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harts/chartEx4.xml" ContentType="application/vnd.ms-office.chartex+xml"/>
  <Override PartName="/xl/charts/style22.xml" ContentType="application/vnd.ms-office.chartstyle+xml"/>
  <Override PartName="/xl/charts/colors22.xml" ContentType="application/vnd.ms-office.chartcolorstyle+xml"/>
  <Override PartName="/xl/charts/chartEx5.xml" ContentType="application/vnd.ms-office.chartex+xml"/>
  <Override PartName="/xl/charts/style23.xml" ContentType="application/vnd.ms-office.chartstyle+xml"/>
  <Override PartName="/xl/charts/colors23.xml" ContentType="application/vnd.ms-office.chartcolorstyle+xml"/>
  <Override PartName="/xl/charts/chart19.xml" ContentType="application/vnd.openxmlformats-officedocument.drawingml.chart+xml"/>
  <Override PartName="/xl/charts/style24.xml" ContentType="application/vnd.ms-office.chartstyle+xml"/>
  <Override PartName="/xl/charts/colors24.xml" ContentType="application/vnd.ms-office.chartcolorstyle+xml"/>
  <Override PartName="/xl/charts/chart20.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xml" ContentType="application/vnd.openxmlformats-officedocument.drawing+xml"/>
  <Override PartName="/xl/slicers/slicer2.xml" ContentType="application/vnd.ms-excel.slicer+xml"/>
  <Override PartName="/xl/charts/chart21.xml" ContentType="application/vnd.openxmlformats-officedocument.drawingml.chart+xml"/>
  <Override PartName="/xl/charts/style26.xml" ContentType="application/vnd.ms-office.chartstyle+xml"/>
  <Override PartName="/xl/charts/colors26.xml" ContentType="application/vnd.ms-office.chartcolorstyle+xml"/>
  <Override PartName="/xl/charts/chart22.xml" ContentType="application/vnd.openxmlformats-officedocument.drawingml.chart+xml"/>
  <Override PartName="/xl/charts/style27.xml" ContentType="application/vnd.ms-office.chartstyle+xml"/>
  <Override PartName="/xl/charts/colors27.xml" ContentType="application/vnd.ms-office.chartcolorstyle+xml"/>
  <Override PartName="/xl/charts/chart23.xml" ContentType="application/vnd.openxmlformats-officedocument.drawingml.chart+xml"/>
  <Override PartName="/xl/charts/style28.xml" ContentType="application/vnd.ms-office.chartstyle+xml"/>
  <Override PartName="/xl/charts/colors28.xml" ContentType="application/vnd.ms-office.chartcolorstyle+xml"/>
  <Override PartName="/xl/charts/chart24.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userName="Mariam" algorithmName="SHA-512" hashValue="hTxoHAvC7O+1TPJMylAqLXu/F8zPtamRK41XnQXmqZnqY6Yitcr4DlC58itq2XnERB3m1QFDryTBaGP/RN6HDA==" saltValue="tvbFah6+BfuIYXm6f5I1Dg==" spinCount="100000"/>
  <workbookPr hidePivotFieldList="1" defaultThemeVersion="166925"/>
  <mc:AlternateContent xmlns:mc="http://schemas.openxmlformats.org/markup-compatibility/2006">
    <mc:Choice Requires="x15">
      <x15ac:absPath xmlns:x15ac="http://schemas.microsoft.com/office/spreadsheetml/2010/11/ac" url="C:\Users\Mariam\Dropbox\PC\Downloads\"/>
    </mc:Choice>
  </mc:AlternateContent>
  <xr:revisionPtr revIDLastSave="0" documentId="8_{55BB4D9C-7B33-41C9-9C9C-4696AD3FCD16}" xr6:coauthVersionLast="47" xr6:coauthVersionMax="47" xr10:uidLastSave="{00000000-0000-0000-0000-000000000000}"/>
  <bookViews>
    <workbookView xWindow="-108" yWindow="-108" windowWidth="23256" windowHeight="12456" firstSheet="1" activeTab="5" xr2:uid="{00000000-000D-0000-FFFF-FFFF00000000}"/>
  </bookViews>
  <sheets>
    <sheet name="Financials" sheetId="1" r:id="rId1"/>
    <sheet name="Financials (Clean)" sheetId="3" r:id="rId2"/>
    <sheet name="clean data" sheetId="4" r:id="rId3"/>
    <sheet name="Povits" sheetId="6" r:id="rId4"/>
    <sheet name="povitGeo" sheetId="23" r:id="rId5"/>
    <sheet name="Income sources" sheetId="15" r:id="rId6"/>
    <sheet name="Geographically" sheetId="16" r:id="rId7"/>
    <sheet name="Sales" sheetId="17" r:id="rId8"/>
  </sheets>
  <definedNames>
    <definedName name="_xlchart.v5.0" hidden="1">povitGeo!$A$1</definedName>
    <definedName name="_xlchart.v5.1" hidden="1">povitGeo!$A$2:$A$708</definedName>
    <definedName name="_xlchart.v5.10" hidden="1">povitGeo!$AB$27</definedName>
    <definedName name="_xlchart.v5.11" hidden="1">povitGeo!$AB$28:$AB$32</definedName>
    <definedName name="_xlchart.v5.12" hidden="1">povitGeo!$K$16</definedName>
    <definedName name="_xlchart.v5.13" hidden="1">povitGeo!$K$17:$K$21</definedName>
    <definedName name="_xlchart.v5.14" hidden="1">povitGeo!$L$16</definedName>
    <definedName name="_xlchart.v5.15" hidden="1">povitGeo!$L$17:$L$21</definedName>
    <definedName name="_xlchart.v5.16" hidden="1">povitGeo!$AA$27</definedName>
    <definedName name="_xlchart.v5.17" hidden="1">povitGeo!$AA$28:$AA$32</definedName>
    <definedName name="_xlchart.v5.18" hidden="1">povitGeo!$AB$27</definedName>
    <definedName name="_xlchart.v5.19" hidden="1">povitGeo!$AB$28:$AB$32</definedName>
    <definedName name="_xlchart.v5.2" hidden="1">povitGeo!$B$1</definedName>
    <definedName name="_xlchart.v5.3" hidden="1">povitGeo!$B$2:$B$708</definedName>
    <definedName name="_xlchart.v5.4" hidden="1">povitGeo!$K$16</definedName>
    <definedName name="_xlchart.v5.5" hidden="1">povitGeo!$K$17:$K$21</definedName>
    <definedName name="_xlchart.v5.6" hidden="1">povitGeo!$L$16</definedName>
    <definedName name="_xlchart.v5.7" hidden="1">povitGeo!$L$17:$L$21</definedName>
    <definedName name="_xlchart.v5.8" hidden="1">povitGeo!$AA$27</definedName>
    <definedName name="_xlchart.v5.9" hidden="1">povitGeo!$AA$28:$AA$32</definedName>
    <definedName name="Data">clean_data[]</definedName>
    <definedName name="ExternalData_1" localSheetId="2" hidden="1">'clean data'!$A$1:$R$701</definedName>
    <definedName name="Slicer_Country1">#N/A</definedName>
    <definedName name="Slicer_Day">#N/A</definedName>
    <definedName name="Slicer_Discount_Band1">#N/A</definedName>
    <definedName name="Slicer_Month_Name">#N/A</definedName>
    <definedName name="Slicer_Product1">#N/A</definedName>
    <definedName name="Slicer_Segment1">#N/A</definedName>
    <definedName name="Slicer_Year">#N/A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06" i="4" l="1"/>
  <c r="C705" i="4"/>
  <c r="J703" i="4"/>
  <c r="I703" i="4"/>
  <c r="N703" i="4"/>
  <c r="M703" i="4"/>
  <c r="L703" i="4"/>
  <c r="K703" i="4"/>
  <c r="H703" i="4"/>
  <c r="G703" i="4"/>
  <c r="F703" i="4"/>
  <c r="P70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4" i="3"/>
  <c r="P5" i="3"/>
  <c r="P6" i="3"/>
  <c r="P7" i="3"/>
  <c r="P8" i="3"/>
  <c r="P9" i="3"/>
  <c r="P10" i="3"/>
  <c r="P11" i="3"/>
  <c r="P3" i="3"/>
  <c r="P2" i="3"/>
  <c r="M37" i="3"/>
  <c r="N37" i="3" s="1"/>
  <c r="M38" i="3"/>
  <c r="N38" i="3" s="1"/>
  <c r="M39" i="3"/>
  <c r="N39" i="3" s="1"/>
  <c r="M40" i="3"/>
  <c r="N40" i="3" s="1"/>
  <c r="M41" i="3"/>
  <c r="N41" i="3" s="1"/>
  <c r="M42" i="3"/>
  <c r="N42" i="3" s="1"/>
  <c r="M43" i="3"/>
  <c r="N43" i="3" s="1"/>
  <c r="M44" i="3"/>
  <c r="N44" i="3" s="1"/>
  <c r="M45" i="3"/>
  <c r="N45" i="3" s="1"/>
  <c r="M46" i="3"/>
  <c r="N46" i="3" s="1"/>
  <c r="M47" i="3"/>
  <c r="N47" i="3" s="1"/>
  <c r="M48" i="3"/>
  <c r="N48" i="3" s="1"/>
  <c r="M49" i="3"/>
  <c r="N49" i="3" s="1"/>
  <c r="M50" i="3"/>
  <c r="N50" i="3" s="1"/>
  <c r="M51" i="3"/>
  <c r="N51" i="3" s="1"/>
  <c r="M52" i="3"/>
  <c r="N52" i="3" s="1"/>
  <c r="M53" i="3"/>
  <c r="N53" i="3" s="1"/>
  <c r="M54" i="3"/>
  <c r="N54" i="3" s="1"/>
  <c r="M55" i="3"/>
  <c r="N55" i="3" s="1"/>
  <c r="M56" i="3"/>
  <c r="N56" i="3" s="1"/>
  <c r="M57" i="3"/>
  <c r="N57" i="3" s="1"/>
  <c r="M58" i="3"/>
  <c r="N58" i="3" s="1"/>
  <c r="M59" i="3"/>
  <c r="N59" i="3" s="1"/>
  <c r="M60" i="3"/>
  <c r="N60" i="3" s="1"/>
  <c r="M61" i="3"/>
  <c r="N61" i="3" s="1"/>
  <c r="M62" i="3"/>
  <c r="N62" i="3" s="1"/>
  <c r="M63" i="3"/>
  <c r="N63" i="3" s="1"/>
  <c r="M64" i="3"/>
  <c r="N64" i="3" s="1"/>
  <c r="M65" i="3"/>
  <c r="N65" i="3" s="1"/>
  <c r="M66" i="3"/>
  <c r="N66" i="3" s="1"/>
  <c r="M67" i="3"/>
  <c r="N67" i="3" s="1"/>
  <c r="M68" i="3"/>
  <c r="N68" i="3" s="1"/>
  <c r="M69" i="3"/>
  <c r="N69" i="3" s="1"/>
  <c r="M70" i="3"/>
  <c r="N70" i="3" s="1"/>
  <c r="M71" i="3"/>
  <c r="N71" i="3" s="1"/>
  <c r="M72" i="3"/>
  <c r="N72" i="3" s="1"/>
  <c r="M73" i="3"/>
  <c r="N73" i="3" s="1"/>
  <c r="M74" i="3"/>
  <c r="N74" i="3" s="1"/>
  <c r="M75" i="3"/>
  <c r="N75" i="3" s="1"/>
  <c r="M76" i="3"/>
  <c r="N76" i="3" s="1"/>
  <c r="M77" i="3"/>
  <c r="N77" i="3" s="1"/>
  <c r="M78" i="3"/>
  <c r="N78" i="3" s="1"/>
  <c r="M79" i="3"/>
  <c r="N79" i="3" s="1"/>
  <c r="M80" i="3"/>
  <c r="N80" i="3" s="1"/>
  <c r="M81" i="3"/>
  <c r="N81" i="3" s="1"/>
  <c r="M82" i="3"/>
  <c r="N82" i="3" s="1"/>
  <c r="M83" i="3"/>
  <c r="N83" i="3" s="1"/>
  <c r="M84" i="3"/>
  <c r="N84" i="3" s="1"/>
  <c r="M85" i="3"/>
  <c r="N85" i="3" s="1"/>
  <c r="M86" i="3"/>
  <c r="N86" i="3" s="1"/>
  <c r="M87" i="3"/>
  <c r="N87" i="3" s="1"/>
  <c r="M88" i="3"/>
  <c r="N88" i="3" s="1"/>
  <c r="M89" i="3"/>
  <c r="N89" i="3" s="1"/>
  <c r="M90" i="3"/>
  <c r="N90" i="3" s="1"/>
  <c r="M91" i="3"/>
  <c r="N91" i="3" s="1"/>
  <c r="M92" i="3"/>
  <c r="N92" i="3" s="1"/>
  <c r="M93" i="3"/>
  <c r="N93" i="3" s="1"/>
  <c r="M94" i="3"/>
  <c r="N94" i="3" s="1"/>
  <c r="M95" i="3"/>
  <c r="N95" i="3" s="1"/>
  <c r="M96" i="3"/>
  <c r="N96" i="3" s="1"/>
  <c r="M97" i="3"/>
  <c r="N97" i="3" s="1"/>
  <c r="M98" i="3"/>
  <c r="N98" i="3" s="1"/>
  <c r="M99" i="3"/>
  <c r="N99" i="3" s="1"/>
  <c r="M100" i="3"/>
  <c r="N100" i="3" s="1"/>
  <c r="M101" i="3"/>
  <c r="N101" i="3" s="1"/>
  <c r="M102" i="3"/>
  <c r="N102" i="3" s="1"/>
  <c r="M103" i="3"/>
  <c r="N103" i="3" s="1"/>
  <c r="M104" i="3"/>
  <c r="N104" i="3" s="1"/>
  <c r="M105" i="3"/>
  <c r="N105" i="3" s="1"/>
  <c r="M106" i="3"/>
  <c r="N106" i="3" s="1"/>
  <c r="M107" i="3"/>
  <c r="N107" i="3" s="1"/>
  <c r="M108" i="3"/>
  <c r="N108" i="3" s="1"/>
  <c r="M109" i="3"/>
  <c r="N109" i="3" s="1"/>
  <c r="M110" i="3"/>
  <c r="N110" i="3" s="1"/>
  <c r="M111" i="3"/>
  <c r="N111" i="3" s="1"/>
  <c r="M112" i="3"/>
  <c r="N112" i="3" s="1"/>
  <c r="M113" i="3"/>
  <c r="N113" i="3" s="1"/>
  <c r="M114" i="3"/>
  <c r="N114" i="3" s="1"/>
  <c r="M115" i="3"/>
  <c r="N115" i="3" s="1"/>
  <c r="M116" i="3"/>
  <c r="N116" i="3" s="1"/>
  <c r="M117" i="3"/>
  <c r="N117" i="3" s="1"/>
  <c r="M118" i="3"/>
  <c r="N118" i="3" s="1"/>
  <c r="M119" i="3"/>
  <c r="N119" i="3" s="1"/>
  <c r="M120" i="3"/>
  <c r="N120" i="3" s="1"/>
  <c r="M121" i="3"/>
  <c r="N121" i="3" s="1"/>
  <c r="M122" i="3"/>
  <c r="N122" i="3" s="1"/>
  <c r="M123" i="3"/>
  <c r="N123" i="3" s="1"/>
  <c r="M124" i="3"/>
  <c r="N124" i="3" s="1"/>
  <c r="M125" i="3"/>
  <c r="N125" i="3" s="1"/>
  <c r="M126" i="3"/>
  <c r="N126" i="3" s="1"/>
  <c r="M127" i="3"/>
  <c r="N127" i="3" s="1"/>
  <c r="M128" i="3"/>
  <c r="N128" i="3" s="1"/>
  <c r="M129" i="3"/>
  <c r="N129" i="3" s="1"/>
  <c r="M130" i="3"/>
  <c r="N130" i="3" s="1"/>
  <c r="M131" i="3"/>
  <c r="N131" i="3" s="1"/>
  <c r="M132" i="3"/>
  <c r="N132" i="3" s="1"/>
  <c r="M133" i="3"/>
  <c r="N133" i="3" s="1"/>
  <c r="M134" i="3"/>
  <c r="N134" i="3" s="1"/>
  <c r="M135" i="3"/>
  <c r="N135" i="3" s="1"/>
  <c r="M136" i="3"/>
  <c r="N136" i="3" s="1"/>
  <c r="M137" i="3"/>
  <c r="N137" i="3" s="1"/>
  <c r="M138" i="3"/>
  <c r="N138" i="3" s="1"/>
  <c r="M139" i="3"/>
  <c r="N139" i="3" s="1"/>
  <c r="M140" i="3"/>
  <c r="N140" i="3" s="1"/>
  <c r="M141" i="3"/>
  <c r="N141" i="3" s="1"/>
  <c r="M142" i="3"/>
  <c r="N142" i="3" s="1"/>
  <c r="M143" i="3"/>
  <c r="N143" i="3" s="1"/>
  <c r="M144" i="3"/>
  <c r="N144" i="3" s="1"/>
  <c r="M145" i="3"/>
  <c r="N145" i="3" s="1"/>
  <c r="M146" i="3"/>
  <c r="N146" i="3" s="1"/>
  <c r="M147" i="3"/>
  <c r="N147" i="3" s="1"/>
  <c r="M148" i="3"/>
  <c r="N148" i="3" s="1"/>
  <c r="M149" i="3"/>
  <c r="N149" i="3" s="1"/>
  <c r="M150" i="3"/>
  <c r="N150" i="3" s="1"/>
  <c r="M151" i="3"/>
  <c r="N151" i="3" s="1"/>
  <c r="M152" i="3"/>
  <c r="N152" i="3" s="1"/>
  <c r="M153" i="3"/>
  <c r="N153" i="3" s="1"/>
  <c r="M154" i="3"/>
  <c r="N154" i="3" s="1"/>
  <c r="M155" i="3"/>
  <c r="N155" i="3" s="1"/>
  <c r="M156" i="3"/>
  <c r="N156" i="3" s="1"/>
  <c r="M157" i="3"/>
  <c r="N157" i="3" s="1"/>
  <c r="M158" i="3"/>
  <c r="N158" i="3" s="1"/>
  <c r="M159" i="3"/>
  <c r="N159" i="3" s="1"/>
  <c r="M160" i="3"/>
  <c r="N160" i="3" s="1"/>
  <c r="M161" i="3"/>
  <c r="N161" i="3" s="1"/>
  <c r="M162" i="3"/>
  <c r="N162" i="3" s="1"/>
  <c r="M163" i="3"/>
  <c r="N163" i="3" s="1"/>
  <c r="M164" i="3"/>
  <c r="N164" i="3" s="1"/>
  <c r="M165" i="3"/>
  <c r="N165" i="3" s="1"/>
  <c r="M166" i="3"/>
  <c r="N166" i="3" s="1"/>
  <c r="M167" i="3"/>
  <c r="N167" i="3" s="1"/>
  <c r="M168" i="3"/>
  <c r="N168" i="3" s="1"/>
  <c r="M169" i="3"/>
  <c r="N169" i="3" s="1"/>
  <c r="M170" i="3"/>
  <c r="N170" i="3" s="1"/>
  <c r="M171" i="3"/>
  <c r="N171" i="3" s="1"/>
  <c r="M172" i="3"/>
  <c r="N172" i="3" s="1"/>
  <c r="M173" i="3"/>
  <c r="N173" i="3" s="1"/>
  <c r="M174" i="3"/>
  <c r="N174" i="3" s="1"/>
  <c r="M175" i="3"/>
  <c r="N175" i="3" s="1"/>
  <c r="M176" i="3"/>
  <c r="N176" i="3" s="1"/>
  <c r="M177" i="3"/>
  <c r="N177" i="3" s="1"/>
  <c r="M178" i="3"/>
  <c r="N178" i="3" s="1"/>
  <c r="M179" i="3"/>
  <c r="N179" i="3" s="1"/>
  <c r="M180" i="3"/>
  <c r="N180" i="3" s="1"/>
  <c r="M181" i="3"/>
  <c r="N181" i="3" s="1"/>
  <c r="M182" i="3"/>
  <c r="N182" i="3" s="1"/>
  <c r="M183" i="3"/>
  <c r="N183" i="3" s="1"/>
  <c r="M184" i="3"/>
  <c r="N184" i="3" s="1"/>
  <c r="M185" i="3"/>
  <c r="N185" i="3" s="1"/>
  <c r="M186" i="3"/>
  <c r="N186" i="3" s="1"/>
  <c r="M187" i="3"/>
  <c r="N187" i="3" s="1"/>
  <c r="M188" i="3"/>
  <c r="N188" i="3" s="1"/>
  <c r="M189" i="3"/>
  <c r="N189" i="3" s="1"/>
  <c r="M190" i="3"/>
  <c r="N190" i="3" s="1"/>
  <c r="M191" i="3"/>
  <c r="N191" i="3" s="1"/>
  <c r="M192" i="3"/>
  <c r="N192" i="3" s="1"/>
  <c r="M193" i="3"/>
  <c r="N193" i="3" s="1"/>
  <c r="M194" i="3"/>
  <c r="N194" i="3" s="1"/>
  <c r="M195" i="3"/>
  <c r="N195" i="3" s="1"/>
  <c r="M196" i="3"/>
  <c r="N196" i="3" s="1"/>
  <c r="M197" i="3"/>
  <c r="N197" i="3" s="1"/>
  <c r="M198" i="3"/>
  <c r="N198" i="3" s="1"/>
  <c r="M199" i="3"/>
  <c r="N199" i="3" s="1"/>
  <c r="M200" i="3"/>
  <c r="N200" i="3" s="1"/>
  <c r="M201" i="3"/>
  <c r="N201" i="3" s="1"/>
  <c r="M202" i="3"/>
  <c r="N202" i="3" s="1"/>
  <c r="M203" i="3"/>
  <c r="N203" i="3" s="1"/>
  <c r="M204" i="3"/>
  <c r="N204" i="3" s="1"/>
  <c r="M205" i="3"/>
  <c r="N205" i="3" s="1"/>
  <c r="M206" i="3"/>
  <c r="N206" i="3" s="1"/>
  <c r="M207" i="3"/>
  <c r="N207" i="3" s="1"/>
  <c r="M208" i="3"/>
  <c r="N208" i="3" s="1"/>
  <c r="M209" i="3"/>
  <c r="N209" i="3" s="1"/>
  <c r="M210" i="3"/>
  <c r="N210" i="3" s="1"/>
  <c r="M211" i="3"/>
  <c r="N211" i="3" s="1"/>
  <c r="M212" i="3"/>
  <c r="N212" i="3" s="1"/>
  <c r="M213" i="3"/>
  <c r="N213" i="3" s="1"/>
  <c r="M214" i="3"/>
  <c r="N214" i="3" s="1"/>
  <c r="M215" i="3"/>
  <c r="N215" i="3" s="1"/>
  <c r="M216" i="3"/>
  <c r="N216" i="3" s="1"/>
  <c r="M217" i="3"/>
  <c r="N217" i="3" s="1"/>
  <c r="M218" i="3"/>
  <c r="N218" i="3" s="1"/>
  <c r="M219" i="3"/>
  <c r="N219" i="3" s="1"/>
  <c r="M220" i="3"/>
  <c r="N220" i="3" s="1"/>
  <c r="M221" i="3"/>
  <c r="N221" i="3" s="1"/>
  <c r="M222" i="3"/>
  <c r="N222" i="3" s="1"/>
  <c r="M223" i="3"/>
  <c r="N223" i="3" s="1"/>
  <c r="M224" i="3"/>
  <c r="N224" i="3" s="1"/>
  <c r="M225" i="3"/>
  <c r="N225" i="3" s="1"/>
  <c r="M226" i="3"/>
  <c r="N226" i="3" s="1"/>
  <c r="M227" i="3"/>
  <c r="N227" i="3" s="1"/>
  <c r="M228" i="3"/>
  <c r="N228" i="3" s="1"/>
  <c r="M229" i="3"/>
  <c r="N229" i="3" s="1"/>
  <c r="M230" i="3"/>
  <c r="N230" i="3" s="1"/>
  <c r="M231" i="3"/>
  <c r="N231" i="3" s="1"/>
  <c r="M232" i="3"/>
  <c r="N232" i="3" s="1"/>
  <c r="M233" i="3"/>
  <c r="N233" i="3" s="1"/>
  <c r="M234" i="3"/>
  <c r="N234" i="3" s="1"/>
  <c r="M235" i="3"/>
  <c r="N235" i="3" s="1"/>
  <c r="M236" i="3"/>
  <c r="N236" i="3" s="1"/>
  <c r="M237" i="3"/>
  <c r="N237" i="3" s="1"/>
  <c r="M238" i="3"/>
  <c r="N238" i="3" s="1"/>
  <c r="M239" i="3"/>
  <c r="N239" i="3" s="1"/>
  <c r="M240" i="3"/>
  <c r="N240" i="3" s="1"/>
  <c r="M241" i="3"/>
  <c r="N241" i="3" s="1"/>
  <c r="M242" i="3"/>
  <c r="N242" i="3" s="1"/>
  <c r="M243" i="3"/>
  <c r="N243" i="3" s="1"/>
  <c r="M244" i="3"/>
  <c r="N244" i="3" s="1"/>
  <c r="M245" i="3"/>
  <c r="N245" i="3" s="1"/>
  <c r="M246" i="3"/>
  <c r="N246" i="3" s="1"/>
  <c r="M247" i="3"/>
  <c r="N247" i="3" s="1"/>
  <c r="M248" i="3"/>
  <c r="N248" i="3" s="1"/>
  <c r="M249" i="3"/>
  <c r="N249" i="3" s="1"/>
  <c r="M250" i="3"/>
  <c r="N250" i="3" s="1"/>
  <c r="M251" i="3"/>
  <c r="N251" i="3" s="1"/>
  <c r="M252" i="3"/>
  <c r="N252" i="3" s="1"/>
  <c r="M253" i="3"/>
  <c r="N253" i="3" s="1"/>
  <c r="M254" i="3"/>
  <c r="N254" i="3" s="1"/>
  <c r="M255" i="3"/>
  <c r="N255" i="3" s="1"/>
  <c r="M256" i="3"/>
  <c r="N256" i="3" s="1"/>
  <c r="M257" i="3"/>
  <c r="N257" i="3" s="1"/>
  <c r="M258" i="3"/>
  <c r="N258" i="3" s="1"/>
  <c r="M259" i="3"/>
  <c r="N259" i="3" s="1"/>
  <c r="M260" i="3"/>
  <c r="N260" i="3" s="1"/>
  <c r="M261" i="3"/>
  <c r="N261" i="3" s="1"/>
  <c r="M262" i="3"/>
  <c r="N262" i="3" s="1"/>
  <c r="M263" i="3"/>
  <c r="N263" i="3" s="1"/>
  <c r="M264" i="3"/>
  <c r="N264" i="3" s="1"/>
  <c r="M265" i="3"/>
  <c r="N265" i="3" s="1"/>
  <c r="M266" i="3"/>
  <c r="N266" i="3" s="1"/>
  <c r="M267" i="3"/>
  <c r="N267" i="3" s="1"/>
  <c r="M268" i="3"/>
  <c r="N268" i="3" s="1"/>
  <c r="M269" i="3"/>
  <c r="N269" i="3" s="1"/>
  <c r="M270" i="3"/>
  <c r="N270" i="3" s="1"/>
  <c r="M271" i="3"/>
  <c r="N271" i="3" s="1"/>
  <c r="M272" i="3"/>
  <c r="N272" i="3" s="1"/>
  <c r="M273" i="3"/>
  <c r="N273" i="3" s="1"/>
  <c r="M274" i="3"/>
  <c r="N274" i="3" s="1"/>
  <c r="M275" i="3"/>
  <c r="N275" i="3" s="1"/>
  <c r="M276" i="3"/>
  <c r="N276" i="3" s="1"/>
  <c r="M277" i="3"/>
  <c r="N277" i="3" s="1"/>
  <c r="M278" i="3"/>
  <c r="N278" i="3" s="1"/>
  <c r="M279" i="3"/>
  <c r="N279" i="3" s="1"/>
  <c r="M280" i="3"/>
  <c r="N280" i="3" s="1"/>
  <c r="M281" i="3"/>
  <c r="N281" i="3" s="1"/>
  <c r="M282" i="3"/>
  <c r="N282" i="3" s="1"/>
  <c r="M283" i="3"/>
  <c r="N283" i="3" s="1"/>
  <c r="M284" i="3"/>
  <c r="N284" i="3" s="1"/>
  <c r="M285" i="3"/>
  <c r="N285" i="3" s="1"/>
  <c r="M286" i="3"/>
  <c r="N286" i="3" s="1"/>
  <c r="M287" i="3"/>
  <c r="N287" i="3" s="1"/>
  <c r="M288" i="3"/>
  <c r="N288" i="3" s="1"/>
  <c r="M289" i="3"/>
  <c r="N289" i="3" s="1"/>
  <c r="M290" i="3"/>
  <c r="N290" i="3" s="1"/>
  <c r="M291" i="3"/>
  <c r="N291" i="3" s="1"/>
  <c r="M292" i="3"/>
  <c r="N292" i="3" s="1"/>
  <c r="M293" i="3"/>
  <c r="N293" i="3" s="1"/>
  <c r="M294" i="3"/>
  <c r="N294" i="3" s="1"/>
  <c r="M295" i="3"/>
  <c r="N295" i="3" s="1"/>
  <c r="M296" i="3"/>
  <c r="N296" i="3" s="1"/>
  <c r="M297" i="3"/>
  <c r="N297" i="3" s="1"/>
  <c r="M298" i="3"/>
  <c r="N298" i="3" s="1"/>
  <c r="M299" i="3"/>
  <c r="N299" i="3" s="1"/>
  <c r="M300" i="3"/>
  <c r="N300" i="3" s="1"/>
  <c r="M301" i="3"/>
  <c r="N301" i="3" s="1"/>
  <c r="M302" i="3"/>
  <c r="N302" i="3" s="1"/>
  <c r="M303" i="3"/>
  <c r="N303" i="3" s="1"/>
  <c r="M304" i="3"/>
  <c r="N304" i="3" s="1"/>
  <c r="M305" i="3"/>
  <c r="N305" i="3" s="1"/>
  <c r="M306" i="3"/>
  <c r="N306" i="3" s="1"/>
  <c r="M307" i="3"/>
  <c r="N307" i="3" s="1"/>
  <c r="M308" i="3"/>
  <c r="N308" i="3" s="1"/>
  <c r="M309" i="3"/>
  <c r="N309" i="3" s="1"/>
  <c r="M310" i="3"/>
  <c r="N310" i="3" s="1"/>
  <c r="M311" i="3"/>
  <c r="N311" i="3" s="1"/>
  <c r="M312" i="3"/>
  <c r="N312" i="3" s="1"/>
  <c r="M313" i="3"/>
  <c r="N313" i="3" s="1"/>
  <c r="M314" i="3"/>
  <c r="N314" i="3" s="1"/>
  <c r="M315" i="3"/>
  <c r="N315" i="3" s="1"/>
  <c r="M316" i="3"/>
  <c r="N316" i="3" s="1"/>
  <c r="M317" i="3"/>
  <c r="N317" i="3" s="1"/>
  <c r="M318" i="3"/>
  <c r="N318" i="3" s="1"/>
  <c r="M319" i="3"/>
  <c r="N319" i="3" s="1"/>
  <c r="M320" i="3"/>
  <c r="N320" i="3" s="1"/>
  <c r="M321" i="3"/>
  <c r="N321" i="3" s="1"/>
  <c r="M322" i="3"/>
  <c r="N322" i="3" s="1"/>
  <c r="M323" i="3"/>
  <c r="N323" i="3" s="1"/>
  <c r="M324" i="3"/>
  <c r="N324" i="3" s="1"/>
  <c r="M325" i="3"/>
  <c r="N325" i="3" s="1"/>
  <c r="M326" i="3"/>
  <c r="N326" i="3" s="1"/>
  <c r="M327" i="3"/>
  <c r="N327" i="3" s="1"/>
  <c r="M328" i="3"/>
  <c r="N328" i="3" s="1"/>
  <c r="M329" i="3"/>
  <c r="N329" i="3" s="1"/>
  <c r="M330" i="3"/>
  <c r="N330" i="3" s="1"/>
  <c r="M331" i="3"/>
  <c r="N331" i="3" s="1"/>
  <c r="M332" i="3"/>
  <c r="N332" i="3" s="1"/>
  <c r="M333" i="3"/>
  <c r="N333" i="3" s="1"/>
  <c r="M334" i="3"/>
  <c r="N334" i="3" s="1"/>
  <c r="M335" i="3"/>
  <c r="N335" i="3" s="1"/>
  <c r="M336" i="3"/>
  <c r="N336" i="3" s="1"/>
  <c r="M337" i="3"/>
  <c r="N337" i="3" s="1"/>
  <c r="M338" i="3"/>
  <c r="N338" i="3" s="1"/>
  <c r="M339" i="3"/>
  <c r="N339" i="3" s="1"/>
  <c r="M340" i="3"/>
  <c r="N340" i="3" s="1"/>
  <c r="M341" i="3"/>
  <c r="N341" i="3" s="1"/>
  <c r="M342" i="3"/>
  <c r="N342" i="3" s="1"/>
  <c r="M343" i="3"/>
  <c r="N343" i="3" s="1"/>
  <c r="M344" i="3"/>
  <c r="N344" i="3" s="1"/>
  <c r="M345" i="3"/>
  <c r="N345" i="3" s="1"/>
  <c r="M346" i="3"/>
  <c r="N346" i="3" s="1"/>
  <c r="M347" i="3"/>
  <c r="N347" i="3" s="1"/>
  <c r="M348" i="3"/>
  <c r="N348" i="3" s="1"/>
  <c r="M349" i="3"/>
  <c r="N349" i="3" s="1"/>
  <c r="M350" i="3"/>
  <c r="N350" i="3" s="1"/>
  <c r="M351" i="3"/>
  <c r="N351" i="3" s="1"/>
  <c r="M352" i="3"/>
  <c r="N352" i="3" s="1"/>
  <c r="M353" i="3"/>
  <c r="N353" i="3" s="1"/>
  <c r="M354" i="3"/>
  <c r="N354" i="3" s="1"/>
  <c r="M355" i="3"/>
  <c r="N355" i="3" s="1"/>
  <c r="M356" i="3"/>
  <c r="N356" i="3" s="1"/>
  <c r="M357" i="3"/>
  <c r="N357" i="3" s="1"/>
  <c r="M358" i="3"/>
  <c r="N358" i="3" s="1"/>
  <c r="M359" i="3"/>
  <c r="N359" i="3" s="1"/>
  <c r="M360" i="3"/>
  <c r="N360" i="3" s="1"/>
  <c r="M361" i="3"/>
  <c r="N361" i="3" s="1"/>
  <c r="M362" i="3"/>
  <c r="N362" i="3" s="1"/>
  <c r="M363" i="3"/>
  <c r="N363" i="3" s="1"/>
  <c r="M364" i="3"/>
  <c r="N364" i="3" s="1"/>
  <c r="M365" i="3"/>
  <c r="N365" i="3" s="1"/>
  <c r="M366" i="3"/>
  <c r="N366" i="3" s="1"/>
  <c r="M367" i="3"/>
  <c r="N367" i="3" s="1"/>
  <c r="M368" i="3"/>
  <c r="N368" i="3" s="1"/>
  <c r="M369" i="3"/>
  <c r="N369" i="3" s="1"/>
  <c r="M370" i="3"/>
  <c r="N370" i="3" s="1"/>
  <c r="M371" i="3"/>
  <c r="N371" i="3" s="1"/>
  <c r="M372" i="3"/>
  <c r="N372" i="3" s="1"/>
  <c r="M373" i="3"/>
  <c r="N373" i="3" s="1"/>
  <c r="M374" i="3"/>
  <c r="N374" i="3" s="1"/>
  <c r="M375" i="3"/>
  <c r="N375" i="3" s="1"/>
  <c r="M376" i="3"/>
  <c r="N376" i="3" s="1"/>
  <c r="M377" i="3"/>
  <c r="N377" i="3" s="1"/>
  <c r="M378" i="3"/>
  <c r="N378" i="3" s="1"/>
  <c r="M379" i="3"/>
  <c r="N379" i="3" s="1"/>
  <c r="M380" i="3"/>
  <c r="N380" i="3" s="1"/>
  <c r="M381" i="3"/>
  <c r="N381" i="3" s="1"/>
  <c r="M382" i="3"/>
  <c r="N382" i="3" s="1"/>
  <c r="M383" i="3"/>
  <c r="N383" i="3" s="1"/>
  <c r="M384" i="3"/>
  <c r="N384" i="3" s="1"/>
  <c r="M385" i="3"/>
  <c r="N385" i="3" s="1"/>
  <c r="M386" i="3"/>
  <c r="N386" i="3" s="1"/>
  <c r="M387" i="3"/>
  <c r="N387" i="3" s="1"/>
  <c r="M388" i="3"/>
  <c r="N388" i="3" s="1"/>
  <c r="M389" i="3"/>
  <c r="N389" i="3" s="1"/>
  <c r="M390" i="3"/>
  <c r="N390" i="3" s="1"/>
  <c r="M391" i="3"/>
  <c r="N391" i="3" s="1"/>
  <c r="M392" i="3"/>
  <c r="N392" i="3" s="1"/>
  <c r="M393" i="3"/>
  <c r="N393" i="3" s="1"/>
  <c r="M394" i="3"/>
  <c r="N394" i="3" s="1"/>
  <c r="M395" i="3"/>
  <c r="N395" i="3" s="1"/>
  <c r="M396" i="3"/>
  <c r="N396" i="3" s="1"/>
  <c r="M397" i="3"/>
  <c r="N397" i="3" s="1"/>
  <c r="M398" i="3"/>
  <c r="N398" i="3" s="1"/>
  <c r="M399" i="3"/>
  <c r="N399" i="3" s="1"/>
  <c r="M400" i="3"/>
  <c r="N400" i="3" s="1"/>
  <c r="M401" i="3"/>
  <c r="N401" i="3" s="1"/>
  <c r="M402" i="3"/>
  <c r="N402" i="3" s="1"/>
  <c r="M403" i="3"/>
  <c r="N403" i="3" s="1"/>
  <c r="M404" i="3"/>
  <c r="N404" i="3" s="1"/>
  <c r="M405" i="3"/>
  <c r="N405" i="3" s="1"/>
  <c r="M406" i="3"/>
  <c r="N406" i="3" s="1"/>
  <c r="M407" i="3"/>
  <c r="N407" i="3" s="1"/>
  <c r="M408" i="3"/>
  <c r="N408" i="3" s="1"/>
  <c r="M409" i="3"/>
  <c r="N409" i="3" s="1"/>
  <c r="M410" i="3"/>
  <c r="N410" i="3" s="1"/>
  <c r="M411" i="3"/>
  <c r="N411" i="3" s="1"/>
  <c r="M412" i="3"/>
  <c r="N412" i="3" s="1"/>
  <c r="M413" i="3"/>
  <c r="N413" i="3" s="1"/>
  <c r="M414" i="3"/>
  <c r="N414" i="3" s="1"/>
  <c r="M415" i="3"/>
  <c r="N415" i="3" s="1"/>
  <c r="M416" i="3"/>
  <c r="N416" i="3" s="1"/>
  <c r="M417" i="3"/>
  <c r="N417" i="3" s="1"/>
  <c r="M418" i="3"/>
  <c r="N418" i="3" s="1"/>
  <c r="M419" i="3"/>
  <c r="N419" i="3" s="1"/>
  <c r="M420" i="3"/>
  <c r="N420" i="3" s="1"/>
  <c r="M421" i="3"/>
  <c r="N421" i="3" s="1"/>
  <c r="M422" i="3"/>
  <c r="N422" i="3" s="1"/>
  <c r="M423" i="3"/>
  <c r="N423" i="3" s="1"/>
  <c r="M424" i="3"/>
  <c r="N424" i="3" s="1"/>
  <c r="M425" i="3"/>
  <c r="N425" i="3" s="1"/>
  <c r="M426" i="3"/>
  <c r="N426" i="3" s="1"/>
  <c r="M427" i="3"/>
  <c r="N427" i="3" s="1"/>
  <c r="M428" i="3"/>
  <c r="N428" i="3" s="1"/>
  <c r="M429" i="3"/>
  <c r="N429" i="3" s="1"/>
  <c r="M430" i="3"/>
  <c r="N430" i="3" s="1"/>
  <c r="M431" i="3"/>
  <c r="N431" i="3" s="1"/>
  <c r="M432" i="3"/>
  <c r="N432" i="3" s="1"/>
  <c r="M433" i="3"/>
  <c r="N433" i="3" s="1"/>
  <c r="M434" i="3"/>
  <c r="N434" i="3" s="1"/>
  <c r="M435" i="3"/>
  <c r="N435" i="3" s="1"/>
  <c r="M436" i="3"/>
  <c r="N436" i="3" s="1"/>
  <c r="M437" i="3"/>
  <c r="N437" i="3" s="1"/>
  <c r="M438" i="3"/>
  <c r="N438" i="3" s="1"/>
  <c r="M439" i="3"/>
  <c r="N439" i="3" s="1"/>
  <c r="M440" i="3"/>
  <c r="N440" i="3" s="1"/>
  <c r="M441" i="3"/>
  <c r="N441" i="3" s="1"/>
  <c r="M442" i="3"/>
  <c r="N442" i="3" s="1"/>
  <c r="M443" i="3"/>
  <c r="N443" i="3" s="1"/>
  <c r="M444" i="3"/>
  <c r="N444" i="3" s="1"/>
  <c r="M445" i="3"/>
  <c r="N445" i="3" s="1"/>
  <c r="M446" i="3"/>
  <c r="N446" i="3" s="1"/>
  <c r="M447" i="3"/>
  <c r="N447" i="3" s="1"/>
  <c r="M448" i="3"/>
  <c r="N448" i="3" s="1"/>
  <c r="M449" i="3"/>
  <c r="N449" i="3" s="1"/>
  <c r="M450" i="3"/>
  <c r="N450" i="3" s="1"/>
  <c r="M451" i="3"/>
  <c r="N451" i="3" s="1"/>
  <c r="M452" i="3"/>
  <c r="N452" i="3" s="1"/>
  <c r="M453" i="3"/>
  <c r="N453" i="3" s="1"/>
  <c r="M454" i="3"/>
  <c r="N454" i="3" s="1"/>
  <c r="M455" i="3"/>
  <c r="N455" i="3" s="1"/>
  <c r="M456" i="3"/>
  <c r="N456" i="3" s="1"/>
  <c r="M457" i="3"/>
  <c r="N457" i="3" s="1"/>
  <c r="M458" i="3"/>
  <c r="N458" i="3" s="1"/>
  <c r="M459" i="3"/>
  <c r="N459" i="3" s="1"/>
  <c r="M460" i="3"/>
  <c r="N460" i="3" s="1"/>
  <c r="M461" i="3"/>
  <c r="N461" i="3" s="1"/>
  <c r="M462" i="3"/>
  <c r="N462" i="3" s="1"/>
  <c r="M463" i="3"/>
  <c r="N463" i="3" s="1"/>
  <c r="M464" i="3"/>
  <c r="N464" i="3" s="1"/>
  <c r="M465" i="3"/>
  <c r="N465" i="3" s="1"/>
  <c r="M466" i="3"/>
  <c r="N466" i="3" s="1"/>
  <c r="M467" i="3"/>
  <c r="N467" i="3" s="1"/>
  <c r="M468" i="3"/>
  <c r="N468" i="3" s="1"/>
  <c r="M469" i="3"/>
  <c r="N469" i="3" s="1"/>
  <c r="M470" i="3"/>
  <c r="N470" i="3" s="1"/>
  <c r="M471" i="3"/>
  <c r="N471" i="3" s="1"/>
  <c r="M472" i="3"/>
  <c r="N472" i="3" s="1"/>
  <c r="M473" i="3"/>
  <c r="N473" i="3" s="1"/>
  <c r="M474" i="3"/>
  <c r="N474" i="3" s="1"/>
  <c r="M475" i="3"/>
  <c r="N475" i="3" s="1"/>
  <c r="M476" i="3"/>
  <c r="N476" i="3" s="1"/>
  <c r="M477" i="3"/>
  <c r="N477" i="3" s="1"/>
  <c r="M478" i="3"/>
  <c r="N478" i="3" s="1"/>
  <c r="M479" i="3"/>
  <c r="N479" i="3" s="1"/>
  <c r="M480" i="3"/>
  <c r="N480" i="3" s="1"/>
  <c r="M481" i="3"/>
  <c r="N481" i="3" s="1"/>
  <c r="M482" i="3"/>
  <c r="N482" i="3" s="1"/>
  <c r="M483" i="3"/>
  <c r="N483" i="3" s="1"/>
  <c r="M484" i="3"/>
  <c r="N484" i="3" s="1"/>
  <c r="M485" i="3"/>
  <c r="N485" i="3" s="1"/>
  <c r="M486" i="3"/>
  <c r="N486" i="3" s="1"/>
  <c r="M487" i="3"/>
  <c r="N487" i="3" s="1"/>
  <c r="M488" i="3"/>
  <c r="N488" i="3" s="1"/>
  <c r="M489" i="3"/>
  <c r="N489" i="3" s="1"/>
  <c r="M490" i="3"/>
  <c r="N490" i="3" s="1"/>
  <c r="M491" i="3"/>
  <c r="N491" i="3" s="1"/>
  <c r="M492" i="3"/>
  <c r="N492" i="3" s="1"/>
  <c r="M493" i="3"/>
  <c r="N493" i="3" s="1"/>
  <c r="M494" i="3"/>
  <c r="N494" i="3" s="1"/>
  <c r="M495" i="3"/>
  <c r="N495" i="3" s="1"/>
  <c r="M496" i="3"/>
  <c r="N496" i="3" s="1"/>
  <c r="M497" i="3"/>
  <c r="N497" i="3" s="1"/>
  <c r="M498" i="3"/>
  <c r="N498" i="3" s="1"/>
  <c r="M499" i="3"/>
  <c r="N499" i="3" s="1"/>
  <c r="M500" i="3"/>
  <c r="N500" i="3" s="1"/>
  <c r="M501" i="3"/>
  <c r="N501" i="3" s="1"/>
  <c r="M502" i="3"/>
  <c r="N502" i="3" s="1"/>
  <c r="M503" i="3"/>
  <c r="N503" i="3" s="1"/>
  <c r="M504" i="3"/>
  <c r="N504" i="3" s="1"/>
  <c r="M505" i="3"/>
  <c r="N505" i="3" s="1"/>
  <c r="M506" i="3"/>
  <c r="N506" i="3" s="1"/>
  <c r="M507" i="3"/>
  <c r="N507" i="3" s="1"/>
  <c r="M508" i="3"/>
  <c r="N508" i="3" s="1"/>
  <c r="M509" i="3"/>
  <c r="N509" i="3" s="1"/>
  <c r="M510" i="3"/>
  <c r="N510" i="3" s="1"/>
  <c r="M511" i="3"/>
  <c r="N511" i="3" s="1"/>
  <c r="M512" i="3"/>
  <c r="N512" i="3" s="1"/>
  <c r="M513" i="3"/>
  <c r="N513" i="3" s="1"/>
  <c r="M514" i="3"/>
  <c r="N514" i="3" s="1"/>
  <c r="M515" i="3"/>
  <c r="N515" i="3" s="1"/>
  <c r="M516" i="3"/>
  <c r="N516" i="3" s="1"/>
  <c r="M517" i="3"/>
  <c r="N517" i="3" s="1"/>
  <c r="M518" i="3"/>
  <c r="N518" i="3" s="1"/>
  <c r="M519" i="3"/>
  <c r="N519" i="3" s="1"/>
  <c r="M520" i="3"/>
  <c r="N520" i="3" s="1"/>
  <c r="M521" i="3"/>
  <c r="N521" i="3" s="1"/>
  <c r="M522" i="3"/>
  <c r="N522" i="3" s="1"/>
  <c r="M523" i="3"/>
  <c r="N523" i="3" s="1"/>
  <c r="M524" i="3"/>
  <c r="N524" i="3" s="1"/>
  <c r="M525" i="3"/>
  <c r="N525" i="3" s="1"/>
  <c r="M526" i="3"/>
  <c r="N526" i="3" s="1"/>
  <c r="M527" i="3"/>
  <c r="N527" i="3" s="1"/>
  <c r="M528" i="3"/>
  <c r="N528" i="3" s="1"/>
  <c r="M529" i="3"/>
  <c r="N529" i="3" s="1"/>
  <c r="M530" i="3"/>
  <c r="N530" i="3" s="1"/>
  <c r="M531" i="3"/>
  <c r="N531" i="3" s="1"/>
  <c r="M532" i="3"/>
  <c r="N532" i="3" s="1"/>
  <c r="M533" i="3"/>
  <c r="N533" i="3" s="1"/>
  <c r="M534" i="3"/>
  <c r="N534" i="3" s="1"/>
  <c r="M535" i="3"/>
  <c r="N535" i="3" s="1"/>
  <c r="M536" i="3"/>
  <c r="N536" i="3" s="1"/>
  <c r="M537" i="3"/>
  <c r="N537" i="3" s="1"/>
  <c r="M538" i="3"/>
  <c r="N538" i="3" s="1"/>
  <c r="M539" i="3"/>
  <c r="N539" i="3" s="1"/>
  <c r="M540" i="3"/>
  <c r="N540" i="3" s="1"/>
  <c r="M541" i="3"/>
  <c r="N541" i="3" s="1"/>
  <c r="M542" i="3"/>
  <c r="N542" i="3" s="1"/>
  <c r="M543" i="3"/>
  <c r="N543" i="3" s="1"/>
  <c r="M544" i="3"/>
  <c r="N544" i="3" s="1"/>
  <c r="M545" i="3"/>
  <c r="N545" i="3" s="1"/>
  <c r="M546" i="3"/>
  <c r="N546" i="3" s="1"/>
  <c r="M547" i="3"/>
  <c r="N547" i="3" s="1"/>
  <c r="M548" i="3"/>
  <c r="N548" i="3" s="1"/>
  <c r="M549" i="3"/>
  <c r="N549" i="3" s="1"/>
  <c r="M550" i="3"/>
  <c r="N550" i="3" s="1"/>
  <c r="M551" i="3"/>
  <c r="N551" i="3" s="1"/>
  <c r="M552" i="3"/>
  <c r="N552" i="3" s="1"/>
  <c r="M553" i="3"/>
  <c r="N553" i="3" s="1"/>
  <c r="M554" i="3"/>
  <c r="N554" i="3" s="1"/>
  <c r="M555" i="3"/>
  <c r="N555" i="3" s="1"/>
  <c r="M556" i="3"/>
  <c r="N556" i="3" s="1"/>
  <c r="M557" i="3"/>
  <c r="N557" i="3" s="1"/>
  <c r="M558" i="3"/>
  <c r="N558" i="3" s="1"/>
  <c r="M559" i="3"/>
  <c r="N559" i="3" s="1"/>
  <c r="M560" i="3"/>
  <c r="N560" i="3" s="1"/>
  <c r="M561" i="3"/>
  <c r="N561" i="3" s="1"/>
  <c r="M562" i="3"/>
  <c r="N562" i="3" s="1"/>
  <c r="M563" i="3"/>
  <c r="N563" i="3" s="1"/>
  <c r="M564" i="3"/>
  <c r="N564" i="3" s="1"/>
  <c r="M565" i="3"/>
  <c r="N565" i="3" s="1"/>
  <c r="M566" i="3"/>
  <c r="N566" i="3" s="1"/>
  <c r="M567" i="3"/>
  <c r="N567" i="3" s="1"/>
  <c r="M568" i="3"/>
  <c r="N568" i="3" s="1"/>
  <c r="M569" i="3"/>
  <c r="N569" i="3" s="1"/>
  <c r="M570" i="3"/>
  <c r="N570" i="3" s="1"/>
  <c r="M571" i="3"/>
  <c r="N571" i="3" s="1"/>
  <c r="M572" i="3"/>
  <c r="N572" i="3" s="1"/>
  <c r="M573" i="3"/>
  <c r="N573" i="3" s="1"/>
  <c r="M574" i="3"/>
  <c r="N574" i="3" s="1"/>
  <c r="M575" i="3"/>
  <c r="N575" i="3" s="1"/>
  <c r="M576" i="3"/>
  <c r="N576" i="3" s="1"/>
  <c r="M577" i="3"/>
  <c r="N577" i="3" s="1"/>
  <c r="M578" i="3"/>
  <c r="N578" i="3" s="1"/>
  <c r="M579" i="3"/>
  <c r="N579" i="3" s="1"/>
  <c r="M580" i="3"/>
  <c r="N580" i="3" s="1"/>
  <c r="M581" i="3"/>
  <c r="N581" i="3" s="1"/>
  <c r="M582" i="3"/>
  <c r="N582" i="3" s="1"/>
  <c r="M583" i="3"/>
  <c r="N583" i="3" s="1"/>
  <c r="M584" i="3"/>
  <c r="N584" i="3" s="1"/>
  <c r="M585" i="3"/>
  <c r="N585" i="3" s="1"/>
  <c r="M586" i="3"/>
  <c r="N586" i="3" s="1"/>
  <c r="M587" i="3"/>
  <c r="N587" i="3" s="1"/>
  <c r="M588" i="3"/>
  <c r="N588" i="3" s="1"/>
  <c r="M589" i="3"/>
  <c r="N589" i="3" s="1"/>
  <c r="M590" i="3"/>
  <c r="N590" i="3" s="1"/>
  <c r="M591" i="3"/>
  <c r="N591" i="3" s="1"/>
  <c r="M592" i="3"/>
  <c r="N592" i="3" s="1"/>
  <c r="M593" i="3"/>
  <c r="N593" i="3" s="1"/>
  <c r="M594" i="3"/>
  <c r="N594" i="3" s="1"/>
  <c r="M595" i="3"/>
  <c r="N595" i="3" s="1"/>
  <c r="M596" i="3"/>
  <c r="N596" i="3" s="1"/>
  <c r="M597" i="3"/>
  <c r="N597" i="3" s="1"/>
  <c r="M598" i="3"/>
  <c r="N598" i="3" s="1"/>
  <c r="M599" i="3"/>
  <c r="N599" i="3" s="1"/>
  <c r="M600" i="3"/>
  <c r="N600" i="3" s="1"/>
  <c r="M601" i="3"/>
  <c r="N601" i="3" s="1"/>
  <c r="M602" i="3"/>
  <c r="N602" i="3" s="1"/>
  <c r="M603" i="3"/>
  <c r="N603" i="3" s="1"/>
  <c r="M604" i="3"/>
  <c r="N604" i="3" s="1"/>
  <c r="M605" i="3"/>
  <c r="N605" i="3" s="1"/>
  <c r="M606" i="3"/>
  <c r="N606" i="3" s="1"/>
  <c r="M607" i="3"/>
  <c r="N607" i="3" s="1"/>
  <c r="M608" i="3"/>
  <c r="N608" i="3" s="1"/>
  <c r="M609" i="3"/>
  <c r="N609" i="3" s="1"/>
  <c r="M610" i="3"/>
  <c r="N610" i="3" s="1"/>
  <c r="M611" i="3"/>
  <c r="N611" i="3" s="1"/>
  <c r="M612" i="3"/>
  <c r="N612" i="3" s="1"/>
  <c r="M613" i="3"/>
  <c r="N613" i="3" s="1"/>
  <c r="M614" i="3"/>
  <c r="N614" i="3" s="1"/>
  <c r="M615" i="3"/>
  <c r="N615" i="3" s="1"/>
  <c r="M616" i="3"/>
  <c r="N616" i="3" s="1"/>
  <c r="M617" i="3"/>
  <c r="N617" i="3" s="1"/>
  <c r="M618" i="3"/>
  <c r="N618" i="3" s="1"/>
  <c r="M619" i="3"/>
  <c r="N619" i="3" s="1"/>
  <c r="M620" i="3"/>
  <c r="N620" i="3" s="1"/>
  <c r="M621" i="3"/>
  <c r="N621" i="3" s="1"/>
  <c r="M622" i="3"/>
  <c r="N622" i="3" s="1"/>
  <c r="M623" i="3"/>
  <c r="N623" i="3" s="1"/>
  <c r="M624" i="3"/>
  <c r="N624" i="3" s="1"/>
  <c r="M625" i="3"/>
  <c r="N625" i="3" s="1"/>
  <c r="M626" i="3"/>
  <c r="N626" i="3" s="1"/>
  <c r="M627" i="3"/>
  <c r="N627" i="3" s="1"/>
  <c r="M628" i="3"/>
  <c r="N628" i="3" s="1"/>
  <c r="M629" i="3"/>
  <c r="N629" i="3" s="1"/>
  <c r="M630" i="3"/>
  <c r="N630" i="3" s="1"/>
  <c r="M631" i="3"/>
  <c r="N631" i="3" s="1"/>
  <c r="M632" i="3"/>
  <c r="N632" i="3" s="1"/>
  <c r="M633" i="3"/>
  <c r="N633" i="3" s="1"/>
  <c r="M634" i="3"/>
  <c r="N634" i="3" s="1"/>
  <c r="M635" i="3"/>
  <c r="N635" i="3" s="1"/>
  <c r="M636" i="3"/>
  <c r="N636" i="3" s="1"/>
  <c r="M637" i="3"/>
  <c r="N637" i="3" s="1"/>
  <c r="M638" i="3"/>
  <c r="N638" i="3" s="1"/>
  <c r="M639" i="3"/>
  <c r="N639" i="3" s="1"/>
  <c r="M640" i="3"/>
  <c r="N640" i="3" s="1"/>
  <c r="M641" i="3"/>
  <c r="N641" i="3" s="1"/>
  <c r="M642" i="3"/>
  <c r="N642" i="3" s="1"/>
  <c r="M643" i="3"/>
  <c r="N643" i="3" s="1"/>
  <c r="M644" i="3"/>
  <c r="N644" i="3" s="1"/>
  <c r="M645" i="3"/>
  <c r="N645" i="3" s="1"/>
  <c r="M646" i="3"/>
  <c r="N646" i="3" s="1"/>
  <c r="M647" i="3"/>
  <c r="N647" i="3" s="1"/>
  <c r="M648" i="3"/>
  <c r="N648" i="3" s="1"/>
  <c r="M649" i="3"/>
  <c r="N649" i="3" s="1"/>
  <c r="M650" i="3"/>
  <c r="N650" i="3" s="1"/>
  <c r="M651" i="3"/>
  <c r="N651" i="3" s="1"/>
  <c r="M652" i="3"/>
  <c r="N652" i="3" s="1"/>
  <c r="M653" i="3"/>
  <c r="N653" i="3" s="1"/>
  <c r="M654" i="3"/>
  <c r="N654" i="3" s="1"/>
  <c r="M655" i="3"/>
  <c r="N655" i="3" s="1"/>
  <c r="M656" i="3"/>
  <c r="N656" i="3" s="1"/>
  <c r="M657" i="3"/>
  <c r="N657" i="3" s="1"/>
  <c r="M658" i="3"/>
  <c r="N658" i="3" s="1"/>
  <c r="M659" i="3"/>
  <c r="N659" i="3" s="1"/>
  <c r="M660" i="3"/>
  <c r="N660" i="3" s="1"/>
  <c r="M661" i="3"/>
  <c r="N661" i="3" s="1"/>
  <c r="M662" i="3"/>
  <c r="N662" i="3" s="1"/>
  <c r="M663" i="3"/>
  <c r="N663" i="3" s="1"/>
  <c r="M664" i="3"/>
  <c r="N664" i="3" s="1"/>
  <c r="M665" i="3"/>
  <c r="N665" i="3" s="1"/>
  <c r="M666" i="3"/>
  <c r="N666" i="3" s="1"/>
  <c r="M667" i="3"/>
  <c r="N667" i="3" s="1"/>
  <c r="M668" i="3"/>
  <c r="N668" i="3" s="1"/>
  <c r="M669" i="3"/>
  <c r="N669" i="3" s="1"/>
  <c r="M670" i="3"/>
  <c r="N670" i="3" s="1"/>
  <c r="M671" i="3"/>
  <c r="N671" i="3" s="1"/>
  <c r="M672" i="3"/>
  <c r="N672" i="3" s="1"/>
  <c r="M673" i="3"/>
  <c r="N673" i="3" s="1"/>
  <c r="M674" i="3"/>
  <c r="N674" i="3" s="1"/>
  <c r="M675" i="3"/>
  <c r="N675" i="3" s="1"/>
  <c r="M676" i="3"/>
  <c r="N676" i="3" s="1"/>
  <c r="M677" i="3"/>
  <c r="N677" i="3" s="1"/>
  <c r="M678" i="3"/>
  <c r="N678" i="3" s="1"/>
  <c r="M679" i="3"/>
  <c r="N679" i="3" s="1"/>
  <c r="M680" i="3"/>
  <c r="N680" i="3" s="1"/>
  <c r="M681" i="3"/>
  <c r="N681" i="3" s="1"/>
  <c r="M682" i="3"/>
  <c r="N682" i="3" s="1"/>
  <c r="M683" i="3"/>
  <c r="N683" i="3" s="1"/>
  <c r="M684" i="3"/>
  <c r="N684" i="3" s="1"/>
  <c r="M685" i="3"/>
  <c r="N685" i="3" s="1"/>
  <c r="M686" i="3"/>
  <c r="N686" i="3" s="1"/>
  <c r="M687" i="3"/>
  <c r="N687" i="3" s="1"/>
  <c r="M688" i="3"/>
  <c r="N688" i="3" s="1"/>
  <c r="M689" i="3"/>
  <c r="N689" i="3" s="1"/>
  <c r="M690" i="3"/>
  <c r="N690" i="3" s="1"/>
  <c r="M691" i="3"/>
  <c r="N691" i="3" s="1"/>
  <c r="M692" i="3"/>
  <c r="N692" i="3" s="1"/>
  <c r="M693" i="3"/>
  <c r="N693" i="3" s="1"/>
  <c r="M694" i="3"/>
  <c r="N694" i="3" s="1"/>
  <c r="M695" i="3"/>
  <c r="N695" i="3" s="1"/>
  <c r="M696" i="3"/>
  <c r="N696" i="3" s="1"/>
  <c r="M697" i="3"/>
  <c r="N697" i="3" s="1"/>
  <c r="M698" i="3"/>
  <c r="N698" i="3" s="1"/>
  <c r="M699" i="3"/>
  <c r="N699" i="3" s="1"/>
  <c r="M700" i="3"/>
  <c r="N700" i="3" s="1"/>
  <c r="M701" i="3"/>
  <c r="N701" i="3" s="1"/>
  <c r="M19" i="3"/>
  <c r="N19" i="3" s="1"/>
  <c r="M20" i="3"/>
  <c r="N20" i="3" s="1"/>
  <c r="M21" i="3"/>
  <c r="N21" i="3" s="1"/>
  <c r="M22" i="3"/>
  <c r="N22" i="3" s="1"/>
  <c r="M23" i="3"/>
  <c r="N23" i="3" s="1"/>
  <c r="M24" i="3"/>
  <c r="N24" i="3" s="1"/>
  <c r="M25" i="3"/>
  <c r="N25" i="3" s="1"/>
  <c r="M26" i="3"/>
  <c r="N26" i="3" s="1"/>
  <c r="M27" i="3"/>
  <c r="N27" i="3" s="1"/>
  <c r="M28" i="3"/>
  <c r="N28" i="3" s="1"/>
  <c r="M29" i="3"/>
  <c r="N29" i="3" s="1"/>
  <c r="M30" i="3"/>
  <c r="N30" i="3" s="1"/>
  <c r="M31" i="3"/>
  <c r="N31" i="3" s="1"/>
  <c r="M32" i="3"/>
  <c r="N32" i="3" s="1"/>
  <c r="M33" i="3"/>
  <c r="N33" i="3" s="1"/>
  <c r="M34" i="3"/>
  <c r="N34" i="3" s="1"/>
  <c r="M35" i="3"/>
  <c r="N35" i="3" s="1"/>
  <c r="M36" i="3"/>
  <c r="N36" i="3" s="1"/>
  <c r="M4" i="3"/>
  <c r="N4" i="3" s="1"/>
  <c r="M5" i="3"/>
  <c r="N5" i="3" s="1"/>
  <c r="M6" i="3"/>
  <c r="N6" i="3" s="1"/>
  <c r="M7" i="3"/>
  <c r="N7" i="3" s="1"/>
  <c r="M8" i="3"/>
  <c r="N8" i="3" s="1"/>
  <c r="M9" i="3"/>
  <c r="N9" i="3" s="1"/>
  <c r="M10" i="3"/>
  <c r="N10" i="3" s="1"/>
  <c r="M11" i="3"/>
  <c r="N11" i="3" s="1"/>
  <c r="M12" i="3"/>
  <c r="N12" i="3" s="1"/>
  <c r="M13" i="3"/>
  <c r="N13" i="3" s="1"/>
  <c r="M14" i="3"/>
  <c r="N14" i="3" s="1"/>
  <c r="M15" i="3"/>
  <c r="N15" i="3" s="1"/>
  <c r="M16" i="3"/>
  <c r="N16" i="3" s="1"/>
  <c r="M17" i="3"/>
  <c r="N17" i="3" s="1"/>
  <c r="M18" i="3"/>
  <c r="N18" i="3" s="1"/>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23" i="3"/>
  <c r="J24" i="3"/>
  <c r="J25" i="3"/>
  <c r="J26" i="3"/>
  <c r="J27" i="3"/>
  <c r="J28" i="3"/>
  <c r="J29" i="3"/>
  <c r="J30" i="3"/>
  <c r="J31" i="3"/>
  <c r="J32" i="3"/>
  <c r="J33" i="3"/>
  <c r="J34" i="3"/>
  <c r="J35" i="3"/>
  <c r="J36" i="3"/>
  <c r="J21" i="3"/>
  <c r="J22" i="3"/>
  <c r="J9" i="3"/>
  <c r="J10" i="3"/>
  <c r="J11" i="3"/>
  <c r="J12" i="3"/>
  <c r="J13" i="3"/>
  <c r="J14" i="3"/>
  <c r="J15" i="3"/>
  <c r="J16" i="3"/>
  <c r="J17" i="3"/>
  <c r="J18" i="3"/>
  <c r="J19" i="3"/>
  <c r="J20" i="3"/>
  <c r="J8" i="3"/>
  <c r="M3" i="3"/>
  <c r="N3" i="3" s="1"/>
  <c r="M2" i="3"/>
  <c r="N2" i="3" s="1"/>
  <c r="J3" i="3"/>
  <c r="J4" i="3"/>
  <c r="J5" i="3"/>
  <c r="J6" i="3"/>
  <c r="J7" i="3"/>
  <c r="J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lean data" description="Connection to the 'clean data' query in the workbook." type="5" refreshedVersion="7" background="1" saveData="1">
    <dbPr connection="Provider=Microsoft.Mashup.OleDb.1;Data Source=$Workbook$;Location=&quot;clean data&quot;;Extended Properties=&quot;&quot;" command="SELECT * FROM [clean data]"/>
  </connection>
  <connection id="2" xr16:uid="{BEE9EAC6-1296-4B7C-AB14-189967B49359}" keepAlive="1" name="Query - clean data (2)" description="Connection to the 'clean data (2)' query in the workbook." type="5" refreshedVersion="7" background="1" saveData="1">
    <dbPr connection="Provider=Microsoft.Mashup.OleDb.1;Data Source=$Workbook$;Location=&quot;clean data (2)&quot;;Extended Properties=&quot;&quot;" command="SELECT * FROM [clean data (2)]"/>
  </connection>
</connections>
</file>

<file path=xl/sharedStrings.xml><?xml version="1.0" encoding="utf-8"?>
<sst xmlns="http://schemas.openxmlformats.org/spreadsheetml/2006/main" count="15208" uniqueCount="1441">
  <si>
    <t>Segment</t>
  </si>
  <si>
    <t>Country</t>
  </si>
  <si>
    <t xml:space="preserve"> Product </t>
  </si>
  <si>
    <t xml:space="preserve"> Discount Band </t>
  </si>
  <si>
    <t xml:space="preserve"> Units Sold </t>
  </si>
  <si>
    <t xml:space="preserve"> Manufacturing Price </t>
  </si>
  <si>
    <t xml:space="preserve"> Sale Price </t>
  </si>
  <si>
    <t xml:space="preserve"> Gross Sales </t>
  </si>
  <si>
    <t xml:space="preserve"> Discounts </t>
  </si>
  <si>
    <t xml:space="preserve">  Sales </t>
  </si>
  <si>
    <t xml:space="preserve"> COGS </t>
  </si>
  <si>
    <t xml:space="preserve"> Profit </t>
  </si>
  <si>
    <t>Date</t>
  </si>
  <si>
    <t>Month Number</t>
  </si>
  <si>
    <t xml:space="preserve"> Month Name </t>
  </si>
  <si>
    <t>Year</t>
  </si>
  <si>
    <t>Government</t>
  </si>
  <si>
    <t>Canada</t>
  </si>
  <si>
    <t xml:space="preserve"> Carretera </t>
  </si>
  <si>
    <t xml:space="preserve"> None </t>
  </si>
  <si>
    <t xml:space="preserve"> $-   </t>
  </si>
  <si>
    <t xml:space="preserve"> January </t>
  </si>
  <si>
    <t>Germany</t>
  </si>
  <si>
    <t>Midmarket</t>
  </si>
  <si>
    <t>France</t>
  </si>
  <si>
    <t xml:space="preserve"> June </t>
  </si>
  <si>
    <t>Mexico</t>
  </si>
  <si>
    <t xml:space="preserve"> $5,29,550.00 </t>
  </si>
  <si>
    <t xml:space="preserve"> $3,93,380.00 </t>
  </si>
  <si>
    <t xml:space="preserve"> $1,36,170.00 </t>
  </si>
  <si>
    <t xml:space="preserve"> December </t>
  </si>
  <si>
    <t xml:space="preserve"> Montana </t>
  </si>
  <si>
    <t xml:space="preserve"> March </t>
  </si>
  <si>
    <t>Channel Partners</t>
  </si>
  <si>
    <t>Enterprise</t>
  </si>
  <si>
    <t xml:space="preserve"> $3,33,187.50 </t>
  </si>
  <si>
    <t xml:space="preserve"> $3,19,860.00 </t>
  </si>
  <si>
    <t xml:space="preserve"> July </t>
  </si>
  <si>
    <t>Small Business</t>
  </si>
  <si>
    <t xml:space="preserve"> $2,87,400.00 </t>
  </si>
  <si>
    <t xml:space="preserve"> $2,39,500.00 </t>
  </si>
  <si>
    <t xml:space="preserve"> August </t>
  </si>
  <si>
    <t xml:space="preserve"> September </t>
  </si>
  <si>
    <t xml:space="preserve"> October </t>
  </si>
  <si>
    <t>United States of America</t>
  </si>
  <si>
    <t xml:space="preserve"> Paseo </t>
  </si>
  <si>
    <t xml:space="preserve"> February </t>
  </si>
  <si>
    <t xml:space="preserve"> $3,52,100.00 </t>
  </si>
  <si>
    <t xml:space="preserve"> $2,61,560.00 </t>
  </si>
  <si>
    <t xml:space="preserve"> $2,36,400.00 </t>
  </si>
  <si>
    <t xml:space="preserve"> $1,97,000.00 </t>
  </si>
  <si>
    <t xml:space="preserve"> $6,03,750.00 </t>
  </si>
  <si>
    <t xml:space="preserve"> $4,48,500.00 </t>
  </si>
  <si>
    <t xml:space="preserve"> $1,55,250.00 </t>
  </si>
  <si>
    <t xml:space="preserve"> November </t>
  </si>
  <si>
    <t xml:space="preserve"> Velo </t>
  </si>
  <si>
    <t xml:space="preserve"> $2,25,500.00 </t>
  </si>
  <si>
    <t xml:space="preserve"> $2,16,480.00 </t>
  </si>
  <si>
    <t xml:space="preserve"> $3,52,625.00 </t>
  </si>
  <si>
    <t xml:space="preserve"> $3,38,520.00 </t>
  </si>
  <si>
    <t xml:space="preserve"> VTT </t>
  </si>
  <si>
    <t xml:space="preserve"> $6,00,300.00 </t>
  </si>
  <si>
    <t xml:space="preserve"> $5,00,250.00 </t>
  </si>
  <si>
    <t xml:space="preserve"> $1,00,050.00 </t>
  </si>
  <si>
    <t xml:space="preserve"> April </t>
  </si>
  <si>
    <t xml:space="preserve"> $5,34,450.00 </t>
  </si>
  <si>
    <t xml:space="preserve"> $3,97,020.00 </t>
  </si>
  <si>
    <t xml:space="preserve"> $1,37,430.00 </t>
  </si>
  <si>
    <t xml:space="preserve"> $6,45,300.00 </t>
  </si>
  <si>
    <t xml:space="preserve"> $5,37,750.00 </t>
  </si>
  <si>
    <t xml:space="preserve"> $1,07,550.00 </t>
  </si>
  <si>
    <t xml:space="preserve"> Amarilla </t>
  </si>
  <si>
    <t xml:space="preserve"> $9,62,500.00 </t>
  </si>
  <si>
    <t xml:space="preserve"> $7,15,000.00 </t>
  </si>
  <si>
    <t xml:space="preserve"> $2,47,500.00 </t>
  </si>
  <si>
    <t xml:space="preserve"> $5,27,437.50 </t>
  </si>
  <si>
    <t xml:space="preserve"> $5,06,340.00 </t>
  </si>
  <si>
    <t xml:space="preserve"> Low </t>
  </si>
  <si>
    <t xml:space="preserve"> May </t>
  </si>
  <si>
    <t xml:space="preserve"> $4,23,500.00 </t>
  </si>
  <si>
    <t xml:space="preserve"> $4,19,265.00 </t>
  </si>
  <si>
    <t xml:space="preserve"> $3,14,600.00 </t>
  </si>
  <si>
    <t xml:space="preserve"> $1,04,665.00 </t>
  </si>
  <si>
    <t xml:space="preserve"> $1,48,200.00 </t>
  </si>
  <si>
    <t xml:space="preserve"> $1,46,718.00 </t>
  </si>
  <si>
    <t xml:space="preserve"> $1,23,500.00 </t>
  </si>
  <si>
    <t xml:space="preserve"> $4,88,950.00 </t>
  </si>
  <si>
    <t xml:space="preserve"> $4,84,060.50 </t>
  </si>
  <si>
    <t xml:space="preserve"> $3,63,220.00 </t>
  </si>
  <si>
    <t xml:space="preserve"> $1,20,840.50 </t>
  </si>
  <si>
    <t xml:space="preserve"> $7,54,250.00 </t>
  </si>
  <si>
    <t xml:space="preserve"> $7,46,707.50 </t>
  </si>
  <si>
    <t xml:space="preserve"> $5,60,300.00 </t>
  </si>
  <si>
    <t xml:space="preserve"> $1,86,407.50 </t>
  </si>
  <si>
    <t xml:space="preserve"> $6,90,300.00 </t>
  </si>
  <si>
    <t xml:space="preserve"> $6,83,397.00 </t>
  </si>
  <si>
    <t xml:space="preserve"> $5,75,250.00 </t>
  </si>
  <si>
    <t xml:space="preserve"> $1,08,147.00 </t>
  </si>
  <si>
    <t xml:space="preserve"> $7,49,400.00 </t>
  </si>
  <si>
    <t xml:space="preserve"> $7,41,906.00 </t>
  </si>
  <si>
    <t xml:space="preserve"> $6,24,500.00 </t>
  </si>
  <si>
    <t xml:space="preserve"> $1,17,406.00 </t>
  </si>
  <si>
    <t xml:space="preserve"> $2,27,875.00 </t>
  </si>
  <si>
    <t xml:space="preserve"> $2,25,596.25 </t>
  </si>
  <si>
    <t xml:space="preserve"> $2,18,760.00 </t>
  </si>
  <si>
    <t xml:space="preserve"> $8,71,500.00 </t>
  </si>
  <si>
    <t xml:space="preserve"> $8,62,785.00 </t>
  </si>
  <si>
    <t xml:space="preserve"> $7,26,250.00 </t>
  </si>
  <si>
    <t xml:space="preserve"> $1,36,535.00 </t>
  </si>
  <si>
    <t xml:space="preserve"> $1,15,375.00 </t>
  </si>
  <si>
    <t xml:space="preserve"> $1,14,221.25 </t>
  </si>
  <si>
    <t xml:space="preserve"> $1,10,760.00 </t>
  </si>
  <si>
    <t xml:space="preserve"> $3,30,225.00 </t>
  </si>
  <si>
    <t xml:space="preserve"> $3,26,922.75 </t>
  </si>
  <si>
    <t xml:space="preserve"> $2,45,310.00 </t>
  </si>
  <si>
    <t xml:space="preserve"> $2,95,800.00 </t>
  </si>
  <si>
    <t xml:space="preserve"> $2,92,842.00 </t>
  </si>
  <si>
    <t xml:space="preserve"> $2,46,500.00 </t>
  </si>
  <si>
    <t xml:space="preserve"> $2,18,000.00 </t>
  </si>
  <si>
    <t xml:space="preserve"> $2,15,820.00 </t>
  </si>
  <si>
    <t xml:space="preserve"> $2,09,280.00 </t>
  </si>
  <si>
    <t xml:space="preserve"> $9,98,200.00 </t>
  </si>
  <si>
    <t xml:space="preserve"> $9,78,236.00 </t>
  </si>
  <si>
    <t xml:space="preserve"> $7,41,520.00 </t>
  </si>
  <si>
    <t xml:space="preserve"> $2,36,716.00 </t>
  </si>
  <si>
    <t xml:space="preserve"> $2,07,500.00 </t>
  </si>
  <si>
    <t xml:space="preserve"> $2,03,350.00 </t>
  </si>
  <si>
    <t xml:space="preserve"> $1,99,200.00 </t>
  </si>
  <si>
    <t xml:space="preserve"> $2,75,400.00 </t>
  </si>
  <si>
    <t xml:space="preserve"> $2,69,892.00 </t>
  </si>
  <si>
    <t xml:space="preserve"> $2,29,500.00 </t>
  </si>
  <si>
    <t xml:space="preserve"> $5,18,400.00 </t>
  </si>
  <si>
    <t xml:space="preserve"> $5,08,032.00 </t>
  </si>
  <si>
    <t xml:space="preserve"> $4,32,000.00 </t>
  </si>
  <si>
    <t xml:space="preserve"> $1,01,125.00 </t>
  </si>
  <si>
    <t xml:space="preserve"> $2,68,125.00 </t>
  </si>
  <si>
    <t xml:space="preserve"> $2,62,762.50 </t>
  </si>
  <si>
    <t xml:space="preserve"> $2,57,400.00 </t>
  </si>
  <si>
    <t xml:space="preserve"> $5,74,800.00 </t>
  </si>
  <si>
    <t xml:space="preserve"> $5,63,304.00 </t>
  </si>
  <si>
    <t xml:space="preserve"> $4,79,000.00 </t>
  </si>
  <si>
    <t xml:space="preserve"> $3,41,125.00 </t>
  </si>
  <si>
    <t xml:space="preserve"> $3,34,302.50 </t>
  </si>
  <si>
    <t xml:space="preserve"> $3,27,480.00 </t>
  </si>
  <si>
    <t xml:space="preserve"> $10,38,100.00 </t>
  </si>
  <si>
    <t xml:space="preserve"> $10,17,338.00 </t>
  </si>
  <si>
    <t xml:space="preserve"> $7,71,160.00 </t>
  </si>
  <si>
    <t xml:space="preserve"> $2,46,178.00 </t>
  </si>
  <si>
    <t xml:space="preserve"> $10,06,950.00 </t>
  </si>
  <si>
    <t xml:space="preserve"> $9,86,811.00 </t>
  </si>
  <si>
    <t xml:space="preserve"> $7,48,020.00 </t>
  </si>
  <si>
    <t xml:space="preserve"> $2,38,791.00 </t>
  </si>
  <si>
    <t xml:space="preserve"> $6,79,000.00 </t>
  </si>
  <si>
    <t xml:space="preserve"> $6,65,420.00 </t>
  </si>
  <si>
    <t xml:space="preserve"> $5,04,400.00 </t>
  </si>
  <si>
    <t xml:space="preserve"> $1,61,020.00 </t>
  </si>
  <si>
    <t xml:space="preserve"> $3,30,300.00 </t>
  </si>
  <si>
    <t xml:space="preserve"> $3,23,694.00 </t>
  </si>
  <si>
    <t xml:space="preserve"> $2,75,250.00 </t>
  </si>
  <si>
    <t xml:space="preserve"> $2,84,500.00 </t>
  </si>
  <si>
    <t xml:space="preserve"> $2,78,810.00 </t>
  </si>
  <si>
    <t xml:space="preserve"> $2,73,120.00 </t>
  </si>
  <si>
    <t xml:space="preserve"> $5,30,437.50 </t>
  </si>
  <si>
    <t xml:space="preserve"> $5,14,524.38 </t>
  </si>
  <si>
    <t xml:space="preserve"> $5,09,220.00 </t>
  </si>
  <si>
    <t xml:space="preserve"> $2,06,700.00 </t>
  </si>
  <si>
    <t xml:space="preserve"> $2,00,499.00 </t>
  </si>
  <si>
    <t xml:space="preserve"> $1,72,250.00 </t>
  </si>
  <si>
    <t xml:space="preserve"> $6,28,950.00 </t>
  </si>
  <si>
    <t xml:space="preserve"> $6,10,081.50 </t>
  </si>
  <si>
    <t xml:space="preserve"> $4,67,220.00 </t>
  </si>
  <si>
    <t xml:space="preserve"> $1,42,861.50 </t>
  </si>
  <si>
    <t xml:space="preserve"> $1,60,875.00 </t>
  </si>
  <si>
    <t xml:space="preserve"> $1,56,048.75 </t>
  </si>
  <si>
    <t xml:space="preserve"> $1,54,440.00 </t>
  </si>
  <si>
    <t xml:space="preserve"> $2,13,250.00 </t>
  </si>
  <si>
    <t xml:space="preserve"> $2,06,852.50 </t>
  </si>
  <si>
    <t xml:space="preserve"> $2,04,720.00 </t>
  </si>
  <si>
    <t xml:space="preserve"> $7,30,350.00 </t>
  </si>
  <si>
    <t xml:space="preserve"> $7,08,439.50 </t>
  </si>
  <si>
    <t xml:space="preserve"> $6,08,625.00 </t>
  </si>
  <si>
    <t xml:space="preserve"> $2,21,750.00 </t>
  </si>
  <si>
    <t xml:space="preserve"> $2,15,097.50 </t>
  </si>
  <si>
    <t xml:space="preserve"> $2,12,880.00 </t>
  </si>
  <si>
    <t xml:space="preserve"> $1,96,250.00 </t>
  </si>
  <si>
    <t xml:space="preserve"> $1,90,362.50 </t>
  </si>
  <si>
    <t xml:space="preserve"> $1,88,400.00 </t>
  </si>
  <si>
    <t xml:space="preserve"> $2,51,125.00 </t>
  </si>
  <si>
    <t xml:space="preserve"> $2,43,591.25 </t>
  </si>
  <si>
    <t xml:space="preserve"> $2,41,080.00 </t>
  </si>
  <si>
    <t xml:space="preserve"> $8,53,200.00 </t>
  </si>
  <si>
    <t xml:space="preserve"> $8,27,604.00 </t>
  </si>
  <si>
    <t xml:space="preserve"> $7,11,000.00 </t>
  </si>
  <si>
    <t xml:space="preserve"> $1,16,604.00 </t>
  </si>
  <si>
    <t xml:space="preserve"> $5,62,200.00 </t>
  </si>
  <si>
    <t xml:space="preserve"> $5,45,334.00 </t>
  </si>
  <si>
    <t xml:space="preserve"> $4,68,500.00 </t>
  </si>
  <si>
    <t xml:space="preserve"> $5,74,700.00 </t>
  </si>
  <si>
    <t xml:space="preserve"> $5,57,459.00 </t>
  </si>
  <si>
    <t xml:space="preserve"> $4,26,920.00 </t>
  </si>
  <si>
    <t xml:space="preserve"> $1,30,539.00 </t>
  </si>
  <si>
    <t xml:space="preserve"> $6,06,300.00 </t>
  </si>
  <si>
    <t xml:space="preserve"> $5,82,048.00 </t>
  </si>
  <si>
    <t xml:space="preserve"> $5,05,250.00 </t>
  </si>
  <si>
    <t xml:space="preserve"> $5,57,700.00 </t>
  </si>
  <si>
    <t xml:space="preserve"> $5,35,392.00 </t>
  </si>
  <si>
    <t xml:space="preserve"> $4,64,750.00 </t>
  </si>
  <si>
    <t xml:space="preserve"> $1,42,250.00 </t>
  </si>
  <si>
    <t xml:space="preserve"> $1,36,560.00 </t>
  </si>
  <si>
    <t xml:space="preserve"> $4,24,350.00 </t>
  </si>
  <si>
    <t xml:space="preserve"> $4,07,376.00 </t>
  </si>
  <si>
    <t xml:space="preserve"> $3,53,625.00 </t>
  </si>
  <si>
    <t xml:space="preserve"> $8,75,400.00 </t>
  </si>
  <si>
    <t xml:space="preserve"> $8,40,384.00 </t>
  </si>
  <si>
    <t xml:space="preserve"> $7,29,500.00 </t>
  </si>
  <si>
    <t xml:space="preserve"> $1,10,884.00 </t>
  </si>
  <si>
    <t xml:space="preserve"> $12,07,500.00 </t>
  </si>
  <si>
    <t xml:space="preserve"> $11,59,200.00 </t>
  </si>
  <si>
    <t xml:space="preserve"> $8,97,000.00 </t>
  </si>
  <si>
    <t xml:space="preserve"> $2,62,200.00 </t>
  </si>
  <si>
    <t xml:space="preserve"> $3,73,500.00 </t>
  </si>
  <si>
    <t xml:space="preserve"> $3,58,560.00 </t>
  </si>
  <si>
    <t xml:space="preserve"> $7,61,950.00 </t>
  </si>
  <si>
    <t xml:space="preserve"> $7,31,472.00 </t>
  </si>
  <si>
    <t xml:space="preserve"> $5,66,020.00 </t>
  </si>
  <si>
    <t xml:space="preserve"> $1,65,452.00 </t>
  </si>
  <si>
    <t xml:space="preserve"> $1,22,150.00 </t>
  </si>
  <si>
    <t xml:space="preserve"> $1,17,264.00 </t>
  </si>
  <si>
    <t xml:space="preserve"> $6,52,750.00 </t>
  </si>
  <si>
    <t xml:space="preserve"> $6,26,640.00 </t>
  </si>
  <si>
    <t xml:space="preserve"> $4,84,900.00 </t>
  </si>
  <si>
    <t xml:space="preserve"> $1,41,740.00 </t>
  </si>
  <si>
    <t xml:space="preserve"> $1,34,250.00 </t>
  </si>
  <si>
    <t xml:space="preserve"> $1,28,880.00 </t>
  </si>
  <si>
    <t xml:space="preserve"> $6,67,450.00 </t>
  </si>
  <si>
    <t xml:space="preserve"> $6,40,752.00 </t>
  </si>
  <si>
    <t xml:space="preserve"> $4,95,820.00 </t>
  </si>
  <si>
    <t xml:space="preserve"> $1,44,932.00 </t>
  </si>
  <si>
    <t xml:space="preserve"> $6,22,300.00 </t>
  </si>
  <si>
    <t xml:space="preserve"> $5,97,408.00 </t>
  </si>
  <si>
    <t xml:space="preserve"> $4,62,280.00 </t>
  </si>
  <si>
    <t xml:space="preserve"> $1,35,128.00 </t>
  </si>
  <si>
    <t xml:space="preserve"> Medium </t>
  </si>
  <si>
    <t xml:space="preserve"> $2,97,300.00 </t>
  </si>
  <si>
    <t xml:space="preserve"> $2,82,435.00 </t>
  </si>
  <si>
    <t xml:space="preserve"> $2,47,750.00 </t>
  </si>
  <si>
    <t xml:space="preserve"> $4,84,575.00 </t>
  </si>
  <si>
    <t xml:space="preserve"> $4,60,346.25 </t>
  </si>
  <si>
    <t xml:space="preserve"> $3,59,970.00 </t>
  </si>
  <si>
    <t xml:space="preserve"> $1,00,376.25 </t>
  </si>
  <si>
    <t xml:space="preserve"> $4,53,375.00 </t>
  </si>
  <si>
    <t xml:space="preserve"> $4,30,706.25 </t>
  </si>
  <si>
    <t xml:space="preserve"> $4,35,240.00 </t>
  </si>
  <si>
    <t xml:space="preserve"> $2,52,000.00 </t>
  </si>
  <si>
    <t xml:space="preserve"> $2,39,400.00 </t>
  </si>
  <si>
    <t xml:space="preserve"> $1,87,200.00 </t>
  </si>
  <si>
    <t xml:space="preserve"> $3,30,000.00 </t>
  </si>
  <si>
    <t xml:space="preserve"> $3,13,500.00 </t>
  </si>
  <si>
    <t xml:space="preserve"> $2,75,000.00 </t>
  </si>
  <si>
    <t xml:space="preserve"> $3,74,000.00 </t>
  </si>
  <si>
    <t xml:space="preserve"> $3,55,300.00 </t>
  </si>
  <si>
    <t xml:space="preserve"> $3,59,040.00 </t>
  </si>
  <si>
    <t xml:space="preserve"> $2,98,125.00 </t>
  </si>
  <si>
    <t xml:space="preserve"> $2,83,218.75 </t>
  </si>
  <si>
    <t xml:space="preserve"> $2,86,200.00 </t>
  </si>
  <si>
    <t xml:space="preserve"> $4,82,100.00 </t>
  </si>
  <si>
    <t xml:space="preserve"> $4,57,995.00 </t>
  </si>
  <si>
    <t xml:space="preserve"> $4,01,750.00 </t>
  </si>
  <si>
    <t xml:space="preserve"> $2,10,700.00 </t>
  </si>
  <si>
    <t xml:space="preserve"> $2,00,165.00 </t>
  </si>
  <si>
    <t xml:space="preserve"> $1,56,520.00 </t>
  </si>
  <si>
    <t xml:space="preserve"> $4,29,800.00 </t>
  </si>
  <si>
    <t xml:space="preserve"> $4,08,310.00 </t>
  </si>
  <si>
    <t xml:space="preserve"> $3,19,280.00 </t>
  </si>
  <si>
    <t xml:space="preserve"> $1,07,625.00 </t>
  </si>
  <si>
    <t xml:space="preserve"> $1,02,243.75 </t>
  </si>
  <si>
    <t xml:space="preserve"> $1,03,320.00 </t>
  </si>
  <si>
    <t xml:space="preserve"> $1,00,875.00 </t>
  </si>
  <si>
    <t xml:space="preserve"> $3,75,000.00 </t>
  </si>
  <si>
    <t xml:space="preserve"> $3,56,250.00 </t>
  </si>
  <si>
    <t xml:space="preserve"> $3,12,500.00 </t>
  </si>
  <si>
    <t xml:space="preserve"> $4,72,500.00 </t>
  </si>
  <si>
    <t xml:space="preserve"> $4,48,875.00 </t>
  </si>
  <si>
    <t xml:space="preserve"> $3,51,000.00 </t>
  </si>
  <si>
    <t xml:space="preserve"> $1,93,200.00 </t>
  </si>
  <si>
    <t xml:space="preserve"> $1,83,540.00 </t>
  </si>
  <si>
    <t xml:space="preserve"> $1,43,520.00 </t>
  </si>
  <si>
    <t xml:space="preserve"> $1,10,875.00 </t>
  </si>
  <si>
    <t xml:space="preserve"> $1,04,222.50 </t>
  </si>
  <si>
    <t xml:space="preserve"> $1,06,440.00 </t>
  </si>
  <si>
    <t xml:space="preserve"> $3,43,000.00 </t>
  </si>
  <si>
    <t xml:space="preserve"> $3,22,420.00 </t>
  </si>
  <si>
    <t xml:space="preserve"> $2,54,800.00 </t>
  </si>
  <si>
    <t xml:space="preserve"> $5,11,000.00 </t>
  </si>
  <si>
    <t xml:space="preserve"> $4,80,340.00 </t>
  </si>
  <si>
    <t xml:space="preserve"> $3,79,600.00 </t>
  </si>
  <si>
    <t xml:space="preserve"> $1,00,740.00 </t>
  </si>
  <si>
    <t xml:space="preserve"> $5,23,600.00 </t>
  </si>
  <si>
    <t xml:space="preserve"> $4,92,184.00 </t>
  </si>
  <si>
    <t xml:space="preserve"> $3,88,960.00 </t>
  </si>
  <si>
    <t xml:space="preserve"> $1,03,224.00 </t>
  </si>
  <si>
    <t xml:space="preserve"> $2,54,450.00 </t>
  </si>
  <si>
    <t xml:space="preserve"> $2,39,183.00 </t>
  </si>
  <si>
    <t xml:space="preserve"> $1,89,020.00 </t>
  </si>
  <si>
    <t xml:space="preserve"> $1,19,000.00 </t>
  </si>
  <si>
    <t xml:space="preserve"> $1,11,860.00 </t>
  </si>
  <si>
    <t xml:space="preserve"> $1,14,240.00 </t>
  </si>
  <si>
    <t xml:space="preserve"> $3,44,375.00 </t>
  </si>
  <si>
    <t xml:space="preserve"> $3,23,712.50 </t>
  </si>
  <si>
    <t xml:space="preserve"> $3,30,600.00 </t>
  </si>
  <si>
    <t xml:space="preserve"> $3,66,300.00 </t>
  </si>
  <si>
    <t xml:space="preserve"> $3,44,322.00 </t>
  </si>
  <si>
    <t xml:space="preserve"> $3,05,250.00 </t>
  </si>
  <si>
    <t xml:space="preserve"> $7,26,600.00 </t>
  </si>
  <si>
    <t xml:space="preserve"> $6,83,004.00 </t>
  </si>
  <si>
    <t xml:space="preserve"> $5,39,760.00 </t>
  </si>
  <si>
    <t xml:space="preserve"> $1,43,244.00 </t>
  </si>
  <si>
    <t xml:space="preserve"> $7,30,800.00 </t>
  </si>
  <si>
    <t xml:space="preserve"> $6,86,952.00 </t>
  </si>
  <si>
    <t xml:space="preserve"> $6,09,000.00 </t>
  </si>
  <si>
    <t xml:space="preserve"> $2,48,437.50 </t>
  </si>
  <si>
    <t xml:space="preserve"> $2,33,531.25 </t>
  </si>
  <si>
    <t xml:space="preserve"> $2,38,500.00 </t>
  </si>
  <si>
    <t xml:space="preserve"> $5,87,650.00 </t>
  </si>
  <si>
    <t xml:space="preserve"> $5,52,391.00 </t>
  </si>
  <si>
    <t xml:space="preserve"> $4,36,540.00 </t>
  </si>
  <si>
    <t xml:space="preserve"> $1,15,851.00 </t>
  </si>
  <si>
    <t xml:space="preserve"> $6,16,350.00 </t>
  </si>
  <si>
    <t xml:space="preserve"> $5,73,205.50 </t>
  </si>
  <si>
    <t xml:space="preserve"> $4,57,860.00 </t>
  </si>
  <si>
    <t xml:space="preserve"> $1,15,345.50 </t>
  </si>
  <si>
    <t xml:space="preserve"> $1,34,400.00 </t>
  </si>
  <si>
    <t xml:space="preserve"> $1,24,992.00 </t>
  </si>
  <si>
    <t xml:space="preserve"> $1,12,000.00 </t>
  </si>
  <si>
    <t xml:space="preserve"> $6,54,300.00 </t>
  </si>
  <si>
    <t xml:space="preserve"> $6,08,499.00 </t>
  </si>
  <si>
    <t xml:space="preserve"> $5,45,250.00 </t>
  </si>
  <si>
    <t xml:space="preserve"> $2,90,625.00 </t>
  </si>
  <si>
    <t xml:space="preserve"> $3,00,000.00 </t>
  </si>
  <si>
    <t xml:space="preserve"> $5,10,600.00 </t>
  </si>
  <si>
    <t xml:space="preserve"> $4,74,858.00 </t>
  </si>
  <si>
    <t xml:space="preserve"> $4,25,500.00 </t>
  </si>
  <si>
    <t xml:space="preserve"> $4,39,125.00 </t>
  </si>
  <si>
    <t xml:space="preserve"> $4,08,386.25 </t>
  </si>
  <si>
    <t xml:space="preserve"> $4,21,560.00 </t>
  </si>
  <si>
    <t xml:space="preserve"> $3,36,900.00 </t>
  </si>
  <si>
    <t xml:space="preserve"> $3,13,317.00 </t>
  </si>
  <si>
    <t xml:space="preserve"> $2,80,750.00 </t>
  </si>
  <si>
    <t xml:space="preserve"> $4,21,200.00 </t>
  </si>
  <si>
    <t xml:space="preserve"> $3,91,716.00 </t>
  </si>
  <si>
    <t xml:space="preserve"> $4,97,700.00 </t>
  </si>
  <si>
    <t xml:space="preserve"> $4,62,861.00 </t>
  </si>
  <si>
    <t xml:space="preserve"> $4,14,750.00 </t>
  </si>
  <si>
    <t xml:space="preserve"> $2,60,875.00 </t>
  </si>
  <si>
    <t xml:space="preserve"> $2,42,613.75 </t>
  </si>
  <si>
    <t xml:space="preserve"> $2,50,440.00 </t>
  </si>
  <si>
    <t xml:space="preserve"> $4,11,600.00 </t>
  </si>
  <si>
    <t xml:space="preserve"> $3,82,788.00 </t>
  </si>
  <si>
    <t xml:space="preserve"> $2,87,700.00 </t>
  </si>
  <si>
    <t xml:space="preserve"> $2,67,561.00 </t>
  </si>
  <si>
    <t xml:space="preserve"> $2,39,750.00 </t>
  </si>
  <si>
    <t xml:space="preserve"> $8,24,100.00 </t>
  </si>
  <si>
    <t xml:space="preserve"> $7,66,413.00 </t>
  </si>
  <si>
    <t xml:space="preserve"> $6,86,750.00 </t>
  </si>
  <si>
    <t xml:space="preserve"> $2,05,625.00 </t>
  </si>
  <si>
    <t xml:space="preserve"> $1,91,231.25 </t>
  </si>
  <si>
    <t xml:space="preserve"> $1,97,400.00 </t>
  </si>
  <si>
    <t xml:space="preserve"> $10,06,600.00 </t>
  </si>
  <si>
    <t xml:space="preserve"> $9,36,138.00 </t>
  </si>
  <si>
    <t xml:space="preserve"> $7,47,760.00 </t>
  </si>
  <si>
    <t xml:space="preserve"> $1,88,378.00 </t>
  </si>
  <si>
    <t xml:space="preserve"> $1,24,250.00 </t>
  </si>
  <si>
    <t xml:space="preserve"> $1,15,552.50 </t>
  </si>
  <si>
    <t xml:space="preserve"> $1,19,280.00 </t>
  </si>
  <si>
    <t xml:space="preserve"> $1,92,500.00 </t>
  </si>
  <si>
    <t xml:space="preserve"> $1,77,100.00 </t>
  </si>
  <si>
    <t xml:space="preserve"> $1,84,800.00 </t>
  </si>
  <si>
    <t xml:space="preserve"> $4,76,700.00 </t>
  </si>
  <si>
    <t xml:space="preserve"> $4,38,564.00 </t>
  </si>
  <si>
    <t xml:space="preserve"> $3,54,120.00 </t>
  </si>
  <si>
    <t xml:space="preserve"> $4,68,600.00 </t>
  </si>
  <si>
    <t xml:space="preserve"> $4,31,112.00 </t>
  </si>
  <si>
    <t xml:space="preserve"> $3,90,500.00 </t>
  </si>
  <si>
    <t xml:space="preserve"> $3,84,900.00 </t>
  </si>
  <si>
    <t xml:space="preserve"> $3,54,108.00 </t>
  </si>
  <si>
    <t xml:space="preserve"> $3,20,750.00 </t>
  </si>
  <si>
    <t xml:space="preserve"> $1,39,250.00 </t>
  </si>
  <si>
    <t xml:space="preserve"> $1,28,110.00 </t>
  </si>
  <si>
    <t xml:space="preserve"> $1,33,680.00 </t>
  </si>
  <si>
    <t xml:space="preserve"> $7,38,000.00 </t>
  </si>
  <si>
    <t xml:space="preserve"> $6,78,960.00 </t>
  </si>
  <si>
    <t xml:space="preserve"> $6,15,000.00 </t>
  </si>
  <si>
    <t xml:space="preserve"> $7,51,100.00 </t>
  </si>
  <si>
    <t xml:space="preserve"> $6,91,012.00 </t>
  </si>
  <si>
    <t xml:space="preserve"> $5,57,960.00 </t>
  </si>
  <si>
    <t xml:space="preserve"> $1,33,052.00 </t>
  </si>
  <si>
    <t xml:space="preserve"> $1,15,800.00 </t>
  </si>
  <si>
    <t xml:space="preserve"> $1,06,536.00 </t>
  </si>
  <si>
    <t xml:space="preserve"> $1,90,500.00 </t>
  </si>
  <si>
    <t xml:space="preserve"> $1,75,260.00 </t>
  </si>
  <si>
    <t xml:space="preserve"> $1,58,750.00 </t>
  </si>
  <si>
    <t xml:space="preserve"> $2,01,075.00 </t>
  </si>
  <si>
    <t xml:space="preserve"> $1,84,989.00 </t>
  </si>
  <si>
    <t xml:space="preserve"> $1,49,370.00 </t>
  </si>
  <si>
    <t xml:space="preserve"> $1,33,350.00 </t>
  </si>
  <si>
    <t xml:space="preserve"> $1,22,682.00 </t>
  </si>
  <si>
    <t xml:space="preserve"> $1,47,700.00 </t>
  </si>
  <si>
    <t xml:space="preserve"> $1,35,884.00 </t>
  </si>
  <si>
    <t xml:space="preserve"> $1,09,720.00 </t>
  </si>
  <si>
    <t xml:space="preserve"> $6,40,200.00 </t>
  </si>
  <si>
    <t xml:space="preserve"> $5,88,984.00 </t>
  </si>
  <si>
    <t xml:space="preserve"> $5,33,500.00 </t>
  </si>
  <si>
    <t xml:space="preserve"> $2,42,400.00 </t>
  </si>
  <si>
    <t xml:space="preserve"> $2,23,008.00 </t>
  </si>
  <si>
    <t xml:space="preserve"> $2,02,000.00 </t>
  </si>
  <si>
    <t xml:space="preserve"> $3,28,200.00 </t>
  </si>
  <si>
    <t xml:space="preserve"> $2,98,662.00 </t>
  </si>
  <si>
    <t xml:space="preserve"> $2,73,500.00 </t>
  </si>
  <si>
    <t xml:space="preserve"> $11,40,750.00 </t>
  </si>
  <si>
    <t xml:space="preserve"> $1,02,667.50 </t>
  </si>
  <si>
    <t xml:space="preserve"> $10,38,082.50 </t>
  </si>
  <si>
    <t xml:space="preserve"> $9,50,625.00 </t>
  </si>
  <si>
    <t xml:space="preserve"> $5,83,100.00 </t>
  </si>
  <si>
    <t xml:space="preserve"> $5,30,621.00 </t>
  </si>
  <si>
    <t xml:space="preserve"> $4,33,160.00 </t>
  </si>
  <si>
    <t xml:space="preserve"> $2,32,125.00 </t>
  </si>
  <si>
    <t xml:space="preserve"> $2,11,233.75 </t>
  </si>
  <si>
    <t xml:space="preserve"> $2,22,840.00 </t>
  </si>
  <si>
    <t xml:space="preserve"> $3,49,625.00 </t>
  </si>
  <si>
    <t xml:space="preserve"> $3,18,158.75 </t>
  </si>
  <si>
    <t xml:space="preserve"> $3,35,640.00 </t>
  </si>
  <si>
    <t xml:space="preserve"> $1,00,200.00 </t>
  </si>
  <si>
    <t xml:space="preserve"> $7,69,500.00 </t>
  </si>
  <si>
    <t xml:space="preserve"> $7,00,245.00 </t>
  </si>
  <si>
    <t xml:space="preserve"> $6,41,250.00 </t>
  </si>
  <si>
    <t xml:space="preserve"> $8,45,950.00 </t>
  </si>
  <si>
    <t xml:space="preserve"> $7,69,814.50 </t>
  </si>
  <si>
    <t xml:space="preserve"> $6,28,420.00 </t>
  </si>
  <si>
    <t xml:space="preserve"> $1,41,394.50 </t>
  </si>
  <si>
    <t xml:space="preserve"> $3,97,200.00 </t>
  </si>
  <si>
    <t xml:space="preserve"> $3,61,452.00 </t>
  </si>
  <si>
    <t xml:space="preserve"> $3,31,000.00 </t>
  </si>
  <si>
    <t xml:space="preserve"> $11,38,050.00 </t>
  </si>
  <si>
    <t xml:space="preserve"> $1,02,424.50 </t>
  </si>
  <si>
    <t xml:space="preserve"> $10,35,625.50 </t>
  </si>
  <si>
    <t xml:space="preserve"> $9,48,375.00 </t>
  </si>
  <si>
    <t xml:space="preserve"> $4,57,450.00 </t>
  </si>
  <si>
    <t xml:space="preserve"> $4,16,279.50 </t>
  </si>
  <si>
    <t xml:space="preserve"> $3,39,820.00 </t>
  </si>
  <si>
    <t xml:space="preserve"> $2,63,750.00 </t>
  </si>
  <si>
    <t xml:space="preserve"> $2,40,012.50 </t>
  </si>
  <si>
    <t xml:space="preserve"> $2,53,200.00 </t>
  </si>
  <si>
    <t xml:space="preserve"> $4,44,150.00 </t>
  </si>
  <si>
    <t xml:space="preserve"> $4,04,176.50 </t>
  </si>
  <si>
    <t xml:space="preserve"> $3,29,940.00 </t>
  </si>
  <si>
    <t xml:space="preserve"> $7,97,700.00 </t>
  </si>
  <si>
    <t xml:space="preserve"> $7,25,907.00 </t>
  </si>
  <si>
    <t xml:space="preserve"> $6,64,750.00 </t>
  </si>
  <si>
    <t xml:space="preserve"> $4,73,025.00 </t>
  </si>
  <si>
    <t xml:space="preserve"> $4,30,452.75 </t>
  </si>
  <si>
    <t xml:space="preserve"> $3,51,390.00 </t>
  </si>
  <si>
    <t xml:space="preserve"> $5,60,100.00 </t>
  </si>
  <si>
    <t xml:space="preserve"> $5,09,691.00 </t>
  </si>
  <si>
    <t xml:space="preserve"> $4,66,750.00 </t>
  </si>
  <si>
    <t xml:space="preserve"> $1,09,625.00 </t>
  </si>
  <si>
    <t xml:space="preserve"> $1,05,240.00 </t>
  </si>
  <si>
    <t xml:space="preserve"> $7,24,850.00 </t>
  </si>
  <si>
    <t xml:space="preserve"> $6,59,613.50 </t>
  </si>
  <si>
    <t xml:space="preserve"> $5,38,460.00 </t>
  </si>
  <si>
    <t xml:space="preserve"> $1,21,153.50 </t>
  </si>
  <si>
    <t xml:space="preserve"> High </t>
  </si>
  <si>
    <t xml:space="preserve"> $4,30,687.50 </t>
  </si>
  <si>
    <t xml:space="preserve"> $3,87,618.75 </t>
  </si>
  <si>
    <t xml:space="preserve"> $4,13,460.00 </t>
  </si>
  <si>
    <t xml:space="preserve"> $1,85,250.00 </t>
  </si>
  <si>
    <t xml:space="preserve"> $1,66,725.00 </t>
  </si>
  <si>
    <t xml:space="preserve"> $1,77,840.00 </t>
  </si>
  <si>
    <t xml:space="preserve"> $8,09,550.00 </t>
  </si>
  <si>
    <t xml:space="preserve"> $7,28,595.00 </t>
  </si>
  <si>
    <t xml:space="preserve"> $6,01,380.00 </t>
  </si>
  <si>
    <t xml:space="preserve"> $1,27,215.00 </t>
  </si>
  <si>
    <t xml:space="preserve"> $2,02,950.00 </t>
  </si>
  <si>
    <t xml:space="preserve"> $1,77,300.00 </t>
  </si>
  <si>
    <t xml:space="preserve"> $1,59,570.00 </t>
  </si>
  <si>
    <t xml:space="preserve"> $1,47,750.00 </t>
  </si>
  <si>
    <t xml:space="preserve"> $2,23,650.00 </t>
  </si>
  <si>
    <t xml:space="preserve"> $2,01,285.00 </t>
  </si>
  <si>
    <t xml:space="preserve"> $1,66,140.00 </t>
  </si>
  <si>
    <t xml:space="preserve"> $1,99,500.00 </t>
  </si>
  <si>
    <t xml:space="preserve"> $1,79,550.00 </t>
  </si>
  <si>
    <t xml:space="preserve"> $1,91,520.00 </t>
  </si>
  <si>
    <t xml:space="preserve"> $6,88,200.00 </t>
  </si>
  <si>
    <t xml:space="preserve"> $6,19,380.00 </t>
  </si>
  <si>
    <t xml:space="preserve"> $5,73,500.00 </t>
  </si>
  <si>
    <t xml:space="preserve"> $2,15,550.00 </t>
  </si>
  <si>
    <t xml:space="preserve"> $2,29,920.00 </t>
  </si>
  <si>
    <t xml:space="preserve"> $2,55,900.00 </t>
  </si>
  <si>
    <t xml:space="preserve"> $2,30,310.00 </t>
  </si>
  <si>
    <t xml:space="preserve"> $9,82,450.00 </t>
  </si>
  <si>
    <t xml:space="preserve"> $8,84,205.00 </t>
  </si>
  <si>
    <t xml:space="preserve"> $7,29,820.00 </t>
  </si>
  <si>
    <t xml:space="preserve"> $1,54,385.00 </t>
  </si>
  <si>
    <t xml:space="preserve"> $1,29,600.00 </t>
  </si>
  <si>
    <t xml:space="preserve"> $1,16,640.00 </t>
  </si>
  <si>
    <t xml:space="preserve"> $1,08,000.00 </t>
  </si>
  <si>
    <t xml:space="preserve"> $3,16,125.00 </t>
  </si>
  <si>
    <t xml:space="preserve"> $2,84,512.50 </t>
  </si>
  <si>
    <t xml:space="preserve"> $3,03,480.00 </t>
  </si>
  <si>
    <t xml:space="preserve"> $6,54,500.00 </t>
  </si>
  <si>
    <t xml:space="preserve"> $5,89,050.00 </t>
  </si>
  <si>
    <t xml:space="preserve"> $4,86,200.00 </t>
  </si>
  <si>
    <t xml:space="preserve"> $1,02,850.00 </t>
  </si>
  <si>
    <t xml:space="preserve"> $7,84,000.00 </t>
  </si>
  <si>
    <t xml:space="preserve"> $7,05,600.00 </t>
  </si>
  <si>
    <t xml:space="preserve"> $5,82,400.00 </t>
  </si>
  <si>
    <t xml:space="preserve"> $1,23,200.00 </t>
  </si>
  <si>
    <t xml:space="preserve"> $8,97,900.00 </t>
  </si>
  <si>
    <t xml:space="preserve"> $8,08,110.00 </t>
  </si>
  <si>
    <t xml:space="preserve"> $7,48,250.00 </t>
  </si>
  <si>
    <t xml:space="preserve"> $2,47,450.00 </t>
  </si>
  <si>
    <t xml:space="preserve"> $2,22,705.00 </t>
  </si>
  <si>
    <t xml:space="preserve"> $1,83,820.00 </t>
  </si>
  <si>
    <t xml:space="preserve"> $2,77,200.00 </t>
  </si>
  <si>
    <t xml:space="preserve"> $2,46,708.00 </t>
  </si>
  <si>
    <t xml:space="preserve"> $2,05,920.00 </t>
  </si>
  <si>
    <t xml:space="preserve"> $8,43,300.00 </t>
  </si>
  <si>
    <t xml:space="preserve"> $7,50,537.00 </t>
  </si>
  <si>
    <t xml:space="preserve"> $7,02,750.00 </t>
  </si>
  <si>
    <t xml:space="preserve"> $3,05,125.00 </t>
  </si>
  <si>
    <t xml:space="preserve"> $2,71,561.25 </t>
  </si>
  <si>
    <t xml:space="preserve"> $2,92,920.00 </t>
  </si>
  <si>
    <t xml:space="preserve"> $2,68,100.00 </t>
  </si>
  <si>
    <t xml:space="preserve"> $2,38,609.00 </t>
  </si>
  <si>
    <t xml:space="preserve"> $1,99,160.00 </t>
  </si>
  <si>
    <t xml:space="preserve"> $2,61,900.00 </t>
  </si>
  <si>
    <t xml:space="preserve"> $2,33,091.00 </t>
  </si>
  <si>
    <t xml:space="preserve"> $2,18,250.00 </t>
  </si>
  <si>
    <t xml:space="preserve"> $7,36,575.00 </t>
  </si>
  <si>
    <t xml:space="preserve"> $6,55,551.75 </t>
  </si>
  <si>
    <t xml:space="preserve"> $5,47,170.00 </t>
  </si>
  <si>
    <t xml:space="preserve"> $1,08,381.75 </t>
  </si>
  <si>
    <t xml:space="preserve"> $4,09,800.00 </t>
  </si>
  <si>
    <t xml:space="preserve"> $3,64,722.00 </t>
  </si>
  <si>
    <t xml:space="preserve"> $3,41,500.00 </t>
  </si>
  <si>
    <t xml:space="preserve"> $1,20,400.00 </t>
  </si>
  <si>
    <t xml:space="preserve"> $1,07,156.00 </t>
  </si>
  <si>
    <t xml:space="preserve"> $3,95,625.00 </t>
  </si>
  <si>
    <t xml:space="preserve"> $3,52,106.25 </t>
  </si>
  <si>
    <t xml:space="preserve"> $3,79,800.00 </t>
  </si>
  <si>
    <t xml:space="preserve"> $1,79,125.00 </t>
  </si>
  <si>
    <t xml:space="preserve"> $1,59,421.25 </t>
  </si>
  <si>
    <t xml:space="preserve"> $1,71,960.00 </t>
  </si>
  <si>
    <t xml:space="preserve"> $1,18,375.00 </t>
  </si>
  <si>
    <t xml:space="preserve"> $1,05,353.75 </t>
  </si>
  <si>
    <t xml:space="preserve"> $1,13,640.00 </t>
  </si>
  <si>
    <t xml:space="preserve"> $3,10,100.00 </t>
  </si>
  <si>
    <t xml:space="preserve"> $2,72,888.00 </t>
  </si>
  <si>
    <t xml:space="preserve"> $2,30,360.00 </t>
  </si>
  <si>
    <t xml:space="preserve"> $3,02,000.00 </t>
  </si>
  <si>
    <t xml:space="preserve"> $2,65,760.00 </t>
  </si>
  <si>
    <t xml:space="preserve"> $2,89,920.00 </t>
  </si>
  <si>
    <t xml:space="preserve"> $2,69,500.00 </t>
  </si>
  <si>
    <t xml:space="preserve"> $2,37,160.00 </t>
  </si>
  <si>
    <t xml:space="preserve"> $2,58,720.00 </t>
  </si>
  <si>
    <t xml:space="preserve"> $5,31,900.00 </t>
  </si>
  <si>
    <t xml:space="preserve"> $4,68,072.00 </t>
  </si>
  <si>
    <t xml:space="preserve"> $4,43,250.00 </t>
  </si>
  <si>
    <t xml:space="preserve"> $3,55,800.00 </t>
  </si>
  <si>
    <t xml:space="preserve"> $3,13,104.00 </t>
  </si>
  <si>
    <t xml:space="preserve"> $2,96,500.00 </t>
  </si>
  <si>
    <t xml:space="preserve"> $10,48,500.00 </t>
  </si>
  <si>
    <t xml:space="preserve"> $1,25,820.00 </t>
  </si>
  <si>
    <t xml:space="preserve"> $9,22,680.00 </t>
  </si>
  <si>
    <t xml:space="preserve"> $8,73,750.00 </t>
  </si>
  <si>
    <t xml:space="preserve"> $5,57,900.00 </t>
  </si>
  <si>
    <t xml:space="preserve"> $4,90,952.00 </t>
  </si>
  <si>
    <t xml:space="preserve"> $4,14,440.00 </t>
  </si>
  <si>
    <t xml:space="preserve"> $4,07,700.00 </t>
  </si>
  <si>
    <t xml:space="preserve"> $3,58,776.00 </t>
  </si>
  <si>
    <t xml:space="preserve"> $3,39,750.00 </t>
  </si>
  <si>
    <t xml:space="preserve"> $6,45,000.00 </t>
  </si>
  <si>
    <t xml:space="preserve"> $5,67,600.00 </t>
  </si>
  <si>
    <t xml:space="preserve"> $5,37,500.00 </t>
  </si>
  <si>
    <t xml:space="preserve"> $4,18,950.00 </t>
  </si>
  <si>
    <t xml:space="preserve"> $3,68,676.00 </t>
  </si>
  <si>
    <t xml:space="preserve"> $3,11,220.00 </t>
  </si>
  <si>
    <t xml:space="preserve"> $4,88,250.00 </t>
  </si>
  <si>
    <t xml:space="preserve"> $4,29,660.00 </t>
  </si>
  <si>
    <t xml:space="preserve"> $3,62,700.00 </t>
  </si>
  <si>
    <t xml:space="preserve"> $3,45,100.00 </t>
  </si>
  <si>
    <t xml:space="preserve"> $3,03,688.00 </t>
  </si>
  <si>
    <t xml:space="preserve"> $2,56,360.00 </t>
  </si>
  <si>
    <t xml:space="preserve"> $2,18,050.00 </t>
  </si>
  <si>
    <t xml:space="preserve"> $1,91,884.00 </t>
  </si>
  <si>
    <t xml:space="preserve"> $1,61,980.00 </t>
  </si>
  <si>
    <t xml:space="preserve"> $2,98,375.00 </t>
  </si>
  <si>
    <t xml:space="preserve"> $2,62,570.00 </t>
  </si>
  <si>
    <t xml:space="preserve"> $2,86,440.00 </t>
  </si>
  <si>
    <t xml:space="preserve"> $3,23,050.00 </t>
  </si>
  <si>
    <t xml:space="preserve"> $2,81,053.50 </t>
  </si>
  <si>
    <t xml:space="preserve"> $2,39,980.00 </t>
  </si>
  <si>
    <t xml:space="preserve"> $6,26,500.00 </t>
  </si>
  <si>
    <t xml:space="preserve"> $5,45,055.00 </t>
  </si>
  <si>
    <t xml:space="preserve"> $4,65,400.00 </t>
  </si>
  <si>
    <t xml:space="preserve"> $3,43,875.00 </t>
  </si>
  <si>
    <t xml:space="preserve"> $2,99,171.25 </t>
  </si>
  <si>
    <t xml:space="preserve"> $2,55,450.00 </t>
  </si>
  <si>
    <t xml:space="preserve"> $2,42,100.00 </t>
  </si>
  <si>
    <t xml:space="preserve"> $2,10,627.00 </t>
  </si>
  <si>
    <t xml:space="preserve"> $2,01,750.00 </t>
  </si>
  <si>
    <t xml:space="preserve"> $9,21,200.00 </t>
  </si>
  <si>
    <t xml:space="preserve"> $1,19,756.00 </t>
  </si>
  <si>
    <t xml:space="preserve"> $8,01,444.00 </t>
  </si>
  <si>
    <t xml:space="preserve"> $6,84,320.00 </t>
  </si>
  <si>
    <t xml:space="preserve"> $1,17,124.00 </t>
  </si>
  <si>
    <t xml:space="preserve"> $1,97,875.00 </t>
  </si>
  <si>
    <t xml:space="preserve"> $1,72,151.25 </t>
  </si>
  <si>
    <t xml:space="preserve"> $1,89,960.00 </t>
  </si>
  <si>
    <t xml:space="preserve"> $1,24,950.00 </t>
  </si>
  <si>
    <t xml:space="preserve"> $1,08,706.50 </t>
  </si>
  <si>
    <t xml:space="preserve"> $7,81,500.00 </t>
  </si>
  <si>
    <t xml:space="preserve"> $1,01,595.00 </t>
  </si>
  <si>
    <t xml:space="preserve"> $6,79,905.00 </t>
  </si>
  <si>
    <t xml:space="preserve"> $6,51,250.00 </t>
  </si>
  <si>
    <t xml:space="preserve"> $2,07,375.00 </t>
  </si>
  <si>
    <t xml:space="preserve"> $1,80,416.25 </t>
  </si>
  <si>
    <t xml:space="preserve"> $1,99,080.00 </t>
  </si>
  <si>
    <t xml:space="preserve"> $2,40,300.00 </t>
  </si>
  <si>
    <t xml:space="preserve"> $2,06,658.00 </t>
  </si>
  <si>
    <t xml:space="preserve"> $2,00,250.00 </t>
  </si>
  <si>
    <t xml:space="preserve"> $1,27,875.00 </t>
  </si>
  <si>
    <t xml:space="preserve"> $1,09,972.50 </t>
  </si>
  <si>
    <t xml:space="preserve"> $1,22,760.00 </t>
  </si>
  <si>
    <t xml:space="preserve"> $4,48,800.00 </t>
  </si>
  <si>
    <t xml:space="preserve"> $3,85,968.00 </t>
  </si>
  <si>
    <t xml:space="preserve"> $3,03,000.00 </t>
  </si>
  <si>
    <t xml:space="preserve"> $2,60,580.00 </t>
  </si>
  <si>
    <t xml:space="preserve"> $2,52,500.00 </t>
  </si>
  <si>
    <t xml:space="preserve"> $3,03,257.50 </t>
  </si>
  <si>
    <t xml:space="preserve"> $7,79,625.00 </t>
  </si>
  <si>
    <t xml:space="preserve"> $1,09,147.50 </t>
  </si>
  <si>
    <t xml:space="preserve"> $6,70,477.50 </t>
  </si>
  <si>
    <t xml:space="preserve"> $5,79,150.00 </t>
  </si>
  <si>
    <t xml:space="preserve"> $4,19,650.00 </t>
  </si>
  <si>
    <t xml:space="preserve"> $3,60,899.00 </t>
  </si>
  <si>
    <t xml:space="preserve"> $3,11,740.00 </t>
  </si>
  <si>
    <t xml:space="preserve"> $2,45,000.00 </t>
  </si>
  <si>
    <t xml:space="preserve"> $1,82,000.00 </t>
  </si>
  <si>
    <t xml:space="preserve"> $4,11,950.00 </t>
  </si>
  <si>
    <t xml:space="preserve"> $3,54,277.00 </t>
  </si>
  <si>
    <t xml:space="preserve"> $3,06,020.00 </t>
  </si>
  <si>
    <t xml:space="preserve"> $6,72,700.00 </t>
  </si>
  <si>
    <t xml:space="preserve"> $5,78,522.00 </t>
  </si>
  <si>
    <t xml:space="preserve"> $4,99,720.00 </t>
  </si>
  <si>
    <t xml:space="preserve"> $1,96,875.00 </t>
  </si>
  <si>
    <t xml:space="preserve"> $1,69,312.50 </t>
  </si>
  <si>
    <t xml:space="preserve"> $1,89,000.00 </t>
  </si>
  <si>
    <t xml:space="preserve"> $6,34,680.00 </t>
  </si>
  <si>
    <t xml:space="preserve"> $7,60,800.00 </t>
  </si>
  <si>
    <t xml:space="preserve"> $1,06,512.00 </t>
  </si>
  <si>
    <t xml:space="preserve"> $6,54,288.00 </t>
  </si>
  <si>
    <t xml:space="preserve"> $6,34,000.00 </t>
  </si>
  <si>
    <t xml:space="preserve"> $7,62,300.00 </t>
  </si>
  <si>
    <t xml:space="preserve"> $1,06,722.00 </t>
  </si>
  <si>
    <t xml:space="preserve"> $6,55,578.00 </t>
  </si>
  <si>
    <t xml:space="preserve"> $6,35,250.00 </t>
  </si>
  <si>
    <t xml:space="preserve"> $4,48,350.00 </t>
  </si>
  <si>
    <t xml:space="preserve"> $3,85,581.00 </t>
  </si>
  <si>
    <t xml:space="preserve"> $3,33,060.00 </t>
  </si>
  <si>
    <t xml:space="preserve"> $2,66,400.00 </t>
  </si>
  <si>
    <t xml:space="preserve"> $2,29,104.00 </t>
  </si>
  <si>
    <t xml:space="preserve"> $2,22,000.00 </t>
  </si>
  <si>
    <t xml:space="preserve"> $3,55,500.00 </t>
  </si>
  <si>
    <t xml:space="preserve"> $3,05,730.00 </t>
  </si>
  <si>
    <t xml:space="preserve"> $3,41,280.00 </t>
  </si>
  <si>
    <t xml:space="preserve"> $1,46,750.00 </t>
  </si>
  <si>
    <t xml:space="preserve"> $1,24,737.50 </t>
  </si>
  <si>
    <t xml:space="preserve"> $1,40,880.00 </t>
  </si>
  <si>
    <t xml:space="preserve"> $3,45,875.00 </t>
  </si>
  <si>
    <t xml:space="preserve"> $2,93,993.75 </t>
  </si>
  <si>
    <t xml:space="preserve"> $3,32,040.00 </t>
  </si>
  <si>
    <t xml:space="preserve"> $1,35,625.00 </t>
  </si>
  <si>
    <t xml:space="preserve"> $1,15,281.25 </t>
  </si>
  <si>
    <t xml:space="preserve"> $1,30,200.00 </t>
  </si>
  <si>
    <t xml:space="preserve"> $1,63,800.00 </t>
  </si>
  <si>
    <t xml:space="preserve"> $1,39,230.00 </t>
  </si>
  <si>
    <t xml:space="preserve"> $1,36,500.00 </t>
  </si>
  <si>
    <t xml:space="preserve"> $9,97,850.00 </t>
  </si>
  <si>
    <t xml:space="preserve"> $1,49,677.50 </t>
  </si>
  <si>
    <t xml:space="preserve"> $8,48,172.50 </t>
  </si>
  <si>
    <t xml:space="preserve"> $7,41,260.00 </t>
  </si>
  <si>
    <t xml:space="preserve"> $1,06,912.50 </t>
  </si>
  <si>
    <t xml:space="preserve"> $7,02,450.00 </t>
  </si>
  <si>
    <t xml:space="preserve"> $1,05,367.50 </t>
  </si>
  <si>
    <t xml:space="preserve"> $5,97,082.50 </t>
  </si>
  <si>
    <t xml:space="preserve"> $5,21,820.00 </t>
  </si>
  <si>
    <t xml:space="preserve"> $7,52,850.00 </t>
  </si>
  <si>
    <t xml:space="preserve"> $1,12,927.50 </t>
  </si>
  <si>
    <t xml:space="preserve"> $6,39,922.50 </t>
  </si>
  <si>
    <t xml:space="preserve"> $5,59,260.00 </t>
  </si>
  <si>
    <t xml:space="preserve"> $7,72,200.00 </t>
  </si>
  <si>
    <t xml:space="preserve"> $1,15,830.00 </t>
  </si>
  <si>
    <t xml:space="preserve"> $6,56,370.00 </t>
  </si>
  <si>
    <t xml:space="preserve"> $6,43,500.00 </t>
  </si>
  <si>
    <t xml:space="preserve"> $3,04,750.00 </t>
  </si>
  <si>
    <t xml:space="preserve"> $2,59,037.50 </t>
  </si>
  <si>
    <t xml:space="preserve"> $2,92,560.00 </t>
  </si>
  <si>
    <t xml:space="preserve"> $3,69,250.00 </t>
  </si>
  <si>
    <t xml:space="preserve"> $3,13,862.50 </t>
  </si>
  <si>
    <t xml:space="preserve"> $3,54,480.00 </t>
  </si>
  <si>
    <t xml:space="preserve"> $7,42,500.00 </t>
  </si>
  <si>
    <t xml:space="preserve"> $1,11,375.00 </t>
  </si>
  <si>
    <t xml:space="preserve"> $6,31,125.00 </t>
  </si>
  <si>
    <t xml:space="preserve"> $6,18,750.00 </t>
  </si>
  <si>
    <t>Discount %</t>
  </si>
  <si>
    <t>Cost of Goods Sold</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</si>
  <si>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</si>
  <si>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</si>
  <si>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</si>
  <si>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</si>
  <si>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</si>
  <si>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</si>
  <si>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</si>
  <si>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</si>
  <si>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</si>
  <si>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</si>
  <si>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</si>
  <si>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</si>
  <si>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</si>
  <si>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</si>
  <si>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</si>
  <si>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</si>
  <si>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</si>
  <si>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</si>
  <si>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</si>
  <si>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</si>
  <si>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</si>
  <si>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</si>
  <si>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</si>
  <si>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</si>
  <si>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</si>
  <si>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</si>
  <si>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</si>
  <si>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</si>
  <si>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</si>
  <si>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</si>
  <si>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</si>
  <si>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</si>
  <si>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</si>
  <si>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</si>
  <si>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</si>
  <si>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</si>
  <si>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</si>
  <si>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</si>
  <si>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</si>
  <si>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</si>
  <si>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</si>
  <si>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</si>
  <si>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</si>
  <si>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</si>
  <si>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</si>
  <si>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</si>
  <si>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</si>
  <si>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</si>
  <si>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</si>
  <si>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</si>
  <si>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</si>
  <si>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</si>
  <si>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</si>
  <si>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</si>
  <si>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</si>
  <si>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</si>
  <si>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</si>
  <si>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</si>
  <si>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</si>
  <si>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</si>
  <si>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</si>
  <si>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</si>
  <si>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</si>
  <si>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</si>
  <si>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</si>
  <si>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</si>
  <si>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</si>
  <si>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</si>
  <si>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</si>
  <si>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</si>
  <si>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</si>
  <si>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</si>
  <si>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</si>
  <si>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</si>
  <si>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</si>
  <si>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</si>
  <si>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</si>
  <si>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</si>
  <si>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</si>
  <si>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</si>
  <si>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</si>
  <si>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</si>
  <si>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</si>
  <si>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</si>
  <si>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</si>
  <si>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</si>
  <si>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</si>
  <si>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</si>
  <si>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</si>
  <si>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</si>
  <si>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</si>
  <si>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</si>
  <si>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</si>
  <si>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</si>
  <si>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</si>
  <si>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</si>
  <si>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</si>
  <si>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</si>
  <si>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</si>
  <si>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</si>
  <si>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</si>
  <si>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</si>
  <si>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</si>
  <si>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</si>
  <si>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</si>
  <si>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</si>
  <si>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</si>
  <si>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</si>
  <si>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</si>
  <si>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</si>
  <si>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</si>
  <si>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</si>
  <si>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</si>
  <si>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</si>
  <si>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</si>
  <si>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</si>
  <si>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</si>
  <si>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</si>
  <si>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</si>
  <si>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</si>
  <si>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</si>
  <si>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</si>
  <si>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</si>
  <si>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</si>
  <si>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</si>
  <si>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</si>
  <si>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</si>
  <si>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</si>
  <si>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</si>
  <si>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</si>
  <si>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</si>
  <si>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</si>
  <si>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</si>
  <si>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</si>
  <si>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</si>
  <si>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</si>
  <si>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</si>
  <si>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</si>
  <si>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</si>
  <si>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</si>
  <si>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</si>
  <si>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</si>
  <si>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</si>
  <si>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</si>
  <si>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</si>
  <si>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</si>
  <si>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</si>
  <si>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</si>
  <si>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</si>
  <si>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</si>
  <si>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</si>
  <si>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</si>
  <si>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</si>
  <si>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</si>
  <si>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</si>
  <si>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</si>
  <si>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</si>
  <si>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</si>
  <si>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</si>
  <si>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</si>
  <si>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</si>
  <si>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</si>
  <si>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</si>
  <si>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</si>
  <si>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</si>
  <si>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</si>
  <si>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</si>
  <si>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</si>
  <si>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</si>
  <si>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</si>
  <si>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</si>
  <si>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</si>
  <si>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</si>
  <si>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</si>
  <si>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</si>
  <si>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</si>
  <si>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</si>
  <si>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</si>
  <si>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</si>
  <si>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</si>
  <si>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</si>
  <si>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</si>
  <si>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</si>
  <si>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</si>
  <si>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</si>
  <si>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</si>
  <si>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</si>
  <si>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</si>
  <si>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</si>
  <si>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</si>
  <si>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</si>
  <si>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</si>
  <si>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</si>
  <si>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</si>
  <si>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</si>
  <si>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</si>
  <si>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</si>
  <si>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</si>
  <si>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</si>
  <si>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</si>
  <si>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</si>
  <si>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</si>
  <si>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</si>
  <si>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</si>
  <si>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</si>
  <si>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</si>
  <si>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</si>
  <si>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</si>
  <si>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</si>
  <si>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</si>
  <si>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</si>
  <si>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</si>
  <si>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</si>
  <si>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</si>
  <si>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</si>
  <si>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</si>
  <si>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</si>
  <si>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</si>
  <si>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</si>
  <si>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</si>
  <si>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</si>
  <si>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</si>
  <si>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</si>
  <si>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</si>
  <si>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</si>
  <si>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</si>
  <si>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</si>
  <si>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</si>
  <si>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</si>
  <si>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</si>
  <si>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</si>
  <si>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</si>
  <si>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</si>
  <si>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</si>
  <si>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</si>
  <si>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</si>
  <si>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</si>
  <si>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</si>
  <si>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</si>
  <si>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</si>
  <si>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</si>
  <si>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</si>
  <si>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</si>
  <si>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</si>
  <si>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</si>
  <si>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</si>
  <si>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</si>
  <si>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</si>
  <si>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</si>
  <si>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</si>
  <si>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</si>
  <si>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</si>
  <si>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</si>
  <si>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</si>
  <si>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</si>
  <si>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</si>
  <si>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</si>
  <si>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</si>
  <si>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</si>
  <si>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</si>
  <si>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</si>
  <si>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</si>
  <si>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</si>
  <si>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</si>
  <si>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</si>
  <si>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</si>
  <si>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</si>
  <si>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</si>
  <si>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</si>
  <si>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</si>
  <si>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</si>
  <si>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</si>
  <si>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</si>
  <si>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</si>
  <si>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</si>
  <si>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</si>
  <si>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</si>
  <si>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</si>
  <si>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</si>
  <si>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</si>
  <si>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</si>
  <si>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</si>
  <si>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</si>
  <si>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</si>
  <si>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</si>
  <si>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</si>
  <si>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</si>
  <si>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</si>
  <si>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</si>
  <si>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</si>
  <si>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</si>
  <si>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</si>
  <si>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</si>
  <si>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</si>
  <si>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</si>
  <si>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</si>
  <si>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</si>
  <si>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</si>
  <si>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</si>
  <si>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</si>
  <si>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</si>
  <si>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</si>
  <si>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</si>
  <si>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</si>
  <si>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</si>
  <si>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</si>
  <si>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</si>
  <si>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</si>
  <si>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</si>
  <si>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</si>
  <si>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</si>
  <si>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</si>
  <si>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</si>
  <si>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</si>
  <si>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</si>
  <si>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</si>
  <si>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</si>
  <si>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</si>
  <si>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</si>
  <si>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</si>
  <si>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</si>
  <si>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</si>
  <si>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</si>
  <si>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</si>
  <si>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</si>
  <si>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</si>
  <si>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</si>
  <si>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</si>
  <si>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</si>
  <si>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</si>
  <si>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</si>
  <si>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</si>
  <si>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</si>
  <si>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</si>
  <si>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</si>
  <si>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</si>
  <si>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</si>
  <si>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</si>
  <si>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</si>
  <si>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</si>
  <si>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</si>
  <si>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</si>
  <si>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</si>
  <si>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</si>
  <si>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</si>
  <si>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</si>
  <si>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</si>
  <si>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</si>
  <si>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</si>
  <si>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</si>
  <si>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</si>
  <si>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</si>
  <si>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</si>
  <si>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</si>
  <si>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</si>
  <si>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</si>
  <si>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</si>
  <si>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</si>
  <si>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</si>
  <si>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</si>
  <si>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</si>
  <si>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</si>
  <si>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</si>
  <si>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</si>
  <si>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</si>
  <si>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</si>
  <si>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</si>
  <si>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</si>
  <si>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</si>
  <si>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</si>
  <si>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</si>
  <si>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</si>
  <si>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</si>
  <si>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</si>
  <si>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</si>
  <si>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</si>
  <si>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</si>
  <si>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</si>
  <si>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</si>
  <si>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</si>
  <si>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</si>
  <si>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</si>
  <si>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</si>
  <si>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</si>
  <si>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</si>
  <si>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</si>
  <si>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</si>
  <si>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</si>
  <si>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</si>
  <si>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</si>
  <si>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</si>
  <si>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</si>
  <si>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</si>
  <si>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</si>
  <si>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</si>
  <si>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</si>
  <si>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</si>
  <si>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</si>
  <si>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</si>
  <si>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</si>
  <si>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</si>
  <si>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</si>
  <si>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</si>
  <si>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</si>
  <si>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</si>
  <si>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</si>
  <si>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</si>
  <si>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</si>
  <si>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</si>
  <si>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</si>
  <si>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</si>
  <si>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</si>
  <si>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</si>
  <si>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</si>
  <si>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</si>
  <si>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</si>
  <si>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</si>
  <si>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</si>
  <si>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</si>
  <si>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</si>
  <si>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</si>
  <si>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</si>
  <si>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</si>
  <si>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</si>
  <si>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</si>
  <si>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</si>
  <si>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</si>
  <si>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</si>
  <si>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</si>
  <si>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</si>
  <si>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</si>
  <si>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</si>
  <si>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</si>
  <si>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</si>
  <si>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</si>
  <si>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</si>
  <si>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</si>
  <si>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</si>
  <si>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</si>
  <si>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</si>
  <si>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</si>
  <si>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</si>
  <si>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</si>
  <si>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</si>
  <si>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</si>
  <si>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</si>
  <si>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</si>
  <si>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</si>
  <si>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</si>
  <si>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</si>
  <si>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</si>
  <si>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</si>
  <si>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</si>
  <si>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</si>
  <si>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</si>
  <si>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</si>
  <si>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</si>
  <si>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</si>
  <si>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</si>
  <si>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</si>
  <si>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</si>
  <si>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</si>
  <si>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</si>
  <si>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</si>
  <si>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</si>
  <si>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</si>
  <si>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</si>
  <si>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</si>
  <si>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</si>
  <si>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</si>
  <si>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</si>
  <si>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</si>
  <si>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</si>
  <si>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</si>
  <si>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</si>
  <si>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</si>
  <si>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</si>
  <si>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</si>
  <si>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</si>
  <si>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</si>
  <si>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</si>
  <si>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</si>
  <si>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</si>
  <si>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</si>
  <si>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</si>
  <si>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</si>
  <si>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</si>
  <si>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</si>
  <si>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</si>
  <si>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</si>
  <si>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</si>
  <si>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</si>
  <si>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</si>
  <si>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</si>
  <si>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</si>
  <si>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</si>
  <si>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</si>
  <si>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</si>
  <si>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</si>
  <si>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</si>
  <si>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</si>
  <si>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</si>
  <si>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</si>
  <si>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</si>
  <si>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</si>
  <si>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</si>
  <si>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</si>
  <si>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</si>
  <si>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</si>
  <si>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</si>
  <si>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</si>
  <si>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</si>
  <si>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</si>
  <si>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</si>
  <si>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</si>
  <si>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</si>
  <si>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</si>
  <si>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</si>
  <si>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</si>
  <si>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</si>
  <si>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</si>
  <si>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</si>
  <si>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</si>
  <si>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</si>
  <si>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</si>
  <si>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</si>
  <si>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</si>
  <si>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</si>
  <si>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</si>
  <si>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</si>
  <si>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</si>
  <si>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</si>
  <si>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</si>
  <si>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</si>
  <si>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</si>
  <si>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</si>
  <si>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</si>
  <si>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</si>
  <si>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</si>
  <si>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</si>
  <si>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</si>
  <si>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</si>
  <si>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</si>
  <si>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</si>
  <si>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</si>
  <si>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</si>
  <si>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</si>
  <si>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</si>
  <si>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</si>
  <si>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</si>
  <si>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</si>
  <si>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</si>
  <si>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</si>
  <si>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</si>
  <si>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</si>
  <si>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</si>
  <si>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</si>
  <si>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</si>
  <si>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</si>
  <si>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</si>
  <si>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</si>
  <si>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</si>
  <si>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</si>
  <si>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</si>
  <si>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</si>
  <si>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</si>
  <si>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</si>
  <si>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</si>
  <si>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</si>
  <si>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</si>
  <si>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</si>
  <si>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</si>
  <si>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</si>
  <si>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</si>
  <si>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</si>
  <si>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</si>
  <si>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</si>
  <si>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</si>
  <si>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</si>
  <si>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</si>
  <si>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</si>
  <si>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</si>
  <si>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</si>
  <si>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</si>
  <si>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</si>
  <si>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</si>
  <si>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</si>
  <si>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</si>
  <si>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</si>
  <si>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</si>
  <si>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</si>
  <si>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</si>
  <si>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</si>
  <si>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</si>
  <si>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</si>
  <si>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</si>
  <si>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</si>
  <si>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</si>
  <si>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</si>
  <si>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</si>
  <si>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</si>
  <si>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</si>
  <si>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</si>
  <si>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</si>
  <si>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</si>
  <si>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</si>
  <si>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</si>
  <si>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</si>
  <si>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</si>
  <si>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</si>
  <si>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</si>
  <si>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</si>
  <si>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</si>
  <si>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</si>
  <si>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</si>
  <si>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</si>
  <si>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</si>
  <si>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</si>
  <si>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</si>
  <si>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</si>
  <si>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</si>
  <si>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</si>
  <si>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</si>
  <si>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</si>
  <si>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</si>
  <si>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</si>
  <si>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</si>
  <si>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</si>
  <si>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</si>
  <si>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</si>
  <si>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</si>
  <si>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</si>
  <si>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</si>
  <si>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</si>
  <si>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</si>
  <si>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</si>
  <si>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</si>
  <si>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</si>
  <si>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</si>
  <si>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</si>
  <si>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</si>
  <si>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</si>
  <si>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</si>
  <si>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</si>
  <si>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</si>
  <si>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</si>
  <si>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</si>
  <si>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</si>
  <si>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</si>
  <si>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</si>
  <si>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</si>
  <si>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</si>
  <si>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</si>
  <si>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</si>
  <si>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</si>
  <si>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</si>
  <si>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</si>
  <si>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</si>
  <si>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</si>
  <si>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</si>
  <si>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</si>
  <si>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</si>
  <si>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</si>
  <si>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</si>
  <si>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</si>
  <si>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</si>
  <si>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</si>
  <si>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</si>
  <si>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</si>
  <si>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</si>
  <si>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</si>
  <si>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</si>
  <si>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</si>
  <si>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</si>
  <si>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</si>
  <si>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</si>
  <si>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</si>
  <si>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</si>
  <si>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</si>
  <si>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</si>
  <si>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</si>
  <si>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</si>
  <si>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</si>
  <si>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</si>
  <si>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</si>
  <si>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</si>
  <si>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</si>
  <si>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</si>
  <si>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</si>
  <si>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</si>
  <si>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</si>
  <si>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</si>
  <si>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</si>
  <si>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</si>
  <si>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</si>
  <si>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</si>
  <si>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</si>
  <si>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</si>
  <si>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</si>
  <si>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</si>
  <si>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Order ID</t>
  </si>
  <si>
    <t>Totals</t>
  </si>
  <si>
    <t>Day</t>
  </si>
  <si>
    <t>Wednesday</t>
  </si>
  <si>
    <t>Monday</t>
  </si>
  <si>
    <t>Sunday</t>
  </si>
  <si>
    <t>Friday</t>
  </si>
  <si>
    <t>Tuesday</t>
  </si>
  <si>
    <t>Thursday</t>
  </si>
  <si>
    <t>Saturday</t>
  </si>
  <si>
    <t xml:space="preserve"> Sales Befor</t>
  </si>
  <si>
    <t xml:space="preserve">  Sales After</t>
  </si>
  <si>
    <t>Row Labels</t>
  </si>
  <si>
    <t>Grand Total</t>
  </si>
  <si>
    <t>Column Labels</t>
  </si>
  <si>
    <t>Sum of   Sales After</t>
  </si>
  <si>
    <t xml:space="preserve">Sum of  Profit </t>
  </si>
  <si>
    <t xml:space="preserve"> Amarilla  Total</t>
  </si>
  <si>
    <t xml:space="preserve"> Carretera  Total</t>
  </si>
  <si>
    <t xml:space="preserve"> Montana  Total</t>
  </si>
  <si>
    <t xml:space="preserve"> Paseo  Total</t>
  </si>
  <si>
    <t xml:space="preserve"> Velo  Total</t>
  </si>
  <si>
    <t xml:space="preserve"> VTT  Total</t>
  </si>
  <si>
    <t>(All)</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</si>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</sst>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44" formatCode="_(&quot;$&quot;* #,##0.00_);_(&quot;$&quot;* \(#,##0.00\);_(&quot;$&quot;* &quot;-&quot;??_);_(@_)"/>
    <numFmt numFmtId="164" formatCode="&quot;$&quot;#,##0.00"/>
    <numFmt numFmtId="165" formatCode="[$-F800]dddd\,\ mmmm\ dd\,\ 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0" tint="-0.14999847407452621"/>
        <bgColor theme="0" tint="-0.14999847407452621"/>
      </patternFill>
    </fill>
    <fill>
      <patternFill patternType="solid">
        <fgColor theme="1"/>
        <bgColor indexed="64"/>
      </patternFill>
    </fill>
    <fill>
      <patternFill patternType="solid">
        <fgColor theme="0" tint="-0.34998626667073579"/>
        <bgColor theme="0" tint="-0.34998626667073579"/>
      </patternFill>
    </fill>
    <fill>
      <patternFill patternType="solid">
        <fgColor theme="0" tint="-0.14999847407452621"/>
        <bgColor theme="0" tint="-0.34998626667073579"/>
      </patternFill>
    </fill>
    <fill>
      <patternFill patternType="solid">
        <fgColor theme="4" tint="0.79998168889431442"/>
        <bgColor theme="4" tint="0.79998168889431442"/>
      </patternFill>
    </fill>
    <fill>
      <patternFill patternType="solid">
        <fgColor theme="1" tint="4.9989318521683403E-2"/>
        <bgColor indexed="64"/>
      </patternFill>
    </fill>
    <fill>
      <patternFill patternType="solid">
        <fgColor theme="1" tint="0.499984740745262"/>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theme="1"/>
      </left>
      <right style="thin">
        <color theme="1"/>
      </right>
      <top style="thin">
        <color theme="1"/>
      </top>
      <bottom style="thin">
        <color theme="1"/>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82">
    <xf numFmtId="0" fontId="0" fillId="0" borderId="0" xfId="0"/>
    <xf numFmtId="8" fontId="0" fillId="0" borderId="0" xfId="0" applyNumberFormat="1"/>
    <xf numFmtId="14" fontId="0" fillId="0" borderId="0" xfId="0" applyNumberFormat="1"/>
    <xf numFmtId="0" fontId="13" fillId="35" borderId="0" xfId="0" applyFont="1" applyFill="1"/>
    <xf numFmtId="0" fontId="0" fillId="35" borderId="0" xfId="0" applyFill="1"/>
    <xf numFmtId="1" fontId="0" fillId="0" borderId="0" xfId="0" applyNumberFormat="1"/>
    <xf numFmtId="164" fontId="0" fillId="0" borderId="0" xfId="0" applyNumberFormat="1"/>
    <xf numFmtId="0" fontId="13" fillId="33" borderId="0" xfId="0" applyFont="1" applyFill="1" applyBorder="1"/>
    <xf numFmtId="0" fontId="13" fillId="33" borderId="20" xfId="0" applyFont="1" applyFill="1" applyBorder="1"/>
    <xf numFmtId="1" fontId="13" fillId="33" borderId="20" xfId="0" applyNumberFormat="1" applyFont="1" applyFill="1" applyBorder="1"/>
    <xf numFmtId="164" fontId="13" fillId="33" borderId="20" xfId="0" applyNumberFormat="1" applyFont="1" applyFill="1" applyBorder="1"/>
    <xf numFmtId="10" fontId="13" fillId="33" borderId="20" xfId="0" applyNumberFormat="1" applyFont="1" applyFill="1" applyBorder="1"/>
    <xf numFmtId="10" fontId="0" fillId="0" borderId="0" xfId="0" applyNumberFormat="1"/>
    <xf numFmtId="0" fontId="0" fillId="0" borderId="10" xfId="0" applyBorder="1"/>
    <xf numFmtId="0" fontId="0" fillId="36" borderId="10" xfId="0" applyFont="1" applyFill="1" applyBorder="1" applyAlignment="1">
      <alignment horizontal="center" vertical="center"/>
    </xf>
    <xf numFmtId="1" fontId="0" fillId="36" borderId="10" xfId="0" applyNumberFormat="1" applyFont="1" applyFill="1" applyBorder="1" applyAlignment="1">
      <alignment horizontal="center" vertical="center"/>
    </xf>
    <xf numFmtId="164" fontId="0" fillId="36" borderId="10" xfId="0" applyNumberFormat="1" applyFont="1" applyFill="1" applyBorder="1" applyAlignment="1">
      <alignment horizontal="center" vertical="center"/>
    </xf>
    <xf numFmtId="10" fontId="0" fillId="36" borderId="10" xfId="0" applyNumberFormat="1" applyFont="1" applyFill="1" applyBorder="1" applyAlignment="1">
      <alignment horizontal="center" vertical="center"/>
    </xf>
    <xf numFmtId="0" fontId="0" fillId="34" borderId="10" xfId="0" applyFont="1" applyFill="1" applyBorder="1" applyAlignment="1">
      <alignment horizontal="center" vertical="center"/>
    </xf>
    <xf numFmtId="1" fontId="0" fillId="34" borderId="10" xfId="0" applyNumberFormat="1" applyFont="1" applyFill="1" applyBorder="1" applyAlignment="1">
      <alignment horizontal="center" vertical="center"/>
    </xf>
    <xf numFmtId="164" fontId="0" fillId="34" borderId="10" xfId="0" applyNumberFormat="1" applyFont="1" applyFill="1" applyBorder="1" applyAlignment="1">
      <alignment horizontal="center" vertical="center"/>
    </xf>
    <xf numFmtId="10" fontId="0" fillId="37" borderId="10" xfId="0" applyNumberFormat="1" applyFont="1" applyFill="1" applyBorder="1" applyAlignment="1">
      <alignment horizontal="center" vertical="center"/>
    </xf>
    <xf numFmtId="164" fontId="0" fillId="37" borderId="10" xfId="0" applyNumberFormat="1" applyFont="1" applyFill="1" applyBorder="1" applyAlignment="1">
      <alignment horizontal="center" vertical="center"/>
    </xf>
    <xf numFmtId="165" fontId="13" fillId="33" borderId="20" xfId="0" applyNumberFormat="1" applyFont="1" applyFill="1" applyBorder="1"/>
    <xf numFmtId="165" fontId="0" fillId="36" borderId="10" xfId="0" applyNumberFormat="1" applyFont="1" applyFill="1" applyBorder="1" applyAlignment="1">
      <alignment horizontal="center" vertical="center"/>
    </xf>
    <xf numFmtId="165" fontId="0" fillId="34" borderId="10" xfId="0" applyNumberFormat="1" applyFont="1" applyFill="1" applyBorder="1" applyAlignment="1">
      <alignment horizontal="center" vertical="center"/>
    </xf>
    <xf numFmtId="165" fontId="0" fillId="0" borderId="0" xfId="0" applyNumberFormat="1"/>
    <xf numFmtId="0" fontId="0" fillId="37" borderId="10" xfId="0" applyFont="1" applyFill="1" applyBorder="1" applyAlignment="1">
      <alignment horizontal="center" vertical="center"/>
    </xf>
    <xf numFmtId="0" fontId="0" fillId="0" borderId="0" xfId="0" applyNumberFormat="1"/>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1" xfId="0" applyNumberFormat="1" applyBorder="1" applyAlignment="1">
      <alignment horizontal="center"/>
    </xf>
    <xf numFmtId="0" fontId="0" fillId="0" borderId="10" xfId="0" applyNumberFormat="1" applyBorder="1" applyAlignment="1">
      <alignment horizontal="center"/>
    </xf>
    <xf numFmtId="0" fontId="0" fillId="0" borderId="12" xfId="0" applyBorder="1" applyAlignment="1">
      <alignment horizontal="center"/>
    </xf>
    <xf numFmtId="0" fontId="0" fillId="0" borderId="16" xfId="0" applyNumberFormat="1" applyBorder="1" applyAlignment="1">
      <alignment horizontal="center"/>
    </xf>
    <xf numFmtId="0" fontId="0" fillId="0" borderId="17" xfId="0" applyNumberFormat="1" applyBorder="1" applyAlignment="1">
      <alignment horizontal="center"/>
    </xf>
    <xf numFmtId="0" fontId="0" fillId="0" borderId="18" xfId="0" applyBorder="1" applyAlignment="1">
      <alignment horizontal="center"/>
    </xf>
    <xf numFmtId="1" fontId="0" fillId="0" borderId="14" xfId="0" applyNumberFormat="1" applyBorder="1" applyAlignment="1">
      <alignment horizontal="center"/>
    </xf>
    <xf numFmtId="1" fontId="0" fillId="0" borderId="10" xfId="0" applyNumberFormat="1" applyBorder="1" applyAlignment="1">
      <alignment horizontal="center"/>
    </xf>
    <xf numFmtId="1" fontId="0" fillId="0" borderId="17" xfId="0" applyNumberFormat="1" applyBorder="1" applyAlignment="1">
      <alignment horizontal="center"/>
    </xf>
    <xf numFmtId="164" fontId="0" fillId="0" borderId="14" xfId="0" applyNumberFormat="1" applyBorder="1" applyAlignment="1">
      <alignment horizontal="center"/>
    </xf>
    <xf numFmtId="164" fontId="0" fillId="0" borderId="10" xfId="0" applyNumberFormat="1" applyBorder="1" applyAlignment="1">
      <alignment horizontal="center"/>
    </xf>
    <xf numFmtId="164" fontId="0" fillId="0" borderId="17" xfId="0" applyNumberFormat="1" applyBorder="1" applyAlignment="1">
      <alignment horizontal="center"/>
    </xf>
    <xf numFmtId="10" fontId="0" fillId="0" borderId="14" xfId="0" applyNumberFormat="1" applyBorder="1" applyAlignment="1">
      <alignment horizontal="center"/>
    </xf>
    <xf numFmtId="10" fontId="0" fillId="0" borderId="10" xfId="0" applyNumberFormat="1" applyBorder="1" applyAlignment="1">
      <alignment horizontal="center"/>
    </xf>
    <xf numFmtId="10" fontId="0" fillId="0" borderId="17" xfId="0" applyNumberFormat="1" applyBorder="1" applyAlignment="1">
      <alignment horizontal="center"/>
    </xf>
    <xf numFmtId="165" fontId="0" fillId="0" borderId="14" xfId="0" applyNumberFormat="1" applyBorder="1" applyAlignment="1">
      <alignment horizontal="center"/>
    </xf>
    <xf numFmtId="165" fontId="0" fillId="0" borderId="10" xfId="0" applyNumberFormat="1" applyBorder="1" applyAlignment="1">
      <alignment horizontal="center"/>
    </xf>
    <xf numFmtId="165" fontId="0" fillId="0" borderId="17" xfId="0" applyNumberFormat="1" applyBorder="1" applyAlignment="1">
      <alignment horizontal="center"/>
    </xf>
    <xf numFmtId="10" fontId="17" fillId="35" borderId="10" xfId="0" applyNumberFormat="1" applyFont="1" applyFill="1" applyBorder="1" applyAlignment="1">
      <alignment horizontal="center"/>
    </xf>
    <xf numFmtId="165" fontId="0" fillId="0" borderId="19" xfId="0" applyNumberFormat="1" applyBorder="1"/>
    <xf numFmtId="0" fontId="17" fillId="35" borderId="19" xfId="0" applyFont="1" applyFill="1" applyBorder="1" applyAlignment="1">
      <alignment horizontal="center"/>
    </xf>
    <xf numFmtId="1" fontId="17" fillId="35" borderId="19" xfId="0" applyNumberFormat="1" applyFont="1" applyFill="1" applyBorder="1" applyAlignment="1">
      <alignment horizontal="center"/>
    </xf>
    <xf numFmtId="164" fontId="17" fillId="35" borderId="19" xfId="0" applyNumberFormat="1" applyFont="1" applyFill="1" applyBorder="1" applyAlignment="1">
      <alignment horizontal="center"/>
    </xf>
    <xf numFmtId="165" fontId="0" fillId="35" borderId="19" xfId="0" applyNumberFormat="1" applyFill="1" applyBorder="1" applyAlignment="1">
      <alignment horizontal="center"/>
    </xf>
    <xf numFmtId="0" fontId="0" fillId="35" borderId="19" xfId="0" applyFill="1" applyBorder="1" applyAlignment="1">
      <alignment horizontal="center"/>
    </xf>
    <xf numFmtId="0" fontId="0" fillId="0" borderId="19" xfId="0" applyBorder="1" applyAlignment="1">
      <alignment horizontal="center"/>
    </xf>
    <xf numFmtId="0" fontId="0" fillId="0" borderId="21" xfId="0" applyBorder="1"/>
    <xf numFmtId="0" fontId="0" fillId="0" borderId="0" xfId="0" pivotButton="1"/>
    <xf numFmtId="0" fontId="0" fillId="0" borderId="0" xfId="0" applyAlignment="1">
      <alignment horizontal="left"/>
    </xf>
    <xf numFmtId="0" fontId="16" fillId="38" borderId="22" xfId="0" applyFont="1" applyFill="1"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0" xfId="0" applyAlignment="1">
      <alignment horizontal="left" indent="1"/>
    </xf>
    <xf numFmtId="0" fontId="0" fillId="39" borderId="0" xfId="0" applyFill="1"/>
    <xf numFmtId="165" fontId="0" fillId="39" borderId="0" xfId="0" applyNumberFormat="1" applyFill="1" applyAlignment="1">
      <alignment horizontal="left"/>
    </xf>
    <xf numFmtId="0" fontId="0" fillId="40" borderId="14" xfId="0" applyFill="1" applyBorder="1" applyAlignment="1">
      <alignment horizontal="center"/>
    </xf>
    <xf numFmtId="164" fontId="0" fillId="40" borderId="14" xfId="0" applyNumberFormat="1" applyFill="1" applyBorder="1" applyAlignment="1">
      <alignment horizontal="center"/>
    </xf>
    <xf numFmtId="164" fontId="0" fillId="0" borderId="15" xfId="0" applyNumberFormat="1" applyBorder="1" applyAlignment="1">
      <alignment horizontal="center"/>
    </xf>
    <xf numFmtId="164" fontId="0" fillId="0" borderId="12" xfId="0" applyNumberFormat="1" applyBorder="1" applyAlignment="1">
      <alignment horizontal="center"/>
    </xf>
    <xf numFmtId="164" fontId="0" fillId="0" borderId="18" xfId="0" applyNumberFormat="1" applyBorder="1" applyAlignment="1">
      <alignment horizontal="center"/>
    </xf>
    <xf numFmtId="0" fontId="0" fillId="0" borderId="32" xfId="0" applyNumberFormat="1" applyBorder="1" applyAlignment="1">
      <alignment horizontal="center"/>
    </xf>
    <xf numFmtId="164" fontId="0" fillId="0" borderId="32" xfId="0" applyNumberFormat="1" applyBorder="1" applyAlignment="1">
      <alignment horizontal="center"/>
    </xf>
    <xf numFmtId="44"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1">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numFmt numFmtId="164" formatCode="&quot;$&quot;#,##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color theme="1"/>
      </font>
      <fill>
        <gradientFill degree="45">
          <stop position="0">
            <color rgb="FFFF0000"/>
          </stop>
          <stop position="0.5">
            <color rgb="FFC00000"/>
          </stop>
          <stop position="1">
            <color rgb="FFFF0000"/>
          </stop>
        </gradientFill>
      </fill>
      <border>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5"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dxf>
    <dxf>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b/>
        <i/>
        <color auto="1"/>
      </font>
      <fill>
        <patternFill>
          <bgColor theme="8" tint="0.79998168889431442"/>
        </patternFill>
      </fill>
    </dxf>
    <dxf>
      <font>
        <b/>
        <i val="0"/>
        <color theme="1"/>
      </font>
      <fill>
        <gradientFill degree="45">
          <stop position="0">
            <color rgb="FFFF0000"/>
          </stop>
          <stop position="0.5">
            <color rgb="FFC00000"/>
          </stop>
          <stop position="1">
            <color rgb="FFFF0000"/>
          </stop>
        </gradientFill>
      </fill>
      <border>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5" formatCode="[$-F800]dddd\,\ mmmm\ dd\,\ yyyy"/>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34998626667073579"/>
          <bgColor theme="0" tint="-0.34998626667073579"/>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1"/>
          <bgColor theme="1"/>
        </patternFill>
      </fill>
      <border diagonalUp="0" diagonalDown="0" outline="0">
        <left style="thin">
          <color theme="0"/>
        </left>
        <right style="thin">
          <color theme="0"/>
        </right>
        <top/>
        <bottom/>
      </border>
    </dxf>
    <dxf>
      <font>
        <b val="0"/>
        <i/>
        <sz val="11"/>
        <color theme="0"/>
        <name val="Calibri"/>
        <family val="2"/>
        <scheme val="minor"/>
      </font>
      <fill>
        <patternFill>
          <bgColor rgb="FF002060"/>
        </patternFill>
      </fill>
    </dxf>
    <dxf>
      <font>
        <b val="0"/>
        <i/>
        <color theme="0"/>
      </font>
      <fill>
        <patternFill patternType="solid">
          <fgColor theme="0"/>
          <bgColor theme="1" tint="4.9989318521683403E-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rgb="FF002060"/>
        </patternFill>
      </fill>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val="0"/>
        <i val="0"/>
        <color theme="0"/>
      </font>
      <fill>
        <gradientFill degree="90">
          <stop position="0">
            <color theme="3" tint="0.40000610370189521"/>
          </stop>
          <stop position="1">
            <color theme="4"/>
          </stop>
        </gradientFill>
      </fill>
      <border>
        <left style="thin">
          <color auto="1"/>
        </left>
        <right style="thin">
          <color auto="1"/>
        </right>
        <top style="thin">
          <color auto="1"/>
        </top>
        <bottom style="thin">
          <color auto="1"/>
        </bottom>
        <vertical style="thin">
          <color auto="1"/>
        </vertical>
        <horizontal style="thin">
          <color auto="1"/>
        </horizontal>
      </border>
    </dxf>
    <dxf>
      <font>
        <b val="0"/>
        <i val="0"/>
        <color theme="0"/>
      </font>
      <fill>
        <patternFill>
          <bgColor theme="3" tint="0.39994506668294322"/>
        </patternFill>
      </fill>
    </dxf>
    <dxf>
      <font>
        <b val="0"/>
        <i val="0"/>
        <color theme="0"/>
      </font>
      <fill>
        <patternFill>
          <bgColor theme="4" tint="-0.24994659260841701"/>
        </patternFill>
      </fill>
    </dxf>
    <dxf>
      <font>
        <b/>
        <i val="0"/>
        <color theme="0"/>
      </font>
      <fill>
        <patternFill>
          <bgColor theme="4" tint="-0.499984740745262"/>
        </patternFill>
      </fill>
    </dxf>
    <dxf>
      <font>
        <b val="0"/>
        <i/>
        <color theme="0"/>
      </font>
      <fill>
        <patternFill>
          <bgColor rgb="FF002060"/>
        </patternFill>
      </fill>
    </dxf>
    <dxf>
      <font>
        <b val="0"/>
        <i/>
        <color theme="0"/>
      </font>
      <fill>
        <patternFill>
          <bgColor theme="1" tint="4.9989318521683403E-2"/>
        </patternFill>
      </fill>
    </dxf>
  </dxfs>
  <tableStyles count="5" defaultTableStyle="TableStyleMedium2" defaultPivotStyle="PivotStyleLight16">
    <tableStyle name="Slicer Style 1" pivot="0" table="0" count="9" xr9:uid="{CA73DBA2-A1BC-496C-84BB-08D638C60DED}">
      <tableStyleElement type="wholeTable" dxfId="140"/>
      <tableStyleElement type="headerRow" dxfId="139"/>
    </tableStyle>
    <tableStyle name="Table Style " pivot="0" count="3" xr9:uid="{00000000-0011-0000-FFFF-FFFF00000000}">
      <tableStyleElement type="headerRow" dxfId="138"/>
      <tableStyleElement type="firstRowStripe" dxfId="137"/>
      <tableStyleElement type="secondRowStripe" dxfId="136"/>
    </tableStyle>
    <tableStyle name="Table Style 1" pivot="0" count="1" xr9:uid="{00000000-0011-0000-FFFF-FFFF01000000}">
      <tableStyleElement type="wholeTable" dxfId="135"/>
    </tableStyle>
    <tableStyle name="Timeline Style 1" pivot="0" table="0" count="9" xr9:uid="{00000000-0011-0000-FFFF-FFFF02000000}">
      <tableStyleElement type="wholeTable" dxfId="134"/>
      <tableStyleElement type="headerRow" dxfId="133"/>
    </tableStyle>
    <tableStyle name="Timeline Style 2" pivot="0" table="0" count="9" xr9:uid="{00000000-0011-0000-FFFF-FFFF03000000}">
      <tableStyleElement type="wholeTable" dxfId="132"/>
      <tableStyleElement type="headerRow" dxfId="131"/>
    </tableStyle>
  </tableStyles>
  <colors>
    <mruColors>
      <color rgb="FF8104A8"/>
      <color rgb="FF1D1D3C"/>
      <color rgb="FF194AFE"/>
    </mruColors>
  </colors>
  <extLst>
    <ext xmlns:x14="http://schemas.microsoft.com/office/spreadsheetml/2009/9/main" uri="{46F421CA-312F-682f-3DD2-61675219B42D}">
      <x14:dxfs count="7">
        <dxf>
          <fill>
            <patternFill>
              <bgColor rgb="FF00B0F0"/>
            </patternFill>
          </fill>
        </dxf>
        <dxf>
          <fill>
            <patternFill>
              <bgColor rgb="FF0070C0"/>
            </patternFill>
          </fill>
        </dxf>
        <dxf>
          <fill>
            <patternFill>
              <bgColor rgb="FF7030A0"/>
            </patternFill>
          </fill>
        </dxf>
        <dxf>
          <font>
            <b val="0"/>
            <i/>
            <color theme="0"/>
          </font>
          <fill>
            <patternFill>
              <bgColor rgb="FF0070C0"/>
            </patternFill>
          </fill>
        </dxf>
        <dxf>
          <font>
            <color theme="0"/>
          </font>
          <fill>
            <patternFill>
              <bgColor rgb="FF0070C0"/>
            </patternFill>
          </fill>
        </dxf>
        <dxf>
          <fill>
            <patternFill>
              <bgColor rgb="FF7030A0"/>
            </patternFill>
          </fill>
        </dxf>
        <dxf>
          <font>
            <b val="0"/>
            <i/>
            <color theme="0"/>
          </font>
          <fill>
            <patternFill>
              <bgColor rgb="FF7030A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4">
        <dxf>
          <fill>
            <patternFill>
              <bgColor rgb="FF0070C0"/>
            </patternFill>
          </fill>
        </dxf>
        <dxf>
          <fill>
            <patternFill patternType="solid">
              <fgColor theme="0" tint="-0.14996795556505021"/>
              <bgColor rgb="FF7030A0"/>
            </patternFill>
          </fill>
        </dxf>
        <dxf>
          <fill>
            <patternFill patternType="solid">
              <fgColor theme="0"/>
              <bgColor rgb="FF7030A0"/>
            </patternFill>
          </fill>
        </dxf>
        <dxf>
          <font>
            <b val="0"/>
            <i/>
            <sz val="9"/>
            <color theme="0"/>
            <name val="Calibri"/>
            <family val="2"/>
            <scheme val="minor"/>
          </font>
        </dxf>
        <dxf>
          <font>
            <b val="0"/>
            <i/>
            <sz val="9"/>
            <color theme="0"/>
            <name val="Calibri"/>
            <family val="2"/>
            <scheme val="minor"/>
          </font>
        </dxf>
        <dxf>
          <font>
            <b val="0"/>
            <i/>
            <sz val="9"/>
            <color theme="0"/>
            <name val="Calibri"/>
            <family val="2"/>
            <scheme val="minor"/>
          </font>
        </dxf>
        <dxf>
          <font>
            <b val="0"/>
            <i/>
            <sz val="10"/>
            <color theme="0"/>
            <name val="Calibri"/>
            <family val="2"/>
            <scheme val="minor"/>
          </font>
        </dxf>
        <dxf>
          <fill>
            <patternFill>
              <bgColor rgb="FF7030A0"/>
            </patternFill>
          </fill>
        </dxf>
        <dxf>
          <fill>
            <patternFill patternType="solid">
              <fgColor theme="0" tint="-0.14996795556505021"/>
              <bgColor rgb="FF7030A0"/>
            </patternFill>
          </fill>
        </dxf>
        <dxf>
          <fill>
            <patternFill patternType="solid">
              <fgColor theme="0"/>
              <bgColor rgb="FF002060"/>
            </patternFill>
          </fill>
        </dxf>
        <dxf>
          <font>
            <sz val="9"/>
            <color theme="1" tint="0.499984740745262"/>
          </font>
        </dxf>
        <dxf>
          <font>
            <sz val="9"/>
            <color theme="1" tint="0.499984740745262"/>
          </font>
        </dxf>
        <dxf>
          <font>
            <b val="0"/>
            <i/>
            <sz val="9"/>
            <color theme="1" tint="0.499984740745262"/>
            <name val="Calibri"/>
            <family val="2"/>
            <scheme val="minor"/>
          </font>
        </dxf>
        <dxf>
          <font>
            <b val="0"/>
            <i/>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[Mariam elrayes_ Excel_Dashboard.xlsx]Povits!PivotTable1</c:name>
    <c:fmtId val="2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60781306777024"/>
          <c:y val="0.17284752060354697"/>
          <c:w val="0.6578015701164599"/>
          <c:h val="0.66254817881468675"/>
        </c:manualLayout>
      </c:layout>
      <c:barChart>
        <c:barDir val="col"/>
        <c:grouping val="clustered"/>
        <c:varyColors val="0"/>
        <c:ser>
          <c:idx val="0"/>
          <c:order val="0"/>
          <c:tx>
            <c:strRef>
              <c:f>Povits!$B$3:$B$4</c:f>
              <c:strCache>
                <c:ptCount val="1"/>
                <c:pt idx="0">
                  <c:v>2013</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Povits!$A$5:$A$11</c:f>
              <c:strCache>
                <c:ptCount val="6"/>
                <c:pt idx="0">
                  <c:v> Amarilla </c:v>
                </c:pt>
                <c:pt idx="1">
                  <c:v> Carretera </c:v>
                </c:pt>
                <c:pt idx="2">
                  <c:v> Montana </c:v>
                </c:pt>
                <c:pt idx="3">
                  <c:v> Paseo </c:v>
                </c:pt>
                <c:pt idx="4">
                  <c:v> Velo </c:v>
                </c:pt>
                <c:pt idx="5">
                  <c:v> VTT </c:v>
                </c:pt>
              </c:strCache>
            </c:strRef>
          </c:cat>
          <c:val>
            <c:numRef>
              <c:f>Povits!$B$5:$B$11</c:f>
              <c:numCache>
                <c:formatCode>General</c:formatCode>
                <c:ptCount val="6"/>
                <c:pt idx="0">
                  <c:v>3519132.5300000003</c:v>
                </c:pt>
                <c:pt idx="1">
                  <c:v>1406865.86</c:v>
                </c:pt>
                <c:pt idx="2">
                  <c:v>3975783.0400000005</c:v>
                </c:pt>
                <c:pt idx="3">
                  <c:v>5914747.0900000008</c:v>
                </c:pt>
                <c:pt idx="4">
                  <c:v>6197299.7599999998</c:v>
                </c:pt>
                <c:pt idx="5">
                  <c:v>5401427.2300000004</c:v>
                </c:pt>
              </c:numCache>
            </c:numRef>
          </c:val>
          <c:extLst>
            <c:ext xmlns:c16="http://schemas.microsoft.com/office/drawing/2014/chart" uri="{C3380CC4-5D6E-409C-BE32-E72D297353CC}">
              <c16:uniqueId val="{00000000-53AC-43BC-B7BE-062A4B1BC76D}"/>
            </c:ext>
          </c:extLst>
        </c:ser>
        <c:ser>
          <c:idx val="1"/>
          <c:order val="1"/>
          <c:tx>
            <c:strRef>
              <c:f>Povits!$C$3:$C$4</c:f>
              <c:strCache>
                <c:ptCount val="1"/>
                <c:pt idx="0">
                  <c:v>2014</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Povits!$A$5:$A$11</c:f>
              <c:strCache>
                <c:ptCount val="6"/>
                <c:pt idx="0">
                  <c:v> Amarilla </c:v>
                </c:pt>
                <c:pt idx="1">
                  <c:v> Carretera </c:v>
                </c:pt>
                <c:pt idx="2">
                  <c:v> Montana </c:v>
                </c:pt>
                <c:pt idx="3">
                  <c:v> Paseo </c:v>
                </c:pt>
                <c:pt idx="4">
                  <c:v> Velo </c:v>
                </c:pt>
                <c:pt idx="5">
                  <c:v> VTT </c:v>
                </c:pt>
              </c:strCache>
            </c:strRef>
          </c:cat>
          <c:val>
            <c:numRef>
              <c:f>Povits!$C$5:$C$11</c:f>
              <c:numCache>
                <c:formatCode>General</c:formatCode>
                <c:ptCount val="6"/>
                <c:pt idx="0">
                  <c:v>14227983.539999999</c:v>
                </c:pt>
                <c:pt idx="1">
                  <c:v>12408442.030000001</c:v>
                </c:pt>
                <c:pt idx="2">
                  <c:v>11415018.839999996</c:v>
                </c:pt>
                <c:pt idx="3">
                  <c:v>27096396.870000008</c:v>
                </c:pt>
                <c:pt idx="4">
                  <c:v>12052759.710000001</c:v>
                </c:pt>
                <c:pt idx="5">
                  <c:v>15110493.789999997</c:v>
                </c:pt>
              </c:numCache>
            </c:numRef>
          </c:val>
          <c:extLst>
            <c:ext xmlns:c16="http://schemas.microsoft.com/office/drawing/2014/chart" uri="{C3380CC4-5D6E-409C-BE32-E72D297353CC}">
              <c16:uniqueId val="{0000000F-7CC4-47AB-B1F7-D109B6D3EC7E}"/>
            </c:ext>
          </c:extLst>
        </c:ser>
        <c:dLbls>
          <c:showLegendKey val="0"/>
          <c:showVal val="0"/>
          <c:showCatName val="0"/>
          <c:showSerName val="0"/>
          <c:showPercent val="0"/>
          <c:showBubbleSize val="0"/>
        </c:dLbls>
        <c:gapWidth val="100"/>
        <c:overlap val="-24"/>
        <c:axId val="166449504"/>
        <c:axId val="264009568"/>
      </c:barChart>
      <c:catAx>
        <c:axId val="166449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4009568"/>
        <c:crosses val="autoZero"/>
        <c:auto val="1"/>
        <c:lblAlgn val="ctr"/>
        <c:lblOffset val="100"/>
        <c:noMultiLvlLbl val="0"/>
      </c:catAx>
      <c:valAx>
        <c:axId val="264009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44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D1D3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7800371432785"/>
          <c:y val="0.27018783594978846"/>
          <c:w val="0.79709147133620439"/>
          <c:h val="0.45906116102094657"/>
        </c:manualLayout>
      </c:layout>
      <c:barChart>
        <c:barDir val="col"/>
        <c:grouping val="clustered"/>
        <c:varyColors val="0"/>
        <c:ser>
          <c:idx val="0"/>
          <c:order val="0"/>
          <c:tx>
            <c:strRef>
              <c:f>Povits!$B$20:$B$21</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Povits!$A$22:$A$27</c:f>
              <c:strCache>
                <c:ptCount val="5"/>
                <c:pt idx="0">
                  <c:v>Channel Partners</c:v>
                </c:pt>
                <c:pt idx="1">
                  <c:v>Enterprise</c:v>
                </c:pt>
                <c:pt idx="2">
                  <c:v>Government</c:v>
                </c:pt>
                <c:pt idx="3">
                  <c:v>Midmarket</c:v>
                </c:pt>
                <c:pt idx="4">
                  <c:v>Small Business</c:v>
                </c:pt>
              </c:strCache>
            </c:strRef>
          </c:cat>
          <c:val>
            <c:numRef>
              <c:f>Povits!$B$22:$B$27</c:f>
              <c:numCache>
                <c:formatCode>General</c:formatCode>
                <c:ptCount val="5"/>
                <c:pt idx="0">
                  <c:v>398090.27999999997</c:v>
                </c:pt>
                <c:pt idx="1">
                  <c:v>4049562.5</c:v>
                </c:pt>
                <c:pt idx="2">
                  <c:v>13085685.280000003</c:v>
                </c:pt>
                <c:pt idx="3">
                  <c:v>546243.44999999995</c:v>
                </c:pt>
                <c:pt idx="4">
                  <c:v>8335674</c:v>
                </c:pt>
              </c:numCache>
            </c:numRef>
          </c:val>
          <c:extLst>
            <c:ext xmlns:c16="http://schemas.microsoft.com/office/drawing/2014/chart" uri="{C3380CC4-5D6E-409C-BE32-E72D297353CC}">
              <c16:uniqueId val="{00000001-77AF-4946-AD9E-5AA15A713D3C}"/>
            </c:ext>
          </c:extLst>
        </c:ser>
        <c:ser>
          <c:idx val="1"/>
          <c:order val="1"/>
          <c:tx>
            <c:strRef>
              <c:f>Povits!$C$20:$C$21</c:f>
              <c:strCache>
                <c:ptCount val="1"/>
                <c:pt idx="0">
                  <c:v>2014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Povits!$A$22:$A$27</c:f>
              <c:strCache>
                <c:ptCount val="5"/>
                <c:pt idx="0">
                  <c:v>Channel Partners</c:v>
                </c:pt>
                <c:pt idx="1">
                  <c:v>Enterprise</c:v>
                </c:pt>
                <c:pt idx="2">
                  <c:v>Government</c:v>
                </c:pt>
                <c:pt idx="3">
                  <c:v>Midmarket</c:v>
                </c:pt>
                <c:pt idx="4">
                  <c:v>Small Business</c:v>
                </c:pt>
              </c:strCache>
            </c:strRef>
          </c:cat>
          <c:val>
            <c:numRef>
              <c:f>Povits!$C$22:$C$27</c:f>
              <c:numCache>
                <c:formatCode>General</c:formatCode>
                <c:ptCount val="5"/>
                <c:pt idx="0">
                  <c:v>1402503.3599999996</c:v>
                </c:pt>
                <c:pt idx="1">
                  <c:v>15562131.879999999</c:v>
                </c:pt>
                <c:pt idx="2">
                  <c:v>39418575.400000021</c:v>
                </c:pt>
                <c:pt idx="3">
                  <c:v>1835639.6400000001</c:v>
                </c:pt>
                <c:pt idx="4">
                  <c:v>34092244.5</c:v>
                </c:pt>
              </c:numCache>
            </c:numRef>
          </c:val>
          <c:extLst>
            <c:ext xmlns:c16="http://schemas.microsoft.com/office/drawing/2014/chart" uri="{C3380CC4-5D6E-409C-BE32-E72D297353CC}">
              <c16:uniqueId val="{00000007-25C1-4CFF-B430-39E7E98378C1}"/>
            </c:ext>
          </c:extLst>
        </c:ser>
        <c:dLbls>
          <c:showLegendKey val="0"/>
          <c:showVal val="0"/>
          <c:showCatName val="0"/>
          <c:showSerName val="0"/>
          <c:showPercent val="0"/>
          <c:showBubbleSize val="0"/>
        </c:dLbls>
        <c:gapWidth val="100"/>
        <c:overlap val="-24"/>
        <c:axId val="531581839"/>
        <c:axId val="531582255"/>
      </c:barChart>
      <c:catAx>
        <c:axId val="53158183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582255"/>
        <c:crosses val="autoZero"/>
        <c:auto val="1"/>
        <c:lblAlgn val="ctr"/>
        <c:lblOffset val="100"/>
        <c:noMultiLvlLbl val="0"/>
      </c:catAx>
      <c:valAx>
        <c:axId val="531582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58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D1D3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[Mariam elrayes_ Excel_Dashboard.xlsx]Povits!PivotTable3</c:name>
    <c:fmtId val="0"/>
  </c:pivotSource>
  <c:chart>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pPr>
            <a:solidFill>
              <a:schemeClr val="accent5">
                <a:lumMod val="60000"/>
                <a:lumOff val="40000"/>
              </a:schemeClr>
            </a:solidFill>
            <a:ln>
              <a:noFill/>
            </a:ln>
            <a:effectLst>
              <a:glow rad="63500">
                <a:schemeClr val="accent5">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Povits!$B$34:$B$35</c:f>
              <c:strCache>
                <c:ptCount val="1"/>
                <c:pt idx="0">
                  <c:v>2013</c:v>
                </c:pt>
              </c:strCache>
            </c:strRef>
          </c:tx>
          <c:spPr>
            <a:noFill/>
            <a:ln w="9525" cap="flat" cmpd="sng" algn="ctr">
              <a:solidFill>
                <a:schemeClr val="accent5">
                  <a:tint val="77000"/>
                </a:schemeClr>
              </a:solidFill>
              <a:miter lim="800000"/>
            </a:ln>
            <a:effectLst>
              <a:glow rad="63500">
                <a:schemeClr val="accent5">
                  <a:tint val="77000"/>
                  <a:satMod val="175000"/>
                  <a:alpha val="25000"/>
                </a:schemeClr>
              </a:glow>
            </a:effectLst>
          </c:spPr>
          <c:invertIfNegative val="0"/>
          <c:cat>
            <c:strRef>
              <c:f>Povits!$A$36:$A$41</c:f>
              <c:strCache>
                <c:ptCount val="5"/>
                <c:pt idx="0">
                  <c:v>Canada</c:v>
                </c:pt>
                <c:pt idx="1">
                  <c:v>France</c:v>
                </c:pt>
                <c:pt idx="2">
                  <c:v>Germany</c:v>
                </c:pt>
                <c:pt idx="3">
                  <c:v>Mexico</c:v>
                </c:pt>
                <c:pt idx="4">
                  <c:v>United States of America</c:v>
                </c:pt>
              </c:strCache>
            </c:strRef>
          </c:cat>
          <c:val>
            <c:numRef>
              <c:f>Povits!$B$36:$B$41</c:f>
              <c:numCache>
                <c:formatCode>General</c:formatCode>
                <c:ptCount val="5"/>
                <c:pt idx="0">
                  <c:v>5175888.78</c:v>
                </c:pt>
                <c:pt idx="1">
                  <c:v>5132795.17</c:v>
                </c:pt>
                <c:pt idx="2">
                  <c:v>6227735.4699999988</c:v>
                </c:pt>
                <c:pt idx="3">
                  <c:v>4754421.26</c:v>
                </c:pt>
                <c:pt idx="4">
                  <c:v>5124414.83</c:v>
                </c:pt>
              </c:numCache>
            </c:numRef>
          </c:val>
          <c:extLst>
            <c:ext xmlns:c16="http://schemas.microsoft.com/office/drawing/2014/chart" uri="{C3380CC4-5D6E-409C-BE32-E72D297353CC}">
              <c16:uniqueId val="{00000001-519E-4582-A60E-530F63BC3AA7}"/>
            </c:ext>
          </c:extLst>
        </c:ser>
        <c:ser>
          <c:idx val="1"/>
          <c:order val="1"/>
          <c:tx>
            <c:strRef>
              <c:f>Povits!$C$34:$C$35</c:f>
              <c:strCache>
                <c:ptCount val="1"/>
                <c:pt idx="0">
                  <c:v>2014</c:v>
                </c:pt>
              </c:strCache>
            </c:strRef>
          </c:tx>
          <c:spPr>
            <a:noFill/>
            <a:ln w="9525" cap="flat" cmpd="sng" algn="ctr">
              <a:solidFill>
                <a:schemeClr val="accent5">
                  <a:shade val="76000"/>
                </a:schemeClr>
              </a:solidFill>
              <a:miter lim="800000"/>
            </a:ln>
            <a:effectLst>
              <a:glow rad="63500">
                <a:schemeClr val="accent5">
                  <a:shade val="76000"/>
                  <a:satMod val="175000"/>
                  <a:alpha val="25000"/>
                </a:schemeClr>
              </a:glow>
            </a:effectLst>
          </c:spPr>
          <c:invertIfNegative val="0"/>
          <c:cat>
            <c:strRef>
              <c:f>Povits!$A$36:$A$41</c:f>
              <c:strCache>
                <c:ptCount val="5"/>
                <c:pt idx="0">
                  <c:v>Canada</c:v>
                </c:pt>
                <c:pt idx="1">
                  <c:v>France</c:v>
                </c:pt>
                <c:pt idx="2">
                  <c:v>Germany</c:v>
                </c:pt>
                <c:pt idx="3">
                  <c:v>Mexico</c:v>
                </c:pt>
                <c:pt idx="4">
                  <c:v>United States of America</c:v>
                </c:pt>
              </c:strCache>
            </c:strRef>
          </c:cat>
          <c:val>
            <c:numRef>
              <c:f>Povits!$C$36:$C$41</c:f>
              <c:numCache>
                <c:formatCode>General</c:formatCode>
                <c:ptCount val="5"/>
                <c:pt idx="0">
                  <c:v>19711766.110000003</c:v>
                </c:pt>
                <c:pt idx="1">
                  <c:v>19221377.120000001</c:v>
                </c:pt>
                <c:pt idx="2">
                  <c:v>17277605.350000001</c:v>
                </c:pt>
                <c:pt idx="3">
                  <c:v>16194930.85</c:v>
                </c:pt>
                <c:pt idx="4">
                  <c:v>19905415.350000005</c:v>
                </c:pt>
              </c:numCache>
            </c:numRef>
          </c:val>
          <c:extLst>
            <c:ext xmlns:c16="http://schemas.microsoft.com/office/drawing/2014/chart" uri="{C3380CC4-5D6E-409C-BE32-E72D297353CC}">
              <c16:uniqueId val="{0000000F-88D1-4EF9-90C5-C238FE219968}"/>
            </c:ext>
          </c:extLst>
        </c:ser>
        <c:dLbls>
          <c:showLegendKey val="0"/>
          <c:showVal val="0"/>
          <c:showCatName val="0"/>
          <c:showSerName val="0"/>
          <c:showPercent val="0"/>
          <c:showBubbleSize val="0"/>
        </c:dLbls>
        <c:gapWidth val="315"/>
        <c:overlap val="-40"/>
        <c:axId val="1273370159"/>
        <c:axId val="1273369327"/>
      </c:barChart>
      <c:catAx>
        <c:axId val="12733701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3369327"/>
        <c:crosses val="autoZero"/>
        <c:auto val="1"/>
        <c:lblAlgn val="ctr"/>
        <c:lblOffset val="100"/>
        <c:noMultiLvlLbl val="0"/>
      </c:catAx>
      <c:valAx>
        <c:axId val="12733693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337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Povits!$B$49:$B$50</c:f>
              <c:strCache>
                <c:ptCount val="1"/>
                <c:pt idx="0">
                  <c:v> Amarilla </c:v>
                </c:pt>
              </c:strCache>
            </c:strRef>
          </c:tx>
          <c:spPr>
            <a:solidFill>
              <a:schemeClr val="accent1"/>
            </a:solidFill>
            <a:ln>
              <a:noFill/>
            </a:ln>
            <a:effectLst/>
          </c:spPr>
          <c:invertIfNegative val="0"/>
          <c:cat>
            <c:strRef>
              <c:f>Povits!$A$51:$A$55</c:f>
              <c:strCache>
                <c:ptCount val="4"/>
                <c:pt idx="0">
                  <c:v> High </c:v>
                </c:pt>
                <c:pt idx="1">
                  <c:v> Low </c:v>
                </c:pt>
                <c:pt idx="2">
                  <c:v> Medium </c:v>
                </c:pt>
                <c:pt idx="3">
                  <c:v> None </c:v>
                </c:pt>
              </c:strCache>
            </c:strRef>
          </c:cat>
          <c:val>
            <c:numRef>
              <c:f>Povits!$B$51:$B$55</c:f>
              <c:numCache>
                <c:formatCode>General</c:formatCode>
                <c:ptCount val="4"/>
                <c:pt idx="0">
                  <c:v>4867429.88</c:v>
                </c:pt>
                <c:pt idx="1">
                  <c:v>4333699.7699999996</c:v>
                </c:pt>
                <c:pt idx="2">
                  <c:v>6939912.919999999</c:v>
                </c:pt>
                <c:pt idx="3">
                  <c:v>1606073.5</c:v>
                </c:pt>
              </c:numCache>
            </c:numRef>
          </c:val>
          <c:extLst>
            <c:ext xmlns:c16="http://schemas.microsoft.com/office/drawing/2014/chart" uri="{C3380CC4-5D6E-409C-BE32-E72D297353CC}">
              <c16:uniqueId val="{00000001-0360-43D0-97A9-4CE040352F70}"/>
            </c:ext>
          </c:extLst>
        </c:ser>
        <c:ser>
          <c:idx val="1"/>
          <c:order val="1"/>
          <c:tx>
            <c:strRef>
              <c:f>Povits!$C$49:$C$50</c:f>
              <c:strCache>
                <c:ptCount val="1"/>
                <c:pt idx="0">
                  <c:v> Carretera </c:v>
                </c:pt>
              </c:strCache>
            </c:strRef>
          </c:tx>
          <c:spPr>
            <a:solidFill>
              <a:schemeClr val="accent2"/>
            </a:solidFill>
            <a:ln>
              <a:noFill/>
            </a:ln>
            <a:effectLst/>
          </c:spPr>
          <c:invertIfNegative val="0"/>
          <c:cat>
            <c:strRef>
              <c:f>Povits!$A$51:$A$55</c:f>
              <c:strCache>
                <c:ptCount val="4"/>
                <c:pt idx="0">
                  <c:v> High </c:v>
                </c:pt>
                <c:pt idx="1">
                  <c:v> Low </c:v>
                </c:pt>
                <c:pt idx="2">
                  <c:v> Medium </c:v>
                </c:pt>
                <c:pt idx="3">
                  <c:v> None </c:v>
                </c:pt>
              </c:strCache>
            </c:strRef>
          </c:cat>
          <c:val>
            <c:numRef>
              <c:f>Povits!$C$51:$C$55</c:f>
              <c:numCache>
                <c:formatCode>General</c:formatCode>
                <c:ptCount val="4"/>
                <c:pt idx="0">
                  <c:v>5565160.9500000002</c:v>
                </c:pt>
                <c:pt idx="1">
                  <c:v>4604937.5200000005</c:v>
                </c:pt>
                <c:pt idx="2">
                  <c:v>2973829.4200000004</c:v>
                </c:pt>
                <c:pt idx="3">
                  <c:v>671380</c:v>
                </c:pt>
              </c:numCache>
            </c:numRef>
          </c:val>
          <c:extLst>
            <c:ext xmlns:c16="http://schemas.microsoft.com/office/drawing/2014/chart" uri="{C3380CC4-5D6E-409C-BE32-E72D297353CC}">
              <c16:uniqueId val="{00000044-CFA1-4A96-AB26-60B36A08A89B}"/>
            </c:ext>
          </c:extLst>
        </c:ser>
        <c:ser>
          <c:idx val="2"/>
          <c:order val="2"/>
          <c:tx>
            <c:strRef>
              <c:f>Povits!$D$49:$D$50</c:f>
              <c:strCache>
                <c:ptCount val="1"/>
                <c:pt idx="0">
                  <c:v> Montana </c:v>
                </c:pt>
              </c:strCache>
            </c:strRef>
          </c:tx>
          <c:spPr>
            <a:solidFill>
              <a:schemeClr val="accent3"/>
            </a:solidFill>
            <a:ln>
              <a:noFill/>
            </a:ln>
            <a:effectLst/>
          </c:spPr>
          <c:invertIfNegative val="0"/>
          <c:cat>
            <c:strRef>
              <c:f>Povits!$A$51:$A$55</c:f>
              <c:strCache>
                <c:ptCount val="4"/>
                <c:pt idx="0">
                  <c:v> High </c:v>
                </c:pt>
                <c:pt idx="1">
                  <c:v> Low </c:v>
                </c:pt>
                <c:pt idx="2">
                  <c:v> Medium </c:v>
                </c:pt>
                <c:pt idx="3">
                  <c:v> None </c:v>
                </c:pt>
              </c:strCache>
            </c:strRef>
          </c:cat>
          <c:val>
            <c:numRef>
              <c:f>Povits!$D$51:$D$55</c:f>
              <c:numCache>
                <c:formatCode>General</c:formatCode>
                <c:ptCount val="4"/>
                <c:pt idx="0">
                  <c:v>3850490.7599999993</c:v>
                </c:pt>
                <c:pt idx="1">
                  <c:v>4178560.76</c:v>
                </c:pt>
                <c:pt idx="2">
                  <c:v>6536189.8600000013</c:v>
                </c:pt>
                <c:pt idx="3">
                  <c:v>825560.5</c:v>
                </c:pt>
              </c:numCache>
            </c:numRef>
          </c:val>
          <c:extLst>
            <c:ext xmlns:c16="http://schemas.microsoft.com/office/drawing/2014/chart" uri="{C3380CC4-5D6E-409C-BE32-E72D297353CC}">
              <c16:uniqueId val="{00000045-CFA1-4A96-AB26-60B36A08A89B}"/>
            </c:ext>
          </c:extLst>
        </c:ser>
        <c:ser>
          <c:idx val="3"/>
          <c:order val="3"/>
          <c:tx>
            <c:strRef>
              <c:f>Povits!$E$49:$E$50</c:f>
              <c:strCache>
                <c:ptCount val="1"/>
                <c:pt idx="0">
                  <c:v> Paseo </c:v>
                </c:pt>
              </c:strCache>
            </c:strRef>
          </c:tx>
          <c:spPr>
            <a:solidFill>
              <a:schemeClr val="accent4"/>
            </a:solidFill>
            <a:ln>
              <a:noFill/>
            </a:ln>
            <a:effectLst/>
          </c:spPr>
          <c:invertIfNegative val="0"/>
          <c:cat>
            <c:strRef>
              <c:f>Povits!$A$51:$A$55</c:f>
              <c:strCache>
                <c:ptCount val="4"/>
                <c:pt idx="0">
                  <c:v> High </c:v>
                </c:pt>
                <c:pt idx="1">
                  <c:v> Low </c:v>
                </c:pt>
                <c:pt idx="2">
                  <c:v> Medium </c:v>
                </c:pt>
                <c:pt idx="3">
                  <c:v> None </c:v>
                </c:pt>
              </c:strCache>
            </c:strRef>
          </c:cat>
          <c:val>
            <c:numRef>
              <c:f>Povits!$E$51:$E$55</c:f>
              <c:numCache>
                <c:formatCode>General</c:formatCode>
                <c:ptCount val="4"/>
                <c:pt idx="0">
                  <c:v>10462796.539999999</c:v>
                </c:pt>
                <c:pt idx="1">
                  <c:v>10687026.690000001</c:v>
                </c:pt>
                <c:pt idx="2">
                  <c:v>9945389.7300000004</c:v>
                </c:pt>
                <c:pt idx="3">
                  <c:v>1915931</c:v>
                </c:pt>
              </c:numCache>
            </c:numRef>
          </c:val>
          <c:extLst>
            <c:ext xmlns:c16="http://schemas.microsoft.com/office/drawing/2014/chart" uri="{C3380CC4-5D6E-409C-BE32-E72D297353CC}">
              <c16:uniqueId val="{00000046-CFA1-4A96-AB26-60B36A08A89B}"/>
            </c:ext>
          </c:extLst>
        </c:ser>
        <c:ser>
          <c:idx val="4"/>
          <c:order val="4"/>
          <c:tx>
            <c:strRef>
              <c:f>Povits!$F$49:$F$50</c:f>
              <c:strCache>
                <c:ptCount val="1"/>
                <c:pt idx="0">
                  <c:v> Velo </c:v>
                </c:pt>
              </c:strCache>
            </c:strRef>
          </c:tx>
          <c:spPr>
            <a:solidFill>
              <a:schemeClr val="accent5"/>
            </a:solidFill>
            <a:ln>
              <a:noFill/>
            </a:ln>
            <a:effectLst/>
          </c:spPr>
          <c:invertIfNegative val="0"/>
          <c:cat>
            <c:strRef>
              <c:f>Povits!$A$51:$A$55</c:f>
              <c:strCache>
                <c:ptCount val="4"/>
                <c:pt idx="0">
                  <c:v> High </c:v>
                </c:pt>
                <c:pt idx="1">
                  <c:v> Low </c:v>
                </c:pt>
                <c:pt idx="2">
                  <c:v> Medium </c:v>
                </c:pt>
                <c:pt idx="3">
                  <c:v> None </c:v>
                </c:pt>
              </c:strCache>
            </c:strRef>
          </c:cat>
          <c:val>
            <c:numRef>
              <c:f>Povits!$F$51:$F$55</c:f>
              <c:numCache>
                <c:formatCode>General</c:formatCode>
                <c:ptCount val="4"/>
                <c:pt idx="0">
                  <c:v>6575432.0599999996</c:v>
                </c:pt>
                <c:pt idx="1">
                  <c:v>3858307.98</c:v>
                </c:pt>
                <c:pt idx="2">
                  <c:v>6788046.4299999997</c:v>
                </c:pt>
                <c:pt idx="3">
                  <c:v>1028273</c:v>
                </c:pt>
              </c:numCache>
            </c:numRef>
          </c:val>
          <c:extLst>
            <c:ext xmlns:c16="http://schemas.microsoft.com/office/drawing/2014/chart" uri="{C3380CC4-5D6E-409C-BE32-E72D297353CC}">
              <c16:uniqueId val="{00000047-CFA1-4A96-AB26-60B36A08A89B}"/>
            </c:ext>
          </c:extLst>
        </c:ser>
        <c:ser>
          <c:idx val="5"/>
          <c:order val="5"/>
          <c:tx>
            <c:strRef>
              <c:f>Povits!$G$49:$G$50</c:f>
              <c:strCache>
                <c:ptCount val="1"/>
                <c:pt idx="0">
                  <c:v> VTT </c:v>
                </c:pt>
              </c:strCache>
            </c:strRef>
          </c:tx>
          <c:spPr>
            <a:solidFill>
              <a:schemeClr val="accent6"/>
            </a:solidFill>
            <a:ln>
              <a:noFill/>
            </a:ln>
            <a:effectLst/>
          </c:spPr>
          <c:invertIfNegative val="0"/>
          <c:cat>
            <c:strRef>
              <c:f>Povits!$A$51:$A$55</c:f>
              <c:strCache>
                <c:ptCount val="4"/>
                <c:pt idx="0">
                  <c:v> High </c:v>
                </c:pt>
                <c:pt idx="1">
                  <c:v> Low </c:v>
                </c:pt>
                <c:pt idx="2">
                  <c:v> Medium </c:v>
                </c:pt>
                <c:pt idx="3">
                  <c:v> None </c:v>
                </c:pt>
              </c:strCache>
            </c:strRef>
          </c:cat>
          <c:val>
            <c:numRef>
              <c:f>Povits!$G$51:$G$55</c:f>
              <c:numCache>
                <c:formatCode>General</c:formatCode>
                <c:ptCount val="4"/>
                <c:pt idx="0">
                  <c:v>6051176.5499999998</c:v>
                </c:pt>
                <c:pt idx="1">
                  <c:v>6967245.9899999993</c:v>
                </c:pt>
                <c:pt idx="2">
                  <c:v>5597062.4799999995</c:v>
                </c:pt>
                <c:pt idx="3">
                  <c:v>1896436</c:v>
                </c:pt>
              </c:numCache>
            </c:numRef>
          </c:val>
          <c:extLst>
            <c:ext xmlns:c16="http://schemas.microsoft.com/office/drawing/2014/chart" uri="{C3380CC4-5D6E-409C-BE32-E72D297353CC}">
              <c16:uniqueId val="{00000048-CFA1-4A96-AB26-60B36A08A89B}"/>
            </c:ext>
          </c:extLst>
        </c:ser>
        <c:dLbls>
          <c:showLegendKey val="0"/>
          <c:showVal val="0"/>
          <c:showCatName val="0"/>
          <c:showSerName val="0"/>
          <c:showPercent val="0"/>
          <c:showBubbleSize val="0"/>
        </c:dLbls>
        <c:gapWidth val="219"/>
        <c:overlap val="-27"/>
        <c:axId val="1263451023"/>
        <c:axId val="1263441039"/>
      </c:barChart>
      <c:catAx>
        <c:axId val="126345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41039"/>
        <c:crosses val="autoZero"/>
        <c:auto val="1"/>
        <c:lblAlgn val="ctr"/>
        <c:lblOffset val="100"/>
        <c:noMultiLvlLbl val="0"/>
      </c:catAx>
      <c:valAx>
        <c:axId val="126344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5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Povits!$B$66:$B$67</c:f>
              <c:strCache>
                <c:ptCount val="1"/>
                <c:pt idx="0">
                  <c:v>2013</c:v>
                </c:pt>
              </c:strCache>
            </c:strRef>
          </c:tx>
          <c:spPr>
            <a:solidFill>
              <a:schemeClr val="accent1"/>
            </a:solidFill>
            <a:ln>
              <a:noFill/>
            </a:ln>
            <a:effectLst/>
          </c:spPr>
          <c:invertIfNegative val="0"/>
          <c:cat>
            <c:strRef>
              <c:f>Povits!$A$68:$A$74</c:f>
              <c:strCache>
                <c:ptCount val="6"/>
                <c:pt idx="0">
                  <c:v> Amarilla </c:v>
                </c:pt>
                <c:pt idx="1">
                  <c:v> Carretera </c:v>
                </c:pt>
                <c:pt idx="2">
                  <c:v> Montana </c:v>
                </c:pt>
                <c:pt idx="3">
                  <c:v> Paseo </c:v>
                </c:pt>
                <c:pt idx="4">
                  <c:v> Velo </c:v>
                </c:pt>
                <c:pt idx="5">
                  <c:v> VTT </c:v>
                </c:pt>
              </c:strCache>
            </c:strRef>
          </c:cat>
          <c:val>
            <c:numRef>
              <c:f>Povits!$B$68:$B$74</c:f>
              <c:numCache>
                <c:formatCode>General</c:formatCode>
                <c:ptCount val="6"/>
                <c:pt idx="0">
                  <c:v>-5239747.47</c:v>
                </c:pt>
                <c:pt idx="1">
                  <c:v>1312653.8600000001</c:v>
                </c:pt>
                <c:pt idx="2">
                  <c:v>3794383.0400000005</c:v>
                </c:pt>
                <c:pt idx="3">
                  <c:v>5092277.0900000008</c:v>
                </c:pt>
                <c:pt idx="4">
                  <c:v>1460779.76</c:v>
                </c:pt>
                <c:pt idx="5">
                  <c:v>-4994572.7700000005</c:v>
                </c:pt>
              </c:numCache>
            </c:numRef>
          </c:val>
          <c:extLst>
            <c:ext xmlns:c16="http://schemas.microsoft.com/office/drawing/2014/chart" uri="{C3380CC4-5D6E-409C-BE32-E72D297353CC}">
              <c16:uniqueId val="{00000001-75CB-427F-B269-2AE6E326306A}"/>
            </c:ext>
          </c:extLst>
        </c:ser>
        <c:ser>
          <c:idx val="1"/>
          <c:order val="1"/>
          <c:tx>
            <c:strRef>
              <c:f>Povits!$C$66:$C$67</c:f>
              <c:strCache>
                <c:ptCount val="1"/>
                <c:pt idx="0">
                  <c:v>2014</c:v>
                </c:pt>
              </c:strCache>
            </c:strRef>
          </c:tx>
          <c:spPr>
            <a:solidFill>
              <a:schemeClr val="accent2"/>
            </a:solidFill>
            <a:ln>
              <a:noFill/>
            </a:ln>
            <a:effectLst/>
          </c:spPr>
          <c:invertIfNegative val="0"/>
          <c:cat>
            <c:strRef>
              <c:f>Povits!$A$68:$A$74</c:f>
              <c:strCache>
                <c:ptCount val="6"/>
                <c:pt idx="0">
                  <c:v> Amarilla </c:v>
                </c:pt>
                <c:pt idx="1">
                  <c:v> Carretera </c:v>
                </c:pt>
                <c:pt idx="2">
                  <c:v> Montana </c:v>
                </c:pt>
                <c:pt idx="3">
                  <c:v> Paseo </c:v>
                </c:pt>
                <c:pt idx="4">
                  <c:v> Velo </c:v>
                </c:pt>
                <c:pt idx="5">
                  <c:v> VTT </c:v>
                </c:pt>
              </c:strCache>
            </c:strRef>
          </c:cat>
          <c:val>
            <c:numRef>
              <c:f>Povits!$C$68:$C$74</c:f>
              <c:numCache>
                <c:formatCode>General</c:formatCode>
                <c:ptCount val="6"/>
                <c:pt idx="0">
                  <c:v>-17395036.460000001</c:v>
                </c:pt>
                <c:pt idx="1">
                  <c:v>12062116.030000001</c:v>
                </c:pt>
                <c:pt idx="2">
                  <c:v>10825428.839999996</c:v>
                </c:pt>
                <c:pt idx="3">
                  <c:v>24536471.870000008</c:v>
                </c:pt>
                <c:pt idx="4">
                  <c:v>-2701660.29</c:v>
                </c:pt>
                <c:pt idx="5">
                  <c:v>-16689256.210000003</c:v>
                </c:pt>
              </c:numCache>
            </c:numRef>
          </c:val>
          <c:extLst>
            <c:ext xmlns:c16="http://schemas.microsoft.com/office/drawing/2014/chart" uri="{C3380CC4-5D6E-409C-BE32-E72D297353CC}">
              <c16:uniqueId val="{0000000F-8F6E-42F6-9904-AFAB1BE1DC98}"/>
            </c:ext>
          </c:extLst>
        </c:ser>
        <c:dLbls>
          <c:showLegendKey val="0"/>
          <c:showVal val="0"/>
          <c:showCatName val="0"/>
          <c:showSerName val="0"/>
          <c:showPercent val="0"/>
          <c:showBubbleSize val="0"/>
        </c:dLbls>
        <c:gapWidth val="219"/>
        <c:overlap val="-27"/>
        <c:axId val="1263475983"/>
        <c:axId val="1263468911"/>
      </c:barChart>
      <c:catAx>
        <c:axId val="1263475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68911"/>
        <c:crosses val="autoZero"/>
        <c:auto val="1"/>
        <c:lblAlgn val="ctr"/>
        <c:lblOffset val="100"/>
        <c:noMultiLvlLbl val="0"/>
      </c:catAx>
      <c:valAx>
        <c:axId val="1263468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75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Excel_Dashboard.xlsx]Povits!PivotTable6</c:name>
    <c:fmtId val="0"/>
  </c:pivotSource>
  <c:chart>
    <c:title>
      <c:layout>
        <c:manualLayout>
          <c:xMode val="edge"/>
          <c:yMode val="edge"/>
          <c:x val="0.43573262764103743"/>
          <c:y val="5.0232988453737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3854914664165"/>
          <c:y val="0.17608123944981785"/>
          <c:w val="0.77092928990849197"/>
          <c:h val="0.66274387576552929"/>
        </c:manualLayout>
      </c:layout>
      <c:barChart>
        <c:barDir val="col"/>
        <c:grouping val="stacked"/>
        <c:varyColors val="0"/>
        <c:ser>
          <c:idx val="0"/>
          <c:order val="0"/>
          <c:tx>
            <c:strRef>
              <c:f>Povits!$C$82:$C$84</c:f>
              <c:strCache>
                <c:ptCount val="1"/>
                <c:pt idx="0">
                  <c:v> Amarilla  - Channel Partners</c:v>
                </c:pt>
              </c:strCache>
            </c:strRef>
          </c:tx>
          <c:spPr>
            <a:solidFill>
              <a:schemeClr val="accent1"/>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Povits!$C$85:$C$113</c:f>
              <c:numCache>
                <c:formatCode>General</c:formatCode>
                <c:ptCount val="16"/>
                <c:pt idx="0">
                  <c:v>61457.4</c:v>
                </c:pt>
                <c:pt idx="1">
                  <c:v>91835.4</c:v>
                </c:pt>
                <c:pt idx="3">
                  <c:v>57795.119999999995</c:v>
                </c:pt>
                <c:pt idx="13">
                  <c:v>53769.600000000006</c:v>
                </c:pt>
                <c:pt idx="14">
                  <c:v>52785.479999999996</c:v>
                </c:pt>
              </c:numCache>
            </c:numRef>
          </c:val>
          <c:extLst>
            <c:ext xmlns:c16="http://schemas.microsoft.com/office/drawing/2014/chart" uri="{C3380CC4-5D6E-409C-BE32-E72D297353CC}">
              <c16:uniqueId val="{00000003-C3E3-44D0-BEEF-05BA2DD89949}"/>
            </c:ext>
          </c:extLst>
        </c:ser>
        <c:ser>
          <c:idx val="1"/>
          <c:order val="1"/>
          <c:tx>
            <c:strRef>
              <c:f>Povits!$D$82:$D$84</c:f>
              <c:strCache>
                <c:ptCount val="1"/>
                <c:pt idx="0">
                  <c:v> Amarilla  - Enterprise</c:v>
                </c:pt>
              </c:strCache>
            </c:strRef>
          </c:tx>
          <c:spPr>
            <a:solidFill>
              <a:schemeClr val="accent3"/>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Povits!$D$85:$D$113</c:f>
              <c:numCache>
                <c:formatCode>General</c:formatCode>
                <c:ptCount val="16"/>
                <c:pt idx="0">
                  <c:v>656317.5</c:v>
                </c:pt>
                <c:pt idx="5">
                  <c:v>831191.25</c:v>
                </c:pt>
                <c:pt idx="9">
                  <c:v>935192.5</c:v>
                </c:pt>
                <c:pt idx="14">
                  <c:v>220906.25</c:v>
                </c:pt>
              </c:numCache>
            </c:numRef>
          </c:val>
          <c:extLst>
            <c:ext xmlns:c16="http://schemas.microsoft.com/office/drawing/2014/chart" uri="{C3380CC4-5D6E-409C-BE32-E72D297353CC}">
              <c16:uniqueId val="{00000215-EB94-4093-A7D2-6F41A850A46D}"/>
            </c:ext>
          </c:extLst>
        </c:ser>
        <c:ser>
          <c:idx val="2"/>
          <c:order val="2"/>
          <c:tx>
            <c:strRef>
              <c:f>Povits!$E$82:$E$84</c:f>
              <c:strCache>
                <c:ptCount val="1"/>
                <c:pt idx="0">
                  <c:v> Amarilla  - Government</c:v>
                </c:pt>
              </c:strCache>
            </c:strRef>
          </c:tx>
          <c:spPr>
            <a:solidFill>
              <a:schemeClr val="accent5"/>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Povits!$E$85:$E$113</c:f>
              <c:numCache>
                <c:formatCode>General</c:formatCode>
                <c:ptCount val="16"/>
                <c:pt idx="1">
                  <c:v>183540</c:v>
                </c:pt>
                <c:pt idx="3">
                  <c:v>597408</c:v>
                </c:pt>
                <c:pt idx="4">
                  <c:v>2826775</c:v>
                </c:pt>
                <c:pt idx="5">
                  <c:v>46796.2</c:v>
                </c:pt>
                <c:pt idx="6">
                  <c:v>44070.39</c:v>
                </c:pt>
                <c:pt idx="7">
                  <c:v>151979.03</c:v>
                </c:pt>
                <c:pt idx="9">
                  <c:v>36702</c:v>
                </c:pt>
                <c:pt idx="11">
                  <c:v>122262.8</c:v>
                </c:pt>
                <c:pt idx="12">
                  <c:v>2482326.63</c:v>
                </c:pt>
                <c:pt idx="13">
                  <c:v>439439.56</c:v>
                </c:pt>
                <c:pt idx="15">
                  <c:v>3011599.5</c:v>
                </c:pt>
              </c:numCache>
            </c:numRef>
          </c:val>
          <c:extLst>
            <c:ext xmlns:c16="http://schemas.microsoft.com/office/drawing/2014/chart" uri="{C3380CC4-5D6E-409C-BE32-E72D297353CC}">
              <c16:uniqueId val="{00000216-EB94-4093-A7D2-6F41A850A46D}"/>
            </c:ext>
          </c:extLst>
        </c:ser>
        <c:ser>
          <c:idx val="3"/>
          <c:order val="3"/>
          <c:tx>
            <c:strRef>
              <c:f>Povits!$F$82:$F$84</c:f>
              <c:strCache>
                <c:ptCount val="1"/>
                <c:pt idx="0">
                  <c:v> Amarilla  - Midmarket</c:v>
                </c:pt>
              </c:strCache>
            </c:strRef>
          </c:tx>
          <c:spPr>
            <a:solidFill>
              <a:schemeClr val="accent1">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Povits!$F$85:$F$113</c:f>
              <c:numCache>
                <c:formatCode>General</c:formatCode>
                <c:ptCount val="16"/>
                <c:pt idx="2">
                  <c:v>75804.75</c:v>
                </c:pt>
                <c:pt idx="6">
                  <c:v>64969.66</c:v>
                </c:pt>
                <c:pt idx="10">
                  <c:v>75763.95</c:v>
                </c:pt>
                <c:pt idx="12">
                  <c:v>32147.1</c:v>
                </c:pt>
              </c:numCache>
            </c:numRef>
          </c:val>
          <c:extLst>
            <c:ext xmlns:c16="http://schemas.microsoft.com/office/drawing/2014/chart" uri="{C3380CC4-5D6E-409C-BE32-E72D297353CC}">
              <c16:uniqueId val="{00000217-EB94-4093-A7D2-6F41A850A46D}"/>
            </c:ext>
          </c:extLst>
        </c:ser>
        <c:ser>
          <c:idx val="4"/>
          <c:order val="4"/>
          <c:tx>
            <c:strRef>
              <c:f>Povits!$G$82:$G$84</c:f>
              <c:strCache>
                <c:ptCount val="1"/>
                <c:pt idx="0">
                  <c:v> Amarilla  - Small Business</c:v>
                </c:pt>
              </c:strCache>
            </c:strRef>
          </c:tx>
          <c:spPr>
            <a:solidFill>
              <a:schemeClr val="accent3">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Povits!$G$85:$G$113</c:f>
              <c:numCache>
                <c:formatCode>General</c:formatCode>
                <c:ptCount val="16"/>
                <c:pt idx="2">
                  <c:v>1707912</c:v>
                </c:pt>
                <c:pt idx="7">
                  <c:v>678960</c:v>
                </c:pt>
                <c:pt idx="8">
                  <c:v>2068179</c:v>
                </c:pt>
                <c:pt idx="13">
                  <c:v>139230</c:v>
                </c:pt>
              </c:numCache>
            </c:numRef>
          </c:val>
          <c:extLst>
            <c:ext xmlns:c16="http://schemas.microsoft.com/office/drawing/2014/chart" uri="{C3380CC4-5D6E-409C-BE32-E72D297353CC}">
              <c16:uniqueId val="{00000218-EB94-4093-A7D2-6F41A850A46D}"/>
            </c:ext>
          </c:extLst>
        </c:ser>
        <c:ser>
          <c:idx val="5"/>
          <c:order val="5"/>
          <c:tx>
            <c:strRef>
              <c:f>Povits!$I$82:$I$84</c:f>
              <c:strCache>
                <c:ptCount val="1"/>
                <c:pt idx="0">
                  <c:v> Carretera  - Channel Partners</c:v>
                </c:pt>
              </c:strCache>
            </c:strRef>
          </c:tx>
          <c:spPr>
            <a:solidFill>
              <a:schemeClr val="accent5">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Povits!$I$85:$I$113</c:f>
              <c:numCache>
                <c:formatCode>General</c:formatCode>
                <c:ptCount val="16"/>
                <c:pt idx="1">
                  <c:v>21025.439999999999</c:v>
                </c:pt>
                <c:pt idx="3">
                  <c:v>10569.12</c:v>
                </c:pt>
                <c:pt idx="4">
                  <c:v>84856.92</c:v>
                </c:pt>
                <c:pt idx="12">
                  <c:v>56003.880000000005</c:v>
                </c:pt>
                <c:pt idx="13">
                  <c:v>15229.2</c:v>
                </c:pt>
                <c:pt idx="15">
                  <c:v>95154.12</c:v>
                </c:pt>
              </c:numCache>
            </c:numRef>
          </c:val>
          <c:extLst>
            <c:ext xmlns:c16="http://schemas.microsoft.com/office/drawing/2014/chart" uri="{C3380CC4-5D6E-409C-BE32-E72D297353CC}">
              <c16:uniqueId val="{00000219-EB94-4093-A7D2-6F41A850A46D}"/>
            </c:ext>
          </c:extLst>
        </c:ser>
        <c:ser>
          <c:idx val="6"/>
          <c:order val="6"/>
          <c:tx>
            <c:strRef>
              <c:f>Povits!$J$82:$J$84</c:f>
              <c:strCache>
                <c:ptCount val="1"/>
                <c:pt idx="0">
                  <c:v> Carretera  - Enterprise</c:v>
                </c:pt>
              </c:strCache>
            </c:strRef>
          </c:tx>
          <c:spPr>
            <a:solidFill>
              <a:schemeClr val="accent1">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Povits!$J$85:$J$113</c:f>
              <c:numCache>
                <c:formatCode>General</c:formatCode>
                <c:ptCount val="16"/>
                <c:pt idx="0">
                  <c:v>993099.38</c:v>
                </c:pt>
                <c:pt idx="1">
                  <c:v>595831.25</c:v>
                </c:pt>
                <c:pt idx="3">
                  <c:v>574205</c:v>
                </c:pt>
                <c:pt idx="13">
                  <c:v>624002.5</c:v>
                </c:pt>
                <c:pt idx="14">
                  <c:v>416570</c:v>
                </c:pt>
              </c:numCache>
            </c:numRef>
          </c:val>
          <c:extLst>
            <c:ext xmlns:c16="http://schemas.microsoft.com/office/drawing/2014/chart" uri="{C3380CC4-5D6E-409C-BE32-E72D297353CC}">
              <c16:uniqueId val="{00000232-EB94-4093-A7D2-6F41A850A46D}"/>
            </c:ext>
          </c:extLst>
        </c:ser>
        <c:ser>
          <c:idx val="7"/>
          <c:order val="7"/>
          <c:tx>
            <c:strRef>
              <c:f>Povits!$K$82:$K$84</c:f>
              <c:strCache>
                <c:ptCount val="1"/>
                <c:pt idx="0">
                  <c:v> Carretera  - Government</c:v>
                </c:pt>
              </c:strCache>
            </c:strRef>
          </c:tx>
          <c:spPr>
            <a:solidFill>
              <a:schemeClr val="accent3">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Povits!$K$85:$K$113</c:f>
              <c:numCache>
                <c:formatCode>General</c:formatCode>
                <c:ptCount val="16"/>
                <c:pt idx="0">
                  <c:v>94410.8</c:v>
                </c:pt>
                <c:pt idx="2">
                  <c:v>2810454.92</c:v>
                </c:pt>
                <c:pt idx="5">
                  <c:v>124177.4</c:v>
                </c:pt>
                <c:pt idx="6">
                  <c:v>22743</c:v>
                </c:pt>
                <c:pt idx="7">
                  <c:v>272888</c:v>
                </c:pt>
                <c:pt idx="8">
                  <c:v>2065287</c:v>
                </c:pt>
                <c:pt idx="9">
                  <c:v>87864.6</c:v>
                </c:pt>
                <c:pt idx="10">
                  <c:v>40060.020000000004</c:v>
                </c:pt>
                <c:pt idx="12">
                  <c:v>37194.639999999999</c:v>
                </c:pt>
                <c:pt idx="13">
                  <c:v>484060.5</c:v>
                </c:pt>
                <c:pt idx="14">
                  <c:v>41803.200000000004</c:v>
                </c:pt>
              </c:numCache>
            </c:numRef>
          </c:val>
          <c:extLst>
            <c:ext xmlns:c16="http://schemas.microsoft.com/office/drawing/2014/chart" uri="{C3380CC4-5D6E-409C-BE32-E72D297353CC}">
              <c16:uniqueId val="{00000233-EB94-4093-A7D2-6F41A850A46D}"/>
            </c:ext>
          </c:extLst>
        </c:ser>
        <c:ser>
          <c:idx val="8"/>
          <c:order val="8"/>
          <c:tx>
            <c:strRef>
              <c:f>Povits!$L$82:$L$84</c:f>
              <c:strCache>
                <c:ptCount val="1"/>
                <c:pt idx="0">
                  <c:v> Carretera  - Midmarket</c:v>
                </c:pt>
              </c:strCache>
            </c:strRef>
          </c:tx>
          <c:spPr>
            <a:solidFill>
              <a:schemeClr val="accent5">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Povits!$L$85:$L$113</c:f>
              <c:numCache>
                <c:formatCode>General</c:formatCode>
                <c:ptCount val="16"/>
                <c:pt idx="2">
                  <c:v>29670</c:v>
                </c:pt>
                <c:pt idx="7">
                  <c:v>156639.75</c:v>
                </c:pt>
                <c:pt idx="10">
                  <c:v>20826</c:v>
                </c:pt>
                <c:pt idx="11">
                  <c:v>130169.25</c:v>
                </c:pt>
              </c:numCache>
            </c:numRef>
          </c:val>
          <c:extLst>
            <c:ext xmlns:c16="http://schemas.microsoft.com/office/drawing/2014/chart" uri="{C3380CC4-5D6E-409C-BE32-E72D297353CC}">
              <c16:uniqueId val="{00000234-EB94-4093-A7D2-6F41A850A46D}"/>
            </c:ext>
          </c:extLst>
        </c:ser>
        <c:ser>
          <c:idx val="9"/>
          <c:order val="9"/>
          <c:tx>
            <c:strRef>
              <c:f>Povits!$M$82:$M$84</c:f>
              <c:strCache>
                <c:ptCount val="1"/>
                <c:pt idx="0">
                  <c:v> Carretera  - Small Business</c:v>
                </c:pt>
              </c:strCache>
            </c:strRef>
          </c:tx>
          <c:spPr>
            <a:solidFill>
              <a:schemeClr val="accent1">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Povits!$M$85:$M$113</c:f>
              <c:numCache>
                <c:formatCode>General</c:formatCode>
                <c:ptCount val="16"/>
                <c:pt idx="6">
                  <c:v>957195</c:v>
                </c:pt>
                <c:pt idx="7">
                  <c:v>906588</c:v>
                </c:pt>
                <c:pt idx="12">
                  <c:v>209634</c:v>
                </c:pt>
                <c:pt idx="13">
                  <c:v>1837095</c:v>
                </c:pt>
              </c:numCache>
            </c:numRef>
          </c:val>
          <c:extLst>
            <c:ext xmlns:c16="http://schemas.microsoft.com/office/drawing/2014/chart" uri="{C3380CC4-5D6E-409C-BE32-E72D297353CC}">
              <c16:uniqueId val="{00000235-EB94-4093-A7D2-6F41A850A46D}"/>
            </c:ext>
          </c:extLst>
        </c:ser>
        <c:ser>
          <c:idx val="10"/>
          <c:order val="10"/>
          <c:tx>
            <c:strRef>
              <c:f>Povits!$O$82:$O$84</c:f>
              <c:strCache>
                <c:ptCount val="1"/>
                <c:pt idx="0">
                  <c:v> Montana  - Channel Partners</c:v>
                </c:pt>
              </c:strCache>
            </c:strRef>
          </c:tx>
          <c:spPr>
            <a:solidFill>
              <a:schemeClr val="accent3">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Povits!$O$85:$O$113</c:f>
              <c:numCache>
                <c:formatCode>General</c:formatCode>
                <c:ptCount val="16"/>
                <c:pt idx="5">
                  <c:v>26114.400000000001</c:v>
                </c:pt>
                <c:pt idx="7">
                  <c:v>90619.319999999992</c:v>
                </c:pt>
                <c:pt idx="9">
                  <c:v>28100.16</c:v>
                </c:pt>
                <c:pt idx="11">
                  <c:v>117010.68</c:v>
                </c:pt>
              </c:numCache>
            </c:numRef>
          </c:val>
          <c:extLst>
            <c:ext xmlns:c16="http://schemas.microsoft.com/office/drawing/2014/chart" uri="{C3380CC4-5D6E-409C-BE32-E72D297353CC}">
              <c16:uniqueId val="{00000236-EB94-4093-A7D2-6F41A850A46D}"/>
            </c:ext>
          </c:extLst>
        </c:ser>
        <c:ser>
          <c:idx val="11"/>
          <c:order val="11"/>
          <c:tx>
            <c:strRef>
              <c:f>Povits!$P$82:$P$84</c:f>
              <c:strCache>
                <c:ptCount val="1"/>
                <c:pt idx="0">
                  <c:v> Montana  - Enterprise</c:v>
                </c:pt>
              </c:strCache>
            </c:strRef>
          </c:tx>
          <c:spPr>
            <a:solidFill>
              <a:schemeClr val="accent5">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Povits!$P$85:$P$113</c:f>
              <c:numCache>
                <c:formatCode>General</c:formatCode>
                <c:ptCount val="16"/>
                <c:pt idx="2">
                  <c:v>817620</c:v>
                </c:pt>
                <c:pt idx="6">
                  <c:v>763893.75</c:v>
                </c:pt>
                <c:pt idx="10">
                  <c:v>908158.75</c:v>
                </c:pt>
                <c:pt idx="12">
                  <c:v>125171.25</c:v>
                </c:pt>
              </c:numCache>
            </c:numRef>
          </c:val>
          <c:extLst>
            <c:ext xmlns:c16="http://schemas.microsoft.com/office/drawing/2014/chart" uri="{C3380CC4-5D6E-409C-BE32-E72D297353CC}">
              <c16:uniqueId val="{00000237-EB94-4093-A7D2-6F41A850A46D}"/>
            </c:ext>
          </c:extLst>
        </c:ser>
        <c:ser>
          <c:idx val="12"/>
          <c:order val="12"/>
          <c:tx>
            <c:strRef>
              <c:f>Povits!$Q$82:$Q$84</c:f>
              <c:strCache>
                <c:ptCount val="1"/>
                <c:pt idx="0">
                  <c:v> Montana  - Government</c:v>
                </c:pt>
              </c:strCache>
            </c:strRef>
          </c:tx>
          <c:spPr>
            <a:solidFill>
              <a:schemeClr val="accent1">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Povits!$Q$85:$Q$113</c:f>
              <c:numCache>
                <c:formatCode>General</c:formatCode>
                <c:ptCount val="16"/>
                <c:pt idx="0">
                  <c:v>683319</c:v>
                </c:pt>
                <c:pt idx="1">
                  <c:v>12681.9</c:v>
                </c:pt>
                <c:pt idx="3">
                  <c:v>10262.07</c:v>
                </c:pt>
                <c:pt idx="4">
                  <c:v>34245.82</c:v>
                </c:pt>
                <c:pt idx="5">
                  <c:v>1668604</c:v>
                </c:pt>
                <c:pt idx="6">
                  <c:v>78339.899999999994</c:v>
                </c:pt>
                <c:pt idx="7">
                  <c:v>74596</c:v>
                </c:pt>
                <c:pt idx="9">
                  <c:v>1799756</c:v>
                </c:pt>
                <c:pt idx="12">
                  <c:v>181003.47</c:v>
                </c:pt>
                <c:pt idx="13">
                  <c:v>106021.23999999999</c:v>
                </c:pt>
                <c:pt idx="14">
                  <c:v>849481.5</c:v>
                </c:pt>
                <c:pt idx="15">
                  <c:v>50625.120000000003</c:v>
                </c:pt>
              </c:numCache>
            </c:numRef>
          </c:val>
          <c:extLst>
            <c:ext xmlns:c16="http://schemas.microsoft.com/office/drawing/2014/chart" uri="{C3380CC4-5D6E-409C-BE32-E72D297353CC}">
              <c16:uniqueId val="{00000238-EB94-4093-A7D2-6F41A850A46D}"/>
            </c:ext>
          </c:extLst>
        </c:ser>
        <c:ser>
          <c:idx val="13"/>
          <c:order val="13"/>
          <c:tx>
            <c:strRef>
              <c:f>Povits!$R$82:$R$84</c:f>
              <c:strCache>
                <c:ptCount val="1"/>
                <c:pt idx="0">
                  <c:v> Montana  - Midmarket</c:v>
                </c:pt>
              </c:strCache>
            </c:strRef>
          </c:tx>
          <c:spPr>
            <a:solidFill>
              <a:schemeClr val="accent3">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Povits!$R$85:$R$113</c:f>
              <c:numCache>
                <c:formatCode>General</c:formatCode>
                <c:ptCount val="16"/>
                <c:pt idx="2">
                  <c:v>105474.75</c:v>
                </c:pt>
                <c:pt idx="7">
                  <c:v>37050</c:v>
                </c:pt>
                <c:pt idx="8">
                  <c:v>118467.9</c:v>
                </c:pt>
                <c:pt idx="13">
                  <c:v>29246.400000000001</c:v>
                </c:pt>
              </c:numCache>
            </c:numRef>
          </c:val>
          <c:extLst>
            <c:ext xmlns:c16="http://schemas.microsoft.com/office/drawing/2014/chart" uri="{C3380CC4-5D6E-409C-BE32-E72D297353CC}">
              <c16:uniqueId val="{00000239-EB94-4093-A7D2-6F41A850A46D}"/>
            </c:ext>
          </c:extLst>
        </c:ser>
        <c:ser>
          <c:idx val="14"/>
          <c:order val="14"/>
          <c:tx>
            <c:strRef>
              <c:f>Povits!$S$82:$S$84</c:f>
              <c:strCache>
                <c:ptCount val="1"/>
                <c:pt idx="0">
                  <c:v> Montana  - Small Business</c:v>
                </c:pt>
              </c:strCache>
            </c:strRef>
          </c:tx>
          <c:spPr>
            <a:solidFill>
              <a:schemeClr val="accent5">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Povits!$S$85:$S$113</c:f>
              <c:numCache>
                <c:formatCode>General</c:formatCode>
                <c:ptCount val="16"/>
                <c:pt idx="0">
                  <c:v>2189551.5</c:v>
                </c:pt>
                <c:pt idx="1">
                  <c:v>1253904</c:v>
                </c:pt>
                <c:pt idx="3">
                  <c:v>717786</c:v>
                </c:pt>
                <c:pt idx="13">
                  <c:v>1329777</c:v>
                </c:pt>
                <c:pt idx="14">
                  <c:v>1183920</c:v>
                </c:pt>
              </c:numCache>
            </c:numRef>
          </c:val>
          <c:extLst>
            <c:ext xmlns:c16="http://schemas.microsoft.com/office/drawing/2014/chart" uri="{C3380CC4-5D6E-409C-BE32-E72D297353CC}">
              <c16:uniqueId val="{0000023A-EB94-4093-A7D2-6F41A850A46D}"/>
            </c:ext>
          </c:extLst>
        </c:ser>
        <c:ser>
          <c:idx val="15"/>
          <c:order val="15"/>
          <c:tx>
            <c:strRef>
              <c:f>Povits!$U$82:$U$84</c:f>
              <c:strCache>
                <c:ptCount val="1"/>
                <c:pt idx="0">
                  <c:v> Paseo  - Channel Partners</c:v>
                </c:pt>
              </c:strCache>
            </c:strRef>
          </c:tx>
          <c:spPr>
            <a:solidFill>
              <a:schemeClr val="accent1">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Povits!$U$85:$U$113</c:f>
              <c:numCache>
                <c:formatCode>General</c:formatCode>
                <c:ptCount val="16"/>
                <c:pt idx="2">
                  <c:v>72766.559999999998</c:v>
                </c:pt>
                <c:pt idx="6">
                  <c:v>95208.24</c:v>
                </c:pt>
                <c:pt idx="7">
                  <c:v>65773.56</c:v>
                </c:pt>
                <c:pt idx="10">
                  <c:v>105084.72</c:v>
                </c:pt>
                <c:pt idx="12">
                  <c:v>56003.880000000005</c:v>
                </c:pt>
                <c:pt idx="13">
                  <c:v>59677.440000000002</c:v>
                </c:pt>
              </c:numCache>
            </c:numRef>
          </c:val>
          <c:extLst>
            <c:ext xmlns:c16="http://schemas.microsoft.com/office/drawing/2014/chart" uri="{C3380CC4-5D6E-409C-BE32-E72D297353CC}">
              <c16:uniqueId val="{0000023B-EB94-4093-A7D2-6F41A850A46D}"/>
            </c:ext>
          </c:extLst>
        </c:ser>
        <c:ser>
          <c:idx val="16"/>
          <c:order val="16"/>
          <c:tx>
            <c:strRef>
              <c:f>Povits!$V$82:$V$84</c:f>
              <c:strCache>
                <c:ptCount val="1"/>
                <c:pt idx="0">
                  <c:v> Paseo  - Enterprise</c:v>
                </c:pt>
              </c:strCache>
            </c:strRef>
          </c:tx>
          <c:spPr>
            <a:solidFill>
              <a:schemeClr val="accent3">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Povits!$V$85:$V$113</c:f>
              <c:numCache>
                <c:formatCode>General</c:formatCode>
                <c:ptCount val="16"/>
                <c:pt idx="2">
                  <c:v>1151922.5</c:v>
                </c:pt>
                <c:pt idx="6">
                  <c:v>992542.5</c:v>
                </c:pt>
                <c:pt idx="7">
                  <c:v>630966.25</c:v>
                </c:pt>
                <c:pt idx="8">
                  <c:v>1077126.25</c:v>
                </c:pt>
                <c:pt idx="12">
                  <c:v>445465</c:v>
                </c:pt>
                <c:pt idx="13">
                  <c:v>969837.5</c:v>
                </c:pt>
              </c:numCache>
            </c:numRef>
          </c:val>
          <c:extLst>
            <c:ext xmlns:c16="http://schemas.microsoft.com/office/drawing/2014/chart" uri="{C3380CC4-5D6E-409C-BE32-E72D297353CC}">
              <c16:uniqueId val="{0000023C-EB94-4093-A7D2-6F41A850A46D}"/>
            </c:ext>
          </c:extLst>
        </c:ser>
        <c:ser>
          <c:idx val="17"/>
          <c:order val="17"/>
          <c:tx>
            <c:strRef>
              <c:f>Povits!$W$82:$W$84</c:f>
              <c:strCache>
                <c:ptCount val="1"/>
                <c:pt idx="0">
                  <c:v> Paseo  - Government</c:v>
                </c:pt>
              </c:strCache>
            </c:strRef>
          </c:tx>
          <c:spPr>
            <a:solidFill>
              <a:schemeClr val="accent5">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Povits!$W$85:$W$113</c:f>
              <c:numCache>
                <c:formatCode>General</c:formatCode>
                <c:ptCount val="16"/>
                <c:pt idx="0">
                  <c:v>74400.450000000012</c:v>
                </c:pt>
                <c:pt idx="1">
                  <c:v>79870.28</c:v>
                </c:pt>
                <c:pt idx="2">
                  <c:v>2925685.9</c:v>
                </c:pt>
                <c:pt idx="3">
                  <c:v>88617.57</c:v>
                </c:pt>
                <c:pt idx="4">
                  <c:v>128141.59999999999</c:v>
                </c:pt>
                <c:pt idx="5">
                  <c:v>843604.34</c:v>
                </c:pt>
                <c:pt idx="6">
                  <c:v>1814751.75</c:v>
                </c:pt>
                <c:pt idx="7">
                  <c:v>2162807</c:v>
                </c:pt>
                <c:pt idx="8">
                  <c:v>134299.79999999999</c:v>
                </c:pt>
                <c:pt idx="9">
                  <c:v>879491.83</c:v>
                </c:pt>
                <c:pt idx="10">
                  <c:v>3110289</c:v>
                </c:pt>
                <c:pt idx="11">
                  <c:v>1533311.5</c:v>
                </c:pt>
                <c:pt idx="12">
                  <c:v>794896.2</c:v>
                </c:pt>
                <c:pt idx="13">
                  <c:v>80595.26999999999</c:v>
                </c:pt>
                <c:pt idx="14">
                  <c:v>52164.42</c:v>
                </c:pt>
                <c:pt idx="15">
                  <c:v>179303.8</c:v>
                </c:pt>
              </c:numCache>
            </c:numRef>
          </c:val>
          <c:extLst>
            <c:ext xmlns:c16="http://schemas.microsoft.com/office/drawing/2014/chart" uri="{C3380CC4-5D6E-409C-BE32-E72D297353CC}">
              <c16:uniqueId val="{0000023D-EB94-4093-A7D2-6F41A850A46D}"/>
            </c:ext>
          </c:extLst>
        </c:ser>
        <c:ser>
          <c:idx val="18"/>
          <c:order val="18"/>
          <c:tx>
            <c:strRef>
              <c:f>Povits!$X$82:$X$84</c:f>
              <c:strCache>
                <c:ptCount val="1"/>
                <c:pt idx="0">
                  <c:v> Paseo  - Midmarket</c:v>
                </c:pt>
              </c:strCache>
            </c:strRef>
          </c:tx>
          <c:spPr>
            <a:solidFill>
              <a:schemeClr val="accent1">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Povits!$X$85:$X$113</c:f>
              <c:numCache>
                <c:formatCode>General</c:formatCode>
                <c:ptCount val="16"/>
                <c:pt idx="0">
                  <c:v>124336.35</c:v>
                </c:pt>
                <c:pt idx="1">
                  <c:v>143990.70000000001</c:v>
                </c:pt>
                <c:pt idx="3">
                  <c:v>128304.9</c:v>
                </c:pt>
                <c:pt idx="4">
                  <c:v>109510.8</c:v>
                </c:pt>
                <c:pt idx="12">
                  <c:v>111502.95</c:v>
                </c:pt>
                <c:pt idx="13">
                  <c:v>97656.75</c:v>
                </c:pt>
                <c:pt idx="14">
                  <c:v>80985.45</c:v>
                </c:pt>
                <c:pt idx="15">
                  <c:v>111441.45</c:v>
                </c:pt>
              </c:numCache>
            </c:numRef>
          </c:val>
          <c:extLst>
            <c:ext xmlns:c16="http://schemas.microsoft.com/office/drawing/2014/chart" uri="{C3380CC4-5D6E-409C-BE32-E72D297353CC}">
              <c16:uniqueId val="{0000023E-EB94-4093-A7D2-6F41A850A46D}"/>
            </c:ext>
          </c:extLst>
        </c:ser>
        <c:ser>
          <c:idx val="19"/>
          <c:order val="19"/>
          <c:tx>
            <c:strRef>
              <c:f>Povits!$Y$82:$Y$84</c:f>
              <c:strCache>
                <c:ptCount val="1"/>
                <c:pt idx="0">
                  <c:v> Paseo  - Small Business</c:v>
                </c:pt>
              </c:strCache>
            </c:strRef>
          </c:tx>
          <c:spPr>
            <a:solidFill>
              <a:schemeClr val="accent3">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Povits!$Y$85:$Y$113</c:f>
              <c:numCache>
                <c:formatCode>General</c:formatCode>
                <c:ptCount val="16"/>
                <c:pt idx="0">
                  <c:v>865371</c:v>
                </c:pt>
                <c:pt idx="2">
                  <c:v>563304</c:v>
                </c:pt>
                <c:pt idx="5">
                  <c:v>2775082.5</c:v>
                </c:pt>
                <c:pt idx="7">
                  <c:v>1585548</c:v>
                </c:pt>
                <c:pt idx="9">
                  <c:v>2252736</c:v>
                </c:pt>
                <c:pt idx="10">
                  <c:v>391716</c:v>
                </c:pt>
                <c:pt idx="11">
                  <c:v>2515335</c:v>
                </c:pt>
                <c:pt idx="14">
                  <c:v>549717</c:v>
                </c:pt>
              </c:numCache>
            </c:numRef>
          </c:val>
          <c:extLst>
            <c:ext xmlns:c16="http://schemas.microsoft.com/office/drawing/2014/chart" uri="{C3380CC4-5D6E-409C-BE32-E72D297353CC}">
              <c16:uniqueId val="{0000023F-EB94-4093-A7D2-6F41A850A46D}"/>
            </c:ext>
          </c:extLst>
        </c:ser>
        <c:ser>
          <c:idx val="20"/>
          <c:order val="20"/>
          <c:tx>
            <c:strRef>
              <c:f>Povits!$AA$82:$AA$84</c:f>
              <c:strCache>
                <c:ptCount val="1"/>
                <c:pt idx="0">
                  <c:v> Velo  - Channel Partners</c:v>
                </c:pt>
              </c:strCache>
            </c:strRef>
          </c:tx>
          <c:spPr>
            <a:solidFill>
              <a:schemeClr val="accent5">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Povits!$AA$85:$AA$113</c:f>
              <c:numCache>
                <c:formatCode>General</c:formatCode>
                <c:ptCount val="16"/>
                <c:pt idx="2">
                  <c:v>72766.559999999998</c:v>
                </c:pt>
                <c:pt idx="7">
                  <c:v>24845.760000000002</c:v>
                </c:pt>
                <c:pt idx="8">
                  <c:v>75990.36</c:v>
                </c:pt>
                <c:pt idx="13">
                  <c:v>9321.36</c:v>
                </c:pt>
              </c:numCache>
            </c:numRef>
          </c:val>
          <c:extLst>
            <c:ext xmlns:c16="http://schemas.microsoft.com/office/drawing/2014/chart" uri="{C3380CC4-5D6E-409C-BE32-E72D297353CC}">
              <c16:uniqueId val="{00000240-EB94-4093-A7D2-6F41A850A46D}"/>
            </c:ext>
          </c:extLst>
        </c:ser>
        <c:ser>
          <c:idx val="21"/>
          <c:order val="21"/>
          <c:tx>
            <c:strRef>
              <c:f>Povits!$AB$82:$AB$84</c:f>
              <c:strCache>
                <c:ptCount val="1"/>
                <c:pt idx="0">
                  <c:v> Velo  - Enterprise</c:v>
                </c:pt>
              </c:strCache>
            </c:strRef>
          </c:tx>
          <c:spPr>
            <a:solidFill>
              <a:schemeClr val="accent1">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Povits!$AB$85:$AB$113</c:f>
              <c:numCache>
                <c:formatCode>General</c:formatCode>
                <c:ptCount val="16"/>
                <c:pt idx="1">
                  <c:v>466846.25</c:v>
                </c:pt>
                <c:pt idx="3">
                  <c:v>474587.5</c:v>
                </c:pt>
                <c:pt idx="4">
                  <c:v>926216.25</c:v>
                </c:pt>
                <c:pt idx="12">
                  <c:v>570636.25</c:v>
                </c:pt>
                <c:pt idx="13">
                  <c:v>345835</c:v>
                </c:pt>
                <c:pt idx="15">
                  <c:v>797116.25</c:v>
                </c:pt>
              </c:numCache>
            </c:numRef>
          </c:val>
          <c:extLst>
            <c:ext xmlns:c16="http://schemas.microsoft.com/office/drawing/2014/chart" uri="{C3380CC4-5D6E-409C-BE32-E72D297353CC}">
              <c16:uniqueId val="{00000241-EB94-4093-A7D2-6F41A850A46D}"/>
            </c:ext>
          </c:extLst>
        </c:ser>
        <c:ser>
          <c:idx val="22"/>
          <c:order val="22"/>
          <c:tx>
            <c:strRef>
              <c:f>Povits!$AC$82:$AC$84</c:f>
              <c:strCache>
                <c:ptCount val="1"/>
                <c:pt idx="0">
                  <c:v> Velo  - Government</c:v>
                </c:pt>
              </c:strCache>
            </c:strRef>
          </c:tx>
          <c:spPr>
            <a:solidFill>
              <a:schemeClr val="accent3">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Povits!$AC$85:$AC$113</c:f>
              <c:numCache>
                <c:formatCode>General</c:formatCode>
                <c:ptCount val="16"/>
                <c:pt idx="0">
                  <c:v>161630.1</c:v>
                </c:pt>
                <c:pt idx="1">
                  <c:v>113955.2</c:v>
                </c:pt>
                <c:pt idx="2">
                  <c:v>10298.82</c:v>
                </c:pt>
                <c:pt idx="3">
                  <c:v>67656.800000000003</c:v>
                </c:pt>
                <c:pt idx="5">
                  <c:v>10451</c:v>
                </c:pt>
                <c:pt idx="6">
                  <c:v>1047224.5</c:v>
                </c:pt>
                <c:pt idx="7">
                  <c:v>1904163.5900000003</c:v>
                </c:pt>
                <c:pt idx="9">
                  <c:v>2508.66</c:v>
                </c:pt>
                <c:pt idx="10">
                  <c:v>14497.56</c:v>
                </c:pt>
                <c:pt idx="11">
                  <c:v>44813.72</c:v>
                </c:pt>
                <c:pt idx="12">
                  <c:v>1807498</c:v>
                </c:pt>
                <c:pt idx="13">
                  <c:v>2513860.7000000002</c:v>
                </c:pt>
                <c:pt idx="14">
                  <c:v>114863.4</c:v>
                </c:pt>
              </c:numCache>
            </c:numRef>
          </c:val>
          <c:extLst>
            <c:ext xmlns:c16="http://schemas.microsoft.com/office/drawing/2014/chart" uri="{C3380CC4-5D6E-409C-BE32-E72D297353CC}">
              <c16:uniqueId val="{00000242-EB94-4093-A7D2-6F41A850A46D}"/>
            </c:ext>
          </c:extLst>
        </c:ser>
        <c:ser>
          <c:idx val="23"/>
          <c:order val="23"/>
          <c:tx>
            <c:strRef>
              <c:f>Povits!$AD$82:$AD$84</c:f>
              <c:strCache>
                <c:ptCount val="1"/>
                <c:pt idx="0">
                  <c:v> Velo  - Midmarket</c:v>
                </c:pt>
              </c:strCache>
            </c:strRef>
          </c:tx>
          <c:spPr>
            <a:solidFill>
              <a:schemeClr val="accent5">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Povits!$AD$85:$AD$113</c:f>
              <c:numCache>
                <c:formatCode>General</c:formatCode>
                <c:ptCount val="16"/>
                <c:pt idx="0">
                  <c:v>42757.2</c:v>
                </c:pt>
                <c:pt idx="5">
                  <c:v>115165.28</c:v>
                </c:pt>
                <c:pt idx="9">
                  <c:v>89218.65</c:v>
                </c:pt>
                <c:pt idx="14">
                  <c:v>17357.25</c:v>
                </c:pt>
              </c:numCache>
            </c:numRef>
          </c:val>
          <c:extLst>
            <c:ext xmlns:c16="http://schemas.microsoft.com/office/drawing/2014/chart" uri="{C3380CC4-5D6E-409C-BE32-E72D297353CC}">
              <c16:uniqueId val="{00000243-EB94-4093-A7D2-6F41A850A46D}"/>
            </c:ext>
          </c:extLst>
        </c:ser>
        <c:ser>
          <c:idx val="24"/>
          <c:order val="24"/>
          <c:tx>
            <c:strRef>
              <c:f>Povits!$AE$82:$AE$84</c:f>
              <c:strCache>
                <c:ptCount val="1"/>
                <c:pt idx="0">
                  <c:v> Velo  - Small Business</c:v>
                </c:pt>
              </c:strCache>
            </c:strRef>
          </c:tx>
          <c:spPr>
            <a:solidFill>
              <a:schemeClr val="accent1">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Povits!$AE$85:$AE$113</c:f>
              <c:numCache>
                <c:formatCode>General</c:formatCode>
                <c:ptCount val="16"/>
                <c:pt idx="2">
                  <c:v>1144608</c:v>
                </c:pt>
                <c:pt idx="6">
                  <c:v>2133166.5</c:v>
                </c:pt>
                <c:pt idx="10">
                  <c:v>2097099</c:v>
                </c:pt>
                <c:pt idx="12">
                  <c:v>1033104</c:v>
                </c:pt>
              </c:numCache>
            </c:numRef>
          </c:val>
          <c:extLst>
            <c:ext xmlns:c16="http://schemas.microsoft.com/office/drawing/2014/chart" uri="{C3380CC4-5D6E-409C-BE32-E72D297353CC}">
              <c16:uniqueId val="{00000244-EB94-4093-A7D2-6F41A850A46D}"/>
            </c:ext>
          </c:extLst>
        </c:ser>
        <c:ser>
          <c:idx val="25"/>
          <c:order val="25"/>
          <c:tx>
            <c:strRef>
              <c:f>Povits!$AG$82:$AG$84</c:f>
              <c:strCache>
                <c:ptCount val="1"/>
                <c:pt idx="0">
                  <c:v> VTT  - Channel Partners</c:v>
                </c:pt>
              </c:strCache>
            </c:strRef>
          </c:tx>
          <c:spPr>
            <a:solidFill>
              <a:schemeClr val="accent3">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Povits!$AG$85:$AG$113</c:f>
              <c:numCache>
                <c:formatCode>General</c:formatCode>
                <c:ptCount val="16"/>
                <c:pt idx="0">
                  <c:v>75759.900000000009</c:v>
                </c:pt>
                <c:pt idx="5">
                  <c:v>104942.82</c:v>
                </c:pt>
                <c:pt idx="9">
                  <c:v>60278.16</c:v>
                </c:pt>
                <c:pt idx="14">
                  <c:v>59848.08</c:v>
                </c:pt>
              </c:numCache>
            </c:numRef>
          </c:val>
          <c:extLst>
            <c:ext xmlns:c16="http://schemas.microsoft.com/office/drawing/2014/chart" uri="{C3380CC4-5D6E-409C-BE32-E72D297353CC}">
              <c16:uniqueId val="{00000245-EB94-4093-A7D2-6F41A850A46D}"/>
            </c:ext>
          </c:extLst>
        </c:ser>
        <c:ser>
          <c:idx val="26"/>
          <c:order val="26"/>
          <c:tx>
            <c:strRef>
              <c:f>Povits!$AH$82:$AH$84</c:f>
              <c:strCache>
                <c:ptCount val="1"/>
                <c:pt idx="0">
                  <c:v> VTT  - Enterprise</c:v>
                </c:pt>
              </c:strCache>
            </c:strRef>
          </c:tx>
          <c:spPr>
            <a:solidFill>
              <a:schemeClr val="accent5">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Povits!$AH$85:$AH$113</c:f>
              <c:numCache>
                <c:formatCode>General</c:formatCode>
                <c:ptCount val="16"/>
                <c:pt idx="2">
                  <c:v>334302.5</c:v>
                </c:pt>
                <c:pt idx="5">
                  <c:v>61632.5</c:v>
                </c:pt>
                <c:pt idx="7">
                  <c:v>630966.25</c:v>
                </c:pt>
                <c:pt idx="9">
                  <c:v>38362.5</c:v>
                </c:pt>
                <c:pt idx="10">
                  <c:v>313862.5</c:v>
                </c:pt>
                <c:pt idx="11">
                  <c:v>921311.25</c:v>
                </c:pt>
              </c:numCache>
            </c:numRef>
          </c:val>
          <c:extLst>
            <c:ext xmlns:c16="http://schemas.microsoft.com/office/drawing/2014/chart" uri="{C3380CC4-5D6E-409C-BE32-E72D297353CC}">
              <c16:uniqueId val="{00000246-EB94-4093-A7D2-6F41A850A46D}"/>
            </c:ext>
          </c:extLst>
        </c:ser>
        <c:ser>
          <c:idx val="27"/>
          <c:order val="27"/>
          <c:tx>
            <c:strRef>
              <c:f>Povits!$AI$82:$AI$84</c:f>
              <c:strCache>
                <c:ptCount val="1"/>
                <c:pt idx="0">
                  <c:v> VTT  - Government</c:v>
                </c:pt>
              </c:strCache>
            </c:strRef>
          </c:tx>
          <c:spPr>
            <a:solidFill>
              <a:schemeClr val="accent1"/>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Povits!$AI$85:$AI$113</c:f>
              <c:numCache>
                <c:formatCode>General</c:formatCode>
                <c:ptCount val="16"/>
                <c:pt idx="0">
                  <c:v>942364.5</c:v>
                </c:pt>
                <c:pt idx="1">
                  <c:v>1700230</c:v>
                </c:pt>
                <c:pt idx="2">
                  <c:v>176196.64</c:v>
                </c:pt>
                <c:pt idx="3">
                  <c:v>1731289</c:v>
                </c:pt>
                <c:pt idx="6">
                  <c:v>22745.1</c:v>
                </c:pt>
                <c:pt idx="7">
                  <c:v>24913.559999999998</c:v>
                </c:pt>
                <c:pt idx="8">
                  <c:v>47509.56</c:v>
                </c:pt>
                <c:pt idx="10">
                  <c:v>189845.8</c:v>
                </c:pt>
                <c:pt idx="12">
                  <c:v>30930</c:v>
                </c:pt>
                <c:pt idx="13">
                  <c:v>2526206.5500000003</c:v>
                </c:pt>
                <c:pt idx="14">
                  <c:v>843598</c:v>
                </c:pt>
              </c:numCache>
            </c:numRef>
          </c:val>
          <c:extLst>
            <c:ext xmlns:c16="http://schemas.microsoft.com/office/drawing/2014/chart" uri="{C3380CC4-5D6E-409C-BE32-E72D297353CC}">
              <c16:uniqueId val="{00000247-EB94-4093-A7D2-6F41A850A46D}"/>
            </c:ext>
          </c:extLst>
        </c:ser>
        <c:ser>
          <c:idx val="28"/>
          <c:order val="28"/>
          <c:tx>
            <c:strRef>
              <c:f>Povits!$AJ$82:$AJ$84</c:f>
              <c:strCache>
                <c:ptCount val="1"/>
                <c:pt idx="0">
                  <c:v> VTT  - Midmarket</c:v>
                </c:pt>
              </c:strCache>
            </c:strRef>
          </c:tx>
          <c:spPr>
            <a:solidFill>
              <a:schemeClr val="accent3"/>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Povits!$AJ$85:$AJ$113</c:f>
              <c:numCache>
                <c:formatCode>General</c:formatCode>
                <c:ptCount val="16"/>
                <c:pt idx="6">
                  <c:v>66069.899999999994</c:v>
                </c:pt>
                <c:pt idx="7">
                  <c:v>119589.75</c:v>
                </c:pt>
                <c:pt idx="12">
                  <c:v>79355.850000000006</c:v>
                </c:pt>
                <c:pt idx="13">
                  <c:v>68410.350000000006</c:v>
                </c:pt>
              </c:numCache>
            </c:numRef>
          </c:val>
          <c:extLst>
            <c:ext xmlns:c16="http://schemas.microsoft.com/office/drawing/2014/chart" uri="{C3380CC4-5D6E-409C-BE32-E72D297353CC}">
              <c16:uniqueId val="{00000248-EB94-4093-A7D2-6F41A850A46D}"/>
            </c:ext>
          </c:extLst>
        </c:ser>
        <c:ser>
          <c:idx val="29"/>
          <c:order val="29"/>
          <c:tx>
            <c:strRef>
              <c:f>Povits!$AK$82:$AK$84</c:f>
              <c:strCache>
                <c:ptCount val="1"/>
                <c:pt idx="0">
                  <c:v> VTT  - Small Business</c:v>
                </c:pt>
              </c:strCache>
            </c:strRef>
          </c:tx>
          <c:spPr>
            <a:solidFill>
              <a:schemeClr val="accent5"/>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Povits!$AK$85:$AK$113</c:f>
              <c:numCache>
                <c:formatCode>General</c:formatCode>
                <c:ptCount val="16"/>
                <c:pt idx="1">
                  <c:v>1200912</c:v>
                </c:pt>
                <c:pt idx="3">
                  <c:v>909960</c:v>
                </c:pt>
                <c:pt idx="4">
                  <c:v>3187785</c:v>
                </c:pt>
                <c:pt idx="12">
                  <c:v>1242738</c:v>
                </c:pt>
                <c:pt idx="13">
                  <c:v>646548</c:v>
                </c:pt>
                <c:pt idx="15">
                  <c:v>2153457</c:v>
                </c:pt>
              </c:numCache>
            </c:numRef>
          </c:val>
          <c:extLst>
            <c:ext xmlns:c16="http://schemas.microsoft.com/office/drawing/2014/chart" uri="{C3380CC4-5D6E-409C-BE32-E72D297353CC}">
              <c16:uniqueId val="{00000249-EB94-4093-A7D2-6F41A850A46D}"/>
            </c:ext>
          </c:extLst>
        </c:ser>
        <c:dLbls>
          <c:showLegendKey val="0"/>
          <c:showVal val="0"/>
          <c:showCatName val="0"/>
          <c:showSerName val="0"/>
          <c:showPercent val="0"/>
          <c:showBubbleSize val="0"/>
        </c:dLbls>
        <c:gapWidth val="219"/>
        <c:overlap val="100"/>
        <c:axId val="1273343119"/>
        <c:axId val="1273337295"/>
      </c:barChart>
      <c:catAx>
        <c:axId val="127334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3337295"/>
        <c:crosses val="autoZero"/>
        <c:auto val="1"/>
        <c:lblAlgn val="ctr"/>
        <c:lblOffset val="100"/>
        <c:noMultiLvlLbl val="0"/>
      </c:catAx>
      <c:valAx>
        <c:axId val="127333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334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Povits!$K$3</c:f>
              <c:strCache>
                <c:ptCount val="1"/>
                <c:pt idx="0">
                  <c:v>Total</c:v>
                </c:pt>
              </c:strCache>
            </c:strRef>
          </c:tx>
          <c:spPr>
            <a:solidFill>
              <a:schemeClr val="accent1"/>
            </a:solidFill>
            <a:ln>
              <a:noFill/>
            </a:ln>
            <a:effectLst/>
          </c:spPr>
          <c:invertIfNegative val="0"/>
          <c:cat>
            <c:strRef>
              <c:f>Povits!$J$4:$J$10</c:f>
              <c:strCache>
                <c:ptCount val="6"/>
                <c:pt idx="0">
                  <c:v> Carretera </c:v>
                </c:pt>
                <c:pt idx="1">
                  <c:v> Montana </c:v>
                </c:pt>
                <c:pt idx="2">
                  <c:v> Amarilla </c:v>
                </c:pt>
                <c:pt idx="3">
                  <c:v> Velo </c:v>
                </c:pt>
                <c:pt idx="4">
                  <c:v> VTT </c:v>
                </c:pt>
                <c:pt idx="5">
                  <c:v> Paseo </c:v>
                </c:pt>
              </c:strCache>
            </c:strRef>
          </c:cat>
          <c:val>
            <c:numRef>
              <c:f>Povits!$K$4:$K$10</c:f>
              <c:numCache>
                <c:formatCode>General</c:formatCode>
                <c:ptCount val="6"/>
                <c:pt idx="0">
                  <c:v>13815307.890000004</c:v>
                </c:pt>
                <c:pt idx="1">
                  <c:v>15390801.879999995</c:v>
                </c:pt>
                <c:pt idx="2">
                  <c:v>17747116.07</c:v>
                </c:pt>
                <c:pt idx="3">
                  <c:v>18250059.470000003</c:v>
                </c:pt>
                <c:pt idx="4">
                  <c:v>20511921.02</c:v>
                </c:pt>
                <c:pt idx="5">
                  <c:v>33011143.960000008</c:v>
                </c:pt>
              </c:numCache>
            </c:numRef>
          </c:val>
          <c:extLst>
            <c:ext xmlns:c16="http://schemas.microsoft.com/office/drawing/2014/chart" uri="{C3380CC4-5D6E-409C-BE32-E72D297353CC}">
              <c16:uniqueId val="{00000001-1D92-406D-B68B-6070BFB7620D}"/>
            </c:ext>
          </c:extLst>
        </c:ser>
        <c:dLbls>
          <c:showLegendKey val="0"/>
          <c:showVal val="0"/>
          <c:showCatName val="0"/>
          <c:showSerName val="0"/>
          <c:showPercent val="0"/>
          <c:showBubbleSize val="0"/>
        </c:dLbls>
        <c:gapWidth val="219"/>
        <c:overlap val="-27"/>
        <c:axId val="1564781583"/>
        <c:axId val="1564778671"/>
      </c:barChart>
      <c:catAx>
        <c:axId val="156478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78671"/>
        <c:crosses val="autoZero"/>
        <c:auto val="1"/>
        <c:lblAlgn val="ctr"/>
        <c:lblOffset val="100"/>
        <c:noMultiLvlLbl val="0"/>
      </c:catAx>
      <c:valAx>
        <c:axId val="156477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8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Povits!$K$24</c:f>
              <c:strCache>
                <c:ptCount val="1"/>
                <c:pt idx="0">
                  <c:v>Total</c:v>
                </c:pt>
              </c:strCache>
            </c:strRef>
          </c:tx>
          <c:spPr>
            <a:solidFill>
              <a:schemeClr val="accent1"/>
            </a:solidFill>
            <a:ln>
              <a:noFill/>
            </a:ln>
            <a:effectLst/>
          </c:spPr>
          <c:invertIfNegative val="0"/>
          <c:cat>
            <c:strRef>
              <c:f>Povits!$J$25:$J$30</c:f>
              <c:strCache>
                <c:ptCount val="5"/>
                <c:pt idx="0">
                  <c:v>Mexico</c:v>
                </c:pt>
                <c:pt idx="1">
                  <c:v>Germany</c:v>
                </c:pt>
                <c:pt idx="2">
                  <c:v>France</c:v>
                </c:pt>
                <c:pt idx="3">
                  <c:v>Canada</c:v>
                </c:pt>
                <c:pt idx="4">
                  <c:v>United States of America</c:v>
                </c:pt>
              </c:strCache>
            </c:strRef>
          </c:cat>
          <c:val>
            <c:numRef>
              <c:f>Povits!$K$25:$K$30</c:f>
              <c:numCache>
                <c:formatCode>General</c:formatCode>
                <c:ptCount val="5"/>
                <c:pt idx="0">
                  <c:v>20949352.109999999</c:v>
                </c:pt>
                <c:pt idx="1">
                  <c:v>23505340.820000011</c:v>
                </c:pt>
                <c:pt idx="2">
                  <c:v>24354172.290000007</c:v>
                </c:pt>
                <c:pt idx="3">
                  <c:v>24887654.890000004</c:v>
                </c:pt>
                <c:pt idx="4">
                  <c:v>25029830.180000011</c:v>
                </c:pt>
              </c:numCache>
            </c:numRef>
          </c:val>
          <c:extLst>
            <c:ext xmlns:c16="http://schemas.microsoft.com/office/drawing/2014/chart" uri="{C3380CC4-5D6E-409C-BE32-E72D297353CC}">
              <c16:uniqueId val="{00000001-B5C1-478D-A7BA-84DFFFAEA773}"/>
            </c:ext>
          </c:extLst>
        </c:ser>
        <c:dLbls>
          <c:showLegendKey val="0"/>
          <c:showVal val="0"/>
          <c:showCatName val="0"/>
          <c:showSerName val="0"/>
          <c:showPercent val="0"/>
          <c:showBubbleSize val="0"/>
        </c:dLbls>
        <c:gapWidth val="219"/>
        <c:overlap val="-27"/>
        <c:axId val="1564762863"/>
        <c:axId val="1564756623"/>
      </c:barChart>
      <c:catAx>
        <c:axId val="156476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56623"/>
        <c:crosses val="autoZero"/>
        <c:auto val="1"/>
        <c:lblAlgn val="ctr"/>
        <c:lblOffset val="100"/>
        <c:noMultiLvlLbl val="0"/>
      </c:catAx>
      <c:valAx>
        <c:axId val="156475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6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Povits!$L$40</c:f>
              <c:strCache>
                <c:ptCount val="1"/>
                <c:pt idx="0">
                  <c:v>Total</c:v>
                </c:pt>
              </c:strCache>
            </c:strRef>
          </c:tx>
          <c:spPr>
            <a:solidFill>
              <a:schemeClr val="accent1"/>
            </a:solidFill>
            <a:ln>
              <a:noFill/>
            </a:ln>
            <a:effectLst/>
          </c:spPr>
          <c:invertIfNegative val="0"/>
          <c:cat>
            <c:strRef>
              <c:f>Povits!$K$41:$K$46</c:f>
              <c:strCache>
                <c:ptCount val="5"/>
                <c:pt idx="0">
                  <c:v>Channel Partners</c:v>
                </c:pt>
                <c:pt idx="1">
                  <c:v>Midmarket</c:v>
                </c:pt>
                <c:pt idx="2">
                  <c:v>Enterprise</c:v>
                </c:pt>
                <c:pt idx="3">
                  <c:v>Small Business</c:v>
                </c:pt>
                <c:pt idx="4">
                  <c:v>Government</c:v>
                </c:pt>
              </c:strCache>
            </c:strRef>
          </c:cat>
          <c:val>
            <c:numRef>
              <c:f>Povits!$L$41:$L$46</c:f>
              <c:numCache>
                <c:formatCode>General</c:formatCode>
                <c:ptCount val="5"/>
                <c:pt idx="0">
                  <c:v>1800593.6399999994</c:v>
                </c:pt>
                <c:pt idx="1">
                  <c:v>2381883.0900000003</c:v>
                </c:pt>
                <c:pt idx="2">
                  <c:v>19611694.379999999</c:v>
                </c:pt>
                <c:pt idx="3">
                  <c:v>42427918.5</c:v>
                </c:pt>
                <c:pt idx="4">
                  <c:v>52504260.680000037</c:v>
                </c:pt>
              </c:numCache>
            </c:numRef>
          </c:val>
          <c:extLst>
            <c:ext xmlns:c16="http://schemas.microsoft.com/office/drawing/2014/chart" uri="{C3380CC4-5D6E-409C-BE32-E72D297353CC}">
              <c16:uniqueId val="{00000001-88D5-4390-8BAD-18D27FA9E4EE}"/>
            </c:ext>
          </c:extLst>
        </c:ser>
        <c:dLbls>
          <c:showLegendKey val="0"/>
          <c:showVal val="0"/>
          <c:showCatName val="0"/>
          <c:showSerName val="0"/>
          <c:showPercent val="0"/>
          <c:showBubbleSize val="0"/>
        </c:dLbls>
        <c:gapWidth val="219"/>
        <c:overlap val="-27"/>
        <c:axId val="1250711727"/>
        <c:axId val="1250728783"/>
      </c:barChart>
      <c:catAx>
        <c:axId val="12507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28783"/>
        <c:crosses val="autoZero"/>
        <c:auto val="1"/>
        <c:lblAlgn val="ctr"/>
        <c:lblOffset val="100"/>
        <c:noMultiLvlLbl val="0"/>
      </c:catAx>
      <c:valAx>
        <c:axId val="125072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1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43315553297774"/>
          <c:y val="0.15175707203266259"/>
          <c:w val="0.72054927609855224"/>
          <c:h val="0.52791265675123944"/>
        </c:manualLayout>
      </c:layout>
      <c:barChart>
        <c:barDir val="col"/>
        <c:grouping val="clustered"/>
        <c:varyColors val="0"/>
        <c:ser>
          <c:idx val="0"/>
          <c:order val="0"/>
          <c:tx>
            <c:strRef>
              <c:f>Povits!$P$5:$P$6</c:f>
              <c:strCache>
                <c:ptCount val="1"/>
                <c:pt idx="0">
                  <c:v>2013</c:v>
                </c:pt>
              </c:strCache>
            </c:strRef>
          </c:tx>
          <c:spPr>
            <a:solidFill>
              <a:schemeClr val="accent1"/>
            </a:solidFill>
            <a:ln>
              <a:noFill/>
            </a:ln>
            <a:effectLst/>
          </c:spPr>
          <c:invertIfNegative val="0"/>
          <c:cat>
            <c:strRef>
              <c:f>Povits!$O$7:$O$19</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Povits!$P$7:$P$19</c:f>
              <c:numCache>
                <c:formatCode>General</c:formatCode>
                <c:ptCount val="12"/>
                <c:pt idx="2">
                  <c:v>5368441.08</c:v>
                </c:pt>
                <c:pt idx="9">
                  <c:v>7267203.2999999998</c:v>
                </c:pt>
                <c:pt idx="10">
                  <c:v>9295611.0999999959</c:v>
                </c:pt>
                <c:pt idx="11">
                  <c:v>4484000.03</c:v>
                </c:pt>
              </c:numCache>
            </c:numRef>
          </c:val>
          <c:extLst>
            <c:ext xmlns:c16="http://schemas.microsoft.com/office/drawing/2014/chart" uri="{C3380CC4-5D6E-409C-BE32-E72D297353CC}">
              <c16:uniqueId val="{00000001-E6C6-4CB5-AEA2-A286BD00E48F}"/>
            </c:ext>
          </c:extLst>
        </c:ser>
        <c:ser>
          <c:idx val="1"/>
          <c:order val="1"/>
          <c:tx>
            <c:strRef>
              <c:f>Povits!$Q$5:$Q$6</c:f>
              <c:strCache>
                <c:ptCount val="1"/>
                <c:pt idx="0">
                  <c:v>2014</c:v>
                </c:pt>
              </c:strCache>
            </c:strRef>
          </c:tx>
          <c:spPr>
            <a:solidFill>
              <a:schemeClr val="accent2"/>
            </a:solidFill>
            <a:ln>
              <a:noFill/>
            </a:ln>
            <a:effectLst/>
          </c:spPr>
          <c:invertIfNegative val="0"/>
          <c:cat>
            <c:strRef>
              <c:f>Povits!$O$7:$O$19</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Povits!$Q$7:$Q$19</c:f>
              <c:numCache>
                <c:formatCode>General</c:formatCode>
                <c:ptCount val="12"/>
                <c:pt idx="0">
                  <c:v>6964775.080000001</c:v>
                </c:pt>
                <c:pt idx="1">
                  <c:v>5864622.4199999999</c:v>
                </c:pt>
                <c:pt idx="2">
                  <c:v>11998787.900000002</c:v>
                </c:pt>
                <c:pt idx="3">
                  <c:v>7297531.3900000006</c:v>
                </c:pt>
                <c:pt idx="4">
                  <c:v>6607761.6900000004</c:v>
                </c:pt>
                <c:pt idx="5">
                  <c:v>8102920.1900000013</c:v>
                </c:pt>
                <c:pt idx="6">
                  <c:v>9518893.8199999966</c:v>
                </c:pt>
                <c:pt idx="7">
                  <c:v>5586859.8699999992</c:v>
                </c:pt>
                <c:pt idx="8">
                  <c:v>6210211.0600000005</c:v>
                </c:pt>
                <c:pt idx="9">
                  <c:v>5384214.2000000002</c:v>
                </c:pt>
                <c:pt idx="10">
                  <c:v>12375819.919999994</c:v>
                </c:pt>
                <c:pt idx="11">
                  <c:v>6398697.2400000002</c:v>
                </c:pt>
              </c:numCache>
            </c:numRef>
          </c:val>
          <c:extLst>
            <c:ext xmlns:c16="http://schemas.microsoft.com/office/drawing/2014/chart" uri="{C3380CC4-5D6E-409C-BE32-E72D297353CC}">
              <c16:uniqueId val="{0000000F-22FC-45E5-880E-3FBE020BA414}"/>
            </c:ext>
          </c:extLst>
        </c:ser>
        <c:dLbls>
          <c:showLegendKey val="0"/>
          <c:showVal val="0"/>
          <c:showCatName val="0"/>
          <c:showSerName val="0"/>
          <c:showPercent val="0"/>
          <c:showBubbleSize val="0"/>
        </c:dLbls>
        <c:gapWidth val="219"/>
        <c:overlap val="-27"/>
        <c:axId val="1250747919"/>
        <c:axId val="1250742511"/>
      </c:barChart>
      <c:catAx>
        <c:axId val="125074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42511"/>
        <c:crosses val="autoZero"/>
        <c:auto val="1"/>
        <c:lblAlgn val="ctr"/>
        <c:lblOffset val="100"/>
        <c:noMultiLvlLbl val="0"/>
      </c:catAx>
      <c:valAx>
        <c:axId val="12507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4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Excel_Dashboard.xlsx]povitGeo!PivotTable16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povitGeo!$H$46</c:f>
              <c:strCache>
                <c:ptCount val="1"/>
                <c:pt idx="0">
                  <c:v>Total</c:v>
                </c:pt>
              </c:strCache>
            </c:strRef>
          </c:tx>
          <c:spPr>
            <a:solidFill>
              <a:schemeClr val="accent1"/>
            </a:solidFill>
            <a:ln>
              <a:noFill/>
            </a:ln>
            <a:effectLst/>
          </c:spPr>
          <c:invertIfNegative val="0"/>
          <c:cat>
            <c:strRef>
              <c:f>povitGeo!$G$47:$G$52</c:f>
              <c:strCache>
                <c:ptCount val="5"/>
                <c:pt idx="0">
                  <c:v>Mexico</c:v>
                </c:pt>
                <c:pt idx="1">
                  <c:v>Germany</c:v>
                </c:pt>
                <c:pt idx="2">
                  <c:v>France</c:v>
                </c:pt>
                <c:pt idx="3">
                  <c:v>Canada</c:v>
                </c:pt>
                <c:pt idx="4">
                  <c:v>United States of America</c:v>
                </c:pt>
              </c:strCache>
            </c:strRef>
          </c:cat>
          <c:val>
            <c:numRef>
              <c:f>povitGeo!$H$47:$H$52</c:f>
              <c:numCache>
                <c:formatCode>General</c:formatCode>
                <c:ptCount val="5"/>
                <c:pt idx="0">
                  <c:v>20949352.109999999</c:v>
                </c:pt>
                <c:pt idx="1">
                  <c:v>23505340.820000011</c:v>
                </c:pt>
                <c:pt idx="2">
                  <c:v>24354172.290000007</c:v>
                </c:pt>
                <c:pt idx="3">
                  <c:v>24887654.890000004</c:v>
                </c:pt>
                <c:pt idx="4">
                  <c:v>25029830.180000011</c:v>
                </c:pt>
              </c:numCache>
            </c:numRef>
          </c:val>
          <c:extLst>
            <c:ext xmlns:c16="http://schemas.microsoft.com/office/drawing/2014/chart" uri="{C3380CC4-5D6E-409C-BE32-E72D297353CC}">
              <c16:uniqueId val="{00000001-2F5B-4C0E-9756-943AF792C69A}"/>
            </c:ext>
          </c:extLst>
        </c:ser>
        <c:dLbls>
          <c:showLegendKey val="0"/>
          <c:showVal val="0"/>
          <c:showCatName val="0"/>
          <c:showSerName val="0"/>
          <c:showPercent val="0"/>
          <c:showBubbleSize val="0"/>
        </c:dLbls>
        <c:gapWidth val="219"/>
        <c:axId val="1301508031"/>
        <c:axId val="1301502207"/>
      </c:barChart>
      <c:catAx>
        <c:axId val="130150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02207"/>
        <c:crosses val="autoZero"/>
        <c:auto val="1"/>
        <c:lblAlgn val="ctr"/>
        <c:lblOffset val="100"/>
        <c:noMultiLvlLbl val="0"/>
      </c:catAx>
      <c:valAx>
        <c:axId val="1301502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Excel_Dashboard.xlsx]povitGeo!PivotTable17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povitGeo!$H$67</c:f>
              <c:strCache>
                <c:ptCount val="1"/>
                <c:pt idx="0">
                  <c:v>Total</c:v>
                </c:pt>
              </c:strCache>
            </c:strRef>
          </c:tx>
          <c:spPr>
            <a:solidFill>
              <a:schemeClr val="accent1"/>
            </a:solidFill>
            <a:ln>
              <a:noFill/>
            </a:ln>
            <a:effectLst/>
          </c:spPr>
          <c:invertIfNegative val="0"/>
          <c:cat>
            <c:strRef>
              <c:f>povitGeo!$G$68:$G$73</c:f>
              <c:strCache>
                <c:ptCount val="5"/>
                <c:pt idx="0">
                  <c:v>France</c:v>
                </c:pt>
                <c:pt idx="1">
                  <c:v>United States of America</c:v>
                </c:pt>
                <c:pt idx="2">
                  <c:v>Canada</c:v>
                </c:pt>
                <c:pt idx="3">
                  <c:v>Mexico</c:v>
                </c:pt>
                <c:pt idx="4">
                  <c:v>Germany</c:v>
                </c:pt>
              </c:strCache>
            </c:strRef>
          </c:cat>
          <c:val>
            <c:numRef>
              <c:f>povitGeo!$H$68:$H$73</c:f>
              <c:numCache>
                <c:formatCode>General</c:formatCode>
                <c:ptCount val="5"/>
                <c:pt idx="0">
                  <c:v>1825989.2899999991</c:v>
                </c:pt>
                <c:pt idx="1">
                  <c:v>1961258.6799999995</c:v>
                </c:pt>
                <c:pt idx="2">
                  <c:v>2035760.3900000011</c:v>
                </c:pt>
                <c:pt idx="3">
                  <c:v>2976080.11</c:v>
                </c:pt>
                <c:pt idx="4">
                  <c:v>3264748.8200000003</c:v>
                </c:pt>
              </c:numCache>
            </c:numRef>
          </c:val>
          <c:extLst>
            <c:ext xmlns:c16="http://schemas.microsoft.com/office/drawing/2014/chart" uri="{C3380CC4-5D6E-409C-BE32-E72D297353CC}">
              <c16:uniqueId val="{00000001-C059-4405-A6B6-96C257A7493D}"/>
            </c:ext>
          </c:extLst>
        </c:ser>
        <c:dLbls>
          <c:showLegendKey val="0"/>
          <c:showVal val="0"/>
          <c:showCatName val="0"/>
          <c:showSerName val="0"/>
          <c:showPercent val="0"/>
          <c:showBubbleSize val="0"/>
        </c:dLbls>
        <c:gapWidth val="219"/>
        <c:overlap val="-27"/>
        <c:axId val="541266415"/>
        <c:axId val="541267663"/>
      </c:barChart>
      <c:catAx>
        <c:axId val="5412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67663"/>
        <c:crosses val="autoZero"/>
        <c:auto val="1"/>
        <c:lblAlgn val="ctr"/>
        <c:lblOffset val="100"/>
        <c:noMultiLvlLbl val="0"/>
      </c:catAx>
      <c:valAx>
        <c:axId val="54126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6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[Mariam elrayes_ Excel_Dashboard.xlsx]Povits!PivotTable1</c:name>
    <c:fmtId val="2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sz="1400" b="1" i="0" u="none" strike="noStrike" cap="none" baseline="0">
                <a:solidFill>
                  <a:schemeClr val="bg1"/>
                </a:solidFill>
              </a:rPr>
              <a:t>Product Income</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rgbClr val="8104A8"/>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Povits!$B$3:$B$4</c:f>
              <c:strCache>
                <c:ptCount val="1"/>
                <c:pt idx="0">
                  <c:v>2013</c:v>
                </c:pt>
              </c:strCache>
            </c:strRef>
          </c:tx>
          <c:spPr>
            <a:noFill/>
            <a:ln w="9525" cap="flat" cmpd="sng" algn="ctr">
              <a:solidFill>
                <a:schemeClr val="accent1">
                  <a:tint val="77000"/>
                </a:schemeClr>
              </a:solidFill>
              <a:miter lim="800000"/>
            </a:ln>
            <a:effectLst>
              <a:glow rad="63500">
                <a:schemeClr val="accent1">
                  <a:tint val="77000"/>
                  <a:satMod val="175000"/>
                  <a:alpha val="25000"/>
                </a:schemeClr>
              </a:glow>
            </a:effectLst>
          </c:spPr>
          <c:invertIfNegative val="0"/>
          <c:cat>
            <c:strRef>
              <c:f>Povits!$A$5:$A$11</c:f>
              <c:strCache>
                <c:ptCount val="6"/>
                <c:pt idx="0">
                  <c:v> Amarilla </c:v>
                </c:pt>
                <c:pt idx="1">
                  <c:v> Carretera </c:v>
                </c:pt>
                <c:pt idx="2">
                  <c:v> Montana </c:v>
                </c:pt>
                <c:pt idx="3">
                  <c:v> Paseo </c:v>
                </c:pt>
                <c:pt idx="4">
                  <c:v> Velo </c:v>
                </c:pt>
                <c:pt idx="5">
                  <c:v> VTT </c:v>
                </c:pt>
              </c:strCache>
            </c:strRef>
          </c:cat>
          <c:val>
            <c:numRef>
              <c:f>Povits!$B$5:$B$11</c:f>
              <c:numCache>
                <c:formatCode>General</c:formatCode>
                <c:ptCount val="6"/>
                <c:pt idx="0">
                  <c:v>3519132.5300000003</c:v>
                </c:pt>
                <c:pt idx="1">
                  <c:v>1406865.86</c:v>
                </c:pt>
                <c:pt idx="2">
                  <c:v>3975783.0400000005</c:v>
                </c:pt>
                <c:pt idx="3">
                  <c:v>5914747.0900000008</c:v>
                </c:pt>
                <c:pt idx="4">
                  <c:v>6197299.7599999998</c:v>
                </c:pt>
                <c:pt idx="5">
                  <c:v>5401427.2300000004</c:v>
                </c:pt>
              </c:numCache>
            </c:numRef>
          </c:val>
          <c:extLst>
            <c:ext xmlns:c16="http://schemas.microsoft.com/office/drawing/2014/chart" uri="{C3380CC4-5D6E-409C-BE32-E72D297353CC}">
              <c16:uniqueId val="{00000000-A693-4391-AF0D-BDEEA26AD853}"/>
            </c:ext>
          </c:extLst>
        </c:ser>
        <c:ser>
          <c:idx val="1"/>
          <c:order val="1"/>
          <c:tx>
            <c:strRef>
              <c:f>Povits!$C$3:$C$4</c:f>
              <c:strCache>
                <c:ptCount val="1"/>
                <c:pt idx="0">
                  <c:v>2014</c:v>
                </c:pt>
              </c:strCache>
            </c:strRef>
          </c:tx>
          <c:spPr>
            <a:noFill/>
            <a:ln w="9525" cap="flat" cmpd="sng" algn="ctr">
              <a:solidFill>
                <a:srgbClr val="8104A8"/>
              </a:solidFill>
              <a:miter lim="800000"/>
            </a:ln>
            <a:effectLst>
              <a:glow rad="63500">
                <a:schemeClr val="accent1">
                  <a:shade val="76000"/>
                  <a:satMod val="175000"/>
                  <a:alpha val="25000"/>
                </a:schemeClr>
              </a:glow>
            </a:effectLst>
          </c:spPr>
          <c:invertIfNegative val="0"/>
          <c:cat>
            <c:strRef>
              <c:f>Povits!$A$5:$A$11</c:f>
              <c:strCache>
                <c:ptCount val="6"/>
                <c:pt idx="0">
                  <c:v> Amarilla </c:v>
                </c:pt>
                <c:pt idx="1">
                  <c:v> Carretera </c:v>
                </c:pt>
                <c:pt idx="2">
                  <c:v> Montana </c:v>
                </c:pt>
                <c:pt idx="3">
                  <c:v> Paseo </c:v>
                </c:pt>
                <c:pt idx="4">
                  <c:v> Velo </c:v>
                </c:pt>
                <c:pt idx="5">
                  <c:v> VTT </c:v>
                </c:pt>
              </c:strCache>
            </c:strRef>
          </c:cat>
          <c:val>
            <c:numRef>
              <c:f>Povits!$C$5:$C$11</c:f>
              <c:numCache>
                <c:formatCode>General</c:formatCode>
                <c:ptCount val="6"/>
                <c:pt idx="0">
                  <c:v>14227983.539999999</c:v>
                </c:pt>
                <c:pt idx="1">
                  <c:v>12408442.030000001</c:v>
                </c:pt>
                <c:pt idx="2">
                  <c:v>11415018.839999996</c:v>
                </c:pt>
                <c:pt idx="3">
                  <c:v>27096396.870000008</c:v>
                </c:pt>
                <c:pt idx="4">
                  <c:v>12052759.710000001</c:v>
                </c:pt>
                <c:pt idx="5">
                  <c:v>15110493.789999997</c:v>
                </c:pt>
              </c:numCache>
            </c:numRef>
          </c:val>
          <c:extLst>
            <c:ext xmlns:c16="http://schemas.microsoft.com/office/drawing/2014/chart" uri="{C3380CC4-5D6E-409C-BE32-E72D297353CC}">
              <c16:uniqueId val="{00000010-ED36-465E-9CC0-F555AE3C8741}"/>
            </c:ext>
          </c:extLst>
        </c:ser>
        <c:dLbls>
          <c:showLegendKey val="0"/>
          <c:showVal val="0"/>
          <c:showCatName val="0"/>
          <c:showSerName val="0"/>
          <c:showPercent val="0"/>
          <c:showBubbleSize val="0"/>
        </c:dLbls>
        <c:gapWidth val="315"/>
        <c:overlap val="-40"/>
        <c:axId val="166449504"/>
        <c:axId val="264009568"/>
      </c:barChart>
      <c:catAx>
        <c:axId val="166449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4009568"/>
        <c:crosses val="autoZero"/>
        <c:auto val="1"/>
        <c:lblAlgn val="ctr"/>
        <c:lblOffset val="100"/>
        <c:noMultiLvlLbl val="0"/>
      </c:catAx>
      <c:valAx>
        <c:axId val="264009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44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dk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600" b="1" i="0" u="none" strike="noStrike" baseline="0">
                <a:effectLst>
                  <a:outerShdw blurRad="50800" dist="38100" dir="5400000" algn="t" rotWithShape="0">
                    <a:prstClr val="black">
                      <a:alpha val="40000"/>
                    </a:prstClr>
                  </a:outerShdw>
                </a:effectLst>
              </a:rPr>
              <a:t>Segment Income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rgbClr val="8104A8"/>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7800371432785"/>
          <c:y val="0.27018783594978846"/>
          <c:w val="0.79709147133620439"/>
          <c:h val="0.45906116102094657"/>
        </c:manualLayout>
      </c:layout>
      <c:barChart>
        <c:barDir val="col"/>
        <c:grouping val="clustered"/>
        <c:varyColors val="0"/>
        <c:ser>
          <c:idx val="0"/>
          <c:order val="0"/>
          <c:tx>
            <c:strRef>
              <c:f>Povits!$B$20:$B$21</c:f>
              <c:strCache>
                <c:ptCount val="1"/>
                <c:pt idx="0">
                  <c:v>2013</c:v>
                </c:pt>
              </c:strCache>
            </c:strRef>
          </c:tx>
          <c:spPr>
            <a:solidFill>
              <a:srgbClr val="8104A8"/>
            </a:solidFill>
            <a:ln>
              <a:noFill/>
            </a:ln>
            <a:effectLst>
              <a:outerShdw blurRad="57150" dist="19050" dir="5400000" algn="ctr" rotWithShape="0">
                <a:srgbClr val="000000">
                  <a:alpha val="63000"/>
                </a:srgbClr>
              </a:outerShdw>
            </a:effectLst>
          </c:spPr>
          <c:invertIfNegative val="0"/>
          <c:cat>
            <c:strRef>
              <c:f>Povits!$A$22:$A$27</c:f>
              <c:strCache>
                <c:ptCount val="5"/>
                <c:pt idx="0">
                  <c:v>Channel Partners</c:v>
                </c:pt>
                <c:pt idx="1">
                  <c:v>Enterprise</c:v>
                </c:pt>
                <c:pt idx="2">
                  <c:v>Government</c:v>
                </c:pt>
                <c:pt idx="3">
                  <c:v>Midmarket</c:v>
                </c:pt>
                <c:pt idx="4">
                  <c:v>Small Business</c:v>
                </c:pt>
              </c:strCache>
            </c:strRef>
          </c:cat>
          <c:val>
            <c:numRef>
              <c:f>Povits!$B$22:$B$27</c:f>
              <c:numCache>
                <c:formatCode>General</c:formatCode>
                <c:ptCount val="5"/>
                <c:pt idx="0">
                  <c:v>398090.27999999997</c:v>
                </c:pt>
                <c:pt idx="1">
                  <c:v>4049562.5</c:v>
                </c:pt>
                <c:pt idx="2">
                  <c:v>13085685.280000003</c:v>
                </c:pt>
                <c:pt idx="3">
                  <c:v>546243.44999999995</c:v>
                </c:pt>
                <c:pt idx="4">
                  <c:v>8335674</c:v>
                </c:pt>
              </c:numCache>
            </c:numRef>
          </c:val>
          <c:extLst>
            <c:ext xmlns:c16="http://schemas.microsoft.com/office/drawing/2014/chart" uri="{C3380CC4-5D6E-409C-BE32-E72D297353CC}">
              <c16:uniqueId val="{00000000-4B42-468D-8DBF-B557F99CC646}"/>
            </c:ext>
          </c:extLst>
        </c:ser>
        <c:ser>
          <c:idx val="1"/>
          <c:order val="1"/>
          <c:tx>
            <c:strRef>
              <c:f>Povits!$C$20:$C$21</c:f>
              <c:strCache>
                <c:ptCount val="1"/>
                <c:pt idx="0">
                  <c:v>2014</c:v>
                </c:pt>
              </c:strCache>
            </c:strRef>
          </c:tx>
          <c:spPr>
            <a:solidFill>
              <a:srgbClr val="0070C0"/>
            </a:solidFill>
            <a:ln>
              <a:noFill/>
            </a:ln>
            <a:effectLst>
              <a:outerShdw blurRad="57150" dist="19050" dir="5400000" algn="ctr" rotWithShape="0">
                <a:srgbClr val="000000">
                  <a:alpha val="63000"/>
                </a:srgbClr>
              </a:outerShdw>
            </a:effectLst>
          </c:spPr>
          <c:invertIfNegative val="0"/>
          <c:cat>
            <c:strRef>
              <c:f>Povits!$A$22:$A$27</c:f>
              <c:strCache>
                <c:ptCount val="5"/>
                <c:pt idx="0">
                  <c:v>Channel Partners</c:v>
                </c:pt>
                <c:pt idx="1">
                  <c:v>Enterprise</c:v>
                </c:pt>
                <c:pt idx="2">
                  <c:v>Government</c:v>
                </c:pt>
                <c:pt idx="3">
                  <c:v>Midmarket</c:v>
                </c:pt>
                <c:pt idx="4">
                  <c:v>Small Business</c:v>
                </c:pt>
              </c:strCache>
            </c:strRef>
          </c:cat>
          <c:val>
            <c:numRef>
              <c:f>Povits!$C$22:$C$27</c:f>
              <c:numCache>
                <c:formatCode>General</c:formatCode>
                <c:ptCount val="5"/>
                <c:pt idx="0">
                  <c:v>1402503.3599999996</c:v>
                </c:pt>
                <c:pt idx="1">
                  <c:v>15562131.879999999</c:v>
                </c:pt>
                <c:pt idx="2">
                  <c:v>39418575.400000021</c:v>
                </c:pt>
                <c:pt idx="3">
                  <c:v>1835639.6400000001</c:v>
                </c:pt>
                <c:pt idx="4">
                  <c:v>34092244.5</c:v>
                </c:pt>
              </c:numCache>
            </c:numRef>
          </c:val>
          <c:extLst>
            <c:ext xmlns:c16="http://schemas.microsoft.com/office/drawing/2014/chart" uri="{C3380CC4-5D6E-409C-BE32-E72D297353CC}">
              <c16:uniqueId val="{00000008-9F5C-4880-AEB2-CBCDCCB2DB65}"/>
            </c:ext>
          </c:extLst>
        </c:ser>
        <c:dLbls>
          <c:showLegendKey val="0"/>
          <c:showVal val="0"/>
          <c:showCatName val="0"/>
          <c:showSerName val="0"/>
          <c:showPercent val="0"/>
          <c:showBubbleSize val="0"/>
        </c:dLbls>
        <c:gapWidth val="100"/>
        <c:overlap val="-24"/>
        <c:axId val="531581839"/>
        <c:axId val="531582255"/>
      </c:barChart>
      <c:catAx>
        <c:axId val="53158183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582255"/>
        <c:crosses val="autoZero"/>
        <c:auto val="1"/>
        <c:lblAlgn val="ctr"/>
        <c:lblOffset val="100"/>
        <c:noMultiLvlLbl val="0"/>
      </c:catAx>
      <c:valAx>
        <c:axId val="531582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58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a:solidFill>
        <a:schemeClr val="bg1"/>
      </a:solidFill>
    </a:ln>
    <a:effectLst>
      <a:glow rad="228600">
        <a:srgbClr val="8104A8">
          <a:alpha val="40000"/>
        </a:srgbClr>
      </a:glow>
    </a:effectLst>
    <a:scene3d>
      <a:camera prst="orthographicFront"/>
      <a:lightRig rig="flood"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[Mariam elrayes_ Excel_Dashboard.xlsx]Povits!PivotTable3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sz="1600" b="1" i="0" u="none" strike="noStrike" cap="all" normalizeH="0" baseline="0">
                <a:solidFill>
                  <a:schemeClr val="bg1"/>
                </a:solidFill>
              </a:rPr>
              <a:t>Country Income</a:t>
            </a:r>
            <a:endParaRPr lang="en-GB">
              <a:solidFill>
                <a:schemeClr val="bg1"/>
              </a:solidFill>
            </a:endParaRPr>
          </a:p>
        </c:rich>
      </c:tx>
      <c:layout>
        <c:manualLayout>
          <c:xMode val="edge"/>
          <c:yMode val="edge"/>
          <c:x val="0.35447184137434662"/>
          <c:y val="7.382235115347424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spPr>
          <a:solidFill>
            <a:schemeClr val="accent5"/>
          </a:solidFill>
          <a:ln>
            <a:noFill/>
          </a:ln>
          <a:effectLst/>
        </c:spPr>
        <c:marker>
          <c:spPr>
            <a:solidFill>
              <a:schemeClr val="accent5"/>
            </a:solidFill>
            <a:ln w="9525">
              <a:solidFill>
                <a:schemeClr val="accent5"/>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pPr>
            <a:solidFill>
              <a:schemeClr val="accent5"/>
            </a:solidFill>
            <a:ln w="9525">
              <a:solidFill>
                <a:schemeClr val="accent5"/>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1.085271350951332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1.3566105522984359E-2"/>
              <c:y val="4.678546760602207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378682578852547"/>
                  <c:h val="8.4140535064695848E-2"/>
                </c:manualLayout>
              </c15:layout>
            </c:ext>
          </c:extLst>
        </c:dLbl>
      </c:pivotFmt>
      <c:pivotFmt>
        <c:idx val="37"/>
        <c:dLbl>
          <c:idx val="0"/>
          <c:layout>
            <c:manualLayout>
              <c:x val="1.0852713509513272E-2"/>
              <c:y val="-8.576898969613468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1.356589188689170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8104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71758398088216"/>
          <c:y val="0.18858258507160289"/>
          <c:w val="0.64328241601911784"/>
          <c:h val="0.78334723948980056"/>
        </c:manualLayout>
      </c:layout>
      <c:barChart>
        <c:barDir val="bar"/>
        <c:grouping val="stacked"/>
        <c:varyColors val="0"/>
        <c:ser>
          <c:idx val="0"/>
          <c:order val="0"/>
          <c:tx>
            <c:strRef>
              <c:f>Povits!$B$34:$B$35</c:f>
              <c:strCache>
                <c:ptCount val="1"/>
                <c:pt idx="0">
                  <c:v>2013</c:v>
                </c:pt>
              </c:strCache>
            </c:strRef>
          </c:tx>
          <c:spPr>
            <a:solidFill>
              <a:srgbClr val="8104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Povits!$A$36:$A$41</c:f>
              <c:strCache>
                <c:ptCount val="5"/>
                <c:pt idx="0">
                  <c:v>Canada</c:v>
                </c:pt>
                <c:pt idx="1">
                  <c:v>France</c:v>
                </c:pt>
                <c:pt idx="2">
                  <c:v>Germany</c:v>
                </c:pt>
                <c:pt idx="3">
                  <c:v>Mexico</c:v>
                </c:pt>
                <c:pt idx="4">
                  <c:v>United States of America</c:v>
                </c:pt>
              </c:strCache>
            </c:strRef>
          </c:cat>
          <c:val>
            <c:numRef>
              <c:f>Povits!$B$36:$B$41</c:f>
              <c:numCache>
                <c:formatCode>General</c:formatCode>
                <c:ptCount val="5"/>
                <c:pt idx="0">
                  <c:v>5175888.78</c:v>
                </c:pt>
                <c:pt idx="1">
                  <c:v>5132795.17</c:v>
                </c:pt>
                <c:pt idx="2">
                  <c:v>6227735.4699999988</c:v>
                </c:pt>
                <c:pt idx="3">
                  <c:v>4754421.26</c:v>
                </c:pt>
                <c:pt idx="4">
                  <c:v>5124414.83</c:v>
                </c:pt>
              </c:numCache>
            </c:numRef>
          </c:val>
          <c:extLst>
            <c:ext xmlns:c16="http://schemas.microsoft.com/office/drawing/2014/chart" uri="{C3380CC4-5D6E-409C-BE32-E72D297353CC}">
              <c16:uniqueId val="{00000000-DD63-4475-BD9B-274D8D83191E}"/>
            </c:ext>
          </c:extLst>
        </c:ser>
        <c:ser>
          <c:idx val="1"/>
          <c:order val="1"/>
          <c:tx>
            <c:strRef>
              <c:f>Povits!$C$34:$C$35</c:f>
              <c:strCache>
                <c:ptCount val="1"/>
                <c:pt idx="0">
                  <c:v>2014</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Povits!$A$36:$A$41</c:f>
              <c:strCache>
                <c:ptCount val="5"/>
                <c:pt idx="0">
                  <c:v>Canada</c:v>
                </c:pt>
                <c:pt idx="1">
                  <c:v>France</c:v>
                </c:pt>
                <c:pt idx="2">
                  <c:v>Germany</c:v>
                </c:pt>
                <c:pt idx="3">
                  <c:v>Mexico</c:v>
                </c:pt>
                <c:pt idx="4">
                  <c:v>United States of America</c:v>
                </c:pt>
              </c:strCache>
            </c:strRef>
          </c:cat>
          <c:val>
            <c:numRef>
              <c:f>Povits!$C$36:$C$41</c:f>
              <c:numCache>
                <c:formatCode>General</c:formatCode>
                <c:ptCount val="5"/>
                <c:pt idx="0">
                  <c:v>19711766.110000003</c:v>
                </c:pt>
                <c:pt idx="1">
                  <c:v>19221377.120000001</c:v>
                </c:pt>
                <c:pt idx="2">
                  <c:v>17277605.350000001</c:v>
                </c:pt>
                <c:pt idx="3">
                  <c:v>16194930.85</c:v>
                </c:pt>
                <c:pt idx="4">
                  <c:v>19905415.350000005</c:v>
                </c:pt>
              </c:numCache>
            </c:numRef>
          </c:val>
          <c:extLst>
            <c:ext xmlns:c16="http://schemas.microsoft.com/office/drawing/2014/chart" uri="{C3380CC4-5D6E-409C-BE32-E72D297353CC}">
              <c16:uniqueId val="{00000010-C5EC-4222-9952-E996601C0773}"/>
            </c:ext>
          </c:extLst>
        </c:ser>
        <c:dLbls>
          <c:dLblPos val="ctr"/>
          <c:showLegendKey val="0"/>
          <c:showVal val="1"/>
          <c:showCatName val="0"/>
          <c:showSerName val="0"/>
          <c:showPercent val="0"/>
          <c:showBubbleSize val="0"/>
        </c:dLbls>
        <c:gapWidth val="79"/>
        <c:overlap val="100"/>
        <c:axId val="1273370159"/>
        <c:axId val="1273369327"/>
      </c:barChart>
      <c:catAx>
        <c:axId val="127337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273369327"/>
        <c:crosses val="autoZero"/>
        <c:auto val="1"/>
        <c:lblAlgn val="ctr"/>
        <c:lblOffset val="100"/>
        <c:noMultiLvlLbl val="0"/>
      </c:catAx>
      <c:valAx>
        <c:axId val="1273369327"/>
        <c:scaling>
          <c:orientation val="minMax"/>
        </c:scaling>
        <c:delete val="1"/>
        <c:axPos val="b"/>
        <c:numFmt formatCode="General" sourceLinked="1"/>
        <c:majorTickMark val="none"/>
        <c:minorTickMark val="none"/>
        <c:tickLblPos val="nextTo"/>
        <c:crossAx val="1273370159"/>
        <c:crosses val="autoZero"/>
        <c:crossBetween val="between"/>
      </c:valAx>
      <c:spPr>
        <a:noFill/>
        <a:ln>
          <a:noFill/>
        </a:ln>
        <a:effectLst/>
      </c:spPr>
    </c:plotArea>
    <c:legend>
      <c:legendPos val="r"/>
      <c:layout>
        <c:manualLayout>
          <c:xMode val="edge"/>
          <c:yMode val="edge"/>
          <c:x val="3.1395319275936008E-2"/>
          <c:y val="0.67784721646636281"/>
          <c:w val="8.9703021448002504E-2"/>
          <c:h val="0.2212823377751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[Mariam elrayes_ Excel_Dashboard.xlsx]Povits!PivotTable4</c:name>
    <c:fmtId val="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GB" sz="1800" b="1" i="0" u="none" strike="noStrike" baseline="0"/>
              <a:t>Discount Band Impact</a:t>
            </a:r>
            <a:endParaRPr lang="en-US">
              <a:solidFill>
                <a:schemeClr val="bg1"/>
              </a:solidFill>
            </a:endParaRPr>
          </a:p>
        </c:rich>
      </c:tx>
      <c:layout>
        <c:manualLayout>
          <c:xMode val="edge"/>
          <c:yMode val="edge"/>
          <c:x val="0.22627677588688511"/>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hade val="58000"/>
            </a:schemeClr>
          </a:solidFill>
          <a:ln>
            <a:noFill/>
          </a:ln>
          <a:effectLst>
            <a:outerShdw blurRad="254000" sx="102000" sy="102000" algn="ctr" rotWithShape="0">
              <a:prstClr val="black">
                <a:alpha val="20000"/>
              </a:prstClr>
            </a:outerShdw>
          </a:effectLst>
        </c:spPr>
      </c:pivotFmt>
      <c:pivotFmt>
        <c:idx val="20"/>
        <c:spPr>
          <a:solidFill>
            <a:schemeClr val="accent1">
              <a:shade val="86000"/>
            </a:schemeClr>
          </a:solidFill>
          <a:ln>
            <a:noFill/>
          </a:ln>
          <a:effectLst>
            <a:outerShdw blurRad="254000" sx="102000" sy="102000" algn="ctr" rotWithShape="0">
              <a:prstClr val="black">
                <a:alpha val="20000"/>
              </a:prstClr>
            </a:outerShdw>
          </a:effectLst>
        </c:spPr>
      </c:pivotFmt>
      <c:pivotFmt>
        <c:idx val="21"/>
        <c:spPr>
          <a:solidFill>
            <a:schemeClr val="accent1">
              <a:tint val="86000"/>
            </a:schemeClr>
          </a:solidFill>
          <a:ln>
            <a:noFill/>
          </a:ln>
          <a:effectLst>
            <a:outerShdw blurRad="254000" sx="102000" sy="102000" algn="ctr" rotWithShape="0">
              <a:prstClr val="black">
                <a:alpha val="20000"/>
              </a:prstClr>
            </a:outerShdw>
          </a:effectLst>
        </c:spPr>
      </c:pivotFmt>
      <c:pivotFmt>
        <c:idx val="22"/>
        <c:spPr>
          <a:solidFill>
            <a:schemeClr val="accent1">
              <a:tint val="58000"/>
            </a:schemeClr>
          </a:solidFill>
          <a:ln>
            <a:noFill/>
          </a:ln>
          <a:effectLst>
            <a:outerShdw blurRad="254000" sx="102000" sy="102000" algn="ctr" rotWithShape="0">
              <a:prstClr val="black">
                <a:alpha val="20000"/>
              </a:prstClr>
            </a:outerShdw>
          </a:effectLst>
        </c:spPr>
      </c:pivotFmt>
      <c:pivotFmt>
        <c:idx val="23"/>
        <c:spPr>
          <a:solidFill>
            <a:schemeClr val="accent1">
              <a:shade val="58000"/>
            </a:schemeClr>
          </a:solidFill>
          <a:ln>
            <a:noFill/>
          </a:ln>
          <a:effectLst>
            <a:outerShdw blurRad="254000" sx="102000" sy="102000" algn="ctr" rotWithShape="0">
              <a:prstClr val="black">
                <a:alpha val="20000"/>
              </a:prstClr>
            </a:outerShdw>
          </a:effectLst>
        </c:spPr>
      </c:pivotFmt>
      <c:pivotFmt>
        <c:idx val="24"/>
        <c:spPr>
          <a:solidFill>
            <a:schemeClr val="accent1">
              <a:shade val="86000"/>
            </a:schemeClr>
          </a:solidFill>
          <a:ln>
            <a:noFill/>
          </a:ln>
          <a:effectLst>
            <a:outerShdw blurRad="254000" sx="102000" sy="102000" algn="ctr" rotWithShape="0">
              <a:prstClr val="black">
                <a:alpha val="20000"/>
              </a:prstClr>
            </a:outerShdw>
          </a:effectLst>
        </c:spPr>
      </c:pivotFmt>
      <c:pivotFmt>
        <c:idx val="25"/>
        <c:spPr>
          <a:solidFill>
            <a:schemeClr val="accent1">
              <a:tint val="86000"/>
            </a:schemeClr>
          </a:solidFill>
          <a:ln>
            <a:noFill/>
          </a:ln>
          <a:effectLst>
            <a:outerShdw blurRad="254000" sx="102000" sy="102000" algn="ctr" rotWithShape="0">
              <a:prstClr val="black">
                <a:alpha val="20000"/>
              </a:prstClr>
            </a:outerShdw>
          </a:effectLst>
        </c:spPr>
      </c:pivotFmt>
      <c:pivotFmt>
        <c:idx val="26"/>
        <c:spPr>
          <a:solidFill>
            <a:schemeClr val="accent1">
              <a:tint val="58000"/>
            </a:schemeClr>
          </a:solidFill>
          <a:ln>
            <a:noFill/>
          </a:ln>
          <a:effectLst>
            <a:outerShdw blurRad="254000" sx="102000" sy="102000" algn="ctr" rotWithShape="0">
              <a:prstClr val="black">
                <a:alpha val="20000"/>
              </a:prstClr>
            </a:outerShdw>
          </a:effectLst>
        </c:spPr>
      </c:pivotFmt>
      <c:pivotFmt>
        <c:idx val="27"/>
        <c:spPr>
          <a:solidFill>
            <a:schemeClr val="accent1">
              <a:shade val="58000"/>
            </a:schemeClr>
          </a:solidFill>
          <a:ln>
            <a:noFill/>
          </a:ln>
          <a:effectLst>
            <a:outerShdw blurRad="254000" sx="102000" sy="102000" algn="ctr" rotWithShape="0">
              <a:prstClr val="black">
                <a:alpha val="20000"/>
              </a:prstClr>
            </a:outerShdw>
          </a:effectLst>
        </c:spPr>
      </c:pivotFmt>
      <c:pivotFmt>
        <c:idx val="28"/>
        <c:spPr>
          <a:solidFill>
            <a:schemeClr val="accent1">
              <a:shade val="86000"/>
            </a:schemeClr>
          </a:solidFill>
          <a:ln>
            <a:noFill/>
          </a:ln>
          <a:effectLst>
            <a:outerShdw blurRad="254000" sx="102000" sy="102000" algn="ctr" rotWithShape="0">
              <a:prstClr val="black">
                <a:alpha val="20000"/>
              </a:prstClr>
            </a:outerShdw>
          </a:effectLst>
        </c:spPr>
      </c:pivotFmt>
      <c:pivotFmt>
        <c:idx val="29"/>
        <c:spPr>
          <a:solidFill>
            <a:schemeClr val="accent1">
              <a:tint val="86000"/>
            </a:schemeClr>
          </a:solidFill>
          <a:ln>
            <a:noFill/>
          </a:ln>
          <a:effectLst>
            <a:outerShdw blurRad="254000" sx="102000" sy="102000" algn="ctr" rotWithShape="0">
              <a:prstClr val="black">
                <a:alpha val="20000"/>
              </a:prstClr>
            </a:outerShdw>
          </a:effectLst>
        </c:spPr>
      </c:pivotFmt>
      <c:pivotFmt>
        <c:idx val="30"/>
        <c:spPr>
          <a:solidFill>
            <a:schemeClr val="accent1">
              <a:tint val="58000"/>
            </a:schemeClr>
          </a:solidFill>
          <a:ln>
            <a:noFill/>
          </a:ln>
          <a:effectLst>
            <a:outerShdw blurRad="254000" sx="102000" sy="102000" algn="ctr" rotWithShape="0">
              <a:prstClr val="black">
                <a:alpha val="20000"/>
              </a:prstClr>
            </a:outerShdw>
          </a:effectLst>
        </c:spPr>
      </c:pivotFmt>
      <c:pivotFmt>
        <c:idx val="31"/>
        <c:spPr>
          <a:solidFill>
            <a:schemeClr val="accent1">
              <a:shade val="58000"/>
            </a:schemeClr>
          </a:solidFill>
          <a:ln>
            <a:noFill/>
          </a:ln>
          <a:effectLst>
            <a:outerShdw blurRad="254000" sx="102000" sy="102000" algn="ctr" rotWithShape="0">
              <a:prstClr val="black">
                <a:alpha val="20000"/>
              </a:prstClr>
            </a:outerShdw>
          </a:effectLst>
        </c:spPr>
      </c:pivotFmt>
      <c:pivotFmt>
        <c:idx val="32"/>
        <c:spPr>
          <a:solidFill>
            <a:schemeClr val="accent1">
              <a:shade val="86000"/>
            </a:schemeClr>
          </a:solidFill>
          <a:ln>
            <a:noFill/>
          </a:ln>
          <a:effectLst>
            <a:outerShdw blurRad="254000" sx="102000" sy="102000" algn="ctr" rotWithShape="0">
              <a:prstClr val="black">
                <a:alpha val="20000"/>
              </a:prstClr>
            </a:outerShdw>
          </a:effectLst>
        </c:spPr>
      </c:pivotFmt>
      <c:pivotFmt>
        <c:idx val="33"/>
        <c:spPr>
          <a:solidFill>
            <a:schemeClr val="accent1">
              <a:tint val="86000"/>
            </a:schemeClr>
          </a:solidFill>
          <a:ln>
            <a:noFill/>
          </a:ln>
          <a:effectLst>
            <a:outerShdw blurRad="254000" sx="102000" sy="102000" algn="ctr" rotWithShape="0">
              <a:prstClr val="black">
                <a:alpha val="20000"/>
              </a:prstClr>
            </a:outerShdw>
          </a:effectLst>
        </c:spPr>
      </c:pivotFmt>
      <c:pivotFmt>
        <c:idx val="34"/>
        <c:spPr>
          <a:solidFill>
            <a:schemeClr val="accent1">
              <a:tint val="58000"/>
            </a:schemeClr>
          </a:solidFill>
          <a:ln>
            <a:noFill/>
          </a:ln>
          <a:effectLst>
            <a:outerShdw blurRad="254000" sx="102000" sy="102000" algn="ctr" rotWithShape="0">
              <a:prstClr val="black">
                <a:alpha val="20000"/>
              </a:prstClr>
            </a:outerShdw>
          </a:effectLst>
        </c:spPr>
      </c:pivotFmt>
      <c:pivotFmt>
        <c:idx val="35"/>
        <c:spPr>
          <a:solidFill>
            <a:schemeClr val="accent1">
              <a:shade val="58000"/>
            </a:schemeClr>
          </a:solidFill>
          <a:ln>
            <a:noFill/>
          </a:ln>
          <a:effectLst>
            <a:outerShdw blurRad="254000" sx="102000" sy="102000" algn="ctr" rotWithShape="0">
              <a:prstClr val="black">
                <a:alpha val="20000"/>
              </a:prstClr>
            </a:outerShdw>
          </a:effectLst>
        </c:spPr>
      </c:pivotFmt>
      <c:pivotFmt>
        <c:idx val="36"/>
        <c:spPr>
          <a:solidFill>
            <a:schemeClr val="accent1">
              <a:shade val="86000"/>
            </a:schemeClr>
          </a:solidFill>
          <a:ln>
            <a:noFill/>
          </a:ln>
          <a:effectLst>
            <a:outerShdw blurRad="254000" sx="102000" sy="102000" algn="ctr" rotWithShape="0">
              <a:prstClr val="black">
                <a:alpha val="20000"/>
              </a:prstClr>
            </a:outerShdw>
          </a:effectLst>
        </c:spPr>
      </c:pivotFmt>
      <c:pivotFmt>
        <c:idx val="37"/>
        <c:spPr>
          <a:solidFill>
            <a:schemeClr val="accent1">
              <a:tint val="86000"/>
            </a:schemeClr>
          </a:solidFill>
          <a:ln>
            <a:noFill/>
          </a:ln>
          <a:effectLst>
            <a:outerShdw blurRad="254000" sx="102000" sy="102000" algn="ctr" rotWithShape="0">
              <a:prstClr val="black">
                <a:alpha val="20000"/>
              </a:prstClr>
            </a:outerShdw>
          </a:effectLst>
        </c:spPr>
      </c:pivotFmt>
      <c:pivotFmt>
        <c:idx val="38"/>
        <c:spPr>
          <a:solidFill>
            <a:schemeClr val="accent1">
              <a:tint val="58000"/>
            </a:schemeClr>
          </a:solidFill>
          <a:ln>
            <a:noFill/>
          </a:ln>
          <a:effectLst>
            <a:outerShdw blurRad="254000" sx="102000" sy="102000" algn="ctr" rotWithShape="0">
              <a:prstClr val="black">
                <a:alpha val="20000"/>
              </a:prstClr>
            </a:outerShdw>
          </a:effectLst>
        </c:spPr>
      </c:pivotFmt>
      <c:pivotFmt>
        <c:idx val="39"/>
        <c:spPr>
          <a:solidFill>
            <a:schemeClr val="accent1">
              <a:shade val="58000"/>
            </a:schemeClr>
          </a:solidFill>
          <a:ln>
            <a:noFill/>
          </a:ln>
          <a:effectLst>
            <a:outerShdw blurRad="254000" sx="102000" sy="102000" algn="ctr" rotWithShape="0">
              <a:prstClr val="black">
                <a:alpha val="20000"/>
              </a:prstClr>
            </a:outerShdw>
          </a:effectLst>
        </c:spPr>
      </c:pivotFmt>
      <c:pivotFmt>
        <c:idx val="40"/>
        <c:spPr>
          <a:solidFill>
            <a:schemeClr val="accent1">
              <a:shade val="86000"/>
            </a:schemeClr>
          </a:solidFill>
          <a:ln>
            <a:noFill/>
          </a:ln>
          <a:effectLst>
            <a:outerShdw blurRad="254000" sx="102000" sy="102000" algn="ctr" rotWithShape="0">
              <a:prstClr val="black">
                <a:alpha val="20000"/>
              </a:prstClr>
            </a:outerShdw>
          </a:effectLst>
        </c:spPr>
      </c:pivotFmt>
      <c:pivotFmt>
        <c:idx val="41"/>
        <c:spPr>
          <a:solidFill>
            <a:schemeClr val="accent1">
              <a:tint val="86000"/>
            </a:schemeClr>
          </a:solidFill>
          <a:ln>
            <a:noFill/>
          </a:ln>
          <a:effectLst>
            <a:outerShdw blurRad="254000" sx="102000" sy="102000" algn="ctr" rotWithShape="0">
              <a:prstClr val="black">
                <a:alpha val="20000"/>
              </a:prstClr>
            </a:outerShdw>
          </a:effectLst>
        </c:spPr>
      </c:pivotFmt>
      <c:pivotFmt>
        <c:idx val="42"/>
        <c:spPr>
          <a:solidFill>
            <a:schemeClr val="accent1">
              <a:tint val="58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Povits!$B$49:$B$50</c:f>
              <c:strCache>
                <c:ptCount val="1"/>
                <c:pt idx="0">
                  <c:v> Amarilla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010-4B89-9581-68B38D6150E9}"/>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010-4B89-9581-68B38D6150E9}"/>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010-4B89-9581-68B38D6150E9}"/>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010-4B89-9581-68B38D6150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Povits!$B$51:$B$55</c:f>
              <c:numCache>
                <c:formatCode>General</c:formatCode>
                <c:ptCount val="4"/>
                <c:pt idx="0">
                  <c:v>4867429.88</c:v>
                </c:pt>
                <c:pt idx="1">
                  <c:v>4333699.7699999996</c:v>
                </c:pt>
                <c:pt idx="2">
                  <c:v>6939912.919999999</c:v>
                </c:pt>
                <c:pt idx="3">
                  <c:v>1606073.5</c:v>
                </c:pt>
              </c:numCache>
            </c:numRef>
          </c:val>
          <c:extLst>
            <c:ext xmlns:c16="http://schemas.microsoft.com/office/drawing/2014/chart" uri="{C3380CC4-5D6E-409C-BE32-E72D297353CC}">
              <c16:uniqueId val="{00000000-BB78-471A-8A96-0FC177D20C55}"/>
            </c:ext>
          </c:extLst>
        </c:ser>
        <c:ser>
          <c:idx val="1"/>
          <c:order val="1"/>
          <c:tx>
            <c:strRef>
              <c:f>Povits!$C$49:$C$50</c:f>
              <c:strCache>
                <c:ptCount val="1"/>
                <c:pt idx="0">
                  <c:v> Carretera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dPt>
          <c:dPt>
            <c:idx val="1"/>
            <c:bubble3D val="0"/>
            <c:spPr>
              <a:solidFill>
                <a:schemeClr val="accent1">
                  <a:shade val="86000"/>
                </a:schemeClr>
              </a:solidFill>
              <a:ln>
                <a:noFill/>
              </a:ln>
              <a:effectLst>
                <a:outerShdw blurRad="254000" sx="102000" sy="102000" algn="ctr" rotWithShape="0">
                  <a:prstClr val="black">
                    <a:alpha val="20000"/>
                  </a:prstClr>
                </a:outerShdw>
              </a:effectLst>
            </c:spPr>
          </c:dPt>
          <c:dPt>
            <c:idx val="2"/>
            <c:bubble3D val="0"/>
            <c:spPr>
              <a:solidFill>
                <a:schemeClr val="accent1">
                  <a:tint val="86000"/>
                </a:schemeClr>
              </a:solidFill>
              <a:ln>
                <a:noFill/>
              </a:ln>
              <a:effectLst>
                <a:outerShdw blurRad="254000" sx="102000" sy="102000" algn="ctr" rotWithShape="0">
                  <a:prstClr val="black">
                    <a:alpha val="20000"/>
                  </a:prstClr>
                </a:outerShdw>
              </a:effectLst>
            </c:spPr>
          </c:dPt>
          <c:dPt>
            <c:idx val="3"/>
            <c:bubble3D val="0"/>
            <c:spPr>
              <a:solidFill>
                <a:schemeClr val="accent1">
                  <a:tint val="58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Povits!$C$51:$C$55</c:f>
              <c:numCache>
                <c:formatCode>General</c:formatCode>
                <c:ptCount val="4"/>
                <c:pt idx="0">
                  <c:v>5565160.9500000002</c:v>
                </c:pt>
                <c:pt idx="1">
                  <c:v>4604937.5200000005</c:v>
                </c:pt>
                <c:pt idx="2">
                  <c:v>2973829.4200000004</c:v>
                </c:pt>
                <c:pt idx="3">
                  <c:v>671380</c:v>
                </c:pt>
              </c:numCache>
            </c:numRef>
          </c:val>
          <c:extLst>
            <c:ext xmlns:c16="http://schemas.microsoft.com/office/drawing/2014/chart" uri="{C3380CC4-5D6E-409C-BE32-E72D297353CC}">
              <c16:uniqueId val="{00000075-2858-4B23-A83A-13988530888B}"/>
            </c:ext>
          </c:extLst>
        </c:ser>
        <c:ser>
          <c:idx val="2"/>
          <c:order val="2"/>
          <c:tx>
            <c:strRef>
              <c:f>Povits!$D$49:$D$50</c:f>
              <c:strCache>
                <c:ptCount val="1"/>
                <c:pt idx="0">
                  <c:v> Montana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dPt>
          <c:dPt>
            <c:idx val="1"/>
            <c:bubble3D val="0"/>
            <c:spPr>
              <a:solidFill>
                <a:schemeClr val="accent1">
                  <a:shade val="86000"/>
                </a:schemeClr>
              </a:solidFill>
              <a:ln>
                <a:noFill/>
              </a:ln>
              <a:effectLst>
                <a:outerShdw blurRad="254000" sx="102000" sy="102000" algn="ctr" rotWithShape="0">
                  <a:prstClr val="black">
                    <a:alpha val="20000"/>
                  </a:prstClr>
                </a:outerShdw>
              </a:effectLst>
            </c:spPr>
          </c:dPt>
          <c:dPt>
            <c:idx val="2"/>
            <c:bubble3D val="0"/>
            <c:spPr>
              <a:solidFill>
                <a:schemeClr val="accent1">
                  <a:tint val="86000"/>
                </a:schemeClr>
              </a:solidFill>
              <a:ln>
                <a:noFill/>
              </a:ln>
              <a:effectLst>
                <a:outerShdw blurRad="254000" sx="102000" sy="102000" algn="ctr" rotWithShape="0">
                  <a:prstClr val="black">
                    <a:alpha val="20000"/>
                  </a:prstClr>
                </a:outerShdw>
              </a:effectLst>
            </c:spPr>
          </c:dPt>
          <c:dPt>
            <c:idx val="3"/>
            <c:bubble3D val="0"/>
            <c:spPr>
              <a:solidFill>
                <a:schemeClr val="accent1">
                  <a:tint val="58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Povits!$D$51:$D$55</c:f>
              <c:numCache>
                <c:formatCode>General</c:formatCode>
                <c:ptCount val="4"/>
                <c:pt idx="0">
                  <c:v>3850490.7599999993</c:v>
                </c:pt>
                <c:pt idx="1">
                  <c:v>4178560.76</c:v>
                </c:pt>
                <c:pt idx="2">
                  <c:v>6536189.8600000013</c:v>
                </c:pt>
                <c:pt idx="3">
                  <c:v>825560.5</c:v>
                </c:pt>
              </c:numCache>
            </c:numRef>
          </c:val>
          <c:extLst>
            <c:ext xmlns:c16="http://schemas.microsoft.com/office/drawing/2014/chart" uri="{C3380CC4-5D6E-409C-BE32-E72D297353CC}">
              <c16:uniqueId val="{00000076-2858-4B23-A83A-13988530888B}"/>
            </c:ext>
          </c:extLst>
        </c:ser>
        <c:ser>
          <c:idx val="3"/>
          <c:order val="3"/>
          <c:tx>
            <c:strRef>
              <c:f>Povits!$E$49:$E$50</c:f>
              <c:strCache>
                <c:ptCount val="1"/>
                <c:pt idx="0">
                  <c:v> Paseo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dPt>
          <c:dPt>
            <c:idx val="1"/>
            <c:bubble3D val="0"/>
            <c:spPr>
              <a:solidFill>
                <a:schemeClr val="accent1">
                  <a:shade val="86000"/>
                </a:schemeClr>
              </a:solidFill>
              <a:ln>
                <a:noFill/>
              </a:ln>
              <a:effectLst>
                <a:outerShdw blurRad="254000" sx="102000" sy="102000" algn="ctr" rotWithShape="0">
                  <a:prstClr val="black">
                    <a:alpha val="20000"/>
                  </a:prstClr>
                </a:outerShdw>
              </a:effectLst>
            </c:spPr>
          </c:dPt>
          <c:dPt>
            <c:idx val="2"/>
            <c:bubble3D val="0"/>
            <c:spPr>
              <a:solidFill>
                <a:schemeClr val="accent1">
                  <a:tint val="86000"/>
                </a:schemeClr>
              </a:solidFill>
              <a:ln>
                <a:noFill/>
              </a:ln>
              <a:effectLst>
                <a:outerShdw blurRad="254000" sx="102000" sy="102000" algn="ctr" rotWithShape="0">
                  <a:prstClr val="black">
                    <a:alpha val="20000"/>
                  </a:prstClr>
                </a:outerShdw>
              </a:effectLst>
            </c:spPr>
          </c:dPt>
          <c:dPt>
            <c:idx val="3"/>
            <c:bubble3D val="0"/>
            <c:spPr>
              <a:solidFill>
                <a:schemeClr val="accent1">
                  <a:tint val="58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Povits!$E$51:$E$55</c:f>
              <c:numCache>
                <c:formatCode>General</c:formatCode>
                <c:ptCount val="4"/>
                <c:pt idx="0">
                  <c:v>10462796.539999999</c:v>
                </c:pt>
                <c:pt idx="1">
                  <c:v>10687026.690000001</c:v>
                </c:pt>
                <c:pt idx="2">
                  <c:v>9945389.7300000004</c:v>
                </c:pt>
                <c:pt idx="3">
                  <c:v>1915931</c:v>
                </c:pt>
              </c:numCache>
            </c:numRef>
          </c:val>
          <c:extLst>
            <c:ext xmlns:c16="http://schemas.microsoft.com/office/drawing/2014/chart" uri="{C3380CC4-5D6E-409C-BE32-E72D297353CC}">
              <c16:uniqueId val="{00000077-2858-4B23-A83A-13988530888B}"/>
            </c:ext>
          </c:extLst>
        </c:ser>
        <c:ser>
          <c:idx val="4"/>
          <c:order val="4"/>
          <c:tx>
            <c:strRef>
              <c:f>Povits!$F$49:$F$50</c:f>
              <c:strCache>
                <c:ptCount val="1"/>
                <c:pt idx="0">
                  <c:v> Velo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dPt>
          <c:dPt>
            <c:idx val="1"/>
            <c:bubble3D val="0"/>
            <c:spPr>
              <a:solidFill>
                <a:schemeClr val="accent1">
                  <a:shade val="86000"/>
                </a:schemeClr>
              </a:solidFill>
              <a:ln>
                <a:noFill/>
              </a:ln>
              <a:effectLst>
                <a:outerShdw blurRad="254000" sx="102000" sy="102000" algn="ctr" rotWithShape="0">
                  <a:prstClr val="black">
                    <a:alpha val="20000"/>
                  </a:prstClr>
                </a:outerShdw>
              </a:effectLst>
            </c:spPr>
          </c:dPt>
          <c:dPt>
            <c:idx val="2"/>
            <c:bubble3D val="0"/>
            <c:spPr>
              <a:solidFill>
                <a:schemeClr val="accent1">
                  <a:tint val="86000"/>
                </a:schemeClr>
              </a:solidFill>
              <a:ln>
                <a:noFill/>
              </a:ln>
              <a:effectLst>
                <a:outerShdw blurRad="254000" sx="102000" sy="102000" algn="ctr" rotWithShape="0">
                  <a:prstClr val="black">
                    <a:alpha val="20000"/>
                  </a:prstClr>
                </a:outerShdw>
              </a:effectLst>
            </c:spPr>
          </c:dPt>
          <c:dPt>
            <c:idx val="3"/>
            <c:bubble3D val="0"/>
            <c:spPr>
              <a:solidFill>
                <a:schemeClr val="accent1">
                  <a:tint val="58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Povits!$F$51:$F$55</c:f>
              <c:numCache>
                <c:formatCode>General</c:formatCode>
                <c:ptCount val="4"/>
                <c:pt idx="0">
                  <c:v>6575432.0599999996</c:v>
                </c:pt>
                <c:pt idx="1">
                  <c:v>3858307.98</c:v>
                </c:pt>
                <c:pt idx="2">
                  <c:v>6788046.4299999997</c:v>
                </c:pt>
                <c:pt idx="3">
                  <c:v>1028273</c:v>
                </c:pt>
              </c:numCache>
            </c:numRef>
          </c:val>
          <c:extLst>
            <c:ext xmlns:c16="http://schemas.microsoft.com/office/drawing/2014/chart" uri="{C3380CC4-5D6E-409C-BE32-E72D297353CC}">
              <c16:uniqueId val="{00000078-2858-4B23-A83A-13988530888B}"/>
            </c:ext>
          </c:extLst>
        </c:ser>
        <c:ser>
          <c:idx val="5"/>
          <c:order val="5"/>
          <c:tx>
            <c:strRef>
              <c:f>Povits!$G$49:$G$50</c:f>
              <c:strCache>
                <c:ptCount val="1"/>
                <c:pt idx="0">
                  <c:v> VTT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dPt>
          <c:dPt>
            <c:idx val="1"/>
            <c:bubble3D val="0"/>
            <c:spPr>
              <a:solidFill>
                <a:schemeClr val="accent1">
                  <a:shade val="86000"/>
                </a:schemeClr>
              </a:solidFill>
              <a:ln>
                <a:noFill/>
              </a:ln>
              <a:effectLst>
                <a:outerShdw blurRad="254000" sx="102000" sy="102000" algn="ctr" rotWithShape="0">
                  <a:prstClr val="black">
                    <a:alpha val="20000"/>
                  </a:prstClr>
                </a:outerShdw>
              </a:effectLst>
            </c:spPr>
          </c:dPt>
          <c:dPt>
            <c:idx val="2"/>
            <c:bubble3D val="0"/>
            <c:spPr>
              <a:solidFill>
                <a:schemeClr val="accent1">
                  <a:tint val="86000"/>
                </a:schemeClr>
              </a:solidFill>
              <a:ln>
                <a:noFill/>
              </a:ln>
              <a:effectLst>
                <a:outerShdw blurRad="254000" sx="102000" sy="102000" algn="ctr" rotWithShape="0">
                  <a:prstClr val="black">
                    <a:alpha val="20000"/>
                  </a:prstClr>
                </a:outerShdw>
              </a:effectLst>
            </c:spPr>
          </c:dPt>
          <c:dPt>
            <c:idx val="3"/>
            <c:bubble3D val="0"/>
            <c:spPr>
              <a:solidFill>
                <a:schemeClr val="accent1">
                  <a:tint val="58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Povits!$G$51:$G$55</c:f>
              <c:numCache>
                <c:formatCode>General</c:formatCode>
                <c:ptCount val="4"/>
                <c:pt idx="0">
                  <c:v>6051176.5499999998</c:v>
                </c:pt>
                <c:pt idx="1">
                  <c:v>6967245.9899999993</c:v>
                </c:pt>
                <c:pt idx="2">
                  <c:v>5597062.4799999995</c:v>
                </c:pt>
                <c:pt idx="3">
                  <c:v>1896436</c:v>
                </c:pt>
              </c:numCache>
            </c:numRef>
          </c:val>
          <c:extLst>
            <c:ext xmlns:c16="http://schemas.microsoft.com/office/drawing/2014/chart" uri="{C3380CC4-5D6E-409C-BE32-E72D297353CC}">
              <c16:uniqueId val="{00000079-2858-4B23-A83A-13988530888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dk1">
          <a:lumMod val="25000"/>
          <a:lumOff val="7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[Mariam elrayes_ Excel_Dashboard.xlsx]Povits!PivotTable5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sz="1400" b="1" i="0" u="none" strike="noStrike" baseline="0"/>
              <a:t>Product Profitability</a:t>
            </a:r>
            <a:endParaRPr lang="en-GB" b="1">
              <a:solidFill>
                <a:schemeClr val="bg1"/>
              </a:solidFill>
            </a:endParaRPr>
          </a:p>
        </c:rich>
      </c:tx>
      <c:layout>
        <c:manualLayout>
          <c:xMode val="edge"/>
          <c:yMode val="edge"/>
          <c:x val="0.36094968865783172"/>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8104A8"/>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338145231846"/>
          <c:y val="0.23087744240303296"/>
          <c:w val="0.70358136482939637"/>
          <c:h val="0.45742782152230982"/>
        </c:manualLayout>
      </c:layout>
      <c:lineChart>
        <c:grouping val="standard"/>
        <c:varyColors val="0"/>
        <c:ser>
          <c:idx val="0"/>
          <c:order val="0"/>
          <c:tx>
            <c:strRef>
              <c:f>Povits!$B$66:$B$67</c:f>
              <c:strCache>
                <c:ptCount val="1"/>
                <c:pt idx="0">
                  <c:v>2013</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Povits!$A$68:$A$74</c:f>
              <c:strCache>
                <c:ptCount val="6"/>
                <c:pt idx="0">
                  <c:v> Amarilla </c:v>
                </c:pt>
                <c:pt idx="1">
                  <c:v> Carretera </c:v>
                </c:pt>
                <c:pt idx="2">
                  <c:v> Montana </c:v>
                </c:pt>
                <c:pt idx="3">
                  <c:v> Paseo </c:v>
                </c:pt>
                <c:pt idx="4">
                  <c:v> Velo </c:v>
                </c:pt>
                <c:pt idx="5">
                  <c:v> VTT </c:v>
                </c:pt>
              </c:strCache>
            </c:strRef>
          </c:cat>
          <c:val>
            <c:numRef>
              <c:f>Povits!$B$68:$B$74</c:f>
              <c:numCache>
                <c:formatCode>General</c:formatCode>
                <c:ptCount val="6"/>
                <c:pt idx="0">
                  <c:v>-5239747.47</c:v>
                </c:pt>
                <c:pt idx="1">
                  <c:v>1312653.8600000001</c:v>
                </c:pt>
                <c:pt idx="2">
                  <c:v>3794383.0400000005</c:v>
                </c:pt>
                <c:pt idx="3">
                  <c:v>5092277.0900000008</c:v>
                </c:pt>
                <c:pt idx="4">
                  <c:v>1460779.76</c:v>
                </c:pt>
                <c:pt idx="5">
                  <c:v>-4994572.7700000005</c:v>
                </c:pt>
              </c:numCache>
            </c:numRef>
          </c:val>
          <c:smooth val="0"/>
          <c:extLst>
            <c:ext xmlns:c16="http://schemas.microsoft.com/office/drawing/2014/chart" uri="{C3380CC4-5D6E-409C-BE32-E72D297353CC}">
              <c16:uniqueId val="{00000000-C07B-4043-8290-215DBAC12CA6}"/>
            </c:ext>
          </c:extLst>
        </c:ser>
        <c:ser>
          <c:idx val="1"/>
          <c:order val="1"/>
          <c:tx>
            <c:strRef>
              <c:f>Povits!$C$66:$C$67</c:f>
              <c:strCache>
                <c:ptCount val="1"/>
                <c:pt idx="0">
                  <c:v>2014</c:v>
                </c:pt>
              </c:strCache>
            </c:strRef>
          </c:tx>
          <c:spPr>
            <a:ln w="28575" cap="rnd">
              <a:solidFill>
                <a:srgbClr val="8104A8"/>
              </a:solidFill>
              <a:round/>
            </a:ln>
            <a:effectLst/>
          </c:spPr>
          <c:marker>
            <c:symbol val="circle"/>
            <c:size val="5"/>
            <c:spPr>
              <a:solidFill>
                <a:schemeClr val="accent5">
                  <a:tint val="77000"/>
                </a:schemeClr>
              </a:solidFill>
              <a:ln w="9525">
                <a:solidFill>
                  <a:schemeClr val="accent5">
                    <a:tint val="77000"/>
                  </a:schemeClr>
                </a:solidFill>
              </a:ln>
              <a:effectLst/>
            </c:spPr>
          </c:marker>
          <c:cat>
            <c:strRef>
              <c:f>Povits!$A$68:$A$74</c:f>
              <c:strCache>
                <c:ptCount val="6"/>
                <c:pt idx="0">
                  <c:v> Amarilla </c:v>
                </c:pt>
                <c:pt idx="1">
                  <c:v> Carretera </c:v>
                </c:pt>
                <c:pt idx="2">
                  <c:v> Montana </c:v>
                </c:pt>
                <c:pt idx="3">
                  <c:v> Paseo </c:v>
                </c:pt>
                <c:pt idx="4">
                  <c:v> Velo </c:v>
                </c:pt>
                <c:pt idx="5">
                  <c:v> VTT </c:v>
                </c:pt>
              </c:strCache>
            </c:strRef>
          </c:cat>
          <c:val>
            <c:numRef>
              <c:f>Povits!$C$68:$C$74</c:f>
              <c:numCache>
                <c:formatCode>General</c:formatCode>
                <c:ptCount val="6"/>
                <c:pt idx="0">
                  <c:v>-17395036.460000001</c:v>
                </c:pt>
                <c:pt idx="1">
                  <c:v>12062116.030000001</c:v>
                </c:pt>
                <c:pt idx="2">
                  <c:v>10825428.839999996</c:v>
                </c:pt>
                <c:pt idx="3">
                  <c:v>24536471.870000008</c:v>
                </c:pt>
                <c:pt idx="4">
                  <c:v>-2701660.29</c:v>
                </c:pt>
                <c:pt idx="5">
                  <c:v>-16689256.210000003</c:v>
                </c:pt>
              </c:numCache>
            </c:numRef>
          </c:val>
          <c:smooth val="0"/>
          <c:extLst>
            <c:ext xmlns:c16="http://schemas.microsoft.com/office/drawing/2014/chart" uri="{C3380CC4-5D6E-409C-BE32-E72D297353CC}">
              <c16:uniqueId val="{00000010-DD3A-4654-B40E-D2CEAAD2BAEF}"/>
            </c:ext>
          </c:extLst>
        </c:ser>
        <c:dLbls>
          <c:showLegendKey val="0"/>
          <c:showVal val="0"/>
          <c:showCatName val="0"/>
          <c:showSerName val="0"/>
          <c:showPercent val="0"/>
          <c:showBubbleSize val="0"/>
        </c:dLbls>
        <c:marker val="1"/>
        <c:smooth val="0"/>
        <c:axId val="1263475983"/>
        <c:axId val="1263468911"/>
      </c:lineChart>
      <c:catAx>
        <c:axId val="1263475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68911"/>
        <c:crosses val="autoZero"/>
        <c:auto val="1"/>
        <c:lblAlgn val="ctr"/>
        <c:lblOffset val="100"/>
        <c:noMultiLvlLbl val="0"/>
      </c:catAx>
      <c:valAx>
        <c:axId val="1263468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3475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bg1"/>
                </a:solidFill>
              </a:rPr>
              <a:t>Time-Based Income</a:t>
            </a:r>
            <a:endParaRPr lang="en-GB" b="1">
              <a:solidFill>
                <a:schemeClr val="bg1"/>
              </a:solidFill>
            </a:endParaRPr>
          </a:p>
        </c:rich>
      </c:tx>
      <c:layout>
        <c:manualLayout>
          <c:xMode val="edge"/>
          <c:yMode val="edge"/>
          <c:x val="0.43573262764103743"/>
          <c:y val="5.0232988453737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pivotFmt>
      <c:pivotFmt>
        <c:idx val="106"/>
        <c:spPr>
          <a:solidFill>
            <a:schemeClr val="accent3"/>
          </a:solidFill>
          <a:ln>
            <a:noFill/>
          </a:ln>
          <a:effectLst/>
        </c:spPr>
      </c:pivotFmt>
      <c:pivotFmt>
        <c:idx val="107"/>
        <c:spPr>
          <a:solidFill>
            <a:schemeClr val="accent5"/>
          </a:solidFill>
          <a:ln>
            <a:noFill/>
          </a:ln>
          <a:effectLst/>
        </c:spPr>
      </c:pivotFmt>
      <c:pivotFmt>
        <c:idx val="108"/>
        <c:spPr>
          <a:solidFill>
            <a:schemeClr val="accent1">
              <a:lumMod val="60000"/>
            </a:schemeClr>
          </a:solidFill>
          <a:ln>
            <a:noFill/>
          </a:ln>
          <a:effectLst/>
        </c:spPr>
      </c:pivotFmt>
      <c:pivotFmt>
        <c:idx val="109"/>
        <c:spPr>
          <a:solidFill>
            <a:schemeClr val="accent3">
              <a:lumMod val="60000"/>
            </a:schemeClr>
          </a:solidFill>
          <a:ln>
            <a:noFill/>
          </a:ln>
          <a:effectLst/>
        </c:spPr>
      </c:pivotFmt>
      <c:pivotFmt>
        <c:idx val="110"/>
        <c:spPr>
          <a:solidFill>
            <a:schemeClr val="accent5">
              <a:lumMod val="60000"/>
            </a:schemeClr>
          </a:solidFill>
          <a:ln>
            <a:noFill/>
          </a:ln>
          <a:effectLst/>
        </c:spPr>
      </c:pivotFmt>
      <c:pivotFmt>
        <c:idx val="111"/>
        <c:spPr>
          <a:solidFill>
            <a:schemeClr val="accent1">
              <a:lumMod val="80000"/>
              <a:lumOff val="20000"/>
            </a:schemeClr>
          </a:solidFill>
          <a:ln>
            <a:noFill/>
          </a:ln>
          <a:effectLst/>
        </c:spPr>
      </c:pivotFmt>
      <c:pivotFmt>
        <c:idx val="112"/>
        <c:spPr>
          <a:solidFill>
            <a:schemeClr val="accent3">
              <a:lumMod val="80000"/>
              <a:lumOff val="20000"/>
            </a:schemeClr>
          </a:solidFill>
          <a:ln>
            <a:noFill/>
          </a:ln>
          <a:effectLst/>
        </c:spPr>
      </c:pivotFmt>
      <c:pivotFmt>
        <c:idx val="113"/>
        <c:spPr>
          <a:solidFill>
            <a:schemeClr val="accent5">
              <a:lumMod val="80000"/>
              <a:lumOff val="20000"/>
            </a:schemeClr>
          </a:solidFill>
          <a:ln>
            <a:noFill/>
          </a:ln>
          <a:effectLst/>
        </c:spPr>
      </c:pivotFmt>
      <c:pivotFmt>
        <c:idx val="114"/>
        <c:spPr>
          <a:solidFill>
            <a:schemeClr val="accent1">
              <a:lumMod val="80000"/>
            </a:schemeClr>
          </a:solidFill>
          <a:ln>
            <a:noFill/>
          </a:ln>
          <a:effectLst/>
        </c:spPr>
      </c:pivotFmt>
      <c:pivotFmt>
        <c:idx val="115"/>
        <c:spPr>
          <a:solidFill>
            <a:schemeClr val="accent3">
              <a:lumMod val="80000"/>
            </a:schemeClr>
          </a:solidFill>
          <a:ln>
            <a:noFill/>
          </a:ln>
          <a:effectLst/>
        </c:spPr>
      </c:pivotFmt>
      <c:pivotFmt>
        <c:idx val="116"/>
        <c:spPr>
          <a:solidFill>
            <a:schemeClr val="accent5">
              <a:lumMod val="80000"/>
            </a:schemeClr>
          </a:solidFill>
          <a:ln>
            <a:noFill/>
          </a:ln>
          <a:effectLst/>
        </c:spPr>
      </c:pivotFmt>
      <c:pivotFmt>
        <c:idx val="117"/>
        <c:spPr>
          <a:solidFill>
            <a:schemeClr val="accent1">
              <a:lumMod val="60000"/>
              <a:lumOff val="40000"/>
            </a:schemeClr>
          </a:solidFill>
          <a:ln>
            <a:noFill/>
          </a:ln>
          <a:effectLst/>
        </c:spPr>
      </c:pivotFmt>
      <c:pivotFmt>
        <c:idx val="118"/>
        <c:spPr>
          <a:solidFill>
            <a:schemeClr val="accent3">
              <a:lumMod val="60000"/>
              <a:lumOff val="40000"/>
            </a:schemeClr>
          </a:solidFill>
          <a:ln>
            <a:noFill/>
          </a:ln>
          <a:effectLst/>
        </c:spPr>
      </c:pivotFmt>
      <c:pivotFmt>
        <c:idx val="119"/>
        <c:spPr>
          <a:solidFill>
            <a:schemeClr val="accent5">
              <a:lumMod val="60000"/>
              <a:lumOff val="40000"/>
            </a:schemeClr>
          </a:solidFill>
          <a:ln>
            <a:noFill/>
          </a:ln>
          <a:effectLst/>
        </c:spPr>
      </c:pivotFmt>
      <c:pivotFmt>
        <c:idx val="120"/>
        <c:spPr>
          <a:solidFill>
            <a:schemeClr val="accent1">
              <a:lumMod val="50000"/>
            </a:schemeClr>
          </a:solidFill>
          <a:ln>
            <a:noFill/>
          </a:ln>
          <a:effectLst/>
        </c:spPr>
      </c:pivotFmt>
      <c:pivotFmt>
        <c:idx val="121"/>
        <c:spPr>
          <a:solidFill>
            <a:schemeClr val="accent3">
              <a:lumMod val="50000"/>
            </a:schemeClr>
          </a:solidFill>
          <a:ln>
            <a:noFill/>
          </a:ln>
          <a:effectLst/>
        </c:spPr>
      </c:pivotFmt>
      <c:pivotFmt>
        <c:idx val="122"/>
        <c:spPr>
          <a:solidFill>
            <a:schemeClr val="accent5">
              <a:lumMod val="50000"/>
            </a:schemeClr>
          </a:solidFill>
          <a:ln>
            <a:noFill/>
          </a:ln>
          <a:effectLst/>
        </c:spPr>
      </c:pivotFmt>
      <c:pivotFmt>
        <c:idx val="123"/>
        <c:spPr>
          <a:solidFill>
            <a:schemeClr val="accent1">
              <a:lumMod val="70000"/>
              <a:lumOff val="30000"/>
            </a:schemeClr>
          </a:solidFill>
          <a:ln>
            <a:noFill/>
          </a:ln>
          <a:effectLst/>
        </c:spPr>
      </c:pivotFmt>
      <c:pivotFmt>
        <c:idx val="124"/>
        <c:spPr>
          <a:solidFill>
            <a:schemeClr val="accent3">
              <a:lumMod val="70000"/>
              <a:lumOff val="30000"/>
            </a:schemeClr>
          </a:solidFill>
          <a:ln>
            <a:noFill/>
          </a:ln>
          <a:effectLst/>
        </c:spPr>
      </c:pivotFmt>
      <c:pivotFmt>
        <c:idx val="125"/>
        <c:spPr>
          <a:solidFill>
            <a:schemeClr val="accent5">
              <a:lumMod val="70000"/>
              <a:lumOff val="30000"/>
            </a:schemeClr>
          </a:solidFill>
          <a:ln>
            <a:noFill/>
          </a:ln>
          <a:effectLst/>
        </c:spPr>
      </c:pivotFmt>
      <c:pivotFmt>
        <c:idx val="126"/>
        <c:spPr>
          <a:solidFill>
            <a:schemeClr val="accent1">
              <a:lumMod val="70000"/>
            </a:schemeClr>
          </a:solidFill>
          <a:ln>
            <a:noFill/>
          </a:ln>
          <a:effectLst/>
        </c:spPr>
      </c:pivotFmt>
      <c:pivotFmt>
        <c:idx val="127"/>
        <c:spPr>
          <a:solidFill>
            <a:schemeClr val="accent3">
              <a:lumMod val="70000"/>
            </a:schemeClr>
          </a:solidFill>
          <a:ln>
            <a:noFill/>
          </a:ln>
          <a:effectLst/>
        </c:spPr>
      </c:pivotFmt>
      <c:pivotFmt>
        <c:idx val="128"/>
        <c:spPr>
          <a:solidFill>
            <a:schemeClr val="accent5">
              <a:lumMod val="70000"/>
            </a:schemeClr>
          </a:solidFill>
          <a:ln>
            <a:noFill/>
          </a:ln>
          <a:effectLst/>
        </c:spPr>
      </c:pivotFmt>
      <c:pivotFmt>
        <c:idx val="129"/>
        <c:spPr>
          <a:solidFill>
            <a:schemeClr val="accent1">
              <a:lumMod val="50000"/>
              <a:lumOff val="50000"/>
            </a:schemeClr>
          </a:solidFill>
          <a:ln>
            <a:noFill/>
          </a:ln>
          <a:effectLst/>
        </c:spPr>
      </c:pivotFmt>
      <c:pivotFmt>
        <c:idx val="130"/>
        <c:spPr>
          <a:solidFill>
            <a:schemeClr val="accent3">
              <a:lumMod val="50000"/>
              <a:lumOff val="50000"/>
            </a:schemeClr>
          </a:solidFill>
          <a:ln>
            <a:noFill/>
          </a:ln>
          <a:effectLst/>
        </c:spPr>
      </c:pivotFmt>
      <c:pivotFmt>
        <c:idx val="131"/>
        <c:spPr>
          <a:solidFill>
            <a:schemeClr val="accent5">
              <a:lumMod val="50000"/>
              <a:lumOff val="50000"/>
            </a:schemeClr>
          </a:solidFill>
          <a:ln>
            <a:noFill/>
          </a:ln>
          <a:effectLst/>
        </c:spPr>
      </c:pivotFmt>
      <c:pivotFmt>
        <c:idx val="132"/>
        <c:spPr>
          <a:solidFill>
            <a:schemeClr val="accent1"/>
          </a:solidFill>
          <a:ln>
            <a:noFill/>
          </a:ln>
          <a:effectLst/>
        </c:spPr>
      </c:pivotFmt>
      <c:pivotFmt>
        <c:idx val="133"/>
        <c:spPr>
          <a:solidFill>
            <a:schemeClr val="accent3"/>
          </a:solidFill>
          <a:ln>
            <a:noFill/>
          </a:ln>
          <a:effectLst/>
        </c:spPr>
      </c:pivotFmt>
      <c:pivotFmt>
        <c:idx val="134"/>
        <c:spPr>
          <a:solidFill>
            <a:schemeClr val="accent5"/>
          </a:solidFill>
          <a:ln>
            <a:noFill/>
          </a:ln>
          <a:effectLst/>
        </c:spPr>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2191157470339"/>
          <c:y val="0.18061985086585144"/>
          <c:w val="0.77338355826077398"/>
          <c:h val="0.66274387576552929"/>
        </c:manualLayout>
      </c:layout>
      <c:barChart>
        <c:barDir val="col"/>
        <c:grouping val="stacked"/>
        <c:varyColors val="0"/>
        <c:ser>
          <c:idx val="0"/>
          <c:order val="0"/>
          <c:tx>
            <c:strRef>
              <c:f>Povits!$C$82:$C$84</c:f>
              <c:strCache>
                <c:ptCount val="1"/>
                <c:pt idx="0">
                  <c:v> Amarilla  - Channel Partners</c:v>
                </c:pt>
              </c:strCache>
            </c:strRef>
          </c:tx>
          <c:spPr>
            <a:solidFill>
              <a:schemeClr val="accent1"/>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Povits!$C$85:$C$113</c:f>
              <c:numCache>
                <c:formatCode>General</c:formatCode>
                <c:ptCount val="16"/>
                <c:pt idx="0">
                  <c:v>61457.4</c:v>
                </c:pt>
                <c:pt idx="1">
                  <c:v>91835.4</c:v>
                </c:pt>
                <c:pt idx="3">
                  <c:v>57795.119999999995</c:v>
                </c:pt>
                <c:pt idx="13">
                  <c:v>53769.600000000006</c:v>
                </c:pt>
                <c:pt idx="14">
                  <c:v>52785.479999999996</c:v>
                </c:pt>
              </c:numCache>
            </c:numRef>
          </c:val>
          <c:extLst>
            <c:ext xmlns:c16="http://schemas.microsoft.com/office/drawing/2014/chart" uri="{C3380CC4-5D6E-409C-BE32-E72D297353CC}">
              <c16:uniqueId val="{00000000-46DA-4C89-915A-B94F6A44F277}"/>
            </c:ext>
          </c:extLst>
        </c:ser>
        <c:ser>
          <c:idx val="1"/>
          <c:order val="1"/>
          <c:tx>
            <c:strRef>
              <c:f>Povits!$D$82:$D$84</c:f>
              <c:strCache>
                <c:ptCount val="1"/>
                <c:pt idx="0">
                  <c:v> Amarilla  - Enterprise</c:v>
                </c:pt>
              </c:strCache>
            </c:strRef>
          </c:tx>
          <c:spPr>
            <a:solidFill>
              <a:schemeClr val="accent3"/>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Povits!$D$85:$D$113</c:f>
              <c:numCache>
                <c:formatCode>General</c:formatCode>
                <c:ptCount val="16"/>
                <c:pt idx="0">
                  <c:v>656317.5</c:v>
                </c:pt>
                <c:pt idx="5">
                  <c:v>831191.25</c:v>
                </c:pt>
                <c:pt idx="9">
                  <c:v>935192.5</c:v>
                </c:pt>
                <c:pt idx="14">
                  <c:v>220906.25</c:v>
                </c:pt>
              </c:numCache>
            </c:numRef>
          </c:val>
          <c:extLst>
            <c:ext xmlns:c16="http://schemas.microsoft.com/office/drawing/2014/chart" uri="{C3380CC4-5D6E-409C-BE32-E72D297353CC}">
              <c16:uniqueId val="{00000216-0372-409A-8C78-944755E5A47D}"/>
            </c:ext>
          </c:extLst>
        </c:ser>
        <c:ser>
          <c:idx val="2"/>
          <c:order val="2"/>
          <c:tx>
            <c:strRef>
              <c:f>Povits!$E$82:$E$84</c:f>
              <c:strCache>
                <c:ptCount val="1"/>
                <c:pt idx="0">
                  <c:v> Amarilla  - Government</c:v>
                </c:pt>
              </c:strCache>
            </c:strRef>
          </c:tx>
          <c:spPr>
            <a:solidFill>
              <a:schemeClr val="accent5"/>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Povits!$E$85:$E$113</c:f>
              <c:numCache>
                <c:formatCode>General</c:formatCode>
                <c:ptCount val="16"/>
                <c:pt idx="1">
                  <c:v>183540</c:v>
                </c:pt>
                <c:pt idx="3">
                  <c:v>597408</c:v>
                </c:pt>
                <c:pt idx="4">
                  <c:v>2826775</c:v>
                </c:pt>
                <c:pt idx="5">
                  <c:v>46796.2</c:v>
                </c:pt>
                <c:pt idx="6">
                  <c:v>44070.39</c:v>
                </c:pt>
                <c:pt idx="7">
                  <c:v>151979.03</c:v>
                </c:pt>
                <c:pt idx="9">
                  <c:v>36702</c:v>
                </c:pt>
                <c:pt idx="11">
                  <c:v>122262.8</c:v>
                </c:pt>
                <c:pt idx="12">
                  <c:v>2482326.63</c:v>
                </c:pt>
                <c:pt idx="13">
                  <c:v>439439.56</c:v>
                </c:pt>
                <c:pt idx="15">
                  <c:v>3011599.5</c:v>
                </c:pt>
              </c:numCache>
            </c:numRef>
          </c:val>
          <c:extLst>
            <c:ext xmlns:c16="http://schemas.microsoft.com/office/drawing/2014/chart" uri="{C3380CC4-5D6E-409C-BE32-E72D297353CC}">
              <c16:uniqueId val="{00000217-0372-409A-8C78-944755E5A47D}"/>
            </c:ext>
          </c:extLst>
        </c:ser>
        <c:ser>
          <c:idx val="3"/>
          <c:order val="3"/>
          <c:tx>
            <c:strRef>
              <c:f>Povits!$F$82:$F$84</c:f>
              <c:strCache>
                <c:ptCount val="1"/>
                <c:pt idx="0">
                  <c:v> Amarilla  - Midmarket</c:v>
                </c:pt>
              </c:strCache>
            </c:strRef>
          </c:tx>
          <c:spPr>
            <a:solidFill>
              <a:schemeClr val="accent1">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Povits!$F$85:$F$113</c:f>
              <c:numCache>
                <c:formatCode>General</c:formatCode>
                <c:ptCount val="16"/>
                <c:pt idx="2">
                  <c:v>75804.75</c:v>
                </c:pt>
                <c:pt idx="6">
                  <c:v>64969.66</c:v>
                </c:pt>
                <c:pt idx="10">
                  <c:v>75763.95</c:v>
                </c:pt>
                <c:pt idx="12">
                  <c:v>32147.1</c:v>
                </c:pt>
              </c:numCache>
            </c:numRef>
          </c:val>
          <c:extLst>
            <c:ext xmlns:c16="http://schemas.microsoft.com/office/drawing/2014/chart" uri="{C3380CC4-5D6E-409C-BE32-E72D297353CC}">
              <c16:uniqueId val="{00000218-0372-409A-8C78-944755E5A47D}"/>
            </c:ext>
          </c:extLst>
        </c:ser>
        <c:ser>
          <c:idx val="4"/>
          <c:order val="4"/>
          <c:tx>
            <c:strRef>
              <c:f>Povits!$G$82:$G$84</c:f>
              <c:strCache>
                <c:ptCount val="1"/>
                <c:pt idx="0">
                  <c:v> Amarilla  - Small Business</c:v>
                </c:pt>
              </c:strCache>
            </c:strRef>
          </c:tx>
          <c:spPr>
            <a:solidFill>
              <a:schemeClr val="accent3">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Povits!$G$85:$G$113</c:f>
              <c:numCache>
                <c:formatCode>General</c:formatCode>
                <c:ptCount val="16"/>
                <c:pt idx="2">
                  <c:v>1707912</c:v>
                </c:pt>
                <c:pt idx="7">
                  <c:v>678960</c:v>
                </c:pt>
                <c:pt idx="8">
                  <c:v>2068179</c:v>
                </c:pt>
                <c:pt idx="13">
                  <c:v>139230</c:v>
                </c:pt>
              </c:numCache>
            </c:numRef>
          </c:val>
          <c:extLst>
            <c:ext xmlns:c16="http://schemas.microsoft.com/office/drawing/2014/chart" uri="{C3380CC4-5D6E-409C-BE32-E72D297353CC}">
              <c16:uniqueId val="{00000219-0372-409A-8C78-944755E5A47D}"/>
            </c:ext>
          </c:extLst>
        </c:ser>
        <c:ser>
          <c:idx val="5"/>
          <c:order val="5"/>
          <c:tx>
            <c:strRef>
              <c:f>Povits!$I$82:$I$84</c:f>
              <c:strCache>
                <c:ptCount val="1"/>
                <c:pt idx="0">
                  <c:v> Carretera  - Channel Partners</c:v>
                </c:pt>
              </c:strCache>
            </c:strRef>
          </c:tx>
          <c:spPr>
            <a:solidFill>
              <a:schemeClr val="accent5">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Povits!$I$85:$I$113</c:f>
              <c:numCache>
                <c:formatCode>General</c:formatCode>
                <c:ptCount val="16"/>
                <c:pt idx="1">
                  <c:v>21025.439999999999</c:v>
                </c:pt>
                <c:pt idx="3">
                  <c:v>10569.12</c:v>
                </c:pt>
                <c:pt idx="4">
                  <c:v>84856.92</c:v>
                </c:pt>
                <c:pt idx="12">
                  <c:v>56003.880000000005</c:v>
                </c:pt>
                <c:pt idx="13">
                  <c:v>15229.2</c:v>
                </c:pt>
                <c:pt idx="15">
                  <c:v>95154.12</c:v>
                </c:pt>
              </c:numCache>
            </c:numRef>
          </c:val>
          <c:extLst>
            <c:ext xmlns:c16="http://schemas.microsoft.com/office/drawing/2014/chart" uri="{C3380CC4-5D6E-409C-BE32-E72D297353CC}">
              <c16:uniqueId val="{0000021A-0372-409A-8C78-944755E5A47D}"/>
            </c:ext>
          </c:extLst>
        </c:ser>
        <c:ser>
          <c:idx val="6"/>
          <c:order val="6"/>
          <c:tx>
            <c:strRef>
              <c:f>Povits!$J$82:$J$84</c:f>
              <c:strCache>
                <c:ptCount val="1"/>
                <c:pt idx="0">
                  <c:v> Carretera  - Enterprise</c:v>
                </c:pt>
              </c:strCache>
            </c:strRef>
          </c:tx>
          <c:spPr>
            <a:solidFill>
              <a:schemeClr val="accent1">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Povits!$J$85:$J$113</c:f>
              <c:numCache>
                <c:formatCode>General</c:formatCode>
                <c:ptCount val="16"/>
                <c:pt idx="0">
                  <c:v>993099.38</c:v>
                </c:pt>
                <c:pt idx="1">
                  <c:v>595831.25</c:v>
                </c:pt>
                <c:pt idx="3">
                  <c:v>574205</c:v>
                </c:pt>
                <c:pt idx="13">
                  <c:v>624002.5</c:v>
                </c:pt>
                <c:pt idx="14">
                  <c:v>416570</c:v>
                </c:pt>
              </c:numCache>
            </c:numRef>
          </c:val>
          <c:extLst>
            <c:ext xmlns:c16="http://schemas.microsoft.com/office/drawing/2014/chart" uri="{C3380CC4-5D6E-409C-BE32-E72D297353CC}">
              <c16:uniqueId val="{00000233-0372-409A-8C78-944755E5A47D}"/>
            </c:ext>
          </c:extLst>
        </c:ser>
        <c:ser>
          <c:idx val="7"/>
          <c:order val="7"/>
          <c:tx>
            <c:strRef>
              <c:f>Povits!$K$82:$K$84</c:f>
              <c:strCache>
                <c:ptCount val="1"/>
                <c:pt idx="0">
                  <c:v> Carretera  - Government</c:v>
                </c:pt>
              </c:strCache>
            </c:strRef>
          </c:tx>
          <c:spPr>
            <a:solidFill>
              <a:schemeClr val="accent3">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Povits!$K$85:$K$113</c:f>
              <c:numCache>
                <c:formatCode>General</c:formatCode>
                <c:ptCount val="16"/>
                <c:pt idx="0">
                  <c:v>94410.8</c:v>
                </c:pt>
                <c:pt idx="2">
                  <c:v>2810454.92</c:v>
                </c:pt>
                <c:pt idx="5">
                  <c:v>124177.4</c:v>
                </c:pt>
                <c:pt idx="6">
                  <c:v>22743</c:v>
                </c:pt>
                <c:pt idx="7">
                  <c:v>272888</c:v>
                </c:pt>
                <c:pt idx="8">
                  <c:v>2065287</c:v>
                </c:pt>
                <c:pt idx="9">
                  <c:v>87864.6</c:v>
                </c:pt>
                <c:pt idx="10">
                  <c:v>40060.020000000004</c:v>
                </c:pt>
                <c:pt idx="12">
                  <c:v>37194.639999999999</c:v>
                </c:pt>
                <c:pt idx="13">
                  <c:v>484060.5</c:v>
                </c:pt>
                <c:pt idx="14">
                  <c:v>41803.200000000004</c:v>
                </c:pt>
              </c:numCache>
            </c:numRef>
          </c:val>
          <c:extLst>
            <c:ext xmlns:c16="http://schemas.microsoft.com/office/drawing/2014/chart" uri="{C3380CC4-5D6E-409C-BE32-E72D297353CC}">
              <c16:uniqueId val="{00000234-0372-409A-8C78-944755E5A47D}"/>
            </c:ext>
          </c:extLst>
        </c:ser>
        <c:ser>
          <c:idx val="8"/>
          <c:order val="8"/>
          <c:tx>
            <c:strRef>
              <c:f>Povits!$L$82:$L$84</c:f>
              <c:strCache>
                <c:ptCount val="1"/>
                <c:pt idx="0">
                  <c:v> Carretera  - Midmarket</c:v>
                </c:pt>
              </c:strCache>
            </c:strRef>
          </c:tx>
          <c:spPr>
            <a:solidFill>
              <a:schemeClr val="accent5">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Povits!$L$85:$L$113</c:f>
              <c:numCache>
                <c:formatCode>General</c:formatCode>
                <c:ptCount val="16"/>
                <c:pt idx="2">
                  <c:v>29670</c:v>
                </c:pt>
                <c:pt idx="7">
                  <c:v>156639.75</c:v>
                </c:pt>
                <c:pt idx="10">
                  <c:v>20826</c:v>
                </c:pt>
                <c:pt idx="11">
                  <c:v>130169.25</c:v>
                </c:pt>
              </c:numCache>
            </c:numRef>
          </c:val>
          <c:extLst>
            <c:ext xmlns:c16="http://schemas.microsoft.com/office/drawing/2014/chart" uri="{C3380CC4-5D6E-409C-BE32-E72D297353CC}">
              <c16:uniqueId val="{00000235-0372-409A-8C78-944755E5A47D}"/>
            </c:ext>
          </c:extLst>
        </c:ser>
        <c:ser>
          <c:idx val="9"/>
          <c:order val="9"/>
          <c:tx>
            <c:strRef>
              <c:f>Povits!$M$82:$M$84</c:f>
              <c:strCache>
                <c:ptCount val="1"/>
                <c:pt idx="0">
                  <c:v> Carretera  - Small Business</c:v>
                </c:pt>
              </c:strCache>
            </c:strRef>
          </c:tx>
          <c:spPr>
            <a:solidFill>
              <a:schemeClr val="accent1">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Povits!$M$85:$M$113</c:f>
              <c:numCache>
                <c:formatCode>General</c:formatCode>
                <c:ptCount val="16"/>
                <c:pt idx="6">
                  <c:v>957195</c:v>
                </c:pt>
                <c:pt idx="7">
                  <c:v>906588</c:v>
                </c:pt>
                <c:pt idx="12">
                  <c:v>209634</c:v>
                </c:pt>
                <c:pt idx="13">
                  <c:v>1837095</c:v>
                </c:pt>
              </c:numCache>
            </c:numRef>
          </c:val>
          <c:extLst>
            <c:ext xmlns:c16="http://schemas.microsoft.com/office/drawing/2014/chart" uri="{C3380CC4-5D6E-409C-BE32-E72D297353CC}">
              <c16:uniqueId val="{00000236-0372-409A-8C78-944755E5A47D}"/>
            </c:ext>
          </c:extLst>
        </c:ser>
        <c:ser>
          <c:idx val="10"/>
          <c:order val="10"/>
          <c:tx>
            <c:strRef>
              <c:f>Povits!$O$82:$O$84</c:f>
              <c:strCache>
                <c:ptCount val="1"/>
                <c:pt idx="0">
                  <c:v> Montana  - Channel Partners</c:v>
                </c:pt>
              </c:strCache>
            </c:strRef>
          </c:tx>
          <c:spPr>
            <a:solidFill>
              <a:schemeClr val="accent3">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Povits!$O$85:$O$113</c:f>
              <c:numCache>
                <c:formatCode>General</c:formatCode>
                <c:ptCount val="16"/>
                <c:pt idx="5">
                  <c:v>26114.400000000001</c:v>
                </c:pt>
                <c:pt idx="7">
                  <c:v>90619.319999999992</c:v>
                </c:pt>
                <c:pt idx="9">
                  <c:v>28100.16</c:v>
                </c:pt>
                <c:pt idx="11">
                  <c:v>117010.68</c:v>
                </c:pt>
              </c:numCache>
            </c:numRef>
          </c:val>
          <c:extLst>
            <c:ext xmlns:c16="http://schemas.microsoft.com/office/drawing/2014/chart" uri="{C3380CC4-5D6E-409C-BE32-E72D297353CC}">
              <c16:uniqueId val="{00000237-0372-409A-8C78-944755E5A47D}"/>
            </c:ext>
          </c:extLst>
        </c:ser>
        <c:ser>
          <c:idx val="11"/>
          <c:order val="11"/>
          <c:tx>
            <c:strRef>
              <c:f>Povits!$P$82:$P$84</c:f>
              <c:strCache>
                <c:ptCount val="1"/>
                <c:pt idx="0">
                  <c:v> Montana  - Enterprise</c:v>
                </c:pt>
              </c:strCache>
            </c:strRef>
          </c:tx>
          <c:spPr>
            <a:solidFill>
              <a:schemeClr val="accent5">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Povits!$P$85:$P$113</c:f>
              <c:numCache>
                <c:formatCode>General</c:formatCode>
                <c:ptCount val="16"/>
                <c:pt idx="2">
                  <c:v>817620</c:v>
                </c:pt>
                <c:pt idx="6">
                  <c:v>763893.75</c:v>
                </c:pt>
                <c:pt idx="10">
                  <c:v>908158.75</c:v>
                </c:pt>
                <c:pt idx="12">
                  <c:v>125171.25</c:v>
                </c:pt>
              </c:numCache>
            </c:numRef>
          </c:val>
          <c:extLst>
            <c:ext xmlns:c16="http://schemas.microsoft.com/office/drawing/2014/chart" uri="{C3380CC4-5D6E-409C-BE32-E72D297353CC}">
              <c16:uniqueId val="{00000238-0372-409A-8C78-944755E5A47D}"/>
            </c:ext>
          </c:extLst>
        </c:ser>
        <c:ser>
          <c:idx val="12"/>
          <c:order val="12"/>
          <c:tx>
            <c:strRef>
              <c:f>Povits!$Q$82:$Q$84</c:f>
              <c:strCache>
                <c:ptCount val="1"/>
                <c:pt idx="0">
                  <c:v> Montana  - Government</c:v>
                </c:pt>
              </c:strCache>
            </c:strRef>
          </c:tx>
          <c:spPr>
            <a:solidFill>
              <a:schemeClr val="accent1">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Povits!$Q$85:$Q$113</c:f>
              <c:numCache>
                <c:formatCode>General</c:formatCode>
                <c:ptCount val="16"/>
                <c:pt idx="0">
                  <c:v>683319</c:v>
                </c:pt>
                <c:pt idx="1">
                  <c:v>12681.9</c:v>
                </c:pt>
                <c:pt idx="3">
                  <c:v>10262.07</c:v>
                </c:pt>
                <c:pt idx="4">
                  <c:v>34245.82</c:v>
                </c:pt>
                <c:pt idx="5">
                  <c:v>1668604</c:v>
                </c:pt>
                <c:pt idx="6">
                  <c:v>78339.899999999994</c:v>
                </c:pt>
                <c:pt idx="7">
                  <c:v>74596</c:v>
                </c:pt>
                <c:pt idx="9">
                  <c:v>1799756</c:v>
                </c:pt>
                <c:pt idx="12">
                  <c:v>181003.47</c:v>
                </c:pt>
                <c:pt idx="13">
                  <c:v>106021.23999999999</c:v>
                </c:pt>
                <c:pt idx="14">
                  <c:v>849481.5</c:v>
                </c:pt>
                <c:pt idx="15">
                  <c:v>50625.120000000003</c:v>
                </c:pt>
              </c:numCache>
            </c:numRef>
          </c:val>
          <c:extLst>
            <c:ext xmlns:c16="http://schemas.microsoft.com/office/drawing/2014/chart" uri="{C3380CC4-5D6E-409C-BE32-E72D297353CC}">
              <c16:uniqueId val="{00000239-0372-409A-8C78-944755E5A47D}"/>
            </c:ext>
          </c:extLst>
        </c:ser>
        <c:ser>
          <c:idx val="13"/>
          <c:order val="13"/>
          <c:tx>
            <c:strRef>
              <c:f>Povits!$R$82:$R$84</c:f>
              <c:strCache>
                <c:ptCount val="1"/>
                <c:pt idx="0">
                  <c:v> Montana  - Midmarket</c:v>
                </c:pt>
              </c:strCache>
            </c:strRef>
          </c:tx>
          <c:spPr>
            <a:solidFill>
              <a:schemeClr val="accent3">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Povits!$R$85:$R$113</c:f>
              <c:numCache>
                <c:formatCode>General</c:formatCode>
                <c:ptCount val="16"/>
                <c:pt idx="2">
                  <c:v>105474.75</c:v>
                </c:pt>
                <c:pt idx="7">
                  <c:v>37050</c:v>
                </c:pt>
                <c:pt idx="8">
                  <c:v>118467.9</c:v>
                </c:pt>
                <c:pt idx="13">
                  <c:v>29246.400000000001</c:v>
                </c:pt>
              </c:numCache>
            </c:numRef>
          </c:val>
          <c:extLst>
            <c:ext xmlns:c16="http://schemas.microsoft.com/office/drawing/2014/chart" uri="{C3380CC4-5D6E-409C-BE32-E72D297353CC}">
              <c16:uniqueId val="{0000023A-0372-409A-8C78-944755E5A47D}"/>
            </c:ext>
          </c:extLst>
        </c:ser>
        <c:ser>
          <c:idx val="14"/>
          <c:order val="14"/>
          <c:tx>
            <c:strRef>
              <c:f>Povits!$S$82:$S$84</c:f>
              <c:strCache>
                <c:ptCount val="1"/>
                <c:pt idx="0">
                  <c:v> Montana  - Small Business</c:v>
                </c:pt>
              </c:strCache>
            </c:strRef>
          </c:tx>
          <c:spPr>
            <a:solidFill>
              <a:schemeClr val="accent5">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Povits!$S$85:$S$113</c:f>
              <c:numCache>
                <c:formatCode>General</c:formatCode>
                <c:ptCount val="16"/>
                <c:pt idx="0">
                  <c:v>2189551.5</c:v>
                </c:pt>
                <c:pt idx="1">
                  <c:v>1253904</c:v>
                </c:pt>
                <c:pt idx="3">
                  <c:v>717786</c:v>
                </c:pt>
                <c:pt idx="13">
                  <c:v>1329777</c:v>
                </c:pt>
                <c:pt idx="14">
                  <c:v>1183920</c:v>
                </c:pt>
              </c:numCache>
            </c:numRef>
          </c:val>
          <c:extLst>
            <c:ext xmlns:c16="http://schemas.microsoft.com/office/drawing/2014/chart" uri="{C3380CC4-5D6E-409C-BE32-E72D297353CC}">
              <c16:uniqueId val="{0000023B-0372-409A-8C78-944755E5A47D}"/>
            </c:ext>
          </c:extLst>
        </c:ser>
        <c:ser>
          <c:idx val="15"/>
          <c:order val="15"/>
          <c:tx>
            <c:strRef>
              <c:f>Povits!$U$82:$U$84</c:f>
              <c:strCache>
                <c:ptCount val="1"/>
                <c:pt idx="0">
                  <c:v> Paseo  - Channel Partners</c:v>
                </c:pt>
              </c:strCache>
            </c:strRef>
          </c:tx>
          <c:spPr>
            <a:solidFill>
              <a:schemeClr val="accent1">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Povits!$U$85:$U$113</c:f>
              <c:numCache>
                <c:formatCode>General</c:formatCode>
                <c:ptCount val="16"/>
                <c:pt idx="2">
                  <c:v>72766.559999999998</c:v>
                </c:pt>
                <c:pt idx="6">
                  <c:v>95208.24</c:v>
                </c:pt>
                <c:pt idx="7">
                  <c:v>65773.56</c:v>
                </c:pt>
                <c:pt idx="10">
                  <c:v>105084.72</c:v>
                </c:pt>
                <c:pt idx="12">
                  <c:v>56003.880000000005</c:v>
                </c:pt>
                <c:pt idx="13">
                  <c:v>59677.440000000002</c:v>
                </c:pt>
              </c:numCache>
            </c:numRef>
          </c:val>
          <c:extLst>
            <c:ext xmlns:c16="http://schemas.microsoft.com/office/drawing/2014/chart" uri="{C3380CC4-5D6E-409C-BE32-E72D297353CC}">
              <c16:uniqueId val="{0000023C-0372-409A-8C78-944755E5A47D}"/>
            </c:ext>
          </c:extLst>
        </c:ser>
        <c:ser>
          <c:idx val="16"/>
          <c:order val="16"/>
          <c:tx>
            <c:strRef>
              <c:f>Povits!$V$82:$V$84</c:f>
              <c:strCache>
                <c:ptCount val="1"/>
                <c:pt idx="0">
                  <c:v> Paseo  - Enterprise</c:v>
                </c:pt>
              </c:strCache>
            </c:strRef>
          </c:tx>
          <c:spPr>
            <a:solidFill>
              <a:schemeClr val="accent3">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Povits!$V$85:$V$113</c:f>
              <c:numCache>
                <c:formatCode>General</c:formatCode>
                <c:ptCount val="16"/>
                <c:pt idx="2">
                  <c:v>1151922.5</c:v>
                </c:pt>
                <c:pt idx="6">
                  <c:v>992542.5</c:v>
                </c:pt>
                <c:pt idx="7">
                  <c:v>630966.25</c:v>
                </c:pt>
                <c:pt idx="8">
                  <c:v>1077126.25</c:v>
                </c:pt>
                <c:pt idx="12">
                  <c:v>445465</c:v>
                </c:pt>
                <c:pt idx="13">
                  <c:v>969837.5</c:v>
                </c:pt>
              </c:numCache>
            </c:numRef>
          </c:val>
          <c:extLst>
            <c:ext xmlns:c16="http://schemas.microsoft.com/office/drawing/2014/chart" uri="{C3380CC4-5D6E-409C-BE32-E72D297353CC}">
              <c16:uniqueId val="{0000023D-0372-409A-8C78-944755E5A47D}"/>
            </c:ext>
          </c:extLst>
        </c:ser>
        <c:ser>
          <c:idx val="17"/>
          <c:order val="17"/>
          <c:tx>
            <c:strRef>
              <c:f>Povits!$W$82:$W$84</c:f>
              <c:strCache>
                <c:ptCount val="1"/>
                <c:pt idx="0">
                  <c:v> Paseo  - Government</c:v>
                </c:pt>
              </c:strCache>
            </c:strRef>
          </c:tx>
          <c:spPr>
            <a:solidFill>
              <a:schemeClr val="accent5">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Povits!$W$85:$W$113</c:f>
              <c:numCache>
                <c:formatCode>General</c:formatCode>
                <c:ptCount val="16"/>
                <c:pt idx="0">
                  <c:v>74400.450000000012</c:v>
                </c:pt>
                <c:pt idx="1">
                  <c:v>79870.28</c:v>
                </c:pt>
                <c:pt idx="2">
                  <c:v>2925685.9</c:v>
                </c:pt>
                <c:pt idx="3">
                  <c:v>88617.57</c:v>
                </c:pt>
                <c:pt idx="4">
                  <c:v>128141.59999999999</c:v>
                </c:pt>
                <c:pt idx="5">
                  <c:v>843604.34</c:v>
                </c:pt>
                <c:pt idx="6">
                  <c:v>1814751.75</c:v>
                </c:pt>
                <c:pt idx="7">
                  <c:v>2162807</c:v>
                </c:pt>
                <c:pt idx="8">
                  <c:v>134299.79999999999</c:v>
                </c:pt>
                <c:pt idx="9">
                  <c:v>879491.83</c:v>
                </c:pt>
                <c:pt idx="10">
                  <c:v>3110289</c:v>
                </c:pt>
                <c:pt idx="11">
                  <c:v>1533311.5</c:v>
                </c:pt>
                <c:pt idx="12">
                  <c:v>794896.2</c:v>
                </c:pt>
                <c:pt idx="13">
                  <c:v>80595.26999999999</c:v>
                </c:pt>
                <c:pt idx="14">
                  <c:v>52164.42</c:v>
                </c:pt>
                <c:pt idx="15">
                  <c:v>179303.8</c:v>
                </c:pt>
              </c:numCache>
            </c:numRef>
          </c:val>
          <c:extLst>
            <c:ext xmlns:c16="http://schemas.microsoft.com/office/drawing/2014/chart" uri="{C3380CC4-5D6E-409C-BE32-E72D297353CC}">
              <c16:uniqueId val="{0000023E-0372-409A-8C78-944755E5A47D}"/>
            </c:ext>
          </c:extLst>
        </c:ser>
        <c:ser>
          <c:idx val="18"/>
          <c:order val="18"/>
          <c:tx>
            <c:strRef>
              <c:f>Povits!$X$82:$X$84</c:f>
              <c:strCache>
                <c:ptCount val="1"/>
                <c:pt idx="0">
                  <c:v> Paseo  - Midmarket</c:v>
                </c:pt>
              </c:strCache>
            </c:strRef>
          </c:tx>
          <c:spPr>
            <a:solidFill>
              <a:schemeClr val="accent1">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Povits!$X$85:$X$113</c:f>
              <c:numCache>
                <c:formatCode>General</c:formatCode>
                <c:ptCount val="16"/>
                <c:pt idx="0">
                  <c:v>124336.35</c:v>
                </c:pt>
                <c:pt idx="1">
                  <c:v>143990.70000000001</c:v>
                </c:pt>
                <c:pt idx="3">
                  <c:v>128304.9</c:v>
                </c:pt>
                <c:pt idx="4">
                  <c:v>109510.8</c:v>
                </c:pt>
                <c:pt idx="12">
                  <c:v>111502.95</c:v>
                </c:pt>
                <c:pt idx="13">
                  <c:v>97656.75</c:v>
                </c:pt>
                <c:pt idx="14">
                  <c:v>80985.45</c:v>
                </c:pt>
                <c:pt idx="15">
                  <c:v>111441.45</c:v>
                </c:pt>
              </c:numCache>
            </c:numRef>
          </c:val>
          <c:extLst>
            <c:ext xmlns:c16="http://schemas.microsoft.com/office/drawing/2014/chart" uri="{C3380CC4-5D6E-409C-BE32-E72D297353CC}">
              <c16:uniqueId val="{0000023F-0372-409A-8C78-944755E5A47D}"/>
            </c:ext>
          </c:extLst>
        </c:ser>
        <c:ser>
          <c:idx val="19"/>
          <c:order val="19"/>
          <c:tx>
            <c:strRef>
              <c:f>Povits!$Y$82:$Y$84</c:f>
              <c:strCache>
                <c:ptCount val="1"/>
                <c:pt idx="0">
                  <c:v> Paseo  - Small Business</c:v>
                </c:pt>
              </c:strCache>
            </c:strRef>
          </c:tx>
          <c:spPr>
            <a:solidFill>
              <a:schemeClr val="accent3">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Povits!$Y$85:$Y$113</c:f>
              <c:numCache>
                <c:formatCode>General</c:formatCode>
                <c:ptCount val="16"/>
                <c:pt idx="0">
                  <c:v>865371</c:v>
                </c:pt>
                <c:pt idx="2">
                  <c:v>563304</c:v>
                </c:pt>
                <c:pt idx="5">
                  <c:v>2775082.5</c:v>
                </c:pt>
                <c:pt idx="7">
                  <c:v>1585548</c:v>
                </c:pt>
                <c:pt idx="9">
                  <c:v>2252736</c:v>
                </c:pt>
                <c:pt idx="10">
                  <c:v>391716</c:v>
                </c:pt>
                <c:pt idx="11">
                  <c:v>2515335</c:v>
                </c:pt>
                <c:pt idx="14">
                  <c:v>549717</c:v>
                </c:pt>
              </c:numCache>
            </c:numRef>
          </c:val>
          <c:extLst>
            <c:ext xmlns:c16="http://schemas.microsoft.com/office/drawing/2014/chart" uri="{C3380CC4-5D6E-409C-BE32-E72D297353CC}">
              <c16:uniqueId val="{00000240-0372-409A-8C78-944755E5A47D}"/>
            </c:ext>
          </c:extLst>
        </c:ser>
        <c:ser>
          <c:idx val="20"/>
          <c:order val="20"/>
          <c:tx>
            <c:strRef>
              <c:f>Povits!$AA$82:$AA$84</c:f>
              <c:strCache>
                <c:ptCount val="1"/>
                <c:pt idx="0">
                  <c:v> Velo  - Channel Partners</c:v>
                </c:pt>
              </c:strCache>
            </c:strRef>
          </c:tx>
          <c:spPr>
            <a:solidFill>
              <a:schemeClr val="accent5">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Povits!$AA$85:$AA$113</c:f>
              <c:numCache>
                <c:formatCode>General</c:formatCode>
                <c:ptCount val="16"/>
                <c:pt idx="2">
                  <c:v>72766.559999999998</c:v>
                </c:pt>
                <c:pt idx="7">
                  <c:v>24845.760000000002</c:v>
                </c:pt>
                <c:pt idx="8">
                  <c:v>75990.36</c:v>
                </c:pt>
                <c:pt idx="13">
                  <c:v>9321.36</c:v>
                </c:pt>
              </c:numCache>
            </c:numRef>
          </c:val>
          <c:extLst>
            <c:ext xmlns:c16="http://schemas.microsoft.com/office/drawing/2014/chart" uri="{C3380CC4-5D6E-409C-BE32-E72D297353CC}">
              <c16:uniqueId val="{00000241-0372-409A-8C78-944755E5A47D}"/>
            </c:ext>
          </c:extLst>
        </c:ser>
        <c:ser>
          <c:idx val="21"/>
          <c:order val="21"/>
          <c:tx>
            <c:strRef>
              <c:f>Povits!$AB$82:$AB$84</c:f>
              <c:strCache>
                <c:ptCount val="1"/>
                <c:pt idx="0">
                  <c:v> Velo  - Enterprise</c:v>
                </c:pt>
              </c:strCache>
            </c:strRef>
          </c:tx>
          <c:spPr>
            <a:solidFill>
              <a:schemeClr val="accent1">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Povits!$AB$85:$AB$113</c:f>
              <c:numCache>
                <c:formatCode>General</c:formatCode>
                <c:ptCount val="16"/>
                <c:pt idx="1">
                  <c:v>466846.25</c:v>
                </c:pt>
                <c:pt idx="3">
                  <c:v>474587.5</c:v>
                </c:pt>
                <c:pt idx="4">
                  <c:v>926216.25</c:v>
                </c:pt>
                <c:pt idx="12">
                  <c:v>570636.25</c:v>
                </c:pt>
                <c:pt idx="13">
                  <c:v>345835</c:v>
                </c:pt>
                <c:pt idx="15">
                  <c:v>797116.25</c:v>
                </c:pt>
              </c:numCache>
            </c:numRef>
          </c:val>
          <c:extLst>
            <c:ext xmlns:c16="http://schemas.microsoft.com/office/drawing/2014/chart" uri="{C3380CC4-5D6E-409C-BE32-E72D297353CC}">
              <c16:uniqueId val="{00000242-0372-409A-8C78-944755E5A47D}"/>
            </c:ext>
          </c:extLst>
        </c:ser>
        <c:ser>
          <c:idx val="22"/>
          <c:order val="22"/>
          <c:tx>
            <c:strRef>
              <c:f>Povits!$AC$82:$AC$84</c:f>
              <c:strCache>
                <c:ptCount val="1"/>
                <c:pt idx="0">
                  <c:v> Velo  - Government</c:v>
                </c:pt>
              </c:strCache>
            </c:strRef>
          </c:tx>
          <c:spPr>
            <a:solidFill>
              <a:schemeClr val="accent3">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Povits!$AC$85:$AC$113</c:f>
              <c:numCache>
                <c:formatCode>General</c:formatCode>
                <c:ptCount val="16"/>
                <c:pt idx="0">
                  <c:v>161630.1</c:v>
                </c:pt>
                <c:pt idx="1">
                  <c:v>113955.2</c:v>
                </c:pt>
                <c:pt idx="2">
                  <c:v>10298.82</c:v>
                </c:pt>
                <c:pt idx="3">
                  <c:v>67656.800000000003</c:v>
                </c:pt>
                <c:pt idx="5">
                  <c:v>10451</c:v>
                </c:pt>
                <c:pt idx="6">
                  <c:v>1047224.5</c:v>
                </c:pt>
                <c:pt idx="7">
                  <c:v>1904163.5900000003</c:v>
                </c:pt>
                <c:pt idx="9">
                  <c:v>2508.66</c:v>
                </c:pt>
                <c:pt idx="10">
                  <c:v>14497.56</c:v>
                </c:pt>
                <c:pt idx="11">
                  <c:v>44813.72</c:v>
                </c:pt>
                <c:pt idx="12">
                  <c:v>1807498</c:v>
                </c:pt>
                <c:pt idx="13">
                  <c:v>2513860.7000000002</c:v>
                </c:pt>
                <c:pt idx="14">
                  <c:v>114863.4</c:v>
                </c:pt>
              </c:numCache>
            </c:numRef>
          </c:val>
          <c:extLst>
            <c:ext xmlns:c16="http://schemas.microsoft.com/office/drawing/2014/chart" uri="{C3380CC4-5D6E-409C-BE32-E72D297353CC}">
              <c16:uniqueId val="{00000243-0372-409A-8C78-944755E5A47D}"/>
            </c:ext>
          </c:extLst>
        </c:ser>
        <c:ser>
          <c:idx val="23"/>
          <c:order val="23"/>
          <c:tx>
            <c:strRef>
              <c:f>Povits!$AD$82:$AD$84</c:f>
              <c:strCache>
                <c:ptCount val="1"/>
                <c:pt idx="0">
                  <c:v> Velo  - Midmarket</c:v>
                </c:pt>
              </c:strCache>
            </c:strRef>
          </c:tx>
          <c:spPr>
            <a:solidFill>
              <a:schemeClr val="accent5">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Povits!$AD$85:$AD$113</c:f>
              <c:numCache>
                <c:formatCode>General</c:formatCode>
                <c:ptCount val="16"/>
                <c:pt idx="0">
                  <c:v>42757.2</c:v>
                </c:pt>
                <c:pt idx="5">
                  <c:v>115165.28</c:v>
                </c:pt>
                <c:pt idx="9">
                  <c:v>89218.65</c:v>
                </c:pt>
                <c:pt idx="14">
                  <c:v>17357.25</c:v>
                </c:pt>
              </c:numCache>
            </c:numRef>
          </c:val>
          <c:extLst>
            <c:ext xmlns:c16="http://schemas.microsoft.com/office/drawing/2014/chart" uri="{C3380CC4-5D6E-409C-BE32-E72D297353CC}">
              <c16:uniqueId val="{00000244-0372-409A-8C78-944755E5A47D}"/>
            </c:ext>
          </c:extLst>
        </c:ser>
        <c:ser>
          <c:idx val="24"/>
          <c:order val="24"/>
          <c:tx>
            <c:strRef>
              <c:f>Povits!$AE$82:$AE$84</c:f>
              <c:strCache>
                <c:ptCount val="1"/>
                <c:pt idx="0">
                  <c:v> Velo  - Small Business</c:v>
                </c:pt>
              </c:strCache>
            </c:strRef>
          </c:tx>
          <c:spPr>
            <a:solidFill>
              <a:schemeClr val="accent1">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Povits!$AE$85:$AE$113</c:f>
              <c:numCache>
                <c:formatCode>General</c:formatCode>
                <c:ptCount val="16"/>
                <c:pt idx="2">
                  <c:v>1144608</c:v>
                </c:pt>
                <c:pt idx="6">
                  <c:v>2133166.5</c:v>
                </c:pt>
                <c:pt idx="10">
                  <c:v>2097099</c:v>
                </c:pt>
                <c:pt idx="12">
                  <c:v>1033104</c:v>
                </c:pt>
              </c:numCache>
            </c:numRef>
          </c:val>
          <c:extLst>
            <c:ext xmlns:c16="http://schemas.microsoft.com/office/drawing/2014/chart" uri="{C3380CC4-5D6E-409C-BE32-E72D297353CC}">
              <c16:uniqueId val="{00000245-0372-409A-8C78-944755E5A47D}"/>
            </c:ext>
          </c:extLst>
        </c:ser>
        <c:ser>
          <c:idx val="25"/>
          <c:order val="25"/>
          <c:tx>
            <c:strRef>
              <c:f>Povits!$AG$82:$AG$84</c:f>
              <c:strCache>
                <c:ptCount val="1"/>
                <c:pt idx="0">
                  <c:v> VTT  - Channel Partners</c:v>
                </c:pt>
              </c:strCache>
            </c:strRef>
          </c:tx>
          <c:spPr>
            <a:solidFill>
              <a:schemeClr val="accent3">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Povits!$AG$85:$AG$113</c:f>
              <c:numCache>
                <c:formatCode>General</c:formatCode>
                <c:ptCount val="16"/>
                <c:pt idx="0">
                  <c:v>75759.900000000009</c:v>
                </c:pt>
                <c:pt idx="5">
                  <c:v>104942.82</c:v>
                </c:pt>
                <c:pt idx="9">
                  <c:v>60278.16</c:v>
                </c:pt>
                <c:pt idx="14">
                  <c:v>59848.08</c:v>
                </c:pt>
              </c:numCache>
            </c:numRef>
          </c:val>
          <c:extLst>
            <c:ext xmlns:c16="http://schemas.microsoft.com/office/drawing/2014/chart" uri="{C3380CC4-5D6E-409C-BE32-E72D297353CC}">
              <c16:uniqueId val="{00000246-0372-409A-8C78-944755E5A47D}"/>
            </c:ext>
          </c:extLst>
        </c:ser>
        <c:ser>
          <c:idx val="26"/>
          <c:order val="26"/>
          <c:tx>
            <c:strRef>
              <c:f>Povits!$AH$82:$AH$84</c:f>
              <c:strCache>
                <c:ptCount val="1"/>
                <c:pt idx="0">
                  <c:v> VTT  - Enterprise</c:v>
                </c:pt>
              </c:strCache>
            </c:strRef>
          </c:tx>
          <c:spPr>
            <a:solidFill>
              <a:schemeClr val="accent5">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Povits!$AH$85:$AH$113</c:f>
              <c:numCache>
                <c:formatCode>General</c:formatCode>
                <c:ptCount val="16"/>
                <c:pt idx="2">
                  <c:v>334302.5</c:v>
                </c:pt>
                <c:pt idx="5">
                  <c:v>61632.5</c:v>
                </c:pt>
                <c:pt idx="7">
                  <c:v>630966.25</c:v>
                </c:pt>
                <c:pt idx="9">
                  <c:v>38362.5</c:v>
                </c:pt>
                <c:pt idx="10">
                  <c:v>313862.5</c:v>
                </c:pt>
                <c:pt idx="11">
                  <c:v>921311.25</c:v>
                </c:pt>
              </c:numCache>
            </c:numRef>
          </c:val>
          <c:extLst>
            <c:ext xmlns:c16="http://schemas.microsoft.com/office/drawing/2014/chart" uri="{C3380CC4-5D6E-409C-BE32-E72D297353CC}">
              <c16:uniqueId val="{00000247-0372-409A-8C78-944755E5A47D}"/>
            </c:ext>
          </c:extLst>
        </c:ser>
        <c:ser>
          <c:idx val="27"/>
          <c:order val="27"/>
          <c:tx>
            <c:strRef>
              <c:f>Povits!$AI$82:$AI$84</c:f>
              <c:strCache>
                <c:ptCount val="1"/>
                <c:pt idx="0">
                  <c:v> VTT  - Government</c:v>
                </c:pt>
              </c:strCache>
            </c:strRef>
          </c:tx>
          <c:spPr>
            <a:solidFill>
              <a:schemeClr val="accent1"/>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Povits!$AI$85:$AI$113</c:f>
              <c:numCache>
                <c:formatCode>General</c:formatCode>
                <c:ptCount val="16"/>
                <c:pt idx="0">
                  <c:v>942364.5</c:v>
                </c:pt>
                <c:pt idx="1">
                  <c:v>1700230</c:v>
                </c:pt>
                <c:pt idx="2">
                  <c:v>176196.64</c:v>
                </c:pt>
                <c:pt idx="3">
                  <c:v>1731289</c:v>
                </c:pt>
                <c:pt idx="6">
                  <c:v>22745.1</c:v>
                </c:pt>
                <c:pt idx="7">
                  <c:v>24913.559999999998</c:v>
                </c:pt>
                <c:pt idx="8">
                  <c:v>47509.56</c:v>
                </c:pt>
                <c:pt idx="10">
                  <c:v>189845.8</c:v>
                </c:pt>
                <c:pt idx="12">
                  <c:v>30930</c:v>
                </c:pt>
                <c:pt idx="13">
                  <c:v>2526206.5500000003</c:v>
                </c:pt>
                <c:pt idx="14">
                  <c:v>843598</c:v>
                </c:pt>
              </c:numCache>
            </c:numRef>
          </c:val>
          <c:extLst>
            <c:ext xmlns:c16="http://schemas.microsoft.com/office/drawing/2014/chart" uri="{C3380CC4-5D6E-409C-BE32-E72D297353CC}">
              <c16:uniqueId val="{00000248-0372-409A-8C78-944755E5A47D}"/>
            </c:ext>
          </c:extLst>
        </c:ser>
        <c:ser>
          <c:idx val="28"/>
          <c:order val="28"/>
          <c:tx>
            <c:strRef>
              <c:f>Povits!$AJ$82:$AJ$84</c:f>
              <c:strCache>
                <c:ptCount val="1"/>
                <c:pt idx="0">
                  <c:v> VTT  - Midmarket</c:v>
                </c:pt>
              </c:strCache>
            </c:strRef>
          </c:tx>
          <c:spPr>
            <a:solidFill>
              <a:schemeClr val="accent3"/>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Povits!$AJ$85:$AJ$113</c:f>
              <c:numCache>
                <c:formatCode>General</c:formatCode>
                <c:ptCount val="16"/>
                <c:pt idx="6">
                  <c:v>66069.899999999994</c:v>
                </c:pt>
                <c:pt idx="7">
                  <c:v>119589.75</c:v>
                </c:pt>
                <c:pt idx="12">
                  <c:v>79355.850000000006</c:v>
                </c:pt>
                <c:pt idx="13">
                  <c:v>68410.350000000006</c:v>
                </c:pt>
              </c:numCache>
            </c:numRef>
          </c:val>
          <c:extLst>
            <c:ext xmlns:c16="http://schemas.microsoft.com/office/drawing/2014/chart" uri="{C3380CC4-5D6E-409C-BE32-E72D297353CC}">
              <c16:uniqueId val="{00000249-0372-409A-8C78-944755E5A47D}"/>
            </c:ext>
          </c:extLst>
        </c:ser>
        <c:ser>
          <c:idx val="29"/>
          <c:order val="29"/>
          <c:tx>
            <c:strRef>
              <c:f>Povits!$AK$82:$AK$84</c:f>
              <c:strCache>
                <c:ptCount val="1"/>
                <c:pt idx="0">
                  <c:v> VTT  - Small Business</c:v>
                </c:pt>
              </c:strCache>
            </c:strRef>
          </c:tx>
          <c:spPr>
            <a:solidFill>
              <a:schemeClr val="accent5"/>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Povits!$AK$85:$AK$113</c:f>
              <c:numCache>
                <c:formatCode>General</c:formatCode>
                <c:ptCount val="16"/>
                <c:pt idx="1">
                  <c:v>1200912</c:v>
                </c:pt>
                <c:pt idx="3">
                  <c:v>909960</c:v>
                </c:pt>
                <c:pt idx="4">
                  <c:v>3187785</c:v>
                </c:pt>
                <c:pt idx="12">
                  <c:v>1242738</c:v>
                </c:pt>
                <c:pt idx="13">
                  <c:v>646548</c:v>
                </c:pt>
                <c:pt idx="15">
                  <c:v>2153457</c:v>
                </c:pt>
              </c:numCache>
            </c:numRef>
          </c:val>
          <c:extLst>
            <c:ext xmlns:c16="http://schemas.microsoft.com/office/drawing/2014/chart" uri="{C3380CC4-5D6E-409C-BE32-E72D297353CC}">
              <c16:uniqueId val="{0000024A-0372-409A-8C78-944755E5A47D}"/>
            </c:ext>
          </c:extLst>
        </c:ser>
        <c:dLbls>
          <c:showLegendKey val="0"/>
          <c:showVal val="0"/>
          <c:showCatName val="0"/>
          <c:showSerName val="0"/>
          <c:showPercent val="0"/>
          <c:showBubbleSize val="0"/>
        </c:dLbls>
        <c:gapWidth val="219"/>
        <c:overlap val="100"/>
        <c:axId val="1273343119"/>
        <c:axId val="1273337295"/>
      </c:barChart>
      <c:catAx>
        <c:axId val="127334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3337295"/>
        <c:crosses val="autoZero"/>
        <c:auto val="1"/>
        <c:lblAlgn val="ctr"/>
        <c:lblOffset val="100"/>
        <c:noMultiLvlLbl val="0"/>
      </c:catAx>
      <c:valAx>
        <c:axId val="127333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3343119"/>
        <c:crosses val="autoZero"/>
        <c:crossBetween val="between"/>
      </c:valAx>
      <c:spPr>
        <a:noFill/>
        <a:ln>
          <a:noFill/>
        </a:ln>
        <a:effectLst>
          <a:glow rad="228600">
            <a:schemeClr val="accent1">
              <a:satMod val="1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[Mariam elrayes_ Excel_Dashboard.xlsx]povitGeo!PivotTable16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600" b="1" i="0" u="none" strike="noStrike" baseline="0">
                <a:effectLst>
                  <a:outerShdw blurRad="50800" dist="38100" dir="5400000" algn="t" rotWithShape="0">
                    <a:prstClr val="black">
                      <a:alpha val="40000"/>
                    </a:prstClr>
                  </a:outerShdw>
                </a:effectLst>
              </a:rPr>
              <a:t>Sales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104A8"/>
          </a:solidFill>
          <a:ln>
            <a:solidFill>
              <a:schemeClr val="accent5">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povitGeo!$H$46</c:f>
              <c:strCache>
                <c:ptCount val="1"/>
                <c:pt idx="0">
                  <c:v>Total</c:v>
                </c:pt>
              </c:strCache>
            </c:strRef>
          </c:tx>
          <c:spPr>
            <a:solidFill>
              <a:srgbClr val="8104A8"/>
            </a:solidFill>
            <a:ln>
              <a:solidFill>
                <a:schemeClr val="accent5">
                  <a:lumMod val="5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povitGeo!$G$47:$G$52</c:f>
              <c:strCache>
                <c:ptCount val="5"/>
                <c:pt idx="0">
                  <c:v>Mexico</c:v>
                </c:pt>
                <c:pt idx="1">
                  <c:v>Germany</c:v>
                </c:pt>
                <c:pt idx="2">
                  <c:v>France</c:v>
                </c:pt>
                <c:pt idx="3">
                  <c:v>Canada</c:v>
                </c:pt>
                <c:pt idx="4">
                  <c:v>United States of America</c:v>
                </c:pt>
              </c:strCache>
            </c:strRef>
          </c:cat>
          <c:val>
            <c:numRef>
              <c:f>povitGeo!$H$47:$H$52</c:f>
              <c:numCache>
                <c:formatCode>General</c:formatCode>
                <c:ptCount val="5"/>
                <c:pt idx="0">
                  <c:v>20949352.109999999</c:v>
                </c:pt>
                <c:pt idx="1">
                  <c:v>23505340.820000011</c:v>
                </c:pt>
                <c:pt idx="2">
                  <c:v>24354172.290000007</c:v>
                </c:pt>
                <c:pt idx="3">
                  <c:v>24887654.890000004</c:v>
                </c:pt>
                <c:pt idx="4">
                  <c:v>25029830.180000011</c:v>
                </c:pt>
              </c:numCache>
            </c:numRef>
          </c:val>
          <c:extLst>
            <c:ext xmlns:c16="http://schemas.microsoft.com/office/drawing/2014/chart" uri="{C3380CC4-5D6E-409C-BE32-E72D297353CC}">
              <c16:uniqueId val="{00000000-BF22-48D7-BDD4-0D5D049CD2EA}"/>
            </c:ext>
          </c:extLst>
        </c:ser>
        <c:dLbls>
          <c:dLblPos val="outEnd"/>
          <c:showLegendKey val="0"/>
          <c:showVal val="1"/>
          <c:showCatName val="0"/>
          <c:showSerName val="0"/>
          <c:showPercent val="0"/>
          <c:showBubbleSize val="0"/>
        </c:dLbls>
        <c:gapWidth val="115"/>
        <c:axId val="1301508031"/>
        <c:axId val="1301502207"/>
      </c:barChart>
      <c:catAx>
        <c:axId val="130150803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1502207"/>
        <c:crosses val="autoZero"/>
        <c:auto val="1"/>
        <c:lblAlgn val="ctr"/>
        <c:lblOffset val="100"/>
        <c:noMultiLvlLbl val="0"/>
      </c:catAx>
      <c:valAx>
        <c:axId val="1301502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15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a:noFill/>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Excel_Dashboard.xlsx]povitGeo!PivotTable17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sz="1400" b="0" i="0" u="none" strike="noStrike" baseline="0"/>
              <a:t>Profit by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rgbClr val="8104A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povitGeo!$H$67</c:f>
              <c:strCache>
                <c:ptCount val="1"/>
                <c:pt idx="0">
                  <c:v>Total</c:v>
                </c:pt>
              </c:strCache>
            </c:strRef>
          </c:tx>
          <c:spPr>
            <a:solidFill>
              <a:schemeClr val="accent1">
                <a:lumMod val="60000"/>
                <a:lumOff val="40000"/>
              </a:schemeClr>
            </a:solidFill>
            <a:ln>
              <a:solidFill>
                <a:srgbClr val="8104A8"/>
              </a:solidFill>
            </a:ln>
            <a:effectLst/>
          </c:spPr>
          <c:invertIfNegative val="0"/>
          <c:cat>
            <c:strRef>
              <c:f>povitGeo!$G$68:$G$73</c:f>
              <c:strCache>
                <c:ptCount val="5"/>
                <c:pt idx="0">
                  <c:v>France</c:v>
                </c:pt>
                <c:pt idx="1">
                  <c:v>United States of America</c:v>
                </c:pt>
                <c:pt idx="2">
                  <c:v>Canada</c:v>
                </c:pt>
                <c:pt idx="3">
                  <c:v>Mexico</c:v>
                </c:pt>
                <c:pt idx="4">
                  <c:v>Germany</c:v>
                </c:pt>
              </c:strCache>
            </c:strRef>
          </c:cat>
          <c:val>
            <c:numRef>
              <c:f>povitGeo!$H$68:$H$73</c:f>
              <c:numCache>
                <c:formatCode>General</c:formatCode>
                <c:ptCount val="5"/>
                <c:pt idx="0">
                  <c:v>1825989.2899999991</c:v>
                </c:pt>
                <c:pt idx="1">
                  <c:v>1961258.6799999995</c:v>
                </c:pt>
                <c:pt idx="2">
                  <c:v>2035760.3900000011</c:v>
                </c:pt>
                <c:pt idx="3">
                  <c:v>2976080.11</c:v>
                </c:pt>
                <c:pt idx="4">
                  <c:v>3264748.8200000003</c:v>
                </c:pt>
              </c:numCache>
            </c:numRef>
          </c:val>
          <c:extLst>
            <c:ext xmlns:c16="http://schemas.microsoft.com/office/drawing/2014/chart" uri="{C3380CC4-5D6E-409C-BE32-E72D297353CC}">
              <c16:uniqueId val="{00000000-9588-4813-9630-B312821B1FD6}"/>
            </c:ext>
          </c:extLst>
        </c:ser>
        <c:dLbls>
          <c:showLegendKey val="0"/>
          <c:showVal val="0"/>
          <c:showCatName val="0"/>
          <c:showSerName val="0"/>
          <c:showPercent val="0"/>
          <c:showBubbleSize val="0"/>
        </c:dLbls>
        <c:gapWidth val="219"/>
        <c:axId val="541266415"/>
        <c:axId val="541267663"/>
      </c:barChart>
      <c:catAx>
        <c:axId val="54126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1267663"/>
        <c:crosses val="autoZero"/>
        <c:auto val="1"/>
        <c:lblAlgn val="ctr"/>
        <c:lblOffset val="100"/>
        <c:noMultiLvlLbl val="0"/>
      </c:catAx>
      <c:valAx>
        <c:axId val="541267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126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no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[Mariam elrayes_ Excel_Dashboard.xlsx]Povits!PivotTable8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sz="1400" b="0" i="0" u="none" strike="noStrike" baseline="0">
                <a:solidFill>
                  <a:schemeClr val="bg1"/>
                </a:solidFill>
              </a:rPr>
              <a:t>Sales by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104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Povits!$K$3</c:f>
              <c:strCache>
                <c:ptCount val="1"/>
                <c:pt idx="0">
                  <c:v>Total</c:v>
                </c:pt>
              </c:strCache>
            </c:strRef>
          </c:tx>
          <c:spPr>
            <a:solidFill>
              <a:srgbClr val="8104A8"/>
            </a:solidFill>
            <a:ln>
              <a:noFill/>
            </a:ln>
            <a:effectLst/>
          </c:spPr>
          <c:invertIfNegative val="0"/>
          <c:cat>
            <c:strRef>
              <c:f>Povits!$J$4:$J$10</c:f>
              <c:strCache>
                <c:ptCount val="6"/>
                <c:pt idx="0">
                  <c:v> Carretera </c:v>
                </c:pt>
                <c:pt idx="1">
                  <c:v> Montana </c:v>
                </c:pt>
                <c:pt idx="2">
                  <c:v> Amarilla </c:v>
                </c:pt>
                <c:pt idx="3">
                  <c:v> Velo </c:v>
                </c:pt>
                <c:pt idx="4">
                  <c:v> VTT </c:v>
                </c:pt>
                <c:pt idx="5">
                  <c:v> Paseo </c:v>
                </c:pt>
              </c:strCache>
            </c:strRef>
          </c:cat>
          <c:val>
            <c:numRef>
              <c:f>Povits!$K$4:$K$10</c:f>
              <c:numCache>
                <c:formatCode>General</c:formatCode>
                <c:ptCount val="6"/>
                <c:pt idx="0">
                  <c:v>13815307.890000004</c:v>
                </c:pt>
                <c:pt idx="1">
                  <c:v>15390801.879999995</c:v>
                </c:pt>
                <c:pt idx="2">
                  <c:v>17747116.07</c:v>
                </c:pt>
                <c:pt idx="3">
                  <c:v>18250059.470000003</c:v>
                </c:pt>
                <c:pt idx="4">
                  <c:v>20511921.02</c:v>
                </c:pt>
                <c:pt idx="5">
                  <c:v>33011143.960000008</c:v>
                </c:pt>
              </c:numCache>
            </c:numRef>
          </c:val>
          <c:extLst>
            <c:ext xmlns:c16="http://schemas.microsoft.com/office/drawing/2014/chart" uri="{C3380CC4-5D6E-409C-BE32-E72D297353CC}">
              <c16:uniqueId val="{00000000-7872-42D6-9B46-5ECA302C7086}"/>
            </c:ext>
          </c:extLst>
        </c:ser>
        <c:dLbls>
          <c:showLegendKey val="0"/>
          <c:showVal val="0"/>
          <c:showCatName val="0"/>
          <c:showSerName val="0"/>
          <c:showPercent val="0"/>
          <c:showBubbleSize val="0"/>
        </c:dLbls>
        <c:gapWidth val="219"/>
        <c:axId val="1564781583"/>
        <c:axId val="1564778671"/>
      </c:barChart>
      <c:catAx>
        <c:axId val="156478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4778671"/>
        <c:crosses val="autoZero"/>
        <c:auto val="1"/>
        <c:lblAlgn val="ctr"/>
        <c:lblOffset val="100"/>
        <c:noMultiLvlLbl val="0"/>
      </c:catAx>
      <c:valAx>
        <c:axId val="1564778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478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sz="1400" b="0" i="0" u="none" strike="noStrike" baseline="0"/>
              <a:t>Sales by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Povits!$K$24</c:f>
              <c:strCache>
                <c:ptCount val="1"/>
                <c:pt idx="0">
                  <c:v>Total</c:v>
                </c:pt>
              </c:strCache>
            </c:strRef>
          </c:tx>
          <c:spPr>
            <a:solidFill>
              <a:schemeClr val="accent1"/>
            </a:solidFill>
            <a:ln>
              <a:noFill/>
            </a:ln>
            <a:effectLst/>
          </c:spPr>
          <c:invertIfNegative val="0"/>
          <c:cat>
            <c:strRef>
              <c:f>Povits!$J$25:$J$30</c:f>
              <c:strCache>
                <c:ptCount val="5"/>
                <c:pt idx="0">
                  <c:v>Mexico</c:v>
                </c:pt>
                <c:pt idx="1">
                  <c:v>Germany</c:v>
                </c:pt>
                <c:pt idx="2">
                  <c:v>France</c:v>
                </c:pt>
                <c:pt idx="3">
                  <c:v>Canada</c:v>
                </c:pt>
                <c:pt idx="4">
                  <c:v>United States of America</c:v>
                </c:pt>
              </c:strCache>
            </c:strRef>
          </c:cat>
          <c:val>
            <c:numRef>
              <c:f>Povits!$K$25:$K$30</c:f>
              <c:numCache>
                <c:formatCode>General</c:formatCode>
                <c:ptCount val="5"/>
                <c:pt idx="0">
                  <c:v>20949352.109999999</c:v>
                </c:pt>
                <c:pt idx="1">
                  <c:v>23505340.820000011</c:v>
                </c:pt>
                <c:pt idx="2">
                  <c:v>24354172.290000007</c:v>
                </c:pt>
                <c:pt idx="3">
                  <c:v>24887654.890000004</c:v>
                </c:pt>
                <c:pt idx="4">
                  <c:v>25029830.180000011</c:v>
                </c:pt>
              </c:numCache>
            </c:numRef>
          </c:val>
          <c:extLst>
            <c:ext xmlns:c16="http://schemas.microsoft.com/office/drawing/2014/chart" uri="{C3380CC4-5D6E-409C-BE32-E72D297353CC}">
              <c16:uniqueId val="{00000000-9018-4095-B006-5888B50B95FC}"/>
            </c:ext>
          </c:extLst>
        </c:ser>
        <c:dLbls>
          <c:showLegendKey val="0"/>
          <c:showVal val="0"/>
          <c:showCatName val="0"/>
          <c:showSerName val="0"/>
          <c:showPercent val="0"/>
          <c:showBubbleSize val="0"/>
        </c:dLbls>
        <c:gapWidth val="219"/>
        <c:overlap val="-27"/>
        <c:axId val="1564762863"/>
        <c:axId val="1564756623"/>
      </c:barChart>
      <c:catAx>
        <c:axId val="156476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4756623"/>
        <c:crosses val="autoZero"/>
        <c:auto val="1"/>
        <c:lblAlgn val="ctr"/>
        <c:lblOffset val="100"/>
        <c:noMultiLvlLbl val="0"/>
      </c:catAx>
      <c:valAx>
        <c:axId val="156475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476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elrayes_ Excel_Dashboard.xlsx]Povits!PivotTable10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bg1"/>
                </a:solidFill>
              </a:rPr>
              <a:t>Sales by Segment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Povits!$L$40</c:f>
              <c:strCache>
                <c:ptCount val="1"/>
                <c:pt idx="0">
                  <c:v>Total</c:v>
                </c:pt>
              </c:strCache>
            </c:strRef>
          </c:tx>
          <c:spPr>
            <a:solidFill>
              <a:schemeClr val="accent1"/>
            </a:solidFill>
            <a:ln>
              <a:noFill/>
            </a:ln>
            <a:effectLst/>
          </c:spPr>
          <c:invertIfNegative val="0"/>
          <c:cat>
            <c:strRef>
              <c:f>Povits!$K$41:$K$46</c:f>
              <c:strCache>
                <c:ptCount val="5"/>
                <c:pt idx="0">
                  <c:v>Channel Partners</c:v>
                </c:pt>
                <c:pt idx="1">
                  <c:v>Midmarket</c:v>
                </c:pt>
                <c:pt idx="2">
                  <c:v>Enterprise</c:v>
                </c:pt>
                <c:pt idx="3">
                  <c:v>Small Business</c:v>
                </c:pt>
                <c:pt idx="4">
                  <c:v>Government</c:v>
                </c:pt>
              </c:strCache>
            </c:strRef>
          </c:cat>
          <c:val>
            <c:numRef>
              <c:f>Povits!$L$41:$L$46</c:f>
              <c:numCache>
                <c:formatCode>General</c:formatCode>
                <c:ptCount val="5"/>
                <c:pt idx="0">
                  <c:v>1800593.6399999994</c:v>
                </c:pt>
                <c:pt idx="1">
                  <c:v>2381883.0900000003</c:v>
                </c:pt>
                <c:pt idx="2">
                  <c:v>19611694.379999999</c:v>
                </c:pt>
                <c:pt idx="3">
                  <c:v>42427918.5</c:v>
                </c:pt>
                <c:pt idx="4">
                  <c:v>52504260.680000037</c:v>
                </c:pt>
              </c:numCache>
            </c:numRef>
          </c:val>
          <c:extLst>
            <c:ext xmlns:c16="http://schemas.microsoft.com/office/drawing/2014/chart" uri="{C3380CC4-5D6E-409C-BE32-E72D297353CC}">
              <c16:uniqueId val="{00000000-5E0A-4015-9EAE-AB744E9EDA13}"/>
            </c:ext>
          </c:extLst>
        </c:ser>
        <c:dLbls>
          <c:showLegendKey val="0"/>
          <c:showVal val="0"/>
          <c:showCatName val="0"/>
          <c:showSerName val="0"/>
          <c:showPercent val="0"/>
          <c:showBubbleSize val="0"/>
        </c:dLbls>
        <c:gapWidth val="219"/>
        <c:overlap val="-27"/>
        <c:axId val="1250711727"/>
        <c:axId val="1250728783"/>
      </c:barChart>
      <c:catAx>
        <c:axId val="12507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728783"/>
        <c:crosses val="autoZero"/>
        <c:auto val="1"/>
        <c:lblAlgn val="ctr"/>
        <c:lblOffset val="100"/>
        <c:noMultiLvlLbl val="0"/>
      </c:catAx>
      <c:valAx>
        <c:axId val="125072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71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[Mariam elrayes_ Excel_Dashboard.xlsx]Povits!PivotTable11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bg1"/>
                </a:solidFill>
              </a:rPr>
              <a:t>Sales Trend Over Time</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104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Povits!$P$5:$P$6</c:f>
              <c:strCache>
                <c:ptCount val="1"/>
                <c:pt idx="0">
                  <c:v>2013</c:v>
                </c:pt>
              </c:strCache>
            </c:strRef>
          </c:tx>
          <c:spPr>
            <a:solidFill>
              <a:srgbClr val="8104A8"/>
            </a:solidFill>
            <a:ln>
              <a:noFill/>
            </a:ln>
            <a:effectLst/>
          </c:spPr>
          <c:invertIfNegative val="0"/>
          <c:cat>
            <c:strRef>
              <c:f>Povits!$O$7:$O$19</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Povits!$P$7:$P$19</c:f>
              <c:numCache>
                <c:formatCode>General</c:formatCode>
                <c:ptCount val="12"/>
                <c:pt idx="2">
                  <c:v>5368441.08</c:v>
                </c:pt>
                <c:pt idx="9">
                  <c:v>7267203.2999999998</c:v>
                </c:pt>
                <c:pt idx="10">
                  <c:v>9295611.0999999959</c:v>
                </c:pt>
                <c:pt idx="11">
                  <c:v>4484000.03</c:v>
                </c:pt>
              </c:numCache>
            </c:numRef>
          </c:val>
          <c:extLst>
            <c:ext xmlns:c16="http://schemas.microsoft.com/office/drawing/2014/chart" uri="{C3380CC4-5D6E-409C-BE32-E72D297353CC}">
              <c16:uniqueId val="{00000000-4EBE-40C6-9009-9E6351B18FDE}"/>
            </c:ext>
          </c:extLst>
        </c:ser>
        <c:ser>
          <c:idx val="1"/>
          <c:order val="1"/>
          <c:tx>
            <c:strRef>
              <c:f>Povits!$Q$5:$Q$6</c:f>
              <c:strCache>
                <c:ptCount val="1"/>
                <c:pt idx="0">
                  <c:v>2014</c:v>
                </c:pt>
              </c:strCache>
            </c:strRef>
          </c:tx>
          <c:spPr>
            <a:solidFill>
              <a:schemeClr val="accent1">
                <a:tint val="77000"/>
              </a:schemeClr>
            </a:solidFill>
            <a:ln>
              <a:noFill/>
            </a:ln>
            <a:effectLst/>
          </c:spPr>
          <c:invertIfNegative val="0"/>
          <c:cat>
            <c:strRef>
              <c:f>Povits!$O$7:$O$19</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Povits!$Q$7:$Q$19</c:f>
              <c:numCache>
                <c:formatCode>General</c:formatCode>
                <c:ptCount val="12"/>
                <c:pt idx="0">
                  <c:v>6964775.080000001</c:v>
                </c:pt>
                <c:pt idx="1">
                  <c:v>5864622.4199999999</c:v>
                </c:pt>
                <c:pt idx="2">
                  <c:v>11998787.900000002</c:v>
                </c:pt>
                <c:pt idx="3">
                  <c:v>7297531.3900000006</c:v>
                </c:pt>
                <c:pt idx="4">
                  <c:v>6607761.6900000004</c:v>
                </c:pt>
                <c:pt idx="5">
                  <c:v>8102920.1900000013</c:v>
                </c:pt>
                <c:pt idx="6">
                  <c:v>9518893.8199999966</c:v>
                </c:pt>
                <c:pt idx="7">
                  <c:v>5586859.8699999992</c:v>
                </c:pt>
                <c:pt idx="8">
                  <c:v>6210211.0600000005</c:v>
                </c:pt>
                <c:pt idx="9">
                  <c:v>5384214.2000000002</c:v>
                </c:pt>
                <c:pt idx="10">
                  <c:v>12375819.919999994</c:v>
                </c:pt>
                <c:pt idx="11">
                  <c:v>6398697.2400000002</c:v>
                </c:pt>
              </c:numCache>
            </c:numRef>
          </c:val>
          <c:extLst>
            <c:ext xmlns:c16="http://schemas.microsoft.com/office/drawing/2014/chart" uri="{C3380CC4-5D6E-409C-BE32-E72D297353CC}">
              <c16:uniqueId val="{00000010-35D8-4C88-9345-7406332873EF}"/>
            </c:ext>
          </c:extLst>
        </c:ser>
        <c:dLbls>
          <c:showLegendKey val="0"/>
          <c:showVal val="0"/>
          <c:showCatName val="0"/>
          <c:showSerName val="0"/>
          <c:showPercent val="0"/>
          <c:showBubbleSize val="0"/>
        </c:dLbls>
        <c:gapWidth val="219"/>
        <c:overlap val="-27"/>
        <c:axId val="1250747919"/>
        <c:axId val="1250742511"/>
      </c:barChart>
      <c:catAx>
        <c:axId val="125074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742511"/>
        <c:crosses val="autoZero"/>
        <c:auto val="1"/>
        <c:lblAlgn val="ctr"/>
        <c:lblOffset val="100"/>
        <c:noMultiLvlLbl val="0"/>
      </c:catAx>
      <c:valAx>
        <c:axId val="12507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74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GB"/>
              <a:t>Global Sales Distribution Map</a:t>
            </a:r>
            <a:endParaRPr lang="en-US" sz="1400" b="0" i="0" u="none" strike="noStrike" baseline="0">
              <a:solidFill>
                <a:sysClr val="window" lastClr="FFFFFF">
                  <a:lumMod val="95000"/>
                </a:sysClr>
              </a:solidFill>
              <a:latin typeface="Calibri" panose="020F0502020204030204"/>
            </a:endParaRPr>
          </a:p>
        </cx:rich>
      </cx:tx>
    </cx:title>
    <cx:plotArea>
      <cx:plotAreaRegion>
        <cx:series layoutId="regionMap" uniqueId="{7E38EE0D-CE8F-465D-839A-F2268E7C150A}">
          <cx:tx>
            <cx:txData>
              <cx:f>_xlchart.v5.2</cx:f>
              <cx:v>  Sales After</cx:v>
            </cx:txData>
          </cx:tx>
          <cx:spPr>
            <a:solidFill>
              <a:schemeClr val="bg1"/>
            </a:solidFill>
          </cx:spPr>
          <cx:dataId val="0"/>
          <cx:layoutPr>
            <cx:regionLabelLayout val="showAll"/>
            <cx:geography cultureLanguage="en-US" cultureRegion="SA" attribution="Powered by Bing">
              <cx:geoCache provider="{E9337A44-BEBE-4D9F-B70C-5C5E7DAFC167}">
                <cx:binary>7HvJchw5tuWvyHLdrsQM97KqMnsewaAokpIoSsys2rhRTMrnCQ6f8Dtv1Yv+ivqxPmCElGIwi3xl
75lVL1qLZDIGB3Bxh3POvfzz3fKnu+r+1rxa6qoZ/nS3/OWnzNruTz//PNxl9/Xt8LrO70w7tF/t
67u2/rn9+jW/u//5N3M75036MyNU/HyX3Rp7v/z01z/jael9e9He3dq8ba7Ge7N+vB/Gyg7PvPeH
b726a8fG+q+neNJffrq8X/K79qdX943N7fpp7e7/8tOjj/z06ufjBz1Z9FWFfdnxN3yX8dcR5zLi
Wv70qmqb9PB6QAl7LUmkiZDRt+Xe3db4ystbeNjA7W+/mftheHX4+fv3Hm3395fzod3sz7pp/c4u
f304ys+PbfnXPx+9gMMdvfKDuY8t8dJbx9be3Da3v91+O/5/39oKNtU8ChWR5OEfe2z0SL1WJKQk
lOz7+/ub3pv+5f38sem/fe/I9N9ePjb95j/+/aY/vTf1bbP+z9le0tckolGoFYke/ulHtqfkNQ9J
SBQ+s//3bem96f8L+/lj23//4pHxv79+bP3tyb/f+jtz29zdf7PAf9/xBRybiZBE7LHV2WshQ65V
qA9GP8o1L+/jj43+7XtHNv/28rHJdx///Sb/3OT2/rdX1/bW3g+v2q+v/qO+N/nd/2D24REyOpda
cL3PLvxRBARR9JrQkCseif1tiG8OsA+BRzv89tYf+cYf38nR14+u5ujd4xv6fP3/2A09d/5/rQT/
/2v55wX8O3TZ3trbkwfM80MNf/7dBy8EDDv66nPQaV9rz37zuAjB8R1J+UccvrcPhet//Gf76lNb
/+N/v7ptfnv1wfzj/zR3efc9Y35/xP3tYP/yk34tFKM6UoroSFMa0Z9ezff+HYV3KFeIN8oJExEB
ImhaY7O//ERfq0hwVCPFhfSAAG8N7ejfCggilQK24V+IiiYkE/I77vzQVmvaNt+tc/j9VTPWH9q8
sQOejTzb7T/mt6o5QdALJUMW0pAJFhG8f3f7EdjWf/p/VYIta9OPcZuLTTTb7ow0blg2s+BvSJWb
yzJhQb6ZbeG6WFdjcqbrUIqYu4y/nbJgqrZ1qevPZEn7DzLRKd3YdHV/X/sp2KZR2H4SKrUs/sHm
f7BrAbM93rWgFHAJpYXiv1Sqx7suRbtWRv9tkl3J4mSi9EOWp2uxseVQXKW8LOIsnJorwROabWqT
pO+rUPVfQ8b4Ja+4eMsHttwExBTvq0Vpu0n7kJ4v5ezyWAfT/Lep7ppP8BUiTmri1hNLcnVBYcQg
DvMquDOJnO9JPnUf52ZZdnLk05dCTPllkCb6ZMomoWJjmuJibdmumsYyj4kzQbPRrhxcHKZu+CrL
JNx0eSsveBXIzdgNQbt53lAosj/YKSSaAXVqKoVUkQxVCKz/4+1aFoWV9nbSdstJ9C4b+3xTmlac
MG3XmFJzuJpDpB7uZu9hd223mjzNDuTm+69/vfzGmB4Q+u+ve3r0+2/vu/vm2pr7e3t52x1/0q/3
/aNY7rC+j8dHvzxJDf8k+Pcs7J+8+V/LDByh888TwzdI/Xsm8Z/fZ4FAsteKe5TpQzdUnIXf0kBA
vW8fAj/kr6kgYSh4FAn8n/o98AWSgsYziFTKv/EvBb3wQf170AuEeqQAyggBKo6QYlDvf3SLsHMk
aPWcXsN7nFu/DFnWZGI7Dc3U288I8FGlse6XuQziqh1p13wo0izq7bYq0m6YdxORcm1iy6aiGDa1
q4dZnIk0SDU5tcrx4rayZTvkpy5HTmnfR5MwKXvDSUej4Ww2uSzqS54mZdhsQqeDil0p5sL8mqxU
YBlZBmvnrpNmFMMuMSMz9F0xRyHP4kJqit/SKVvKfHPY1rAOUV/sREENr7ZVEETGXIdrwFi5Wfqx
b6stbYaCrLFpokHQJk5oEhb6pHChoyIO8oaY5PIHBzhEwo+5VT3OUkKHgnIkfWRpHimqOa7zRzPX
iJ6uEWH6C1VpM0dx54ZJkRPCdKibTdn0adrEwTgn/ZdgkW4RmzxjVbPsyq4b85spV3PL4lnmIUxi
a5o09Xa0LGnakxSXU6xnU2DTyMSGO1mLOLRjGJlNGSYcxlZ1OeAGUKB6XcVdVc+826SpbskSV+nY
9+lJkc0V9pUSybCvNJhZFp0OacFVG0d9nbDpbb0kXdmehJoRfcXnOg31plzppH8zbUnbzwJ2xO6a
gPgHKtMSLL1k6VRX8apshY9LWaMEvAmGMtHXAS/1MGx1n1hCzx13zahPyyRohdyFNJJdfZk2XdH9
Zgin47xzdm4XvS3EmGi96ZNwwvP7Pg+m6SJcqgZGKK1N8Jso2gKr9VI0OHbfUYItmL5fRHBaLTkN
+o0aid9/Po45jp0VTPZfnr/zx+XUX7mmqEpRKASyLtdHV25KK1VVzObGcbOk+oxLkbj5LSnmSclt
n7XKZicsdeU6n7Vj6+DkgS1RXt/QOpGqfPP8dpBXfgx0HUotKUQFLkOJIh8dbSeXGUrAsiSfBxIp
uMZSkHTJtlTNa1CfdGrxpprmrO6yq4BVnZoulnyEWPRCHaKPCxHsIpH9FBVKANREQBuPQ8GFc16g
wOnPui1bWb+bDHJNcWpMmStxFeFCEhWnI/yxcjErXd+aOOgnCtfK11DM6y5xo/8xzWs0Z9t67KSl
73UxrTx4Xy/VFH5puR3T8nJpE15ehnVJ1dXz1vSo4oe0qSHfRNQLY5wgF+vwCCtJGiE3yW79vLC+
yGSsJsdhRjHObbSeZnzo+fQ2CpqhXdr4+aUpAQx9vLiGhsEVKragjPDjnF0bKsbM8fSzqtW4Jp/G
CcCr39lB9bjDhFd+cZ1PPgZEa+qCbUgwTFF/2Tg5NPxdxxw00BhAyUfqNNHMzfE4tNT7RRpkxm5N
RnURvW/HmjF5qsbGp5N5ylo8U5l+1Sxm1Glk4XZyU/S3pC6LpfvYNVGBKBaZqZo6juQYiGjHUQEQ
ZENXJKrfrayVPnCHocI212XVeHLEuxF5Z53MiB3VQ+ijMshzn5OSYFG4fBLBnczGTEtph02uw8zo
TdePPrY50yveC/dPmXrlH01skeNcixh8Ylm6rMaLYdOk/nhL489c5BHifmmHHouLllKR3SV5Nc7r
+cCXZO7iVjWk/4Ik2sDCzeCQqU8cGTLWbZOKKbqlXU4yFEAT1QUvY0tD3eVnazpTpa+KLi9xJU2n
0ym56sqxUcFtu0+QlU57XN7S22rp/jZRW+HRfG1g719IGdqCXlQFa8vyTZGwtlhM7AJEAxKsmyw+
OneV33Uokg7niop0Cq7FZH1Wq/f77IN8Dq6bbvB1tJU6zYoNW5mp6W6tZjLQOB9VJaO4Ick4kBOU
c95/UYUNcE2HR6Veg1bv5T6jLjZtl491TYb5pE/LYUpPZV4tln0a295fbi4VLapf7DSHYRmXeqZF
8rbMGu9nsx0jNZ4zsg7IMU3CUpj0+djwuvRRaCiB2EMJQqlFcBzBmUwlZHAutDftKHJXbhLnor7Z
HHJe0JsFJlNT6eA0c1NQ/GibfsbuDh/heT70/ZYXtQ2uIhb6Ys1bZnCLdtZmvp5MQuphO1amhFdF
GfNR1hlF1amsi3To46XkRorrgi4yTwH2o6Fr5bVtJbPuI1mKIf04L4Vc1EWv3UqoiyXrej2e830B
ZXyQ5WVLdIoF9r+AOHr/bvfeTqfV454iLHzOlmIK1jmWeT3BD8wq+yH40NG2Ip2Km2FqbfbLodrR
ha04cZB2xRht+iAic78JurXBfaA8AlbFRudpAhIkipSQXVNkI9MX6Ria4Y7IYEbgUisZaiynbuyC
bVDZflBvZSnSJDqpa+qa5bSWtOFqV9LEB7XsAseKF7Pg45v2Kq0XsZD/OFfIxEc33dWCIyfJ8lor
J1qyq5NpBQpkDZyTbQ7QMBGiLvKNXaKqL+KQFhmV53zlM7Kya3sCpvu8Ax5XN8ibUM5CkHnCIvYU
6Lm8YzJfc/NZWjbj8G5q/Y9q6JMhurQdeOpHJN+wRb62ZFjmu6iKdLeeLiycs+BuJZYAEEd0Gbk6
ZXM79eGmSaoJ1aVeGlsscW+SQujLICyUODNpAXB9/vwpjkp0SBlIItEh2hQRtPLjKFrkHIwd69k1
XU2fBpt8WlyaF3EJbAts3SSF7PkZC2Y7d6dmhajBPj2/gyO0gh0gjqmScGwwV6KOQYIxVM6un68h
cpRa/jKTZZHrLohoDZcvNS+nNc6UsbhrGgp/u1rXfF32wvq+ofRhX9F/BO5P9xExKRU2IKQQTyxR
9kzUqu+7631uZHLwCRmRj7K/swlZcC1zxSIfEIh6wBGb1R73Pm+OI7gBski4gCijJHYj2LGzF+Vo
Tab4gAuBMlCbGKU64GO8oJvGwq/KFvVQnhdi0Tp9gbo8sQAWBtLRAo1Ab4Uj3OjW1pRt6brrLMgV
2B+ShUY5mZIowI9D8uHNaNb2jGfTtN4kCZVV+4IFAJ2PAp7KiEpElWZwT9zpUcDPVdgOZR111202
Lkh/fB9gWdHg9t5U1iKdn4ZlaxBuBxBT12szTxdZmxQzictGgo7uaJn5lF0GBNgwH3OUvMxKXxBE
Jx/OtH8wB5DMwFCrNRnSzZwt0oRx1neBXT7lQdCOxXub1LYNToguVcTOQpGJUp2zZvJAY06E6r/I
IPTAwei1Dcy2YiLNzUeIYd6LO2LGYn0LhlRNedwFCUDnrsgIw1byPR2zkak9EFLz7CvVPv0XE7zv
y2CcBzlDNPfFcDHJhefJaUmJLxqU5SlXcYQkKqMdmwbXfm4WZ1BjaOMEavy+ArbErFZ3sexLi/fK
pqqxWdFKUK1z5zxN3BGaBAn9JZCyKt81SWvpcplUkqEc2SLFGXeSW3CaC9PVzuSxXZOE5LskTJIp
imdRdlO/FWGzFFMcVqNa7cYVKug+wy4tKq3L/WXvwCdLbMFJmWEL7R6zzKZmMohzZ3W2bpDwc7zn
mPVywtwKX6+6yRFsJR+dwMaqUDrQQBWaDA+Ty5rhI2xPVQNEFz55+AJFWMNRGtRckElgNm/ghK8p
Hg30nwMj1hkFpJqs8EICKSax1G9Q6D0CbGbABWDRbonwg+09amiUB1p2URXqadWhwpMTKhOk0BMA
Al+r6RIEWE4sGTNm53LYKtvxullTWcZNLcpq+nXRrFzT83Fs0affsKrQSX+Sjy3wCLGRdOVumBo7
f+0T/YDeqV1ho6Bo22KOw6JMCN+kzWRBpoK0gY8rnhfhsNH70HAQZZCfrCt5Z0mcZPUUBhe1S02u
yjgd1p5M2zwowuxrDT7ApphBnY6GK1FZt+i3Joo8bisa4XT6pg6bqh1sHE05csdNIIib+rdBgbJE
46ohBUC2WQZOxl0y1Kk7V21a5t27OlmXaL1GxLjW9ds6EUmUnZJK5R6+MtG7fBskoLL1Gd3HE9HW
wp512tVy2hYTb3FOwDTO1HbNeYmFdGo8UTiwm8N9U5V5eNTs4ZSA/ImnHKpyMAY+c0d6DWCSPYR+
PnE/yZ4hA0ShHNWUMBkdU7W+6uksmjb7uK8fUAwA7ThOtFzJeZlQvYSaPRMRQZmBR7Z6Qmw/v4cn
xSPUvmygTyAg9vHQ7/EHXb/PdVtMJpiuCBur5SojrSov1wZk4iZoOLjOromyCmXt+WUfzvYDR4ZE
ozhlWgKnoaGu2BFHLlQNvSqy5mOWJ1GYntI6yqMCkgfrluBkFsucDZe0z4aIbCjNet2eIBbLVZ5H
ZWKd+xxlgRnTN3PncNsndV/psNvRdAZwfTMwyXHXmSsoUB+yWmKLTUCrfvqYrtJAtOwLkhXzKeuE
KekuzXQ3gv6A6tHqNEfq6vi24gnPyAscBF2XRxwENw4FBfpAiPTKtTguVFT185yqavwYNU5Rc1ss
wgDn5WYYcd+8pVg0puE8IiE0+cq8dtkKR802R7yFn+ySCrwGFcczVUoGXFQHzoUPtN0y62JL1qS3
JTjw6EWHYv9gEWRFYd7akS5iPokCA4E1ViVBfJ3riKo6P8lsCvxyppJoBXypp6GHsW0T+GpEeVDm
4r7XgVrkOXU5dpJ23ZKZ7ZBDYpnfLt28ltUJCUojwpjOqELJpssYXbo67hMSjfnV0nEId2/A8KMp
2GlUX8rifohGGqaxRL0ZyyZe1tXfcmcT93B2m1OyQ+zWqnmBJRwDWRBABdgEBENChrGbI/BSDEse
JesYXXGRT1P3Kxh9uVyhYZUi1jxmQfbOiknCGgsTXkV+PgaOQw9KKIELgIt6GP0EPrY9cu1a1uEV
BObK3ch9rK+80nABllUTVgSAR074l9flkqFvqHUkMMJ1dG7ZzSqfhRNXRARYV3SD13Fn1vr8OCwc
UrquJMVrz69Lj6SpkHmZO/InjnyT4xi3V1neLGZ27mqicH2c0fY1zzcHuIoElbH2bVtrrYOTFWy8
kx/6Cpwtj02RrfUAiisKbc7abOnpGrMBOOhXSAzhPI8vQHvqAeOP+YkxDLjhWsA1CDZ7nJ+ihdRj
Lnh2tSThCJYYlpl3BGHUEP4dGKBIoy0r6sR8LqYBms2mSdeluAP/G4F1D1Qk6ebIdZsst1XRbDnv
gn7emk57Qz9v2yNpAw1J8CAMb8C6oWJQch+n8aEnRbg0tfwg13VBIlF55r1oEXzFb91D4cjnPiq2
ko2sXk8JOnaoLCXjCXjJ85t54tiMqTBUYIn+nz4Wtz1MsC209qtGjTliiYyYITQbLgeNtYbQocAN
zZy7m+fXPWpSgwMxgeEVBJWWCK0ntD9Kl9QZI5BpdB/Ys8ZMXn5tmqVPyg2z0suHrm3HKfTYM2vL
qwPmSgfuC4aNhgRwYA5XD6wlzR22fVDk6q5X6wiZYPFCKJvWdMzf0TRz1m31UrcADqKdS5l/ff5Q
8okn8hAKpb9bdN69cPD4aiOxZk5OxXR1UGSjro3U+5H2a5id5NqprnszQcx0zbYpVV+mb/KGDbbb
KFL5Vlw6zD1OYw2jgIITeEvVwo8hV310ndBJsIEqq3iwIXYAdY25WCJW7nq1kCqIdZ3JcjzTVqiS
nwobAPx+njglJDjZgwU2Sy/S5iLznQMDUefhB8jw8LfMhUpCm9RDkS4neiVdxU9VkAu5xkmjyNSc
VGXGwujt2E82uHatrYT9crgOt05ekXLj6i9uGJqWg74I2qY4XFrRyuymvS4Nha2GNx+05GrJUAK3
I5pEbQju1KGmXFS89fvrIyXX+RQ8L6ydjbsyFE1wltakaylQ8AI0vNETzTPzQvZ7Um3QjuXo9ijg
LfbUN5XMUid0aa+mhvsIdS2U1y9VlkSIU0jB3oaaVok9G/JSvph8ny7vg4JGRHqqDK7+2IuAtfIC
Mn93dZAyBWsI6ks5hgrr5w8tLiFLjl1UaYFLf+H4fo7vcUKVyPpKSd/6iuiT2MysKArq+ulDqjD6
oDdFBfwGjZSnYzFu5Jy4JdpiOw7crIfkgAtkTsBHToKob0EqDtwsYLPXDUckZLyYdIGX8Zt9T+AA
59c2gi8lgzREx7ZJp7GIA/mw6sGzalH5HodJR1vLN6uemnqKI2LHQm0tXXXQxeCoyBp5XOVNVgcv
ZMgn6VpBC+Qcgolv09Nj6LFUqmQDmrcfDikKdETgyg/Nag662n8p1ww5TKkGMyibVWXNcjXX5kUC
cAxIhdIh/AEtI81CwY47bgldKpmu1fKpbmyQyhi5DGvM5VghVUch/PH5fPa4OMD3UVfRbtTo8YXc
DzI/dsRxptOQ1nN1iZZIANcLaaZQWAkN8r48n4IFSue2qbUnh8+vTB/32f3SvqIzgTAUABHkiHP0
U55CaEiCi6wePK2qdFJTdRIWfWdsbPsEag8IKIW9l9X4gBzD3gvGS1v7kQKBuaXkE+2KAiLb83t7
7BB+axq2kAqTXhTj9sclUw0OJUAn5GJAgcdScs/40BSBD+zL99ykgKc5H7zD10p5figz8jIupf4K
fsc+fjMRAVBhfg4NbIX7K/yBExrl28SCmYtyKoWDYLC3CXjgRD6uqe3FuB2p1eS2KpVvEFNuGnrb
j5Bj003UQ51H2Uwx7la8kVOVcfYSOnucTBA1EY9Q7CVXfhgbA26Pd0gSAs27d+JirsPQZb9waWxX
niFgRXAd9lqh0mlMmdS/MlgIxWOZighTCjZd5iB6t2hRz/NJk9aTHn3v34tFc9VKJB3wyDDEXFrN
hzOH20JYopeUBHb3/I0/Jv84AsX+Q6YYwk6KJwBTRKgyEur+5bduIzUekHWB8QywDQtA8zCXDM0e
lOlhR10tYernNyEfQ3LsgmGAkISa4C8OkAWOIbmVZJqB/tfLwrSVSXZTP7ShuYymqEpu0mUJVBbb
YEV/9MrtW6yHqZFcQZSr4rKHlPnOarl25WnnetJ+7RKblrdZQNEm4rEa6ASoEI5yAY8Ua+AzepuG
EM9mylLYvR0yZGsBygGvycCHcU99vfi2G/rrXs079H/bdJm8INnYDoGKOg6C8w1vZHnnu8FwiRY/
xhkt8DkOwknO5SYMWwyHbPuwZ9m8KcEKmYNPhyGg3qF+qGodg+sULaM826Bjqs10YoKAD2ETo3ft
e95TufqeHpn6oEtxgmwc69OSt75Up+Hgo7FiWZaREy3rpey2RPLB2remz8C2Tly0ZuTm+dujT3wI
PRjkDQxRRSjq4jh36zDKxNyt+SXfi4zd/viVqgC032I4gSQhGuxzFTVbaRafOORe4yrLxpf6ft/r
L4vR/0Zc6SVRJ6ynvvvm4uHYtcuXFtObLCXztu9Dldy+cJbHs2bwRK0AT5AB0doByD0mXByzPOgI
EnPRTqyTzR2GnjLe7NBhAUw6NLcPkeqawAcseuTovu/TdjZpj8D/pT0JIBVPVrUUfqAjQrfpcZqZ
A6nSNhnTT5lIcs43lGCQhMd0RaMF6kabRdPtLHSdxHawSY95KcDyaoGPQU43cdZhtuClSvFkKA9D
MqjWXrpAG/spuxqWyq5tW2ef0ij1oHflJUcBLTHugVjZawkz5hmWqy4YUb7rhfgk5h4oERiYKC9l
ts7wV2BSjYqvnIQQPORwd7bZY/o65bW70cXAiu7UacCGjwh0TEpthqr2k0F7raSHzANPGdSKynQY
wTgUKFXXqFwVjUCS42yYVkyK1QozJXGnSaIv+qixZN2kge7kdkCiR9LrdT5Cam3GvIbgOM39gyRv
Il/iqKh9XQ7HwEfasu8zPX/dvmj8XvZw20Bk0s+OUZDXSJIjKXS0NCcRWtrXBxG0NtpOuzYnU7KD
iroWRSw7INGXuPtjBCaZ708rtDSVH/4DHjyC5tMKiqQhwl9oF1iDCx2SmqfbYJk8EsDEpTfDv3JU
vyT0Lsk52IgfVaJH9ZNVfU/HQtYXJaRdwGhuQoeS2ZvOr4UZutw0215BS2UvwL/jyo1Kgz8mjEIq
QWqBgI+MXE69D7i5u8izQqOe1cYq9fdv61caWtQHHQ0l1k/ohAGpN8+f/Mn6UJ1DDhJEPQrkxxPh
TbVmdgXmPD+0BWbUHT8u9qhjWVMJhz3rGaZiXiJCTzaAawanQlcEXUzMpB/hX9VnQmGcb3gLsv5Q
pISlsMMBY6WBlb78y77uMb1h8kH/8rwBHnu5ZCGlkJ21px4seoo7ymUWGMNI1/MCNcx9CsNxCHfZ
oJKp3mDTJhh2imFQ5oVcyo7BN7r2KNcRyI72BPAY4ZaST9zVrTlHVy3rx3dadO16E9WmcGcrKXz9
aTAoyn+x1KAlhLEX7ZkxJHkvZOUJK9DQhDI9ErYdNLQAt0GbyOTNzrDaSw7KlBm8pgiI92FM0tb+
txSt6/V04kAwJi6Eb3ZyizEk+UJEHQN4aE9wbOhYoPeoFcfJI5FJt7SMFuc2mvgDMGJ5qWOMxJmy
PxmbcpLFt76nXAPwuxEN5Img+RdCM3nhko9TSghb45pDvyuNPx85SilzZaOU27U41w9pOE/Bd6/2
BGKfmJ/3qafLIXNhEgNDANDdwBwe18kil7KLJiffYiRXQ9QomBf6RDWBJ1nRv0xR5NEoDWysMVep
kMQwtoo/SjtechiSpY9ARd4eNMbioVe/pHXnbsZh9sMWfoZsqs6z1aKLvDGNGkT3jo3WddUOA0IJ
Meeia0p0p+sE4h7asftmokwhjNcnqGzZeLZUCXTKQ0VokzlCq7lFV/ODdKOtkljhqZ4irEij6Aon
64rfunnw1BZg0vtupWo/1Jslgdd9D72+B8m/2pdmOU6+puq8blDPbZYafPxQ6dpm9kS0gCjRledt
UqGu53uq0JR9626GqfYtzHpiIAya5p49HES4zEy5I5sq6VGhN2ghAg3kDpS3jacGf+1nNk43fqNo
nnnqb9AXxiIH7tmmjZ++n7rRH8lPSH5rDw6FivBxKVrfnkqk8wHXJqFDZTZJ5SXUPXGtoPT1X9a0
VsMuNIFIbTybwKzqdKjR9IvOit5h2IqXEpIDIfOMcxcYZ3B8J1OMl33YG+vAiQ/pGCOkfr4Gkxf+
qNPc+L20C2/cTVq1fgIHUq4XEdjDY7OJA5zwh7G5/SQ3aSRZi9MEnfGVbvZQ5yA4hCzyxtT95Md0
cj+o1satmP18a/7woB/x0YG5iUbk4qoK4UloowQhZgI2DP3b7itITFjExmH69daKuUBPVaZVbuMU
5kbvss5wyrgf8wd3bSiDAYOR+WGAuk1Ns+sQVpF6W7Nujs7zUQ/jpwLzkWiDOzlLF2336BcdxwZY
mST1UNcn/u87U74pjBDVu6rHlNutHUmuN9YGmAI+mUjnu8lpjpmMm3G1mcjQ6adBCr0e2s8U4w+p
xo6ftFWJrl+Ml5L53pYFkacmbTxJbZZZRVU8UHQDf3WBKLDhSgWWv09LhZmYbWZSv0RYCAcDsqR4
aPU3rcduyQg4+aWuxORJejOX4p0h/Vxmm96Npfs8mxX74n1A5/sa6BujolnhMnmz4DnuphzAvO5K
ir+YuRlRp8f3GA2vO7YLgi5Yb7RwS2Dfo3PtZ62lEyUcosS42AAYWjg6VNvBhP5PEeY9vsRkncfN
6Fr6VsUc5l7Q0P3I4ayQZBSFQNAV7ZzE2nTO7SKR+LKNbIhccOrqSJnpSoelDcoY1cUfFJnXl3Sz
zwIHABetSuS/1JjaLq72bj2qBSFbPgTuRAbZp1s3hWxoTyZLvBvyzGTuJgn6xL3pAhZM5WZKPF0H
hvaTACUGIuCYeyxeMFZIAgyNmU637fpEYh4Lf6zC8PFD01gV5ZyaE9LXcmSxqrI0w5CE+b+UnVeT
3EaXpn8RIuDNLcq0b3pK4g2ClDgwCZPw5tfvk5XJ2VV/EZzZK0kUu6sAZJ4853XIltdIeDDn6a8+
vN0KDltzpXqJxXsI02zXteKT/M070D3Pq1LY6a0u4iS2/liCYfEuiW7SxTArCtMLglaVv5uyYLrN
H/ZNa2Buk9HLDVWtmCjBUcVnaxTSDXyGiJ7FyUXUsU0lNiOHD0DJ70bKndtft4nuwr78UvzleT99
ko0bFZfOC5amOudHoWA898aWh/GmHtK8HjUPEFBQ3aFjg8rZUps7k+TnPpiZLA/X7mCijQaj6eea
H0ti+tUubVZUjj+MyH1aLckVDvmqFGL7bZlGZQtIYReO4pV6pwiKl6DswgOttS6UZZvFFK5m6wLW
negKW1SnNrGQnaaJ5fPge73ZVv37kEscXwdv3+Mv+GN4umlW7VkXpMiFHJtVoJFw/Wh+re1b1Ru5
C1TKCPidW6YrJVwQX8+JB6Ui4JBVp0A1FYou07PjEMobc8iUIF78dlBPIN86Fuwyh7fDTSOU8Tyo
w827jemmPNgBi/nHXDlqC/rIJHmu4UbPU12HqVlYl20/ZnWdn6Qsuaqkt6IKTUYLzjKfWmtQtJuz
CCXb0UUcHZBPl47KT035hYZbfsk7JnwL1/9ebDeOcd2PUY2QrVB/39PYEpYpdQNa3VHmtc3aMg/I
tjeFS7lHXRzlx2rcq6JNzTHnRxM9zRof6lwz8JzoMLqu6dj76oDfD08tjcXPGXZfPNqMMHoQWp4/
6boinRop3nVW9Kx16RMvsLt7BwKcMYM+HbX0nzKbb8453AqqTdD/5bS++sNNf7ru3Ro9OORlY/NQ
BK0S60hQULm4bG6pkchePP4j0gQgE2fjvFRWvNvPfVhQ7IScZPxtgMAt/siPyG7TGSTL+llXYWxU
RnW9qFN9j7KWGykp5ByITgWyhcvXz2knlZRx+9BWs1LFLe7CijUMb9L4gQXTDNcPHpzlSSu8qxWK
HN+qr6GH0cf+Ah4oV3WeTDG7Pj7B9mV5ew7BmefxMts2QvTLpAEHvWwTrcEznYA57jELUAEeyt6d
rfhmQW4TjLodyqqTWzaedVzroVPPlyekNE56ojaNo1nowML5/OCIXfUW0rfVom4HDu4PZkKsg2Zn
CRodQGIh6IPxlVCtlEDd4866qWrjSBF8sIDqmEnWXG0kZA1qxdS3NjVoXRzJT/jXVJ31qmlmwRxj
WGyfprGupu5cal5w0HaszGWa69LKCSZumvTypjjXC3e3PCXa/+Kb30h/yG/kRFcQfFNMiquul1pZ
f2S/MHXEtas0UTZHAd9qHBnWi1SfR4mbwDFZi83RUujqpJunQbeHWAlVtTA6lVwf8dgW2H3DDQEy
y/Mo1V+b+lXJC3VDqrHEUXe21gAFWJ6WwmncNXX8Y+BOUuSBJh+qhuvar6UVK0W8Xs1zjqehe6j0
nqsSG5Y7DbLFi5t0GEPBvYuntu/Ka2lnof+j0Q+7C0u2AuLnQKn4CnC5D15oK4Gft+T5uHzO8qUN
OrAkJXbDgDhSrRgBlJjeuV2VVd24IKPFA6Fp6u1ScU9dBLY+3fRp8duKzn0fg3qprmUGxVyc5tFX
UhHDp1UTniTwK9oLnn8/1kHfvbfX0nP8tClhrDp0WKV6CsbNofeYMyJlmM9xXB51+GDACitfJ+Gc
ckSZRYiGbblxGpySoj1NC8VoPe22pw7duS5vZbkO0K2oz0EEmUZ7XtcTder2pU33KjZLrUWHI5mV
Y26yUTlwQiO5OUn0sMX2Oi7BTWSZDe0UXxhCtk6e/bLOx+qv38+TbzEKjH9YWyGisAOi5X6LBR9B
uHVl3taPTS0j8dIXQvfzh0IJ94Xmr7kYePD/64NBeBnhgWdgZgLvP2XktfCmPu6O4rGqiz7+sTMp
RMNpkaiPUWH21ta0l5ajgjL/+w9WA/n/xR4D5Urig8kowFdhAzu/maBdQPw4i7rt/W7ZyYYjPsMs
VH/Fy9OI/wlp995C7fjCXSZ10D8kWcq+8O9x3d8ON+5QgLwvOE7dPhUI9UFcikBKIJOg8Bdgt8ad
lLxaBDZTY55LBZlkwaz+IeusU/gcNjyeh2cPm/VJ62MXx9vV37v5zYIM73FwChwbmzVIrw/QF7qz
x59VkOI8QzPDzZOfZMWTj3aq8h6n1dvAeOYlUb8KJYdCJmPcHNYnNkXGr3KqeV6+rg77e7ssJE5U
06mx/MHL0lJ/UauY1YVFm6t+OMvtqH4tapSm7kOzDhgJzrTyWJZSwabc7HTbvDHhM7VPrcWHAxcW
DHmS1F9afSNW2JRt/6PZoGT8k+swUnnvMBou5f7YVGMYztcp2QK/fwq3EY/dhxx1PhfQ+n0/+heD
TpVjo+aLIkHf16ZOv8Cr3Bv4a0FuFjb3EGXSLy6BDDGDnXyUNnV58YKNunwu3KyfxXPerz0P7FBa
dPuhQLVyZO9rPyyd6totfp0dpwmVlToJ6hUN+4dsZGz4ltWx+iql1wYUVwP9mmcgyJtQv1L6fZt9
NFi+KrVo+MFIxkJees87PO91tqdYbqekcXM8+p5woLbuqOnq+x2IyrGNO0m9Nhn6K4XthtamLpny
uVaMGDaafO9cjEI1kSgTFLrRBR1eRL2ELIQ9PBi3dRgjLtm0+3tz7vByDcVFdn7PwvMdObJCydPz
GuteZDuj8tn4bbbBduzssbRRiW33cHcYkM75bEVj/mIvLgbPlJgPLAp3Yi+XOXqVdr9txecic5tx
+OqGIuDTJa4C7oaMZsDhB0xvrMyHUtK3AefEvvp/i7cn/mkq5eQ8G00NBlUUPi/bVPXBvVUlW37J
XX8My3cVJYzvyKAv+dHflw4e+L+LBzpSaAuwZKgz+CrcJP/ez3w6ruqt7t4vCFf84Xxg9La8dGiC
vG9pq7sNpROoJx3oSZtajfs11j73vWCQbpDWd67y57qhzPvoq4XLN87/XPXECchoJYgXtcBfTMz+
d7291012GhIyE7ozgjyrjdLaL/DIPmxytLm7C5oHZccZe0U+mhwB2k5E5luQQUVx8qkQgkMnHwT8
Cv5esYzU6NTJys3pL4UPFduk0l1wlDJj0UeeMMQktOPI3DwsHXG2qwa8sRblPiBlUdkwaBqUEbKv
2hrTYtoNyNCxJpStJHkFs98qp6eaEJ0m+fWDO7wIHWQ2sWKbU98vdOLneDp8/hF4/kS/cTjR2v5h
Zq3ck+S/XDcvaJYt7SxWPYZkPYcVrlCdrXbUGALbjTNlUg6OIRveHVJg+k/jTEiMvm2V9DQUQGE3
/1E3FmXXPA2qEheIf3aldTKSp/HIM6ucTlYz3/osPwEreheGUzOwOgGMJrwuRu5kzLVVMPpH/54m
PnD6e7GPyuzj9vttXLWlN2TnYEGAXd6haN35ceMRzrTWqm83jztpjFDGqe1KYHC4PxuriTx5RUbI
QTrZfVj9NToI6NuLOwZH3T20AhIzOhn/RcKS2z0iLizY3sff74S31ApmeCJT+BzcnxF0wxtWa1BC
JpEnx6sZDDRKYtczAKCBooysO/rf6GbeUgAOhJbLcgVwT2An3p7hNI7ohPx4e3X10Dbr6dBouyjn
5fbBDG1JC0PUYeq5DQX/Gy2sqzb9/9NRoLWGSrzRXB6qUZRW/y4KOAciAXtV8dj8eW9eaiZv8Mhz
STWwrdPcjF61XhbZdewVEp1U069FFOjyVI6KWa3TFmZR9R4kmy4wLfg5tmuSCWWlgmuhx8+jmwFt
tliW3+cuRlXz0egLjFOt5AAO4bgo3Pv/pCdDr//mSjmMkPBTz3H/0cC9Zen9Ygpp7qf8XZt3WPAu
tCNx211pRVj2FwMe48hTJ81BjBOgqC7hSVfIJoZv5QRrHty4F0GVSnue5+cpC6z2moVBxZ5iu9D3
H94CKKAxuRErs5oTb+iI6bVXLRlT1rvtQ+TjnsdMnjTqUw2S5mgcVHZT2fin0UI+sF8WoFb+isFR
wlkipE3FWDj9D9+dQEIbn4GfAUmjxGa4rNDmgqOQyOEwYxIroOb9fq0U72Kttmr6F53cAA0JglPZ
lPh3lEdMqmmLlnd/diNmx+AptqyBA9wMidmWe/t8GvMtK+dUbAsywOvsSjVTaFjHXgsEyR88xn/x
Sa4kyzzALrDDtkao2dmA5m0jvOG4zkPedM3F5PoIPQvtszViudx4DPJJCxbMxB1olChuhrDsHpeV
8647D0vDXNpZIi5WILoD2nJ+yjWPMVYoY2D7RMhZ4ttSURVhbdM74va8KfaNn2LowZPE/ejUOfNi
FfaKcZk216Y1iTagpzM2mzq5b5PMSfbHSlMs5gtHvRNzaZMGjkeCRvhM2xZqYqzdMYsY5dq6HtAu
FN2e+ejyxGy5aVd5eT6/C+yWoJu7eLWr2r26MMDAiuDeyp9TRlvO99r1zZvbZKFdE6XY8vkUhfNe
Wle3BHTFDdRFO2PwRDVjB1b5vCb5h3JZZT48uFUXFg8FsT40dvKYZz6AAXADxLA1PM+Jr4I/9gQS
6seiJjq7O5V2bg3DVwOBmC4m9pYWJaZBfpyOQ9W9NzcTVzfjOmouRx7TlZIeU+CHw1ItoPlx157H
AU6H/+mXpwa3YvcuiwZ8sYmGHkj7VGjpFjdqmpy2Dh/MaZvCSH7cy2YLw7NGIKM2UwZqDkmWmPkP
8MeRn0WSq5765G+UVON/N2ggs2Gc20Br8TFt6bw7UhZXhBSx/Uki+Bf00IELkP8pC11l/+2srm+9
pyB32mI6UTEV3GY2o1220RKlss8dS5673Vb7JdcPbAt9tcg0Tp1IvGvifphr5a0AFryttXk5/Id1
r8YmfnIhQpZ8P3civ3UjpkswII6GG5bapiBdMaOUQX8ai8rLPmGyclb7sccFs4cXYOYVJZu54mAd
ZDul27wRHfLada0qSaiAxATcFM5z+6O+lZGVbUk94OyX2/aeRiyK5jrljD6y+KmWdC3bXVTkxGCl
pd0U4lG6lt/Lc01G05K8TvRRrMlJT/9VHPaIAVctYrdUfh/bO2AtIh2OgYjw4a8KJranwwGoPBk/
2bLYyhhjohfcY1eQNAeXokQdCgpWuDbpleBlh4/hGZsAH4PrWoIcMgKJuEYWjbl7B3wWl5zL3p4f
DjnG77ExB/nJcIJO5d8onVufaSheK1pnhwYzansXHaJTE5BCuA1gUk4XiJoAEgedXSU/RTmPzL4I
+oy9vYh5zqP58Ze7RvGa0zmLLbUjRTZItaG1gcqwFV5bO+BYTbgl330xIOP0XZGQ9jeFe58vaTWO
EXfV2YolXKqT2WartWaWF6TlOkDwZelWDaVTv5f8NbRIqaP38hKXCoEoO6FWsIcjCeSs3GJ1a8ie
sUmMGVxGN/tXbkkExkvEWRrUhcLa5JKUaulXNifRNSrROeXoMO0SvltTH7HYlKRCIIOlFORcLQVI
w3tDuSTgRSF9eN++z5JDFazekRnfaGNg5v+ZdtzXxjIrtAXaEmR9VR1/3eH1p4eC/p0FY75PYwDT
Gz2zZZYvvY/mec01BnVSHObKZy4GBrBUwTYq0aY6Zn+6QqOCtb2YpIU69xSobsbBRRZqga7tQJv7
sUv63gquJYTa8TNfFdCZkasoXjTOud3k9Ya7NBTKiOqVNU15vt1kSr8Cgau8W9bnppmPobqXG3Mu
4HIUogI8BQC463oXFo3adFLTS7mKq/tR30ijPTm6OCNo5bZNzAVOMZ44qqbd3HJKNFMBOMs3NCUG
kw0bwEsqxdSb4zKrV/XJqCV87r6p2M28hlyy5tiENpb0MlYnuFtaNl9/CeEb2vcGB1y0uN3RhrC6
9tTnyK1VQ/usD8hBM7eG3jTu2hKhMpvAcGsGMeiFVMBO0C6KLcmDm7apC+GD2OYa2ZzjUSHQBkYW
GsY+bv4GDSPv2oF5+PNt1UURMh9Icg8z0dWFXqc4BJp6NN185eY3VmPzISQU886KabZNfUrVT2qL
1nWhOJkorBd2KvSEIi7DG6VWbtmYBQ8jVdPeHl0s8sDF5rrNIjI3w+xsI3sYtY0v3qKWlWUu3xTh
JGIbeulEIxbCPq54jWhjHBJ/olPhksLw4C6EpmbXVTd/7RwcHNx7AH/UPW2TtKL6ORgasc7EZCn6
HccIxfJcZ9lET+tCYYXffP6QXlbrIPolQ+NwESTLZRES6UChWzmdPz8VcHiARMVoH1XRneuYH8tm
9aDcPAYYGpUFrU+PZkCIkS5xtPIhrOoBsMLvsnZKXtayr0AwYDWJqT0PQa3+kfil7Sjxq59t38Gd
k/CbymXhwrx4UxsVcRNfETcdX3fyZgbsM17zuod9rlwhv0CHKJzOyP/GY1MrV8NGNBAj/2GAolzD
gHK4CRTnslTY5ORnChD+/RD5dprAnoJTCU8MQxPT3FuBYlETx9pOnfe6lhwz0M51tFVwpDcxCRFu
auWM7np0JVEVS+VVT+K27n7/Lf5jlsSVjAgaexBaOXxTbwRckV1YoW+N7kvsNYqX0ltHFKwGxo4b
+19ti+pAWr1hG23kNNzW77/MWzjewVOK3hiPgIPo6j8sQhW5Hv0I4fJSBAg/CFDRCLyeB461VLek
RcjBGfH7D/6PZxHYIenHdPnA4gT5vgG2XHjBuUj8+SXQB240AKeJJ+M4nP0e+63pBZZyRgz/M9d9
+++/xltDDBYJTqXY54sgECaD+Y0O3LJiUhqbtrhv113G/gPC9CnMHxPCT8DEKB9zFN8drj84nFHH
XIx1e/LL3SNmBVhmGdxnceP9JptIDPEOZn1e5fvff8m3Az9TfhxjAuBFHQn/ir7zzcDPSRJFcvF+
NeK61d9MjtlQKcm8HW+ytq7kocgiqtJsi6P40zYtUsq7riZ9rEzdZsAKMXSl1eUnGlLAm7SBo/EI
MNQBcn3R1DWBOOQbt3U6B0O9kX2DjMQrLg05I+AJmsoKbq6K31/mG6IEqw2iXS/CrYZsmfSnNxsD
TfLuBFVR3ns3BYORh05dwrz8+08iUerfwALbH3YkAi8mohPj5NtNaHNAsxkW9zoFxWHFKCjy1ic2
jqzuniS3ifCEnrClEgnQ6ViTLcsvxPoW3TtXR6mFHsIbZGTR4Fg/nBlukWymm/XFJMMZKA2ZM4N0
2kRAeMXZJmXXmk5FcXTDywC4stunJioKv8Khayu1drvWc0TiLoEvFPKVRHBS+hAw7fCh2stEE6Sw
SH+RC1bGBPDZheNXVPEPE43T1bLtrRPqucNZ7iSpMmOJ+2YM5EuHGkQ0d2i/R/c7GZuI6i570HjR
V3FkAXbeyLfmUVyy5WCuf+rdDHnN3TGTpvBKT7U36Jg4b2WdtoEou+qu3pM2e3GUx5SAgSCx1uHM
MSuT/XUfxtiTGK9LJR4MrPjIGYYXMj/3B3vEurCdvTUrLXExkotgHOPN+mPfSdDpTqM3EE6adlia
rc/+atsByX1dMuz1VRAB40Z3ZRzUlKx1B8fF0n1Me51fymUc8YndQK9Ge18ySKrobxJniuouR4nU
o90VLd6K89BPKwv80FmUxve0glRUeMqtnWpxXrYx6vPT5O0I+k6EAjC7PTQk98zDZ07/A1bL7hNi
Mz4gEKvKnsCgLrJHEm9nKb7PxbbaP5LecuOHWQ6Ok5/EltUzTiQwOKBTE2CptVNlXMw8kEFk8y6e
l1iqBCENM5tUTyMJsHikVGQt31qOTlmpJyGVqGaBw5lHxCxrMDepyyy9/KO3bF61OLOKKFxBiMOd
4K/hvHrdQpJbFVvV1/9hixE48e89hhQcLTgML4HXPtX+rYUJx0XLESCDh6UrSm9JmUfzrvrsMBwR
DUnNze4j0qcDfGi8nahOBklCiJtF92tNGuh5c7YSWeyEOeUsSQh6XtdJItGdnfxzXc+ETid+k68v
btSM46nY/PDR5h7MbGbagFw8MrIi5xWnOplG+zwP/L/irnGF1b2rBKHVj5Yk+OluBtEuz0VXLt+z
UezV1QvKFQLTdYaPBC6U3aWXk12fhiMO9lRCq64PIZNYfe28LJHnPstJjy+njbHy7Exic56SpJWv
VrRHS2pD1ETp3BTreUUUdqRtEcszCsouecwDyBASq9vomXiCNrmsYAIxFyuiT3U7Oy8zLMEKqeC5
35wwKR/rLRjDFLFo9To0yXweptL5ujVbnopp+B4WRf/VclzxWvvW5qTH5HN+p/i6smYh8aogm/MZ
1SquxTNs5lEmp8obmtF+hj6x/kmW3Lsj4q8578ggL6AT+SkKxviea3UutlVQgzrmhM8h8S3pyNlN
VlVyPE9H5udpUkf7F7v2jyseUr87LU49vlvKXr7PPDm85FAmV7FPwccptry7LLG7S1dJFeaHhvAJ
d2d7ZyMgOjtIuFWITfRCrnd+L8n0/GzLIPhrd+PiSzZOw4cdH+VzTgLXQz0Ok0iZJfxzV3YOson1
uIRb5eNIOqrtwfam+akDnH/XuaNzOdahuojKR8AjFpmnMA37PzJexad+9tf3jW9Pj+R0Fa9rZDci
tYaqv9TNcDxBhiWfCJ6qH508C97HYBx+WhFomoL5xE82I+yXOpiHLwnJbnc0S9YJuWR2Hwyz5DRB
e3uiI7d8tNOxf+8vYftJTmvbnRSSdvX2xfqeu2X3nHQS4SPasU/gKy5g2eDdrVHnvrhebp3XYzl+
iiHrfuRhSQrQnlnnbhED2tTM+eEQInYfdTsa6TLY3x2uNb2E+SjvnGJZHoq1goHKjh1UqIyrU8kL
AN4T1htvF6J+Wz7FyS4WGMiTlP6eVnE8RNe4Ftl/gRd8TcJu/uFwvN0xbSSpIFICfi6gHpbC/uxT
gC/WJuJ3QR5F995RdiR0jVwA6vDgc4ymB5P+ikTi3MVd+31uqqBMMbZ1zyxN1EKJXNknbgsvRy4X
nYxwnnOibL5vpW8BkA0Qd6ieHgLKyYeuK2H/Sav/SprNkXbHUn0vWlHWp9VtwcCCtUUwmTl40khD
S9d18ZAQrHX7g4LaeKnLP6qUg0cgMYVNTXfX6v/crWi+BsgNHsQsZ2pGcYgPpPRNH1YOG3yTY3s3
EyKfxqjRP4WMTLx0oukcIU5WuRQI5ZDRb8u1zpvxLyeaWt6zUHoXa8WGfM6WyC7THIXuBer+61oR
ibfN3R/F4U4PhLr/vYze1xD5P/HXYrtacyROB/jAFf2TtB6cqRfJM0RDc8+F1d6JRky+0lEUyRWH
U7bg2nQ5kgsLmSeso6S8tgj4Uzwr9ncIVt7lAYz3E/Gi9ZeVTy5U4lD6bcq3qv8Jjza4rwrLf+qO
vf8G42g9CpRNbC5/e8l9b32cy7HCmxsGzZkMjf6vlbPjydmD8AtJbf2HJutt/9wWYrqG+xp+dZ2x
Gc5ZZg2P0RREBNbTev+0iqbYyV6SE0kiLjH9lyIYy5d+82bic7JRnqUIojZNIgQj8Z+4uOOTOw47
+Xjc4cd5adyz3a0ATEc4fuzIMbvMLt3iFTGj/TFnhlvSNm4yLqijljCSf8RNaX1wiEH72Xk75Scp
vWcSVasy5cbbjytvG7jE3tx8hllHbLsd8ffM6/IvAvPpiDcAM3HKXZCfnKQKrtXmEExeZkN9l3dx
+c3HlHkfWXvxwx8xlPvZFJG9siISCw+3TreszdiaqCWuZNz1j6VbtmfivBDD+iI7V6Us/4ll0Z9o
seMPA4JaXr7g5/d1fGzo+sYJeNzNn5pjkU99ub/yxf9Gi9L83R9OiweKoLxOeNTu3psuePxKfgqr
zqPwp+QV6sG/7GUwXL1+zZs0WEt5rgIrePblFqaRtL+R4uPzupMN+rb2prs1cRRwxd49l4Os/zx8
tyD+OuhGXNJTci/9ZfgcknZEZpsQ5auVW+6JQ7j72A7bch8m1vFgU83u1n3P7n0+uzpHi2995C0s
CyYO5M/1datE2d6JPC6qnxojQyyscIGjjMmkEIej0knKo1cIkyZ+5EGjVp5KQrbpIt0kL2FdjGpM
Z1ho8aMJODEW1XFVTvKPBo8SFBRANM09xJMoYGVg18gIvUwE4NXJaatz3vvyNULzQB9b8RoE/kqg
QU6aKwVFRDdbz0EyzdymtpyhP1LAfWw6Wznl/R9ZkDTb8ktvebQQE7T9cEsPSRu0/t9Ggo2DgTTM
09gQ7Hre52U5XvBB58P9kOFyIAcrl7tM2XVh+1o187TMaZ4EU3WZeVVGcbHGwRvOltWia7Sydo9/
2qSOZo+ktjsNVISgxbOI+F+vfYSC9YO/9ln15xTk3SQJShm78iN5lpnjoM8WtWs/wXVvQXiHci3v
y3QmVZW835UM+f0ykacRE67Tiy7Ft5vDtmRrxcGV4p1GGbqMG/iqMTpVSQ3RNjt0OmctHE1umWv9
ccg9gYgtm+knmbtiJo4DyX7wz6+4O1fG4mXFZpY/7nbIFoujTt5lIsNrBw8kjvA7DVlUXuZqna07
7K2ifW+C6ZsDrrzjceRYhLRZIiGqIGYGKbiNUbE4438xHSvywd5XNS5sQaOgMtBTZCOvujUubUsJ
HozLAGwOIwgv6KEKfDBhdYaXSTK/DsNL5nH4Da/0UrAhq7YpOdo/4c3u0VSnI7bGPb8jS0zymeXN
X2QdhBU+aJmw8kKQlHWzTBiYB0Ceg/LKOld6GjLqFEGsnQmF/jPjyjD0Sbe6Kpa7sFdlltJSCD1H
GFBT09WLpnP6slVKW6YghZbaK5gzoUQayTZWEv1thBfzbFuNORkRsTF4LI4CjqF9s7ZWxSfenIci
WoLFesDy45Xk7ETcmu6O6Xsf3HfZ0g28VDUJo6F6Yi6GUMLUFQa2fDxy3kKxYNvg8AeLJoqdTa5f
29CSVj6SBVFo1iPucMeJe8f2FeieRRhR0a5njkUi9uAuGDMJ/RYQu3cG++36WHGqfbGCrhknlJbt
hnbMTTdE4OQ2BTxx7jIdTJe4JCzyJxnmeYdzKYvbIGL1hEplfMtpUYbEIn5gWCdtE0taO6IoO9YD
3/yd0w3zTta8Flz3vE5rw/vJO6RcAvhuInLD1y+uewBkWZ1AxZ22Hj2RfTEwttGSe9qO0XZSWVGM
wCHQj+mXOhvPmqItsu5QXFqRqAea0bDUwXMlfIkM2IiPoxvAaAhxJgvFE4Rb4WzVXbOimqD3ycTA
O7NKAij5Kr4LaxMgbMIRhN1ttLB6wBCr5dgrE+SPXWclzkc0Rd3Jhk3IG5UX0PtfCB1UCZUTNlq7
OJUVkwOcUbDFMxGRhSJAjB3NUHdhvyzMKJufFLZMaxLctq8bCWTjD0PGdkkJ728MliP4V8m3WMd+
H3/ZEpNyT/YzGZP79q2iLNifbUJsJdU5KarmCkG8LN+Y2srvrQraXbHNJY74aBf1TOru5g3YZMah
r/yvxZFX9XMZkm9+HZjHwg+6lkwhBj98NTd5/ZQ3iGCsAOoXb+Jk/7egXm864zYyyqBFk1vNUqo7
6tYThcLIFYzwYLllEvEuKJZkK2flqUOBh3ENoVgTkqmgE2IGdm3wbY02J/m7K2ilf4hgUoP+oB3s
ZtPe1DoaBRozO+C0QzijmJNJIjX52Oxd1nyXLmFocwp0t+12uvtkCpcnXY9MkoS22pLiq74OMpTl
uNubGGNsFrW+ZB68JUjJZIXy0rdoEEI2SrMf7xlrgfFx+1MbpJyxy7lTvo5HP26BlJpn1Ce2wG9N
4Wo3X532rta5eAAq/OGa2Upip23NukabY36P8G3IROzezzHAvtkg1iAc/4NRIIDvKxJNu0HcPVKZ
+jUZsO52zonBCT7rUkY2rxL3jzqcQtvPRg2g2AQx4jJcteSnmUb1F+eb4yHjvTWYn7RkBtzrpgLc
drVT5UKO3fzO6KaHBgVXBwZLE1CkAD+K+dPLBNhMHT9dL9XF6zReQv/V8WPg9q51tw46fXGbjZd+
6EIc4hpkt0P0K/KWdCcl1SoXVJTFOSF/hsel18vk39w3VbkqD6PH+6eOr+GyE+f+wFv+eNcO8ThA
zQ39fCeqMLoY80u/VYoFXcJaVQKgQdXzaCPVLhPlRmohSLo+dequpNKblCqd+Pgr0XXPlL1rgQvn
IDN+S/3cjCrPPGxNz3XkvfN7+yG/SXvWTB3PZXPL74q66OYLuBmR0EDNVLyWOEGLRHZo6YTm9ybQ
Gm6SLP8QyzzcZ2U7evMFvW9X14/An3E/3DkjL3zClpaE20Y2Ztiw+O8IXxE23HMEmrM8iqZQ3OFC
iCn6hxlRCkrwVHg1XPy9scYcOi/K8wdl6yDBRnWlCG28Qp7qtpbT32PtdCSMeIPf+OU5sJc9Wq+O
s6sEF5sQSu6MttJ1S6Isi7+s9DTwsLJhTfv4IbwdOVY9qoNWa69yBlBFbN4ScQwzSUusfiu5h+oG
InFSHYC8mWIy0gi4V7bO5dSHF2L6EBGEp1jx6WziAZfuaKMitZDfdfIeWyexdY8dGcJ8tePmjPcn
+1CKhQb/WX1eLEZK5azlNUSvvBaC0fSce8UWibN5NYARFyKiTyz3S4VMvU5I37jtZLOM9YZui2Xy
spe8tLYDazDhn13/bXSQMF463oey7GfU2IqMN52Op59/2ViRN/3gpR+35XVzred517G0RYLjuLmE
0Vhyr2x/UFXXKBGMnEeLNEtthETZqnzZ5gaKoVKO+WCtlaikmwe1Q6usUFK7covUMSuHW97oCE/D
LRysCpUzmZdjRUwA8nWWS3GL8539ZEU0YdyShrIzbmH8T0ra5GoJqdFwmbweayThlHA8napqRIWS
jCces+fbjC4fhMBt4L12NH28H66tyLAiTpojmJ/Lu+bAKSGqegai34jlV62BneXowiZyE7hFbYiW
nnd4THRHhO1sCAas0yHwdoM4o8xueNPSrY0eUDfyNaFqeaHOw2J5ZTTyHk8dSMT7oHgujn7DUk/T
whfTgWb6RFwSpLLBkxWA/wRnI30IxkZ51nZeh4OEpNp94Q7fhQhuqiHd2gLCDDxAHczQDfvIIjNr
ZpCu8uPh6VVK5SkbCJC/i5MMjuGuxG9zk3i0tGN0ZWrbaC95XNtqk5n7Ssi42il4DNU23LJJ7V57
pZwEaTIixrPP2yDXpjnpsw0oXVkud8DI9RJ59tF2pBd4FQmsZs2YyYO8+9sAMpI3+WDKfqmDN03W
Aq9WUHS5GZN2AoNH59wiEYD/0BNp3o3Kpj5VhdI/6EPe7GleiaavnZm4uvY6L2l3It7AwhmXod28
am2PKdiWVo1w8UoFZF6g1WgvojHtRlo7Ge+eqrrGauXvvNkGxbc+2nRIJUy5OnJMycaQrGr7bGO/
IclBSzvqCnFicP4/jJ3ZbuRKlmV/pZDvzDLOJFCZQJP0WS7XrFC8EJqC8zzz63tR9FvIzIdGA/cl
bkge7nTS7Ng5e6+9EizxNWrlDu+1OsiH8qf6viqzpVIlPOgURjIr36bDbMKHWS/0esvZgAq4Ruv/
UlZ38KrcVFbVzF/f5gpQCOpm+fKFNtJvcuDAUELNDfovRDTdoowm4pGteqKL10kGHl4bgIMjsODk
pRMw2aKNT8tJ4BdZ7/X1e1Bba/nS19l3bQUL32CFrARryX3dyO1Vr2OvQqrrn2gfLF/RdWSNZG7Z
oOVGDy1SBywt0IGdrg9F1cC4i7fzFUa+GjmR4y63K0Gyi7QlXEfdNdx2KijwDRIf7S8z/fqW23Kk
BXBV76zK5RB5K1+Rulq+VycvoP/lVl/3AWNtaNCj/Im1mufFt9yo1XLtxTQuoq/lYrJmXDUe4ASW
pdZGoML1DpRiOYldc9x62Vz6KFg1FoXcXCONAuRKewNYcd+Ny5cxsUTzYgUdbF7lij2/KsKuh95Z
xzTJm1ip/t2qmenI2uA1l+Pa8l5+aphrtdjbAyx1b8EH449v/SFocN6urJVVU0WmyrL4rx7VtWkT
qBYdTFenO2gGSBmVgu+Gw+hyqa8ipUzitkUb9YNVG0ZlMfSuxe516yaekipTW0l7VUiEEmXYypcA
KUN1X9HV4IYxflojK47gKoVcq6jmBxKSrZV+oJULESFeV4ok7vqS3ijljS8d5TXJCs8S55+rQfa6
LzBq++mWrff69dpJoToua9tPu+X6xK215hj9xGNcRVdXUyjGz0UdtJZPPmL/6gPaDEd+BvMLYeXa
7hJR+dMmW9V818QBUSZ9ToGXNNLcwIsLu+QWwamYB7cSoy1T9SzHmSKuF9/6WmozU1i01FdGoTpb
5bSI6wVCYgggy26Kx2ApY2UoN8vOtPbndDVeauLEl7nNVzE+G/m0EKQDYolermq5qzgLC+Gyvq9H
AWtd5a+XGv/Esp2HdLH41k3jh+ljjn6ojGeLdqKhucYa4iiTg81qdpW6XsEIV1LEdQEiVGGpS9b+
13oAkkaEA2diXmSdHnGnDgWJzj8HpKxRFu7tX9qyf411wLv+89CtbALcQcslatQEVGbOfA96Rb4B
WL6ob/6iwq5+Ys5iS61/PeAvDF5+5C+774ol4DHllLjeDtcWJomGE2JwAgmgjWY/1vdry6UM4tZU
CEEYxTY0pGU/vNr41xt5xVaTZdZy8ZBRL98J/UqOf9SJOuQcVWqaq1S6hu/bnDOW7+IeLlI2XdIK
hrzlrOCKua4XU9JV1nHdHddIlGsUw9V6EVUcU+QNOIO57o9ymVGrbIHeYRY4sBYu9IfrumcORKFH
u6vevFqt/VfJe/lTowX4J3nKr/2UgkPdUlbW/fKoXo9KqjEsZUOxZqFcF6urKP2KPMrXyq3QrUXX
HyKjoaBSRLuo2IimUq2GjRTMXLlDsrC8I+wSC2VI1q2wHdFD+gk9puu7bewI8u/lSs1gsrx8oMCY
RlHvSBGw5MmjR7cQvFNESzyXK9zDWA7/XL5VJk/yFHcdvTG+ahXDFZ+Kh3hJ91gZO2tbQF2x/OtD
ZMa0/jmUVtpSZtTCWGS6SOWWVzWznPGOd6WdVBVLGRt1MyxF8hVfR7905uPqc73cCtfCpF8Fn/Na
ScHiWBo9i8hveU1hdfxCs5Y1Vz+URHimyUSsjUFOuqvyzp/Rzyv7QW9NSsfrWfKKllnrA/nniN91
UAWCTVjJWps8stwthTnIzOWCW0JbvlJ5YjBCM5QcTctH5WFWFXKAn6ZFmGKP4AdbCH50JVbV2Xpm
LjRtKaIJkl94X7jel8X9SqO5PhRmgBvnw6any9N35Z5AuV9qv2YlRNR5OJk8mYna0C+/NiBWLfwV
M2OPTdBtMqsF/cfc6acUvbacr/AdlFE2X2G4Vn1X/emwmn3ylb1w5VUPQIw04RZD3kz9ixTS5OVE
aeWyPB5nmQAZYi2MLO3mcxkM1ajfQo3DQLL0Sme/TMNvzLTUUFszyZX4oU1Q1xi7UDF63YJ0Jged
2LUmRExHp4vcdW5stFP1HShl0Y8eIMM5ueWoLaeeUZKy2702+Oc0y1MQbOME1udZNTelT3NoN/dm
aXhLN0o+NzHi/FNfIYoKd3bKSfxuCvtOPeRTXqQvObfRH11irPuSGp3db7FJz8w1YwwStOORTh2L
oep+ibKqi1u8en6283veHyoqFbBLwXOHbl/fgNzWdvT8wu5urLm3tpniT2JXFmKYTwraTi8pYgWw
TqGY1AUByy9yE80uJqeFx9t5YhjRf6lNOBxrvTcKOjWc7+SbfEYM6ZWIu4wtElUbDa8yD8XJitJZ
1FutsduWTqdFBFi01dJBIkcuKqTuLJE/kE4uiA7APk7ECHCUHD33h0Ql6kvkqsm0VsLp43ZzPUxI
nay46cnlQlimjW4RkSkUOxGp7WBcQtYHwxM8BiroY03oNz60EaVwpDDpTfuI3jtqDUftZTHOXs/M
arikhZHV74Weo2qx+1AfTrJsdsUWD7aSE8aWin0E/BxTPtCrS0mabHmo6HhqZzttCumkF7jZPi0W
5fKzFIYR0wOVoAn/zmb0Tskm7MZe650G2kxJZxgu9YeRDsyc8I+9QqNifOVc+9gr5IRbZDH26mzc
YUuv0ZgjZ+hMtfitz5RXC+lupNt2jedZG4emHATSDcoYxbhDJMOVcWrNngqVJIyEWRShAgyhoinT
tX2wGFUnJ+sEBo1iXZYlRCysq1eJ/bVQXkt85UcEHEFw6l8tOu0cDtYSqQgWMuBu9UMqa4jTitVd
oSojOPPkvNp81heJ1/klq9+iVl9fRZZnk89EehNTnessI87UweIJ4znwJ29llVw3nLXluY5IffTb
P2szKnluVhOgjnA7VJF8EhPQPpE0yjzrz35f1cK6jNqcS9YmaWWGF1FkLkekWUbp992QR1VAE/kp
RP/3zLYUR6Ncsbo1IJiKp7a0/PwjahPD/xoIScfvLXqR3bdpq0EAb5ao4PXTTte+08//WiE70TRE
dJj1VLQKw6AmfTHZyaZNQXexszBrScGoejiKl/5Essqbo5+qJOBDKmg4iGeO8hu9i0trN40t0kxf
KITOXSq5C1Jwn0yjyd3pdI4TDQm98tBQUgDhvBhq7s+/OgoPBWkHQsrexRZIv2CjtgmAqHclVWJZ
2hVNGuHxeDAbXt6s9kh9ZLs/hVhjjV4CqTiFhQ3HIIoCchvdquwBC4yZ0MtNV1d15SCaUiSIdiRy
3pajXSF+moYgpgTQrWSLfL3e6u0Qpju7nZAn4eU1bfg1ofKYCKkStw2eP6/Xq5GRUZq+JTAsX+Au
JPtCsbpPNp+29MxZTBvf1n3k6VPIP5qaYXuiiQiwuO7L4buP6MHtOdcVDyFdzNss7tWjFff9BvMg
D2JLf1n7Kgnwzb2GbMZ6F/bp+FlrSMoca1YGWE9NV35UQUkawIQGyEOqbT7WMEtPuBm1G3Drau7M
QxxOW0XPqltDH+MPqDHVhdUt5VuOtRAbVKY+h2Ut7U2fdR4HxdTvlVQeQLJyyBa/EWCzqqU4Y1+p
5YNjw5ef1o5fdKrpBWg9Dwrd7y8ATOMRS2WI6qO2wVYxguDiJWWjfDCCSPSzwjEvh9swxLIbMtCu
nLqO6JDLRm/sApNKz4kYaxkHXZ+jBNaVFcSIwZTmY84zFEiBYiyeB+Z36ChScPGTAo9NiUV1hnzN
tDg3UyXxYg5IzO2q4mBmkerFsjrcxH4g/7JEYf4m4yL6jMKkO6J8VC/DKHOX2Ya/tUtFoF9KtaMy
NInltvTtR0cRfn0Eil68sbexM/Swy94kWcu3YcBzx1HvuQPA88vnPEQg8xDf5cLOtq3S2jtdF+NW
BZjyW8mU8MWPdMPV7STaDtLsP4Qx2h1zUFImsZ0yusD3q9tcU1lSIynsPRR2WbVTMzP6GgtJfmys
Jhw3SS/qT7Svo+mhbKQBqIVSXzplErCy+HjR3KrGm0bKE2buVErKW6sd62YjOiXLvN7OVYSmIup3
pmEO77HNWczLg0a4iub3CENG7RRjrz7r7PGnOejQDYaT/ijnVbrtYp/sdCArB0wrAZrIdhj8A9rN
LtiwLhWPVjcFN1g2G2tTUsHdD0E0fCllG3B66y0m8mpcNrXHB1Ef1SX4806MBCAxiY4t4Zb4ms/8
s7ArA3/eVn2bfaYSRvGn2OoJveY3ttYyH/gTsWe+55LI/b2QeqN7tifETPrZGkYTsCDH79k2nnSL
b2hM3OVHomAH+wJBL9J4BqiwzqQuVDr6NYUvq5t5ohUMbrHNxgtYtKQ9KwMWkAPynFI+0EdL5I9p
AiETu5Y9WPpLgOEy7hxT5mljbVFoGQOCI0E6uwihZGRzoBiFtpJ5ySQZ9qxCAiSsL75EsFxQErWc
aKgHj8Q0sL+n9TR4We535nkUsWASXQghboYpYLSb9zjrd8oUzXcFBHLTEYne3EWxDeoWAo0S2jUC
RSRpTiwYsO8nqHoFGCBmRR6o+hZuVhdU4sBtkKp3cZfq8zU48b//LWy5+ef/8OfPoqRbE4Ttf/zx
n09Fxn//s/zO//7Mv//GP8/RZ1006AX+nz+1+y5u37Pv5j9/6N9emX/9+u689/b93/6wyZdg+/vu
u54evsHMtD/vIvgulp/8//3L//r+eZWnqfz+x98+yWJul1cLoiL/2/WvDl//+JsOa/m///Xlr3+3
vP9//M3lNer39L/+z586+nzP/+vhu+w+0ujzP1/h+71p//E3xfw7eBjacEt6NlDIRYyNoo+/kbW/
a7h8IDdb2G3gaPCv5kXdhvyV/HduBGAAGoBrVncBdaMp8BTwen/HoUQBY+u4Tawl0e9vf73TuxVF
sX6DXJjrn/81TVvR/gPqjKQYBL9ialTPwoDAZSwM8X8Jnuko/asW6RzskwyPbDvojSrt2zJvNhJ+
qL1Wi99Go5Y7jiXdb20WjVcNRnspLbt4lc1+vNSk12dOIpn5NqDT+ZJo0YdaFQBO5rJvPKOPjGVZ
kjm/DFGOwlXo3yYImaOeyYb384pjFXF66dKPKVFk0G4t4PDatFBijlkbHSYtLw+iK8eXQC/bm4rs
hAcNptSNIU8JMfKkcHpSLKHuqer4UpQzAsgwnF5IoIHA2zVf2iTzig21yaHRY3Nftr16HoxQdSMM
2h49Vto6fpqf07zBW5S2l5A8hEukd18xfZhb9Gcjk0BVOcSsgHs1bb4yiDCvUZ61l6KF4xMzsnyV
RvA7bIFIUlm+D9kUmbddWzZ/Iin6gBkdHpbfZEZg3gpINE9SN3wRHj+d8GWkN6jvppcBjvhlhA/3
p5Iicx8BNN9bc/xhBlxAStXkgqSQfKCfjxHmprEHTVy8/rxLwlWSC6NE8xbL1NcQ8VvJzIiILr8X
NR312KgbezYy2VuY9380zMivdqfVMw7Job1wjBd7vQmTi47U86DI4ei1Jq8wmvofvtWRIXPNhxCS
RMIwua0yNhMteVYFl5n8MrE12n6g8uBjB8sbZ69NLpQ4PrOFKbkMmpEDaOCOu50NhU8i8fZ1NI+n
rmtEAnMnTRgRhBx5+hDsXy7zCwC7zMFTaQt+ZR2vycHMJ+IG2CUzwOXLY0cUTl2YyW65uHFoGft5
zGAxwfjR/yAO/KjylH9RHb4A33/UDfpIpdKLw3JZc7U197bGR84nLrBaZR8ooHK3Z2jhmWVg/CGy
pv6DbSE6qAVfCFkG5h4p2Jc6+sYt4kb8NFKt/VYKAm6QVN4mrT7c5ZMY3L4ZUmrS5oXopDtS5ore
ZRtUDqYVSQEs3Cp9xOdibsAimZefJC659Qm77gcbkVsnWy8iIWIWq7u46AQobJgSWDcZ5pdNYNgF
oi56mlvZNCQO/oN+W6Eh2Yhy9E8oudRzktuZZypd/QbZYnANwA0HG9YRDhi19/C2jyjpGzP4Wiyo
+9zMR4hESoH3o7PUL1UUTDhgEZYKB76WtF+/BjlbzM25xQzhWoXVfseDnrpmb1NjI/ufXa2WUtr4
VnMZuOFpgsXOZI9y6WSzqu9MLTHuKzGor1S/w0OskS9cB0pIDU0p/R5gXybj3KhPFu2qfYAskOAr
HBXc9d1rHUoyGECtoqzrqt4r6OPdNrhYjuY8iK2coUIymqJRnUCGt10og3IrTZX/YBeMQ1w2+Tt4
3IlXxYmOPKBSzgmm8NsAIzmiFkX1UGi2bh0J4U4sG6Fb133hBiQLIOQTcJr9PLB2ETIY2oWxcdsa
nXqhUhkeRUFkeAXWCz64GRzTMktR1VujcR44c39wzo22E4Fvhy4rPjv63A8ySyWRI/2oH9NM1zd2
bt8aNGyp2HxUvFXzJOd8t5shyTkjCV/dqMDyeYc5smE8CljWbd1TIkXjhBn6bpdnw5FD/0tR2cVd
2MnybWwU0XOyFLlKLmkfTVNiBUnojBJdD3/XyTjwHumDG+XGxo58kEv5uRFG9Gqnpv7alcZRnSFl
zRyXnlANFRtI4xY3nEQ+vJxNe6RnE3JUGs9HLW/8F12REJcl7bT326K964yw29eZpdLWzPDWDGrS
ukhUkxOnX+ls1Ca8u2S2XcGotHJrVBFoVwcZVl0MOrbs5ohuAM2br7L0v+u2KBDRj3sVNS1DzTl6
ZC5ro40oKe8snv2W7Sf2t2JcbDXwFl6bOFfQ5+eZO9QjbWlYDpuGpKNbrn/ndFqDtjjN4ks4EWZh
EVP1TDdudoxR1o9hIYK7IBglei6t5dW6Nr6NqhmdQqx4PNUAchuU6I4+VgB1OMECgKgWYSjVoSiU
2nQ49LzPncJnqsPMiRZxB4qNX1j5loqxLiQelbFIjjOugzPTosBTakU5dPloeHXUYinM8yZxBsay
G2K57I3ehXtGUzzeftt/9rhzsYbhwWv5vJakn9Jx1Dy7SfuDMCY04T5sJh5RvTilHAM3tMXrM8kF
fB0yeXxA9npVPoWjXZ8mJcwEy7rCDSXr1QOiv3BPUTK4GehFd7L94VCL3nit6TVsJBSOn9IUWNQA
5ROx99GhLsrsmbEv9BEiaE7TGIjlkVBvzTDAxIFpRTm2nDPIPAqMNnKAWOj3UdRMe32W9MMo01Xw
p2Leq7rZbxTFp3VpGXD7JJBxCi2yW59TiUNwR7XLeCNEU1qsraLggbDYkOvePDZzpR4N1EcXfHXt
hvA5cILLTsV+Fx8UbJz3UhA8pDB6btEbgvVv5+SLI+My6sI7hsvtyUcFgjlKGdxSVTJMzVN+NjJ7
5MxVchdjXdrW3VzcZWnzmAVTBLwDSBeQCkgBKtJbGwfKhPeNBb+B1ZUpJys3pHuRGUhRuFPNo8E/
6ADBrS4AO8QXVBfz1BDADABxfJOmRsPO1COA9LUu35KKlt2njVHcTORnOgane/SaMzRAkOYPgAC0
wMVKkTtKGfkX9F/3I3zPnVKGZ8EU6B5zBRhCX+Jur1tlT+xCs9Wl7A4pIkQBzJ6P+dBwjImlYeeH
2aUM9ZdkMsc7SeBbqds+ZSAR9G5om47GhksmYXbmWSU+quImbiztOJh142ZlmV3MurprVDaAKFOe
UKp7RjZ/UMFOnj9G4RaS5G8QT9ymraVuyhoUmlVHzDgwqbqlmXJoNOVtXdtkvOmjOILrhFNCVBH9
yrZBPh6aJ1aafCMPqrwtOi1ycgaeHzOkvt9JPBQRyaEReD9dHg9S5muXhogN1yRU9yEqbXvXFAvU
wQ7nP7VdH+tB9I+y3viXCq3NrZ5b/UarlGCLz27ysop9zhgsdReDpd3oDL32SiHVm15K1U04qNM2
ngx1Ww6d9qlGFmm6IczCzaSOKDPb5tlgcztn8VhBi2eie9CUbulhFISo8tQoMCGY3XvTlItna8yM
T9h/6Tan8KWF2ISbxjZKjH5ds0OXW20jOC1btRjbrQUjwhVdwXE/GY9QCVqM4DzSR1VvzyBVVRdw
mIE4TejHOM6zHYFl51SzE4R8Rruz+ya/xXKkeczcDQJ5ste4VobNLCvVpsVefDCytqS5MSpOhKVw
Y6VMYGO0PW7W66ippOF+rApUT3aET4dF0ZUDNGYS1nQnKPR5X+TStJ21TAYq3mquldc8aGEfMVdY
Oqza0O0tubV25RRHO2hH4mtidLaLGbE6DPMnCK267wU0EE46I+e7kaKACXj1GdBkdkVU/wYMEzma
NsX3SOTynWqP2k0xaVTDvXVb6uFFmqndAPcgPmly8TgJ+dLivnRyJaho+E7Wjo2hrZ3JVPpND1D8
0x5n7W3J0fjEmGAf8rLn7irETHsgHyx5K/ypZB2HnHpuE2B7DtNkS/HUvhtOtlXUBxNdxh1PbHmQ
Z41eBdZA9NByG/0SZpPc6CIsbv3eb313mvTxicTl6p1xgeSVShHu7ZklpWuwfchFH5+zlDmIRUqy
79RlZHhlhK/T6Xq5etC1Or/PbEl6k1GVCNQwhr8b1KYvNuwqGNOQD053fVBJD/QFZpI3cMF+6EVC
M6UcmxfdF0lAiTRPBylqtGfOxPolso12i7i62umGGdNCilMIXrR4rbvBLgUuKpGiaM7b6h49O6RR
1fDH2GnyHvhTZpYfqpGZX2wU80GP+l7xQDSEd0avzDvwAISIyFa3S5nYvQxo3zZ6GA6IAfpCPgd2
mh1y347vQOOWGKL7RoxuZKnxOaSnKENC9VANzscwq8KQ446p4vRRQroxdvogybQX6XdtjU5j7FJm
70lcBh49q/5EJnu0oSmLnMyw4eH0ke+gMv9FX21yB0l+zgzVcqGMfdX8rw3Ka2pGCHJOxz590xFn
uhklTicZdKtNZVrvbRnPm6ruu31Qh/2NFoj0pg/a96TLcLbKnbQde6rxQKJY97lpv3rMMW4AkdGc
S5B48GB5ry/TBNZaGZJj0BlAILvMdq2wkrZ21iEV7fXzgoKAWDUPhIzUeIXDSfsj26VMvy2Ibgj1
i7wuB3s3TxHhqqrI9pQ/92Y+/Z7kuHaweQTnkefVm+Nu2EyDbxxNJo7HvGqlTaJqihd11c2YNaTD
cyglO0MrGGyH821Zd+hLzF5+oUdYO4Y5GW4s5bmjK+1Nn0xfrJ2JM+OQ3memti3qMNks7dBUsl/8
OntKxukxa3X6o0aTgLudnvIi90TdCCfvh+cRu5XbRLH2VmLMPxVZbN6pk58/S4TEO4qpvsxd/+Zn
c37X6ebCXpV9hm8DM9IyZjfvvqJSLxjoyx+EvuPgYwTpdVA9HFEbnTtkcYo7Z66fhVRkNzGf7VBQ
726rOX6kxXAwkcMwGx6SX2kUu308zhc6CKo3RvXHFImPfKmliGJ8qkd2STibXkJle4yzpHJxUv2W
kjx2W1l/9Afpz8gga5yLSyHGt2IomIWOOJT1AgO52Uw3Pra5o9Fa/hZpr5eqcunN2CbdJvcnB/zP
q9wPLDDSfDN05BTRUTRZbqoYVUminGmk9pslUPWYBFSTLQbrIwxGGhbYR3b0zW8pS2U6gphE43j0
6eIyjiiNoDxgbUSf1nY3qt4XnyPgQpr0nYB6psuzZ7PJQXwYxycSeq2TNff2b1J+GXdYerDp0+BY
CaT4ra1+kt1bHofUchRd4DQuzome6Re7yvtdTC2Mhqb7M7VmB2ZPrZxWiomVL2Zl6/s293GXn0iq
+l1o/eNca60DOfkcRfapj/o/kA8+1cDYgjo8Er0MW42aImKwe1Pk/ikq2Dfp5NyGtr/D5O9JcH5i
gsxcTWSoR5mCbekQvuSpdJLs+LmJyuGslZP0AAfNcunl/zES4j5q5UvH8xhABfGwF4Zuqye3CNgG
j0YxYtcm7DetLL9Wwn7FqOIzEahILUHgkLDNWZ3NgNFqjsCaMIkmlO+DZDz2bJIJNwQCc+ktgeiC
JyTRdsE4/BpE7mWSbDk9x8LAYL4ixQFH667Y+Zp5KcACY6JAnaBiG/QwnGSeBTDLrayo5Ug//+EG
n/mdqWQPEDsa8S9loGf3qq11O8nOj5ZQSxoA6bOQg12WSvEmiwAaKDAFWvum7FIQWqL7pj+XO1yP
tzTXGon8T/UJ2drrksVxX8birUC6uxh1fslSdV/o8jeQ09fKtj/oR/+JNeumzzi5qNhQVPsPQPAD
rmzeOTgWJ8ja1B218IH8tfewqIbTMM/cbaXabY20OQT4cX6VkkR6kywnlxZmMLWi8G9M2DQbXWKg
hNcjodAkCgpls4KFv7L37HiAUqCz7zRMpqh1HFF1PW5ZadeX2XFs1B1u+GPGIMNRJGNfBfNXPo+j
y9tpnKSamWlUb1zMxxZOUJEVt7nFLCVM+22npmyrHRjx2iCTQ6IjkNTpPp1DWNV5YVzyjoki5zQn
HuRHWzGCBQy/RVzHZE2IkghS8kzAYybU5oGhojoxODal5h0BdLvCzo5WbxzqaCGfdtSWyCsckDTH
MYxe0nmZrof4c7vg3YhVNhGhUvUNO5pN/rPZDjT40aT5g5I5PSoM5Ej5vTRLZ56HHa/yYMzxRcFy
tWF8fKv58dLkZyxmpa9x0Dz0kOCJvTjpgkLarjqPAKzncg4mtBCRhCyIbkajhffIi7FFJ9OLMhJM
nPoXDbwJynOxS5Owd+3EPoRB4rtW1O0N+ONPam63rjC6N8NvTpyHwZLlQHONQg73JUvZjihiHyOt
yd0bhrSEC4Twzjyn5ntdK5zBk9jGTSNZjSslSvnQlP0zTUJ516SSfAyRW7oteqBdQhxQuvHzuHmZ
pbxWcbcWNDBsQkEo5OEYEEABCgbF6rmwFkBLIdotsCmThkNlomWJ8tFRaQ1t8K3KRwMb9De2Luvg
mzpFQNiMHy2+Zgfkb3HU7KY/U6nmX1Oipa+zDbq1AQtzbE06w/QIgBM7C2nq0azD8NNH6/ZGi03b
A/pQ7hTDap7rhplQXM8Q8ttYcCxv/WNqJtMxKDSvQ6a+vKXihcoEz3bB8UeuOO41FKreVLTfsyyl
Jx5bfdubOReY8Q+plMZ4Z3XY6lknmge4xEvTqDU4yoVyvbXE3G9ks54vyVz6Z+x9AOhSO7wLiR/c
a6Vs/0q6zgAma/S204MXMQElPzWYpt/hcVco74p2C6FnxlzSKkdRD9J9H0m8+1Dqop0CGQnSQxk3
b3Ed+p7RjkS+1URUUEor6dbWOIYJBoG7tDb7G07rNBwaODAVD1xuY8K3MFYREcq4xdMj3X80YZN7
uORkpA9jtQc+mG770NT3VZxp99Y0f09B7J/5SD6pMk2/9QuCKg0RcOCVAxEd8mhoj+wozSknMmFX
mB3wTLNW5V9GPPRnDh35JmTzRRhDi2CQ4DRzDyQPoT1Nj4RqBAfTrNKvrmvNh1BvfqFTUxrP7KRz
xmHQyyPKeJ/C+Ijz896o/dDNEQt6hkxsX1XR0ah5Q+9+ZE2Ppd6IbdlmmUOra9xRxnRvM32Dk1FY
k5tD69prVQ3Pe6HTK6bcnOpASp9xgXAellmxy9wIb8IiFTcd+99NY0iaB/9OPQYJAG8bg2zR6c3B
wl54SGooGoB6pEso4t+DVlOtGtHjrHJsycrqgrE/uClFySDDyp8irVUeejsmNBreNha2NmMKm3Jg
2Aqhg0fFeuzoOCUPaYYXCyleclMjH2aZa6GQZJXsgTGTMycL8/7Ayxafi0Xr5OPW4cRA+kMXLF9s
ncf1MSBMjrkK14E7cxP4hnwemnIG7zM8Bhl0A9TCkLGq0XdipD2HHNWLB5W32ATNlHqg8lFgWKBf
o6wjQWLsg2MUp/L7KHNGbBWYL8GyqiitUZ7HkX+VQ+WAeDswNzkXY+vnXbuLbKU+WrBL3GDU9Us6
9U9dOU0PrRrh1gvEeAA50VMtFzHABP++nXRrq0914oL1nI9VQ7JTbMPDxnnHKbSYKMmX5mpMt81F
Bx+CFAyjB+7c9gt+LJREONVOGjMzYWBjehFc9q2Zdo9+V/aPbWEkm5nhDRYGQgkSO+42hjGaxy7m
26BlXXjIn0qvNkOcWapS7ei1MDYxJP1Wrugw1X5c3UuJZJx9whi2vJ9zgc6UPqKhnuNczW4UK/m9
4Cq27aSlhw710K4UJg0UzlyZniasjrZ25PlV7np56C59kpsu0/gKYs+Q7Fs5TEny7N46A2rBkBjW
jZ9r+T4ivG8XTeNHXwsfsHJaI2hW5uDUSqMAOJz0X0HcaLGT4aA5TvB8dyEkqmMh6urMKAovQKJs
6XFt+r5qtwq4J+rtfPZQ8MienLXWFjuEvsmHsgBA7IvdSBfiRNOSkNdQi7axniCOydQTfprxQDjw
sAlELH8gtbY2ta6OXhg0mpvrMhwSXHduKUJra83VeCS+DuUQWBCvZW3YjuWcO2iWWdfBb5/pwZjP
vaql58AvccKFTbMpmQW5Ab12kBmJizWueUog7WzsFgAbigyewNiqjxNaz5jHp0uhJKfvDBvTXZWK
4dzz064K8H0TS6ayb9BhPkVzaTltmvpbvDU3YaZR2s96N2PcrBKnDxC9+UbGk25KDR+yJ03DrkcB
KL017slQMGpIW01ABd1O0WOfpM2uyHRcEqYd7UihkeEYFqAhzERjEgXI8Jk4jeQiN/a8h/bdfgIQ
K28rfR6+pY5Jpiz9X+rObDlWLM3ST0QasDfTLeCzS3LXfM4NJh1JzPOwgafvzzPLyiKjuqu6L9ss
7VhGZkTI5cDmH9b6FppCfy5YikVsDO8WAAs7ouppw5ipXJBrMa1wHI3JL/CQzKjEwa5X8W6st/Fq
X5SvrjWVzF1l8WrT+YSFzvyZj+ldFlJ097OYSIOClRnizJlepnb6SqFN3Jc9tQxzfVu9NpjK7hts
jIG+9l9e8s8tLv8SjCJaaI5wbMLanuT7yiN+0YHlctwZ3bssUu8iNFmSTKpbY+RHnDKU5iLX38Ci
mOHc2tOvUi2qDZoaBEUABorkQhBunm+OfDbkSD8zRRHz1pRP7kKrD3ujGY5TVc2vWTf0sOXL+vec
ZNpbMw3DvnLj4Tja7vQLQ0R5NQaH4IFYSvteNO6PAps3+Rq7+F+la/R3DpS9B6cx9KORj3HKNJkv
0/R0zjdAoGHHFhJO4FC/TTrfHsu5H1K8p0MHY4V2kwWnRDYYgiZAHLpobHWIPDK+pMWPy+BgcdTF
2WeL6OTaikohs10Yf2lS37XmwkZZ6H3o4fa75Kh+YCUkKdVk2o0/NwVHFpbLZIft7FFeOSY8yKLS
qrBYmWgk3DrgE/vQwv4RBY1BY90t/A8BgL85nJMlC/Wy55/OqnifJ0N7AetuPmANjg6GwzwVMZ84
kC8l31uzyzc8eXyzq2hmWh9+X29iz70aY/deQRcDTFLcPltd9Bp0+ZkNsWIgfLeaUOTCxVrh301d
8TkNKiNjkCstQVugYpm+rJqbxSux6NIE182BNXuDiljTCaoa433slOKBQ9W7VBafRXdApSFA6+rP
xWrE8DXaZdtoV37McELYx1kep7r7amC5CWuW1qNPcpIz7G7fSsXveolgGC4hngWb8bdgsjsUy3rB
P8ZOTny2K0Hm9H2eN+6WHApKgJ5M7pn1AYsR0NfDdXaNTX3bleui+DR1RB1r2IpZfUWMdgOvKqqF
WY5nVL9Ys3fWY4pEfr7rioqoljSSP0s5jcidliFpz/kwpCqEDcEPjYxFdfcEkGVgLlAqba2sb4qH
wuogi7m1Y2DMTFe5Wekkk0ezcMyHJtJF7/qabhghQoV62vRVgVOI4rCgX+ZcAPe2ruP8Cq16jZ46
lU1jCKT/MUuJgeO92SLKD0ul8UYyl+7LNIyGjSxP0EwLX67d/ZglueGb0DTe9RIN6G3yXbyudD28
TftVeysx2TtvlS0hOuToEhS17pSfitqk2ljKxuZG9AabcA8n896VhbX0jjXNC2JODhSlRc1HGffV
ei8n3Bi7uXbHo5vWSAsxGujGa3pTxwVLXuntAWwJHH9VZHiBuSwva82x6xvjam0cLEjvN2fgB7iT
4V5T+GL3ZRqbDevYvEVHSPKU46egDplDtNXVjWMkYRZYNVawMQfp3uGOOsXIdEKD/jQm/4+1Z3ib
6W29Ytj3rXZC3R35Cj9Vt01G+iJWkAizkrhOd0tRuheG25wR1kLg8ZiQFxgs1BnuUQJ1Kt4Uuen5
jvRcvQw8IgayjWL9UYw7Rh8VC1FIv2ezxUPK1NouWqxvaCM7NncG7u4EKpYIXVQLyq+BrqeUZiNU
YD4G3LhYVtGZWYkLAz2x7W8UnD3je3CcA200wQeB7njFZwHnaAlq02y/EuKVxYOJ5wpWlZk0P9Ya
Gw+oXyVhy/ywRw8BcrsVDibEoKmy9lGnUNJPaKKX/MT2tLGZ9DTpQ4M3Q6JpBQx3rPjUtFtRmweV
PlC4ZhGicWT7yVVOphMmktsdTbATuwHZ31qx6U0OZp2UF08PJlD5yHtiVahD2Xol9FQoSrDeqobA
9G0/s+r4mWsPzRwWoo0DMyvk+Qu8CHW2FhnlQazLsCXG135gItLvtHqoznj+SQ9BjBMwHNitSTM8
UyWLWyhXBqECNaM/99G48Rz0vGNjJ9QWxSs12t3K3KDDnEmynb0cpDHDdbJcLwDrMgV1O1dXvk2w
cf3yrtWLGzrRcnXqSQ/SghE6JQg5UaP4wz6S8hd1bXsTTqNS3BPiIreZrf0e65VsiMG44rZpv7qR
w6Lh6BzgZu7QTSNcyOhMmF6fZoYgIWie6NzY4qnsujJIpXuQcWSGCOOJF6gq5hIw5XJnCUDNXOil
wxmNrU9pHCbtgJrWCLucJjvuAUfk7XZtRu/X4lTwEQzdC1ZJd831E8/EH8RBabvPayxbtCpM1EHn
MhnlGGM/tXHmadjoceW+uUJUUAENOsIMj2eQjTEfYjE3fZcvsP9KTsQqZQrUATO4T9MufWtYgTBO
avri3LRV+0z4VXmXLPFL2VIcOkvz6jGhVVEAEU9zApnz/fpNBgT3HiArFDLmkXbDhCgystu+uiGw
x4sxytfWRoJHuDA0mI7we9sL5Q+u7cHaJDFSX8soTmAqrhZC2SazLnJt9kyMD5oO6rKVGalAunZh
ONYFqqa+KMvuSsw950Du6KXvkZYSpOOigqLzHquCbW7vqu0gsDOxMD3rrpcGWmI8jDrzXMiqzTYn
uDeoVpNxm8w/16x3tviHqyd9ylu/aTAEqWgxd6z7MApp62mc9XxXYfLwpU7j79sDpWPbxzYLgpWK
nBZIR5GdmFzDOLu0HiPPpBt2sd5kVyBop5iw6yA2l0NsFBuN6eChTrM3KctQDW28ZwzIRAt3UXH0
MpcJnzHWr+xK1QdsS4ZoQ9MxoUzfNJylp0rkv4VrJo9zYf6aa1ylQ29ppFXVrM2U3u/sLt4gd982
7WoeFteyfbPm7aRHj52h5o3e5mrfSwA1TSbGb8BTX0aeMJECiB+2JYvBQjQkyoP0Vr3l3qNKZAi3
JsW5qHLttnBsQtHHiJzFvJU6WwsTe4rvGeb6xcmUMghGXWG3mH5Kq9O3BeMXvCa9H7epjTdxfo94
UY1zUp+x/zLpiD/oo96jfsiC0UCGYkn1YllGy7C8iFmmwL7qMUM+yJSF8yCXD3emaRYEjqIclt8C
kTeIjrp6cI2VxTWs6S2XFdZYj7Bkwhfur2724ZR6dlvHsvMy4dAJaxn4Tj0VOK58Ym30VWgdRcU8
uwwZYds7y3qXmJV7aBbnRZPOzAsfGSEaHFYRunB/1TkkZSnYYizWnumHFtSz/J1NfbJLO4324QeH
2LmrvD/uiFQFJOKKeAaOJnTN7jkbWSoZRrr3DG2DaX076gNTb+24lPbF9LjqvekWBxw65v2SRNfS
nD6z7Km2s4dcozhqPRkyZjuRB30vxTCFS6ZdzLjR9uWwIKAR5afTFRjJ47u+r6P3Zqrf8qEEbdhR
KCrW7a3uhH0XRX+mbNymU7E8d5bJPnJ5JNGJsZbrYIfq7hNzrTfVWAQYsX7TCIegF39wFYIJdRjb
4ArYAIcdfTfXyPpVx6UQFsWW8HZCWlToNszg2cq2qFOWo1HGNePMOMLc6L7PsnnPOgMEMP5d6WOd
KH3QBGccdnzGydvaCpVM7wBf8gfTIiveu5TjrB5M0iNtq3hxY/eQEGgTak15WBlI0YZM9FrTp5c1
zHvhfG5qLbu3iowBtdO91ENyHLo8JF/wQ1D85a3Wk9RQ/ektYzfFAMAK4Grse6rkISIxCN/La+zg
BogbVITDFfjuqTeqB5Ba+9X1gHoWQGOH+6xu7FNPVIv0kZhQ+UzVSENXhHGVHmWJUK+uWP8jlg3h
npuIDeqXxB12opLRtYN0uakXbbv28kiS1TcAo/u8bk+0OIafu1UWZpoN3bXirsc57kNdQheTzZ/G
nFM1MM6GqwfrSsBVYNaYkHiOpsFHgVQEcCYc2mvTvu3rzG2nzeQvwk9/9MZYHAgTYzZuQH5iul4i
GpocqwpbU57tcTDu+3+yULkDoiC2IkhCATQKK0lDrLJDSdQVqnoWOq1R1yeYS9wSCURPpiyehAtX
HYwkeugQ2TyoIqfjQSDi5XwwKOx9CGn9eZ2sR8KYX13K/QCGULl36UC0SvIqp52zOT2JaDx3xC0j
qeIzdmahBUaSIWqsImaoZPOwv5weZCdkIGilLyMpToLsQDZ7eRM4o9WeqxJ6c5G1oK5zdU1ltFtZ
hdNL5F2o56PcMcJxj2Nf5TvVz6dBdPepYb3yajvpN5qd2VErpYUuEbEa9h7mOjeBkhi7hBKXdirJ
9hVoR908OmexsSGUbk9zwmqSyVAeNbuk7RSQ20+G0+wassEIdKzucnW1ENDoYXDUWRs6pkCksa7i
UA/FK28i9Gpw3sv6BZIKCt9RMbXBuxaDnovcL+m2UIRHezDHDVIZ61tJkd5lXpWd2U56dzHr0GOS
tgJ3FTUhJF1LftmCOi5ty58c31WA8qTE/ZBSuTu9ezWojgO1QFhFl+uFvHTce8XK7Fy6dRn8U5D/
H9aAf9O5/6cp4e/Ghf87V8JD8109Dd3393D30fx/YE1wsQ/8n60JWwK7/nz/1Yhw+/v/ZUTw/kGg
gic9W1rebXQgCP74lxFBs/5hCOAaBLDouBQJ/xD/6USwcCK4TI6JYrjlWtq3gM3/cCJI4x/Cch3b
lbYwhHTs/ycnwt9yH6QjpcsazDZtqVsSjfC/2xDwyCMTb6hlecfzXp1vJkmZW96xAoR+ztlk6/+6
Sf7N3PJX78N/+YmWFKYBq5dcbp2v5pZs+hfjg06fMSAYBn9fdRVhqpZTY6pTuN/rueuarQVf8fqX
q/G/sVsY/4W8j2vDNaTFpbj9x+GL/uvPrFvEe+hwRn+2UV372bSUlJNzlEGyNlcnmOPG2dgOvMNN
gd39fZQ1cPIllj9QEYtP1Zg3UTLeszeP08Hd/vcf729ZrtKxPAB1GE8sSaQJAZ///ulEPdrREIvO
z+tlhZxQAToLo7W3HyyjRvq0FsoNK17hY/jf/2Dj9nv/y63yT78NNw/OFKKUJfpMHd/h7Xv7y7VI
R9RHSUfyDwJITFy1jvyOOdTa0VUko35Ia53sBHKLuocxbjoD8DKEkqBg0W0EXdzajBw4F4tHiwpP
8/+HT4cR5++fjgUMZgOAZx5Px99SXuQs61LZaJCbqJ7ZXRPyfulkzwwZYgcNeYvhYQ8myyXI3e4W
e8eIpf6pXXLEg7zU+t+jNaRXdiC5dpf0KcT4xda85n/8mN6/JxjhF7NJpDHJdXUM1xK6/bfMnNJN
beLQ+TIyi3gt6iDk48IkLSnHUuHo3VddIGXCT9+9JrGSGCOyuPNl4Qy4SqrivGSx9cuG+cTguJr6
qzY7IsiWIqfzcLvWPrQTQiqRovlDmpYAxOgny/iAy7YMAVu6gqXykie7FnUXKhmXDe5FLR7kGeml
xuca1RiKGjMaIVo3Iyyoy5qZmHg1rxbimnnlam5Ex2an8kvgZaZvplh+aYxjUNZbgqNXQnFhvM/Y
SquKLJ04l304cLhBzJgG2xlY4lqNwYWa3U9HG3Wyr1KKsMNYaKyQaSar3TA1pIgQOA0UwjOchhwH
vNqBtg6o+cgF6M0HZqXRclhtx4l8vSbx0C86PLaB7UwIQatBzR8xEFqiqSuPh8FODJmeIWvj8RRr
nm84cPg3rsizoIHpk0QJ2pTmtYNSgQAEPU2QAcS7k6sju7sqxRaIIXXmT42mK2Z5bscqgKbDXohB
LF8lsTdRu2s9EncB65u0YgBMs3m30MQSOmBF6Y13wN8YW+UYFAWCLtDicXtsMMjKLeinpHie+qE/
ub0iI0AReb3QsQpm4EbdMvdwZO+GoCjcL8aiDvZ/gq1ZZo43tYW3Op86qTF4OxqKPqbmxXyxJQaS
/cr8/qRNw1xCCkhMlGVuz5HW1K7+x0Umlm8h+EV3VNISBn2zkPgYs6oBuVW5YV8jGV6hV06beQHT
Jomy5x40sVKoYa5WVNdjcl0p377SWinNX1Lb79a+sn229MaVwfXQHaMsB7pmZJY3P1Of18DDRA2B
v0xcI4i9qr1Y8VyRZmcO1ZvGyUIJD3GMLW9TzwdLm1jiZuSVXF0sTos/kQ1rUAp6KbssPCCkMzbN
TssH4ygK96MsNeIAYPPlH8R4aOafxo66Le6l7Iu8N6vFX5FzVHViIZvDAuYDOLMaT8tqn1QzrF9G
Mep+Ow79TqTm9MeqzexO7zL92Rn0cg1gFsBGmNZ52A+qE1D1rPIQA7R/I7ICg/5thlKkRomVSyZB
wnITS/vE778Qf8SFd2N2r0l7s+PdxpekuWQkAknuXdkMxpYFF3bd3s04x1Vv/FljJpHoJCLzjSzW
CEk28ZbkGEwZ3HPLQtkS8Z7YGrrzbQ9x9qxl0sOYBtAmGPjnvZtRHv9oowvDBwaZ0tLRiy4o1kJZ
iQYoTd88ZVKDm9EOVfZGQFAepp07xRvVmg7HDJfb9BsixHUmSx6Ylr7n/MJdsh6dZbSe5JpZnymE
1Iduxk1ttygGY2SQhzYd6nNd2zZSfx2jQ2NhHWCwbQuGdANBCUBKWB1si1E226U1tG+m+91d68zr
ZjQaNDR4hJOjklC4cBCO+Q8ZKuTLRSLPggX7HnEa5G3CKYldbzc7tRX2abdiWyEKxMhceWJClQWI
NrXkbhm00TuRZJ8HxlQYE3v52Ybap3ebRqW9x1iUNxfDnYfc0xzeasOg3hvhcLNGdizuzD5xtj2k
2gukmHSX5bmOggzM1AZDsgkZex1u4laxp5KWJO3U1mvrNcThpRgRUhb3mGa8zpwMVrpmTcuUufss
QZ4djEqmxwX73U5vC2s413EhD6LSAWckNUO0ChZGkKB1eeLNX3y6+JDuMqObtmU5R2zTjRXSEMaO
bvKZ97SPqGW9jnXkOF4XYSfokCEOnawJkt9pYtK6mZZ5vWgVKmFLVynQeBTEQYx7I+AuXn8Ldrwj
Daq0t6tHyoovEdG41xxdO9sc7nQ6COWtHqY8Q4sOYPhpaumbsFhxx/Js5/Kelj0Pbry5zWTqCv5j
ogUmrLZQ663+iNXqMrnqIIX7DDWEHLhpWbZKG3Zmbu5ax/iDOfux0b1v1h2PxDts7ByUQRw/dKva
kr5zSbVBHqyubx+k6AzkFT2wbDHGnKmJ8VQ09t1goD3uoe1ac6GOc9ny33JRBq1TYZWIlLGBP76+
ACiZty1zy23VeNl+WiBMeq4pDrzpnFCL0+wbb3+ykVrc7rgHnU1uq+Fzku18ghGTYgrnDt90Lt8j
Zpf2FYBbpIeDrjFLXud+q3dkPfqWGJgDdNYyLkFXeM0JoiQNXqcXTdDVJi2rzMePrF23xlzpKbaW
fFShoWHYZNLQoaXjC43iD82aIQq5ROw+NWkcbzmfk/iQZrag1AL6b+2jKNbdOwX1wSWAOOmfUWZV
b2bWkLurcjJf13aMHquW1ZiMBRsWbsIbdcaIYmR8rCZAe1hnCNvr1hnSuUdikKqALbmVBCJV8z1r
d9Ygrjeq7iyWZobQr0MVARCRTaHXTi3IA4MhjOF2GB7tlvJ9ERJxDGYHaBbwEwBoE4O8PmYR3znH
oCUMYAql9asdYcRvgMuj+GgR+PtZEZsTdD3dfuGZbc/Zgn4jgNHiQK+ZKhZdrLEuKwcQ6mIN8NvU
x8UXa2TEfJHrbBZGLW4ooCwyrWXg+uxQ27MGUQAC2WWXtrlzlSavjpZGQIW9/KcxYu2lHZt03OQF
A4w+ieN4A9EUnp7jkJuFdu9ltoX7npiyHI9t7TVVkA2pJFw3BYzJ2GpRO/h97V5WU8WSKvaQNrXd
A+7tmwaSvN8HV/PmX6NZNo8ys9A4lLp7nfi/74RlvE3gi44oDMy7WhTxq7mo28rKHIzfFm3gyWPr
sI+jwvjJeuG8xCMixA4c4B++WevXYEQEUwzpDfBS8t4LCe8lNi9lV/l2m8jCVJlXsVlwcsMe7mAE
1fNmpZcLcjE2+94Eag85BC81zz5VQCE1ofZsnI3fDbQV3+1yIEltTciAO/E5c8WagXH6NPDcQ8hZ
62Tmes/z0S77aQf8OwfVyvozUk36lrGv9yEwuUc2ljchWjNzJUfYslupWSPFlZGr82SLUxpn0xFD
q+2DOOMPXTmfiz5CgSBFbDNG4yESWbyT7gqzirNL3deGOEF/qh/hLKg1WOD3HhjmxptWa/BKWIPx
DL61OpWD0d4vTgM/qymRP69F5W1zaHib6EZgW5EracuEwEeYmBo8NcNHb7UdPn8t2jilXB8Sci59
BvuYSCxBR0TP2H5VYDzOpTEZJ1h9/YugV9+D622PJYRWoBZ1fGl1QqOz/sFZo+rcLCNRsTQAx9jR
Dmi58nc7qtUHU7b6BRIxur7CvoKy21HE4b5J6n4nNb0l4mMqziykesQWZY9/wza3MIjGOxBzTmit
ZsYLrVDbGuPqloXIsMl0HAN5WzbPQtGj164odkuFmBnNMwLBNDdInmnOTtEYWE2H8d7LnSpQdpmc
TKdgu9C6LkLwuX8QeR4dlI0OjDyN5bT0yDmaSWnPlFyssKxKO034Bxi8crm57nj9Q7whOEI7ab4u
cYtCXjTrSd1QYMT7fibIu6hDxnajPILWyhw+Cukl3y24JW875mu5YTEfnVoNlUaS9CQ6Jov5oAHl
f2YVXKEcvI3jkTk4mzkRVNOLNvtsJtXWvVF/FuKIg5k88n3uaKCotXE5lbLqn8mo+oEnAiRAeXkY
TzPK+ITYX99JTdRwo4p28B2LHTQmuOlA4rzQruoz690vKGSAhESCcoq8JA5mFuKDaMVvbO9475om
5tzp+3tntjRkF6QAsZtGii0y1JQVlUe00qlPaCZ3RZrvQJWu19EdzGdHJtl+bqdqW6gW2QEDUu+O
nCB8CyOihj5ruQ8EIGqdc/ePR2X4zYR/vZmPeM9EkQkRJtLuiK3Nd3gV3RcUI/ROw1Cok1ZgTQVj
9EqUJGeuZZU+MIVbgJjZvbHfxp8eZUccQS65X4Kl6mpMvPqLVmef7an4rHVEEVEVg5lv5/UcoR7Y
QrZ84prMfiLYgEdJ1G9HT726EYPJBUM12Hz90ktj3QiNl7RRo7+A6by7WXo3TM3LJmgbbhEocUuo
m+hdXXQz2wouQpDntDEG75bnNE3FXqOUQo2p+DKrSvwBd19uy1E9CmBNC+8CL3nTU+1SxOm61Uz3
G4udeeRqGxuXV8uB7czOa8Zlg53/filmdeIsoHVTWgneR677XKKfT3D40rOlZ3MEveqjrHZLck0d
VtDtjZ+l4WzRPV7vMY/3ntFXtKU4/lU6CiSf7Yk3bDPeXbtMVFZ1YrP5Xceto9B097n3SeTSkzk1
xAdFqCTICBwDg0SArW0ue40HyK+Y4J7JgstQORbqTTG1xkkTz/PBVZiHFsw3rK8x2inE10/R0jTb
aXDK0bdLKHhUPqTmret7SizrtpcsEel3x8XnBVZu2qkpglW49njA9z5LlO8gA/x8mLiE7ZrUyH7o
mmRLiwAvkOJDJ/YNp/gbxmX3C01Mhm3Lxkjaj4l9iNrRupNxk1VE3CL+iUdcADZ6jHutsJaPHKPV
RSFV6X3wqXDCLOtDNro9BLbbNXcTXK+PQurNxYaccwSiLO+IYsWk1yNm1xFwouBO9SsNpXWMXPIN
G8LPjsKQ2NBiNrmHqivGowZQ/W5gnXUl6ZRIodTjL8FY+eOoiSd0OhqjDal+d+hXPks1lKGuDWO3
swhldthN58veyyv27j0Tr4OFl40/6AR60apNS1n30sAS+4o0uW680V2+gK/1O0hl87ZzapzCfcLi
mkQfIku1sdnNBU0QkBJs3D7DVAxwOjnW5ATMM7l7XQ/tyzGFGjdRbVF0roP3hhrIuKHo4K1MGIGH
YIza9oq4KHsFRwVQErfReI2ISjvOyLz9Is+7PxG6sn1uGOK9xt50jCvrS0uL6igXD1k/I/5nyvYn
uKvpuc3oaH1brFflCv0tsSllk2Ye97quJ5+5dPPvBlQEcwGbMouFNYro/jiVq3ceOrYwQNiaZ3dq
3avudBWK3HHYexnZrgqeOxuNbEKjPZi7Gp3Oo6mq6wy4OpTWeB1r0/hT9HNMckOt7mBF/0LKUAhe
WDo0kHrWmk9Pl5O+40Tqghq5y0CSKAIqXyd8fl9iyH6fO6sNVZ1rp9jOcoAmCaSKUY/vUGI60F40
hLvIfEAhVLPCt1+i+PSpYiXq/YL7fZjHOPCEdPfD0i3RI2wmgLGT8AZ2bd087xpzsb8dZeMeNFQG
8LN+IhJsrv/AnpUYrCfTqoxrXDpwzwFrVEh5CyvaKKtVRsCW0jiis0Nr74yriUSWg0VuYlheyWvL
9IlFG2mnnzgEbfwERBL/9ii88u2EtWYXDaPGXeis5slmIH0ljZLxkruUzM4WKckZ9uMGqirU7YXs
t70ADJ1smeBRHZdLYbsni3R7heIuX9w9kSrecKhWBi5nsmoYpdVaNJks9SwzCzvD0NjnuHRZhiri
HW8+5DG18sYLx2mVf7QDue5+n5OD4d9uWutdJbRC90k+FfYPE7gcAYKzTACw+cLBTFu+VsiRRPuS
ktvHDdkYD9IusKGX49QTxUXV8jXhlnk2aQg8C2LpI1EokE8cqZBjlh0rrhQ7AKVdKX+vXW6jtqpc
a73HfGqmu9Rqko1lKXk/8pTRnmeIDMIW9w4rbLrWOwyhc4/cmsaGyUXUXzoziqojOBV01gTBsBOW
VXkmX0Rb0Lgnt3KTMO9qhwMppdSc4mtiRQ6O2pEZMbdWOjegwZrixyPWtgsNw7KtFxB8CI7rtONM
T8BsFxt0a0wOIUYN7aZXcNgw2ElR3wMMvQklnc5mDM9gkjDRFm4olg2Tv7/CjTXv+tJjf7L27XyZ
WH26IcAFOT0mqTmYD3NP9qMPDDapgpxR3nPUcHtujUlHr9OoXnWbHEXSEKxxIqfAwdYJp3fqKCYI
b1hhihq2vq3j23QkM1EE2chakD7DKn1j4aH2U54U1qNda55f4CJt0dhBLOW9wWP1ZFXCvaMqT+7i
mAVEIMaZOLo6ZfXEAt6z0E5RfQIRitEAsVaVOJcMN090lrkZU/TJA6MGLRNZWAjaIm0wQzhYxmry
566rSCVGGjdK7YOYUsFQoxHqElsxUu+1QidX2muO3C0bdERfFG1MnLJqfs4S6VAlrzZsFHtaeIFg
/p7tw1op8I6RSfJGMtfNVyI7o4T/Ove/FMYRUAei+hrwBLzapvKYgTf9g+x19Ntm7RQplN2bI6Iq
Z7UbRWQhI7Ujoz8khT27h7ojAyVMOlmTCQ1s64wXyvChFuUX04SKF4xTVbwK6ve3xZzXe/g1HorZ
tvEEL9TaerH05RZ67M0O72a00B9rq7ytxqSctzRaeoi8jTOVb+lQRRT0Ze+kP6R/MLI3EgefL7tl
Sn7mz1W5ZQzTe+eY9+3Og1XS+KkbLfOWTy4+pgndnS+0yOWOX6x0M84Od5/ITdi785q+o9zonoHx
DfdGl8c75gzcMgDLHGT61I9AMG844tOKnlYFdROnbliLuCzCVJY8ytlaCnNXzoivCo105IvVovk9
LSiCOx8StolEi2jOETlr6/DijuAIhg7TeHRuRumd4HkzqncXjYNtyPsiKEgxJhJ1EOURuaZVbejV
uLlVRr0f2tao/06tW9mZ6qV6kgNo5iCpR54KncadZ24stcPSTxz1CgjOh1wivso6Jei9oQWHrJDY
PeVqNHflfu3K/L53B6TTggWqyUDCoLRqFtjOSFkkvwLZLesU2A0wXjTrt/tdB5X8PeeZaW8kbd49
8Deses3EltPtjToO5rGrf/cWrn40NDZ0ElRLxRPzXPcjBdjzezHbZN5lmBteTYpOJK5xjnkaNzAT
R1SaDNcdPKrNME8PLo9fRkvgzG/Gkvcq7NHXZQfyRyoa617jEzqliY4Jn9JgEdZBQphvili/BzRg
fbLQLw/l0PKAjvHApUuMWU92jrIItE1RjtAZAJjSQiGjikn3ItC9uTXVa9Zq5Zkd5tKEnpTyXnot
vxphBPpODSC/Nnak2RvdETEoVzTckJUng/xF3TR7tauMWsw73SLpCHVownYFVoksNrUCzhqUEFbr
DWoPRWzIgvFwM5Zm+1B5HmceL+ExZM4xY6tJurI6j5lS5x4hBH2igyb83ZYgmBbHsfqQ17i5nCz6
I9IekyqmPC2V2WIPXoE2dm7dvqgbaBtxS82eY9Eyd3r85xZrKY2yPOhrKoVfsQT7rHvl3U/YSRa0
qqZ7CyE1Y7a2XhM/5YhtzP3t8NzYPGwOJOjxRshbiM0sc3d49FLmJge3I3R6k3rxd++ZaUDWLTVd
nUocmtCdOfIHd3i1rGidw27sBArLvLRuYlRedX6F+vgctabXbJu+gk+q3ZicA1P+ag/omDdDYhdx
DbIa0o5hYrXOXa+0v0ZwI8slwxIT33f2wMNrlfM6nHWEJTyBDErMU587GWSP6UbrpX8WxQHAToTw
vSMTlQtUdj9dTXQx6zMtf21Eqy8nBRMp+mWu9tri1pij4iB6o/tf7J3ZcuNImqXfZa4HaY4dfksQ
3LRvISluYJJCwr454Niefj5mdk9FRFtVWfZlz1jdlFVWJIMk6P4v53xneBMZyKdvVnyuDnCF+UGE
50L6EX4vo3vA5rrAEzWxHJiD1IhRgtTBiG9nhC+BSN2MccdviCVKlh4lnxLt5UQiNBnSPjfFu7Om
GRK4eVIVcPG8z/u7qsuspxVoD+ynTiInFE2fwF/pXO3eaANWGdbibBuM4qKoTeteJ3WxU4wGn/2y
WD8wFMRX7tqcISCuewE+c312sC1QYff9vZ+sDQCGAFJN4rHNGbzggMa9OENl1NbCOtJu4R77lxRz
vJLVCr1lK+s/OLY3fBTEhvH4yMzfizTtbtljl59mq8avfgWYy69qAZ9Yjt19lre5vJh0FVx4beeh
RS6I5QgNEJHhlMTLsy/m7EAOdDSgt8+2Rbr632dHxq+oGuWTQem79QceBfKFOpReiftZZZCdgXn5
1tW45MPRH2txkzqI4g8p2gXrhDzVxFXStGqbNflw4DBwD7RVyH0ZlTTvbdp6HOB6MubdIoARe7pL
32y0qgejnJkABJO88GxnPrmoN0LPNORpSfGCJHMBIBEkb+QtwxCEM5LsAmeg6xgsQmITe3u6PuBi
JuUAcwCaqARg5lWwOvOhZEL4Zg19SjqcBCvoZ62xxWZHUemnvf6YbFkyN2QVxdJ7zC8H4JpWWDBG
6VhLZ/iBEzrd3Sg7WUSNX6U3K/PWBHY7ZKnOTRbc82Y7olHu4uoBKlf6xS6bw84c6digZAkE6K1s
7VBVKf7LMSVwF/yhE1HX1qeJXGPQmAWuxK7E+w9lDRQG8JHjIs8cwCDAVw3Oaqs7rS5RayZHsylZ
jpnxM1zOmrvHxQYV+qjd3GjNJ/W8TOZXkDn5davHJ981F67CpogWJlqX7E+XmxnBLoRhR2X3DQRA
xH/BmSXis+5Tce+eiMtj7WIb+hGWSPC2lFNzaSKxuGWYyoNPzFC9E4hotwDdeTYIXQH2F6N7gURQ
yoT6yoqPpS8g7MSjMe18D70lph3Rpe+A/Y0Ti7cwGBVYBSPPIFmvE2BIgxeEzQUlbzPRHWNncB/E
HFSXKElA4QsR+HiicucAc7JlW02jf+voZZlwUEzNFTEI8kiDXH5j41BthwLd5WzUKXt6KE926ExS
XuS1xtyFrBR635I2T1Mb+NfZmi+vsu2sSAYsmXIG9M+1aUxMdAeu1KxRDCzwmIGk0hODrI2qygug
WMX1UkMA2CXCUjiL2y8sf+PBrduh3J4lQuH/Tidz4auO881qSOaiGhtuxMeO5t7N0PUC0W9OecZQ
qrfyhLyHqY7+tQjlV20O0g5YZh79AIoE6xx+eVYz/aSQQVrtC0IQOXPzjpMaAT7ZTrEePybXYt8m
Kv8mBzqd/htlzq8iqT9f1kVPgvRLmFRu7m8vW+tsdjFXsNCuDTwFFbzPeEv+KOuPvgpoDnzytP/N
a5riLPf5hxyIV5UBcQmWjxVFCB9C7m9vtvfkQEaG5hIiD2Qz5hD5jpng8NqgIBow4cyTfiQtjiWu
SU2NGCLIDyz96fjGwluHKF088b6UvYRoa2SC5tXv5/YZno0L6AoUF8O2Hqey+866mRq6xTP9VRUl
YOZmDFCpuKKmPlhyc/jwZcMKSLsETXIzS2SkLsC4u5yxBrT5crWvR7PVTwFdLtS8gbL2rlGeiQwI
ZO1wSCHf62jIyV+P8Df43RaVK+u5nMaI5JLFOStIjLbgFOVHx6hMCvNRZpoNKmJO4wiBqjDYKk0d
glMSkY4u2vT72c7PHH16hfdpnrjr0jk4J2wa3s4meApzRuLYzjkxfaUsBIrWM4PzBHzBVJjuMcjE
iEGvr5ejVwp6thlJPKengv1iFmd/LEWZ/Yy9v6u3wHeMz6oGsUYo7Oz7+3MG36tX1pa7z/IxGCIH
E9tHGcyZCA016w5L39wToTzOCAO6dPW2Q8skmkazmTkCmI7BdsMe0GFTH9qCbqZgcCx9pS7kWnDN
BODtSxREZNpAU2yWYtu2UtGPGeTUJxC3bfB7to2r2xs0Yluo/owFzAJ4i4Vsxt0spVYnxyyF3HVn
PBWZKmLe//mb/Fsy08f/B/nY6AN/OrzO/O1fANlgsrP37O1nGeqff+I/gNjuHxxkbFVN6bD49c+6
y790qKb5h39WmHIBuKaDteMfMlTq4z9QrgpTWEyREYt6aBP75k8iNgN3/plknU9pErie47h/B4n9
q9gvMF37/B8vkCZmT66is8bup4O25XAyF4vHzhuVece++ntvAp/yisD6N3JLzzrr8f5xzvFaKMik
a1p4uZEWoi/89bX6TpmLOpf6olTYOTVBfZPgpZnDI6Ohf5+pLpFnE8WqPUZXZQrraZ4efMbCb+1A
C0lwTsLihCVEULkMHx2fg8WqQFqm1qc887tRujxnjbRPve6N20xbBM0Cpbgtyth5tUF5PjRBc51S
ojE9cEGbuuPngu4J1kpif2SGabLtTl5iuUIo8YiI2dBFUTYhGlq6jWOgOaQ48MabvhpuwSQNn7FN
eDmcPP89YPoDwMHh7u0NDqA5P5XjQjFBcDf6OB8EGu2MAwpGg2cJKo9hMqiciorChpCYdQCSmU9u
8RrKNNJL7PesI4bkk76XVsiek2yXWj3MBRiIAuNjZSeGGh4qQxqFyT4VLId4kCnBUmYAIAjxLQZ3
jeG9OwmycFc0gXOz+NPJR6w4vSxWqZjETTkgdDn5tnujpC1vx8LUH+WcMHAxdOWQ/8VG5K2fO3MG
YaCdowgcOFNOMxCH1PSD8SrjxbtbSYLHp9xk96ZeJOFzMX3zlnXaeBZLLu73Ye08eQQY7HL2pUh7
NybOzeTkprb/sjS1NDbzkGMIqycxn7ShqFFM5cWo7sb+CaglC/eJiaB3cpj6FWBnRL4QE6fWlu5z
YL+zICJ5tiBuDyeDjYQgOHrkcUs6bP0nZFuOt/EDicyQjYdm1V0hgcPDJg3SI5iOo7ysbLfB6pWk
J1+3cGuxJiLrKFZVfyPYD9sl72F4zIU7SW6upReMVzTUbAA0xKWVY8mrDRNVqhlwK8E2rdiykbmD
n9YRPYhcexFpwoTet5/7fEybUJoZ3GhiFozPMabD3OCVtX4Qw2Kse5Jr5DN6TwqBwpIpPqs8lQbj
wcDgEkiVPK2MmgGn+A74LoaBLLJL4/zkYnRqPvLKLG8cEXdqm2MH71ifgUTZqKnBp2KPQ/djLVhi
bEafRPHIqP3O204FN8nWUpCnGa0jdE3u+oFMlOE7h9LS9p+FYgm4xfY6vTqlYdVs9oz51Fq0kBEK
KckMrvesOkwNRCZRbWjQcgjoVHPwh6E6A6KKl0WluKmAocD5XMyRD4fwOtFFQdFzLwYxEzSEhWwu
toqkzDtkm8EHzwRGv5ZUeT7c8mwtFH5OaoXLouhdpUbq0BFCJ97lJCZmUaEDThMen+q1WIXxYOV+
EWwpg52b1Tz7WbMefWPoQMez9rLhmaGyRhVJbcXYIss8VrVDqXC5LY49fMsbrZ/6urb8IzEaDJA4
wVyqU5ZJI024mx1qbwKJ0syi/6w9kyHGkqF7qWupl8NQjR5SycZxu8gWo5XfihEnPal6CrQUPvIB
TVsdY6YzDOM2MTtomnOskxc7l/aP2QQkZ0JSu2caW9nbZkIlGPrGiEyqhRSAq2msEmeHgAJqNPuT
tFytKo+6xetvWVqv6EdbnXY4W6qM6QagmntiQbBvtsjjsdIyuflCzpVkUU7QVntaKYvmrY7zsYjU
UNppJKq50TfCWfDukA8++KjlYzaLAWkm6U6lmWoiiz27gCE9+tYJx51LbpfNBDsiztw2D3JwQRib
eW696BJNWDhZcgQo54C0NnAn80OyHNA/JL5k5saX0+JFK+5qBAiW6IxHC+jwB0jSCWINpsQA6Q1h
SUWGwjNiTD+9BFlnlQezUGOwmQP67DCzoCBvpgqAx3NfuAtQVS/wLl3Wqx45nKk4z0bL8VutCFgK
E2Euw1Up3Sr53syJO3wGilycLyQE6/zexFYOPhjfumttUGZP6h6uEUq+voG+54astkq23OTD2G60
lK2YHqRBcAytFg01z5Yfrwk/FfqlYePG0IhgyrNdLDycr41h77Va8umGzxmELp0Gc1h2R2MLgpR/
f3xgRlDoi4S+lrc0O2U5+psYPJn9lZOOUx0G20OIu+mHETvjpvHdxd81nW1MgBOXGm1CZWhz7UB0
GDEnkvC7/mmSYumRgGLUD775C1Y7DmfmmfctEzZM+ItlrYd6cRtnH6OOKqPJ7kaOkiG2OPy6ospO
SWa2ZBqUluPfGtBUO3czkU0GyCAJ9EtlpgWTAdQ89j7WeYE+Oaa/x7vgY8T2GphEGTOpqXPumdA2
zqEulPaPBiwnhsHwjMz8hz2ZnXxeeg+xBIRdFxhWi+k5/1hH0okeWw199WqpyFa8cllfddu5chZF
lswECP8S+7V0yeZrq/hJFNaKqI41abq3crep+NsTKhgVRjXdTNAdmQ0HJK9fcf5O0+ewCvBOY5FU
7h0sA8QEsH1dSIDdNG57LL4WnxBxbveFJEbzlBJY99GaDvYvA+++jrIeFMZ2WHvC//Ri4wU1p0R/
KSD96RsL7UpfObrsSBrycp+MHlFX4MoaENBpOHGMCqYG9dJ5ex6VOR/hSDuKdUnqJKtzEuvyY3Yr
ZzPPbbGReVZde4ZBuUCVUsFrWdBfcqau7kGXbUpsYtWXDhQktCCWjbAdqi0VR+wmB8TSj0zo69ep
AAt2xte3UbaWgGLjtLymZpi/3EaU0TJwbG14OvudU4uVX3JAqB2JrzeqqNKdpTurDZntc+YarQM0
aeqOJMWU+xmBzYbVDOOaYWlRuDbrt7rIgfJrEwp7MHRpaPXIfhZcI8RtOa5xde5y98qa6RHRIaAh
da/JhmHP5fsHm2XXpWn2027sfTYQBYkFw+CFPnuisACJtOsQFp93pj9WjQqWNDfsHPF5tDU1+rnL
5/pWzsWEJyE1Dwqgx0s9pfHrXBBIi9REpB6U0Brkal9ahBLFq8UlZy0UmcgxAOz6fofW2j046Ckj
mswBW0ilLR5odOFEc+jE28aOLHfCX40PGXvvPCb97YzAN7QHn9w25egrhegrnC3DYkUXlCpKbb3e
Lk2Jwm/x2hNaT3dvuoPxkTjOJZjHYYvaGoPhahs3MSQLVmRgRXN/UQ+jp9k4ZLDfBKeYyvckU33p
2tEwJiXxZKJ28m2CwP8ariLSYQg+wCEBfMyk2rEKFfdtbIxbVBbIzBWT8zytqwc8JctVbAbd1TDk
6ghwheKnoqPOl4SMXiEnjlPKp6GJ29NClh03G8ZRAJEiuzQH62Em6jMymxR/O2GlYWy0ddT1imZ5
rpMXfrxq6yd6eBVWfd6HztYVCoX2q4ZNfBcvvb9pbccCZ2DfgmJ+ss5mOSAaxqEc4i8Ha8thkiiS
qYzxK9f06oFq9N7PxPKtjOe126XS+e5S4m5G7c3gre2E+l2UsE4QSVSEzBqB96ZlDJx35lr3Ze9e
eVyc+9acvvmzql4ZHXJ/FNo+lbNfcFR1zY9OWmNoY0Q4YUApjxhNHmTHqBI8GhUgdgO1WSvGYbld
gUfsM8dAVWB5Tyw+UHw6bdp8It3y8sjOPfVlsa84No4Vb1FJNXIbJOBVkQ7Q1884ULeyRWSzDSyB
s8Spc+CKVaC3pCUYiJAoT3E3vpDwgf3AK11G5YV7dM/5XmjoJhFZeNe/8i4dk7+8hH9rEvA/03Bq
mYz8/rnj9KGp3srfev3zn/ir18c9iq0PSBISjF89p474Q9Ji+z6ez4CIK4sR3z/Cr2TA8A/ljHUe
PHoMCP6z1Tf/8OiiPSlN5gQ4UgP/77T6v40Zbdv0TUfgd6XXD7Cx/jZmxO489axtLQrERb1n57Vr
rgUk158+kdu/+vl/bjT1/3oZWnzLY3zrOuK3l7GyvI/jlZ+uByfgEjpqclTTYG5HkbRR6i/+w79+
PcpA5gY/zxWYqkiffY2JYsClmPjNTBuTxDnF5F9syIPJBVKGHrcAuvi6gp+fEq+AR9IXHZx4qsEW
klHQt2l3otBHDxc6A4ckeMzKG+4UKhc4RiYLpZ3jjEsT7IsglZYVDhJID5Hz1E/GGGZZPg3uNiO4
nR2UwXobyODsA/m2uYNKRXc4oY8d1X7IzNyhM121Q0Qjp76PJtBv3cyfLkhQWaYP02zHMd5wT8qJ
7Z4gpZNkDmHPgNcYkC7ITqbzAtN+VTBF4Gh1mXASzLPwcPH3u5Q4NBeg3GAhhOzJg0oeUM8knAJp
Udvxi7tMw/rN78xS2eHcM/s+DCrj/xeqoRfJXji4iDgyxhXpBSwiu8FfN06kMwq4asYcYGmIcw8W
bkPs1LxuCE0oXVZPSCePJYpyB/a5TdYVwNLSp+K0sorZCvw4SC5hgKCHRQJtuma/WXSQVzB3gAe5
w4sl0hMSp7OGpuCN0waytKguKhg2z05V4sBM8BHQlrSr2bTbyiV493ufINVmL0t9yipMVYCw2eqp
R5iMhOCQtp5lG1S17DYWghhM/GDmhOQJIIP16Jg9yK+kTmod5cg78h9NwjkcYmD0xZ7PHNr4bDqB
2rWsZdKPiSBn+7NugABkyFFWgikJgbWri4HextiutsXPegN3YgwQAJpWsWsziGc7h5kUQ6GSrTBm
nXG1zeo6cyYsmMov4vhiduaxuicWwWhOnl8bVB6EvbQ102MSDcpLe661fmgTJbwrxMZ1d7/kCy9Y
GGUhrstJTPYFZbYswt7l6mREU1hM1NfVaO2oCnrbWzeLNY3s7CtXZJDEewqRC0xtnXczJ2mrzbCv
6ra5MGDOcUdmrjsMR5QTgvXOWFYgbtg5eK2KkIOPyGLL3GpT2JFd6Tc7/Kn9+ipH2zIggxeOFvdV
wWYhHBgOFFddxdd2azfs6K+hBrYGrW9QVA9GRrt47dL3mI+O6r2qQIbCJtCI1+rABiPYgDySYWoO
RRIhgyAed+NNSKuvM1yL2dWYLdRWK6ohesuZcVd3BYaS2ClYRUJ2KvQnGro9QLN2OXYVY88T8/KV
yLLVoWPU4FNMzFUajQFb7BUIz3btOhRXIGZ6PM0tzYx6BffbT3cJPO/Sxrih6vFBESgKkUkYBILo
TarL4nvj5tWAFRRp9VOesEvi9FnRdcRbzSQD0cji5Vahw1Q7VbfeT6Rf9WdkjZ7J/H0AYmKo9oGp
lZ3Ja84s4gNDNVlJiUAVCPqsL7qW2i54X4cOWdGxJvhKQYJtMBc+kFuONBPpFxBRr1Et2sh89EmZ
7bxVUG81UqET9HNU8UwocnQDmyn1Uo+8n3ayK4ZDrilvcO5niBqJcwPrujEoV3qk1SJBGWLYbYKm
syOt1+8HX9xIn7jB02rUhhFR/AQMZhDcGAcMumW3VbmBk1QY7H+OHgeHyRoe0+S+LjMkgTrwY+dU
QF26qBPRkDbg8HVsfMPM8Qk56FICWpF1QBmzrm0tnUODGwU/oq1QvPpAQhNH5a+JgeJFXoyLhCxz
J2s0JPFVMlZxynQMBRNdzr++V369LgPTDFAEAI6gF3VND0Uvt85Pk3HPyvRgB+JszyDHPqrIrWDO
DArv+b/xOoHpWgz8LTYH5wn9T6/DvS+G0mEM1xQMHoGut+ND3ij5t65l3s75kqSGt6lN+C/it0vS
B4XYMStCQd0ZEtFfNV90sAZ75Spobc7478b953/fL5cyYkbTgiIgEVKAfvrt9WLod/NKo4JFfNYb
mHAa/7jbMGmFIL1NKhLFGoY/byBdpn/zzf2+0zADSJAsU03c/nx1v3MBGnKlPHJNEAUxLohyRpq7
oWsEyGg1bf/ul8ebhAZiOTSguJXtX788Lmu3ggWDH2NQ8Q3MsuIy1sF/1Nv/lN3xXz/L8xuxiEDw
qQRZ/Pz6KogFwH6dCWzOxOSb263lzdCqvzjOUBN8RtJBveQpYmxouH++wf9f6v8v1lE/fdf/Za13
9Va+TdnPW70//8Bflb7t/kERzT7Lo5j3BVX9f271bOsPanUv8F0bhowPYOb/VvqG/INFG0IlhsyW
e061/bnU9/8wLfoGOjbfdW3fNP9OqU/b8uuPwPU81zF9R9isvc8bxvPf4+djpYrzPAeyMm/kHPg5
zpumWy+xaItdXMTNt7QWiAp5D2h9Akft5jJwj/T9ZDJL7W3rwKpgpqnykRC7YDcXhjp1JnOfOmnN
y16aHXf1mdqw9kycnbEbTslcNscW2PPWO7Mrp+5CedOF61XWpyWXV7ZcZNXH98AZCNfMWyysSCk8
RBwbMbffnIFkl5QlBXok51Ty6ucaBRnAja1mF/Ja3R25GNFUlQN7qaKVu2kZLwTTpw2Cqy8EYs+6
KXbJqqP+7GpZTOZcSAU2unUMIo4YqrRnUBuB5U3EtZ5sRhAQVGnxY9e9QcZmLpExL7PyeZc4Hq/f
mWDfi51Ejw76wNkxEHwkPWGftDVC6ZXYwe4wwLaTajmAssJ8LgoZjVOPnDVNb2oQpsiS1m1qOaHO
vCvHKJ5iI0KZvqG4lTdmmT2n5MB29hxOzE+awtkmXvs9Riy2qQYPrqhtfYq+T19FAsNaDO5yWFzK
wKo111B3kIsz4m02cyzDWQaRPyXUURUmnKxOi/tapRfUrR9KULAW7IwiQyMnQz9J0abFhz2wyBnc
H6jbTqkw7trq0c3TLblGY6GvJCB58rmmN+VOeu/aTnIfmBiDiv7UDs91cYoXzH450ZAQguFqoDE5
0uYBp50wrAXjBfK8+9rCnIm8jm2TZe1L7WGRWD6VL/MtWLGjHGeER838nkyYCoeiAy5anPB4raFa
K/DbmvGXe7N6PEuKxAaUWBkEbCPGtDF9uTxbIdsefAtn78S0bHqAX4i8Nc4/8ughnuSRyueF/QgU
ICyAKr/JAXpugP6Xp7JfLy0CpvY1AsPdZAN09MpdTw0ODZ8A1DgriBLrr/sJhwMr1I9Ymx84+bcc
x0e70AzfyCaNJQp4LCEMCocW4XqS3+qi+Owz985U65c1sZjzk2GOGjP7ZD62k9a8YXwrQxeNxqbu
s6fAGZ6KvL9OWvGAQxiqMogOhqUQha2u3AazHfnkEzdrd0q9+r3X2Rr5a+K9jY56d8bxZZR4SUEz
mDcKVmwt1SOAma1No4UUk4Es8r08Hn4kwxBavsGP3nvA6FXfdjjyN4j7G3wqGodtYn2c59qn1FAA
M2aqwhYSHyLK8tQV7ps1Ea1ZrTw7+I6Xo1wJTMluQeq7CbarHpFxFrCCPcSFJC7I/OEt7gkc8b7V
Jz3u6J2AjRBYolE48OMvme3i4URbXKs9K84QDPOWMpjwWPXdxP25IY+u44seqO7G7WwL7CfPdv/Q
zBAwK/zs8A0BekI1X3VYdG+TQ/AKKLsW07f3I4UKU2ya0Yc1A0ZlbbuQJDN7IzV26+/TMJkY7xUx
hWzPGPG2G69QOQOCEtYy4V+LnS73gVjwio1qRWhp2xgAP9x8RBS9czh18gKYRAbWE4W8SL+LnAVg
FQaLX9R3wusdsIZmW3WvTZtVJvsbJ85O1OVm1VCTVy0Q+8ValpAaM8Y0gJeKLR0NgLUVQECZVEIe
5C8FpeJdtVVwI6DN46MxjPFuoKdgjOs67XHOWZtTYVGDhEM+pwSHDnmQwshz7OeyKME3TYto1b7v
bO8jEYnIQrIuMK2zfB45nfO1G5jZwpSSSJlyx4vwI8D2g9IBgaAfF6OK8FahNlq5b2CCIO3f4M5I
YrmpB5sVmmOXze1quT6EUBXs09JJXiuMA/GC4VcHbihMbP+oKMb6KlasmPiVQwstXko0p2/9al7X
mPidIDdIhqhtGBY26PsmBofkeMuDbRJkAkFteG0UwCkgHd9sWeVhNukf6O1botvn6sYc6KkMlghM
kMNAzoeaFA0DYOUJCsSCogQH1cXgTlcOI2OZnbG/UBbIMtBjfxhBVCfFyAff3J6HYiMRmoXN9w5s
y2jjijTvcjkk68mcyLOJk13tG9XVyJh1W4BZzjB9My9BgGxnGBZb/3Ia+R90/7k6ZJAE5M0SvX44
Q7MmOEXwMYLtnGcE9vnFTgPU6mynYW0/DREC7/hENs42VtPe1qP7HdSTjaicOdbskl248is6eglO
HJQDClpICO6kX7GHF4Bi5pGfJJ6Jey+DQXRu4cbyAWIRxGQ/sB9B6laX8zLboSWMjZfMd2VjVEeW
iResPoZN5sxxCFxpZPgTs/JTe93QKbdL/xmX5VdQ5FBvFJDVdMTswPABWmeylDiafNx6Lij1lnC2
md/eOpURovzqdqrOnqvqS2mDIMFhH3v9tlDiOkhfkXz3O4jiF1Xf3g61G9oQmOAmsDfP9zq5qUuP
zMpAfmOnfdm2671XNpCWWuCsYKG5dKBTo6Xbl+16Zn19iWW49aF23NS88HZ21j0q/CAyZ+NydPW1
rwDi0uku7uasUXkk8uctnm7ioiCcIDfkfqrMHX64UK6XiAaIHhy3uAlYSxMl96Nxh29OnhPSzJ70
OMw4P43KInJotnd+WtdRu3RPgz+f1nRcr2OjOnhCJZceLAY3s24Hl9Qa7CNELswV6XlFsR+d/HEl
8BPEdJXp3bhORx+QyhYuA/Ss9sSG7rVaSecmvNEAS0w8rZZH8+wcpm06a334u2T3PZG4Su89n3N5
JiKR1DhWQa0nL4wi/aJnOEMn3kvUFwF+KWT60TSfN6gAjWTHABDzylEvRKUU2fKttbrdgn6eVfgB
Z80rQLUrgHSHDj5fct5HGvVnzjKBlXpUIsWkjCFxqymekSMdPJffYlzfFCVRzkokwS7AnnW03Xlv
d81h6ecda833oWBZkd328WWa8WyhuTFI7psCDmP5iGb1kskt9c3T6MRRLLz9MD13dn8QiwfluBXc
gjdyFXJfDaCqmEBgCNzMhsQYi3HY955F9zZWrN2KlKv/solH8UliwAXKkNDpmZaySCtjudeZ8YSx
JY4Slq/7ugiqb+0kn81JlA/8JsGJ+9xyTTJeNa6Azed9IVyJxEBJ08mJ05f9PFclgtxU3Wdp37EE
dDF+u+2z0QVw+2PM8guhMmzPY2roepswWBPsTKn4sPoY1xWaTiW/e0lkFRc9vDwAXPl54dRnaxo2
2ZrcwvpAK58RTgBGyh2cPY8amXWpxb4s1hcQ4Kh4mjeGQRftEECaQDvQZZhLZ3hWBehLDIu4xdMN
QKQyKlW/qwAgvExk9HDTfm+ZLm8hhyTQrsdI+/uk5yIfcUQNRh3irg4OMeaAp3yKITIf2np+WSvv
rjT7mR23w6DsHb3TlmyWw4g0KkKvdue3DKhZg3IywKphpEsTXugeDHwMF3+awgyWFhkKUbmwIGi8
a2kSKyjXfpu5oqMmqsAK1zURBiwX1482QIDM6bWMjETHHDPBvO6CgWhh0zKKK8i05bZrnUeluGLM
1r1tSLB6XS1iBsncJgAU3xT5sVc5z1Ck9K0cpqd16ais5clfkeO6MftYiwQe3AtLl52Xm1CB/d0I
91/B1XC7IUI/h+Gn8o27FdPkmYM8fsO38VidR9nGcoHft4/qWOkQ63wYZ+azwayVzPeDXY1HxZ6z
DM7mG19eBnN6mZMdkMr8Gsf9s67mj7bPr9P6TkLwiLPsfLm8dDNBF1UAqJ8xdXBOUADe8uiatXFY
PTfb9CQlGYk6eLBzIYdeIcJnbj1OvI/Ygt4Ou8cVD6Zn3VRoLOe43kK9p0+gcYW8R8JzGyCwwE+o
wiRH+uj6t21gQCdytii+Psaq8Q50D6AWBqgSXnLoQX+1WDjDseXD65HCETSL5d8M5iebsV/YnC02
YigeJZdsWhVs7+Mj9vwnCsETsKtmF/coP7puOWXkAQrzuQuIBxGpa93gTftgin2aOL8IP38neBf1
I7mD65JFg3vHtfLo8odYm08Eu1rQcRSAa4NEzWmM9QkL/nNhwwRnuLy20HdcZX5NKvsk+n2nk/yb
lvpSpyxWgY29ALK8chbkc4nE5kYVGh+GcqHi+E68OcSzS9CdzBxzj/tVkJpigfunuYvKsn7uGtxs
+aKHy7MN3kF1giBe7wBf3qwYUtnBQxVhwTQAtZieUY9+r5nsbX2ZXZeD8UYyQsQO5ylFoo0kQ4Zm
Zv7Qg4Q21fmnfrwhDSeMfXXoVAdpzMCu3zq3OH/VQ+fUu1wRTrxaVKet396VXbCbVr8jCHf6SlbF
W4ythiNihaCCTmkjJCeW1ASsztabiFEHVYv9I05xKTcuC3lCAA8Gu/idcoutHQOQq4n1tQOaD9sf
qwtz7qkSnTfMxpwjMqDDd5eHYLXfE9U80t6bTmWE/jgzW9gNWu9Y2BQoY/yd0yT3kwYpG1v3iEsj
MjEid8qjRts/6l4dgml+8OL2paVwL3FekVyJsaIMu+BCls4OydlT3FzWfXXHgrG7x0VGhs14UDhL
KXE2bfqu13KfTc9ax/6VQpO1GVYv/84snn2FCXIA32F3n3ikwKjqVsON+EhSLAAc22X6mSC1uMqd
HLagaGrzyBNlkI+DGum5oyBBijfZGBFjGS0ZO6PetAhzMlcBlpdnj0hAmP4i089VXWrw+oHAMwQ5
FgFXCj52Zf1BiQukCyIe806mjk5KR80DnFmJufX8qd8TVtNzV4gdGqz32CEpYyNEYh7J/CUzx+3m
Q+dn5V6N8XcDC/sT+dBYT4PEei/nsnvufRPwi6pAHiZ+tq/jNtgAHO6PDmC5W1pY8y5G+wW/zANi
1o0pn33V2bs0DewnYDvuFEJDI8Xr/7B3HstxK2mbvpWJ2WMCiYTdli96L4kbBClK8CbhgaufJ0n2
tMjzNxW9n150xSGpApBI85nXGNFs3TgLlthcvyLNAZnu3MGlijH18wLoP6UNviiy2ObzgbZgCI6O
Q8PNqjOOFpwX4UtiT6jLHG3W9edoEInL0kW5XhMoip05ZvMLaHZvDfBpOrIDVccIHuYR4UrjZOlA
+DR4JFRtE1EwSCz4dUGPzS803ixYiiM+OtP3tvYmrAuGigOA27xxp2n8HRJP4b7nePtSDph+I6d2
OYXF/IKUDEkv+vhbMMVIwrVlhJuJl5IFVTxZdZalUQwwpca0O46mtYfi4R5+VvoU9a0LMXzOntnI
T1CniDEnHswDclUd5k3Cnn6hd1x/7wY4zEjwufJuBP4Dj7m0z2jGmPWqCu3wMECjPpgKLwfwlqwh
QL3AzGW2Xko8RnpV3Pmch1iWJ2m4A2bpoLzUlmszMmo8G3qTIpI3gDPU9cWarcSVtxRhQDRm+KO6
VuehNFakd2aBQ93sSivdB2Zt7MDyh3dIRlWnVVrLsyIZsk0hIHsaCWjZxTXRCTJsvmZE5PXas2vz
MXLi/kdMG4Q9teuWay9RJCT+WOTPUVISbEyAEzcW0e3BUx2Az3SWB2VjS01fMXFeSvCT8wpd9BGr
1bDLUA9NmtMGwssJwsbpWUp49L3LRmwgexhcRoJB7coLA5hE2POEJ5Kr4ifRKXuXVw0qe6izym/k
T4gPGxwyoekdtRMmHFw6vi6q6swBYIA3U189WbSnVBOejFkT7dGTwEnEF16n2fF+cexC4Marue2p
AFRe5ftrNLzm0zpBnWgFSJVUaZIxVm7IUe39BFAfifxw5xoj+Dm6QXTpyevLjdt56DzkZbhD6MRc
07Ko9zYFXIkQoxfeVFhn701GZXbmYYOsW4/mFl2xTZ/1JDsRzk97g+vsGr/GYhHLUsxEvfHJRw1o
GAIBl22yiQPK01yO57WBsoOV5d0GVGF6LZbFO8ct46ayUWjyy2tUOoY9Xixdf6gU6sT7Zuy988nr
VLFB2LC/jcr6EXKvXqlj3B0LwBj2WlpId62Muklo+VhOvkWTF4tif2n29WQ/O2EHGVFQfD2PnBIF
Kjye3DMiZLFFC4NqK8IFmI8nAMZPRF0pfD+6cO8iyZCtZV3WL7S5qXkCckeAjVUwrfuyuQav3VHA
IpciGMGWLa4LKKdLny/sfvRIVoaFHfomgS6HQGHZ3ButqhFq4HtPwgizzMTw8jMkg4dDakXHjp4W
zXGzPx+t2t9KMVh30l506LH4w3GE+0RN0Qvnk45CBcdrVrfnU2ijooVex5lVhxbIrEEEOzmSIbK2
FkFRhaY3RZltUpAGllg3DlFv7htv6J8FAtubdiQbTl2MeGggbQN32EE200J8Z1VvjTeYspLd0/Cd
fno5ugzYVaI2DCbRQSco8uN1yiF+JL1Sv5ykjXeL32KZtKDKsM5RljpHJWE6XdyWcollxQPufyD5
Tty5uoIiWxP8FFFznQfSeozIwYIVyEZc6g2thRum0akU7NgpiOdLy4se7F7dZxWSSw6YfbTzOrQd
LZzvlgoaHwk95Q6b4aUnXAlUcD15i9bQ0oQj9A2jOssllbbcy08s9lpSm+QRhEN8GPPmh1ukV0D1
74ZQ/GYbAbqNljsqA4jzXQwN6oUoyFGtsYGmmO13SmD8yRx+70LseVzIoWAmUuZS5W+Qo4K/W5KG
9d+cPELyeAyLM+X9sCobpngu9mGDiRnSRlcjcBo0xao9qA/60pVxSEbnoVVa9Xmxu2vqTFcYI+8S
aqvoCctFeGeVkz3jhHMK0oV6r+HY6qwvsf82DIrprWMkW8idCEphLAl6dNj7hoFlJPW6eB5h1oTW
YzgD4ucwcNfjMnj3SeNu/dZYZ715N1OfB6vpoy1D5OAExc/cti5Mu6rXRNj9psd1w3bSeVc7ZvXT
Ya7U7Mrwb/JLMxvabazCrQ98f/TG29y1u/0Cw/Vm6E1/a2HTojLrW7nIn23nPnXpfRt6oG4QSVgG
uc+9b1VOB6JHOn+TwRXFg7OeN8J5WgKQHmHi3Y9mcD5PGFUaFACaeVhTRVxWyhQUU7BrqYE9VtTG
nKi6GqjyDW19mOp6y6PuHHaEkO5L0ZlaQvlhmj3O9QIqc6jSk2AsMYVPUbxObfvGUwjTNDjujH1/
GQaIF5JAn42L3IPliZHGtNC0m/NfcTuAyOy8m8FU6SEjTjuj3nCo/Cg5zwRBnu9LmJtleIUQGaLc
QfNLugSkS1WVVxSIbwA2z3DSyJXD0bl1HedkRloY7JMXbDsTuTA8Y+jp2N/7aiArqB9yN96RF6lN
5xe/EL1DEDCuuw0nU2pewlg37iVgk+MIDqbYS9f4QeXgFI36AOUdZPasHoLWNB3Mob1Wc/VS971W
Rx4J0aridxullLfM31MpvvmqT1F2QanJttNhlUROsm/8ONtRUbkf8QNemZG6jsw6O6H8vGAmG6pd
MUYAp3NE+jzX6zeqlWdILj26QEiDSDByVMMAp1V3VOMxaCrMk9BNun0z2fh1gX4/p9GcHjWHobJb
hYtK6FTnGBjITZABiWl9wEto6ZlCMXIhpF4a74yzQy1n+j47WbQph+AsQ1nr3GghtWSGP15PPZDk
ziSLxVV6Ny+AfsgMZiwRu4wnXHzO3AX7svwaBzx/O0XWnWcp5CthcTz2TjwezNHEULSMImghwZxe
usBEVoN0tfYWKq9T9+I3rXNELKO9nZch+8FBPp1WVfy8GGHyA+Mw/yJswwMefw1idC7pCVxcc4FU
HtXqhKwIk70Q2UofEeoe/yoJOm2b+O185gZYJAEA2Nh5Rc+93PcY90ByfJoUBTvKHgYlKRpj6KGe
d44A7Tz+stiXVZ59j+nDVLSH1oPWdKeKw44GFsWqzC1Og8655bJOaxTN0Ut5sdJ4V848NWHeyhvD
HV4496rp3GMu6rUtKFSLTG5HA7VIhIURw7pUobxPDMQz+7hrqUd3v9NWfV+yID4DSbOZI0+AnedQ
IcJYyWhJ9xakl85OT0plYtfuUNVmi47JcBOxDI+OQocfdhg2tKV/v4zy5+AlQLfSE5F6hzTP9gFo
My+DLli1hxiNWycL1VmCzvLFaIpwDaCYZo7FVh2YyJnQ0phXqMBUyFkHbGopD0ntqqrPVL8crdbH
sTDtnYMIzkobpLWNq/BJFhogbWrbAeie3c1h8Q3Lst90sXjc5RLKF6YCSLSKOv4eUGDq+xzKYtEQ
6o/mbZIm94DPJR6L8dFWy3FGvQwlnXOncfcpTawVXb9TIHInHIwtNWABGYK+5q5zMEhLbVIRj+5G
miEGk5hojwtcyqzF+dYuHTNnHP0VfC9xQjvkDsmC9dDjBo1y+4+Q7vYGgpt9nvEkWBnXxroukAqC
rMmaQWL6Rzv+Rlh5Q9eYQcFzgSglcX51kfvYQD9qPABJhRQ0sEoKvrYM7isHzSUHQRj6NRdyWO6q
JHmqzOaHOdFWKMJ627fzeowuFELLRA7ujDCu9kKMfEwHyDADYaws2SMCQnhG2IDNUcVlnVZcDxjI
rwrGAf/uXRgBvHPCNbJEp11kF4e6Y3dY8GRbIy1PAoFbCmyMrYN8qKsQNV0OQaH11+oKJpapVb2y
/qKY0JPNHUGnK5lOJintPW7O/r0HMY5jTsQAx732Et+bnz3djqE19rrFORgxLtRWiFBcLMoNTuiP
Tlpdp+kZ/MZtkdYmhEebBCav7hSjcLZkgg1cuHci4/6gE23jxWw2mUCun4Fm3jmD+ds1f6ZDMz6j
maV2jpdx8SvTRb0PX7XgwvP86wYTS/iRl2lNHWisiwf0dSRsy4WIe7g1iDUOC5ZdeNc+IcgzA0pE
J1Xbo6cIbq7mDqVfKzoskNT4sz01VZoasU2HnKN9Yh83xY3WkAWggfJ+k96rBZwhcOjf7rLDA8aC
qqmAqZVx9B3T9t2Y+3QWrQiCK81GDPBOVLTchIQgthnTd6ZFEhW/IxfJ0wTan2su497BmQF+Qnip
2OS9utyDCt+o3lpVASKOZRqeRmNxKlVB+rm4/cbLigO40mNQc1ZnZpv/5ECJIHoi5l8aGGej4Hdo
q6rZBBZuB2QnBAcFCoojlWHsNW/IhdauS1MuBKu66ZBb21SQxFaWN95RAabc1deHMKYZLF4I/A9F
DMsGjYJV6uUvUTueu3nzDRUdlp4MsFa7oiO0HpjJmWBDrnDljGa8vwgKi29oLx5FSCMFdJzWwkke
4Jnu5ILbR4Jk9o2f1ajT5DftyCozXRMeUEfxMTkNagADIvqOfLD2aq5/FxVwhNmI9h1HyBryrm6V
YShDv2ReWUNyXqA31WdudW71TbgSrX1qRj2aeBIswxBvg3KcH1Gvbb4lSzfsRyCFqOn1oUYKo1Jp
/JjsbFvGihKdM0KrhovRILXXetmJXbzgbXnRlcM6mGNOx+kOatUGUPNtJaptY3W/qXXSz4Q+u27D
+X700+QRsbqrmWR1bChQ18M2GwzSIV+d+l13atX9Vbn8iMxlXfsF2AF8NXLvmrLdXsbaFy3ZamSM
xVwMZbOfBMW7Csz4mnx1J3GDRZgs3kv8vSGhYlGP/siAtXXhdxctlKoKRx7gCpe0B451irlFJX8a
in0/arrzcjDPGvb4QBmU064HqyXOBNJRRv2lLNVmkA8Flm8Rjb/Avi296qSbTUhrOhSwcSHlzCYD
NDd+yYnoG98NVdBXFsNp642gf+a9kAgdifYsRa+ZUxYVqb49AshHo+dg+gVBJHMv8ffdHP+csTLt
KsxLQfvlDJ/JHpdH3l1LLT+rwnzf287O1r4SQXZjtepbPKu1xvzGqb8aHHSbOCDj34jnnTiRrNaT
mx3J8dGvgRO6AGmKuujYuPN5i3kE5p1oh2fRN9MYTjJBaaW4Jtwcdyld4inNjVWRPjmNZpYZd12B
oD5uHHVIa3chb5DkFo2gbWCdwsw/1oipbBYDxlpdoJDKbRZWg/tIa8ZrZ4DkC9VcTjYEgmUvwvak
SEFWwa8N8+LJye1vgzfDznK0lMc3TOFPh0YdUGsD+Kjia6MtQ4P+zzxtIatRp0/r+ZcVkjqFM45X
KFXmiJfkTn1jBhmKTCdB2W3m3LpNyuFipGnCxt6QUdXtdgoSpMixj5xktafViPL4YJBH+8zsmfNx
W6rsQuZquUcBLGGDjCm4Uk7Bw/jEQVfX73PyULH8bAmckia7DfLl1m/HQ9L79MmL4DxdfHWmEIm/
AJK0XFbDdDpZC6FO+PIHqu5/oIuIj+yNV6Ca9iWjTgp+EvvYT0C1Ohgg65ZMDSCjziWOea7ao2Ke
vZQIcn9T00ghNSln72waauSqAGYgRjRqg4btX+5EG379G7IKmk8j79BKcoCuBlCfP8Esk4RAG0V7
hLEsp30KoJHZK0FNEG2wosxuVGEYL5Tt/TsEr9pbH47VjsZli9734ma/Xm/m/+Mu/7dlg7T+zxSr
+zLpfr38r9vuqfvV/gm/fP13b/BLw0UfBaYR6EtfokMEq+lf+EvhWf8HqCxSJuCOHRsu+P/DX3ra
wc/2KJciKGvxct9pVgJBFWkBecdU10NzyvqvWFZSQ37/PYv0FQWwcWhWGO0F7D6f5nMu0qYUY+b8
8qED9Fhw1HZt0PKq4es/OE5fZ0+A/7GvLxUbJYe1hR0Isma4aTzjZWuXujY6Zd5JEGNxQiEQYWZi
iSJvzxEIqw3Ek5EYq5+dDMRPtWGswKutoaXa4peHvEd/k8eTlz/5lJDCn7JAOZc1jPQkXBCRoIS5
tmunKS61dvRIXxo3i4zC9egUxZnwZmAGCGMUYsaDVJbpb6MdKv7NH6/0f1j0AF0/jFFgBhaGgC7+
jLw+y9TY+z8w754A8wAjwf8V4hWRAqMs7Nw+5PbQNt5haSFVjeslqfPkd26GiRW+gZr/I55aaA7a
n++IYiEVWk0Vk7wpbubj9ZdUIlJBEPiChhLW5+sOSoTEaSGwDEWpdho5U5GOIuamGmQb0BKuRpuT
2VoLe3FHeQI6swTnUFGubsRF4PiK3309RkzhP+/RMyWRuM8UcoXNbuR9ukfEmWn9NNJ4cbELwN4i
WrwI6jHRKLirVUkC6j5mDkH+8evrfno3+ro2DRmoCKYVaA7Ex7Gp+5lyuYEJWTQz59zVYNZ5+z22
Q21dN6ZJn2iITUfhPsZSiY7y15f/aOpnc3nP9qFYWQH7sMUa+nj5iGOWkngsXyj/ekquHUoMzhML
yegAf0AouaAwXYlzmam5v81aXKao7cVJzqB8fSd6u/9jkni4GqBTBJ3TdVxGQ34aiM5Fgm3OyvAn
YkBYa+0rhYzAvDXCog3m/ew3E2/l60v+8+F9YBm2ywkUcBy+Mh3/WBexF4c5vjzNi42aSIbapEBD
Mds5lPlbm7pHaJOUogYPQLDlOHMfNdehoV+EY2Q9/mUifLKp5FXgTokzi16oku3U/8SAAZaROkHd
Gc9AD71Cs31ivSDQAonbat2PKUSedVK0M/DJCW4Ed+VQBuxvi9pNZ8rPoilvgUsUDS7ITtVYNwS2
Zfv89Zjp/fTP1yQgLNq2aetumGC1fNpLcBfxG1Oh0TEBtWASmD0JlL01EXXGM2Rq5GDc1lam9KLp
xkp/JHXU/7eDJWBmkCLD1vVtabO1fZy3vkLEgPiheoYpD09qnbJ7LWhez2Y3O6foYrPvtxgMZU9F
ivwlcAawLlR6fCOFRQZinN1W7/wz6DnuEC2hU3vK6n+ZBf/nve/zHIMWqGXH4JFYvGHX/XQ+TfQ/
6oBK83MbouiHpFyHRUJ/hYVCgvvSqGYIiGg6FwO/q2ZVQGv3s2U2bse6Do9t0ORU54plQfq2iFXZ
hSDbEKDGbsExjfzGLYJoKZCZCCa2RMuAt1iiVxHkfGuGpTnIhK/fP8yIjxPAckk43MAFyYOKPJP1
48gzM0tEWob60XNg5Tnr2vQdpmIY9kHQrBFfov9GiP22e+KPx+/61+2kFqHPr6YR9RS160d6V39b
0PbnXdwi2iCSxGkWvBQbyadpkU0ZBpFxVT/WWiUH+Z828+1zS8RyPpVtPzMcQTjkywOtoHn2qBg2
6OiAwrJG9yaCMGEcmgJ9+IcG8L57gfyYDhAme4BBsM96R78e0vOAKTQPnjPc4AGD7PCSu0jLI7SG
jDSZBqPPC6rKIOaHcm6IRPximnh3QPdnPtrFjDof6cNWtjsq1PrdZeiNEWCo18sHfmTQJfSrCT4V
2lPC5M4Tg2p1DgzTKbKnqXVLVe8CdOQA48oKaeWmyUJYsHnRWMXaiMJiOkQ2h+uP0i9D+2EwB8Ek
A+NKnDGosiJE+XpufN7CGX3YOdjDasNmR2qq/p9xBijyMsIxIn9cRAHEYDVZpqfrdlVa5UdJH4+N
4usrft6NLCh2poV4KFEpZ/fnK7aN2VJ/leMPufR6Mo7wP9n+LGoOWjdkUI77iP8x3oJUD/uujc41
5Yt5+vVt6HD2w64oPde1EDCFaGRCTvssoLrIodc8v+IBh6YCiHdX9Q6ekCpW7EZxBkZki7ZWlVwN
rR+x49SxU2GmCbYOXTbf88DcAyOK1Gke+u7tJJsc7GI7Cne46XyD+pNC9r86ZRJRwk4B+oHmtENX
6MUem8zDaoiJLo7YlXZ65Q/0zC8tznvaOjJrQPPtv35i8WlfQwLWhz+pn5qnpWv06bTKXFSVRtV6
90NfmgSxTtMgaWoNi563NkGWfYjFODFtpyyQfETda2RLF0lPaYl8uhXehpOrp7SlEhyrD0ltSb1F
qqU1xU7lQ90m+wWECKsuHAsdUwuE/FidnsA34y+z1/q0s+lMFCksi12NNyjEZ86mkmUBEq20EFuN
JWurqyN9A50he710X9cxjK6ZewvjSS9x9kq9pTS14qCBBkUYLyZH/6iCuZM95UFKPRsInh4HNY8g
MHHA4a+SWOpHnKPCbXcZpp1yV/vNINs1KFbwwn8JdMipPsxPHg1radsSLBWThrz96RQCjy880uj5
XgIkZPg7/JaHmyVfkuonLakMzZ25g7L24Fl4dkL9MSrBC8E1KY/mLThU0UW7AOnl8Z4otWE4Ri+V
zD4q0ewmZYIr4LDHHqXWuxv0K57aqke2tY6IhAsmXWjyX+RYgqFAP42h6DovxuDPyfuUJYHuQ8p/
vY2P3gqzp6+n7Kc1qp3kia5Q9vBJO81/hLpiXGA4uIibDYVXsTu8hbcWQIwBZIVvxVH5t23h03Gk
LwkD2LRMjiUQtJ8TL5Pyne3WE7W4HheLpw5ZciYUZz/jY6dAPB3MBY0KTp8LIIABB/WFpU3Bpsco
jc2Ug7J3Wz9Md2Fn+2wGLMjhpkEhmBOgAJN5g5UxB9X7a4vUWDKUsAsxKVmxivTriDJ4eVQO00Tw
Qd8wGG5MMKLcCdB4zqbM7XSe+vVo24H8POc0X1OySQhhEwV9zmwIB1uDfuh8F8fAyfGa6TNZr+nx
himwqsVu5i1OCi5gOhQ/gjQGZ6oSpDPzXiJnURPtGKdNhETeeVjEnlwr5H2jn2aC2zg0L9vdZF5Z
5S92mi/NDRjaonmivZKPl3hmmdOywaEgoAcPN8du+92IJdVw0ahY4xVxHSvEGXwagcElACdAp1On
a97V5Ctt11cOjT2tEZQfWAzD0uDOCO7dAbYGo0z09q2bd4jDrc1J9PD16mCMBcp4cxh1xy72iMzo
NOTjspDWMhWhDmUz1DTV1qm7w5YAdwoHIccFRBuOQQ896lbhRqL7jZYb+WlFMz7q2mADRg/Lmgjw
xgGEOKpUSLIup2FQ4nchRqhmu8ho/djc1llV2PczFiSZcR9U5jTdTd0kO/rPXWnccGJ4/QvdP7e5
X7whKkF8VRU2hNfBtNDQDBOqGzta0j5YsyBDzzIGqbe0yn8WReqXL7GFE+a0YarM6lfQwxRF/gvx
WJFqGoKCZEMe4OTuPiwwGAdn7iGPtB/c2mrBgMZ+KTtGeRLSb+zzRVYDU3oRDcow1/SvOxT5y9Ku
a+/YB2ES52elM2UqAqIfdeNwNjphBFhb63v2zk1YWlId3dSOoT0wV1wJRneApgDOp/UT1GAiw3YV
es5hg2j7ETCAESf7MSk4bWjOjjYb7IBPqvO9MnrXaY9MDpBja9QaKE9f9CjA8SXdLLGNu8wtz+MD
4pP+IZi6nA+EDPC5xzK0tdXz0muZKsQvmjqyDlBgDM9b49edAfKfylRgTeDYgz4XTUAxPE4Eg8OQ
TxM6rijzpU4cONHlPNZj7V2lyPSP+c7LpGHVx0xruw40+qUDjl0FAFDRFW3oXGQPXhSGxnJq23nL
SBmzYss+Z9dWMdA/GTbguUSiEpFfpemY+lh/pWwE0bZK0CyifyUtfUvzgIqttTWjGEXcDTCKVLMR
OxMP9e/w41AphcaQB8F9H/lKrRvyYEYWP5uEE2Qt3Fh/CfdPyLJSKtAxvR23PP0abGop3V0aY+lJ
dwNrej6qNu6M27IAyEqYMHSR760R4qmYAEtJvLHvgqbg7+q3R41R42D4VIrWk8dZQmtoRH1YkGSC
LtevR9Q2zvDfRD7pcS7tIKWWZCBny6swYJrE9i+lSGjUTovw8CXwHEHcrBM/dnqDNwiQq3/AwqJP
SsbLiJdqH4PdEtO5j4gpt4JRSlMvty4ziytIfqWeQ2PSE8xt8DobqPEb/CwPCj00w4C8RcIR66uR
exjgnPKM78/TNFKqZwpuMT9zprpybzPHDoNX4wEKQGDNY8FYvM+ecGkDvhI5EP1wAAdfB6Nn1jTr
9xg3cBZH/5dsneycTmVj3L4PtfH25/8a5Le/o1JgZeeeBcnRW8NwiIfnLHFr7BWSUs48tILEzrUi
S0aJeUsCHlVoN7+9qGoBlBhtybz7JjqWIkDTEDQGBDX3MkCwg1EaLHDpkGxqamwNWAwZaqtzc9ZB
LzJwSPytcy8ykaZ/G8GqZgWxr709U4wKCM2pGsm2URzm3tfZufn2at+mB0oTGGhukcLjX2wdL9cP
P7lzzDyNRKMvE9uxyw/nSplefL8Yid13JzwpLQzYAq8TaYGExV3ykPpbBHo0/DuENSSzq+1ifetv
A2osI+T1dZXLyva2humgpXjU9Mup3ke6omVu4StXrOkAERUqHy2qnc/JAHDnWbhRyfRpHSJWHh50
OdO1pZatv9Aa9Ic9AJZmREpTL4diQSaHakTvRvF4D/4GS9AdcGq+N0YAKZKHrJ090Z3KMdBzBbRp
0Hn79yEP6PNzO1MiM76EEwCPvFUKAJdzfhAKJOE9kVvqA5tVRodGqdlCK4U7hVU7KVOX19Q2cwoG
lGx4TXF/xEBeL2cwpLrQk829m/rYMIERn09k0OZTdehsgBHFOg8AW+EO20aUDUUgwGiu4g7Ylbki
aHTyiwITsPxiLuguYQU9CkpFilp+foEYb0hRYGygTB+hrlbDg4syOVlAOC967o8BW3m6m6RCHgHV
wRiW6xYnVpM/wbgjDLQ4FUfV9MN0kdl0d1FeVTglvpeT0y6PQRX0mNBX9c/Zbm0pD3UaMxx7+bpm
VOXnDFgbjjCTH2TsV2N3ryHWowtV5fXRpyBqGSJZT6i3cjxGY+tsEf8R7HK6+c/vxFTrWUO9Sk/x
t/qp32YjIyB6Sz9vlyQWH7iEKP5eJZRCjVWiBb0eAxs5KVjccTK7xbmsRcNfuLPQOSxo3pZ59VZk
WYSTw9lGoQrm0TEK1cJ3LG+lN8QjJVVD5djQLvehyEh9C3SxcLbucgoTzmmRuXo9dfYIhRZMo9+x
VUo3xMnkAtRbwDCT6+nB6xPQqMXW6gEXlFdpXkb882bOecofI+FZCH0IxmqTXASIB1GkrHqOu3PE
trAfurYpY83hFvSkMcc7d6ydHLY63G8XRCxFIPfRjqQgJecwDHj5Cy6lPJWL3hoDiryAnm6N1Qgm
39tIph3WdxcyMRM5nIyLU8B9y5Z+NG4bgmmqChDOA/eR/Zb5ZYz1wgiktqmfIaxLg82f9FJXqfKE
eJXIOsDYs35EYjtW4tmecje/cF0A0eHOtrTG+u8RSNQUbjnRJPSGFhCaMtZ+LrzmgYrkmHV3wA5T
YBShA3l9uhk9Yhv1EgzJoKwfbehTmtg3WT/AO0LWtc0eFru3bAxeOR0mkn0hKmJKeqQBHARmeZGi
3jbwQwOvVGTdiD8370/y9i5VnVIgXtNT1SxxAMlsC2BO9P4XINTFB9G/XrxJiwZfsS1fq/cQu/XP
UD0y+Is5mvUfhmgs8Rdk7rq3keRhzVKOiBbDi6WbRY0w9ejpVRkU+jfvU5aYkktCAdG/equH6+0U
j+lmmhvprYTVmP5VH3vRCMsNHVRe9LyEgXXECkivcuxCdDmwpU/Eh01Y1h3VYjK/bZP+wwV1S33n
WUKn8fH9Qk4TcKQppopx+5axlUm6eEBpyrq3r7O3DQsZdf3Nyhe6GG3geq7vsXEbOHZFhJIodpPK
7Y3bHmgPz9yNdPGGEyhCOoyLbcByt96Q69vqXxecUWWcI6vQ6fUiry3dZtyU46TnJOLSFpRz7AfK
ogBFkbMad28DQh1Yb3qZ7+oQy26FkZ7GFhRH/y+Fr08JPbUc9gdmsMXm5iK69Cmhjzt6CNSrrdsY
s1/u2ouiidUwVmyzCs8mbgLVdr26kOTX9/6X7O5jbqcv7+rGCWJdSD6xcPn9H52Tpp8qY2w9SlVv
W2NKDViPP92d/OLrS30qNLGaEPwxuRYlK/7/VXnnj0uNfqYgt4vyX3PEzKYK47w6tO1L/D/07A7c
WL/UPkl5w5Xd2Lyy983x63v5WEJwUPahKoSJh+/SDmeeWx8fOxzgdmA2Ht0ikMk2ljhCx+Nt63ty
u1SEzn8b539eEAEjCgc4huAnBufm4wWzuDFFXpjhjZpKDooo48Q/enPGNve+sr9+wM/wEJ6Q2q2J
sqPlW3BBPhcypzy1o7LL3Zv3HWOMF120h/c0O85uslt/2KV1uDTX/Sgxzyh6PEEfbdmwNRjtgpz0
X6py4uNMZ8xJpbRfitTyphos8nEI5sA0Rm+W6iZ/W1QjcR1rfOo1dGWX+EPCK4jtfmZlBpLDgdAC
ewI+oGUBsF0Pisx+5xQSbvlqYmuZ12z1ij9nfYTiIpkl+eR6fOtn1W/b7NfD+vk18uLQhjIdOiZC
CP9zl5VzV3XWZAwXMd5EDCeaxbzBGjmB/no2/N4++++v56CGZur/uf+QZANZX/OCTQi6b8ceGpQK
oHzFzlqtEF+M/qvSmmNS8kfklueDqWXa/9gO5BhSiR6S9OLtWCJI1m/Dy3LWRQmAnkf++gH1/vLv
LiT1WWyqmKgalELblv/+OClGFGchD+NJ86rm6ay9ovDko9uwYP62BP95KV6dTwfPt8n0vc9bXYFT
74zIeHR4C0UGh+oI8whgKB9fP9Wn3hrfDkIDvTKLUSQPYGf9+FgYMMRhOtXBTzOlTP2+rCw306Fi
g2UE6eToDyXWCoXdWB56rCjVZSuAbALRFZzEPeQDTDbBv9zXG0TkjwGnhskQBAB3XgED/ufzxjTp
F3koL+wbDCLidms5k0ZJ9PBe+gpbyZJGO7zSiJpvsCrChSx2Ba60E8UpUQTQIO3CUlORgvBNTcS8
KpDDjxCqIGZxqotwSjIBTTu0aIX9aJUqSM+a1LJLtcWrbbG6tVmh81Ns/AaFVS3ZipWrexW89Rkz
lyRJXkJnBz97nkXxEADl6Qc3EdRqUiAkBxIgLyk2uQEztdy8B064eujlmL2FO2QOPoeY+7q9vqVA
2etojnGBhcGalFWHJ+NgGQTaleWTv5RWz3AT+rm9d4HWvw4yjbeYq6Zpy3szYf/j45G1XYGtLYTs
oEw2bu3laJv+qxQD2ZPbeA+wXiM7On4j47soXwcXnhqoeJHzZK61RaWBSxYZ2c5wYtJFQWAnnwpo
bXv6DHma30vC8UBeIGwGovmYuqahixRwhKj/zm/5IY4frVSbOOsLysFUhjy6H0jRdz5uxQa8OOQB
Vgp6umNd4WlZe+M2Uq7tqDsHSdCluqMPojttxKam5V5UXUtz4y6pqYLjCOrZwBx2MfpLQIQLQTD8
eyYlbv0TB4cp61E404yEBuW8sL4GsZlm1jZFZt0kQ2dDm7o1xpz0+GGxodSEkQxgyEZrnlIxGdC1
MxHvXs+4mI5nWdB2LSpZeTomZPmBj+b+lMRmu39Vn38Gr5yBOIYoXEPmK7yyaL6XVISMfuW/tQLf
90hFnz5yz1C+9UiEUJp3ISm9x38U5HX8OpedPgzfpgbMCaLUEjNXUskGUwiQ6UNjumhlNW1UIbE1
YRaHIlRmDMEdh0vl36K3auQ7tEciZ4VM03jrIHMFQyWBMJjYgzwkplyO+DwMByos1Y3XYDI6BU58
4SVdblLLHv4ve2fW47aSZeu/0qh3HnAKDkBXA1eipJRydg5O+4XIyZzJYJDB6dffj3Z1t9NV5VP1
eIELnJeDdKZEiYyIvfda31L3IC/CMzcRDcEirp2+5EqWT6CmmmgKrZgauXT6A0U4rS67FucBxuOm
4HGsR+ldeGMmyR5IU75d01D73J/cXd5k+nrJS0I/qBZ6UCqmQx488szXVOo7sKPyXLlGcl4NHYCO
jtY4ApkEDokOozQcA0AkaYveQGZvWYfNFC9YQpJPXRNKG7anYLGrPbRuptO1hO/B+Xiu4ZLU/n7k
Tx4D6sQXRebNAT1GDPS/KA/FZJVQlUPCEbGUNXcSwvqCrtlsOzJAm+RhnJbguTRqQYtBV/djYGc7
0+7NE8FwabZpDMO5cGkf7sFu1+9d7se3NDUzdFS9E75ZjKCosyxpfSJpI832cq6NndVV/aducGmE
sBRE3Tzpk9MpkDmiGgNgESEGlyc4viFANuHp18528Vqi9ocvlWQVlpbBEcF70Au/imCXq1MVIpOI
XKvPb6fVlC7QEJyLrge2FuMseTbzTl5Mvmued5613qGxWGe7yTCeJo7Zl6ZfDEe68sYpK5yUFBRW
vzdrHIm7WpYAwGyP3vHLKNvxvcUDBXPBWp4BiKBzXulYp3BZOu7ctASSjJJL6UguOEpOHnx2iAyW
JDTH8lmIKfW2A0YC54R2uJSksLdqj8jePhcExgFHFI9inF9NHcdXrsXjM3S6j2h54t1Opmrw4Yw1
DhEdfX0lU1d9meXEWdFk7J6AhSzQZhRbH/8e2APtuM9MzJuNY5f1oaGBsbHNqr+drLogMBte2bbo
++ShRar+pCZZ2Zt20qAvLCVzzLBmySQ4oBfIgzeBL3SnYLwJbeze23oZ8ue8kgu0BbN6rBsSyaQc
rNuQ4cZR2irYamXGJzer3ecu8KaLnDnEwDjEhWuHjX0Ta4Ok7kQDlFqTgcgfKsJnosVN9PqcG3MA
Vl17441esWeh97xtmC34H8jeuEE/hOZkTNWD3dTyMOjJOuRy8J6VEz+M1O8PS1stwaGV7ox/pkre
Zz6QQ9r7oGc4ns53/Rq6s1FuyyS5SPqNmQ7DEfOdPLScjy1ASV34gFI9fHEm6dznKm5ehmVY3jU3
OM6rxr4k69o5mOwUUTu1/R3nXmMDJXK4MFRXfMWkgz+mxFGyrWlzX6WzieMKFzIQB0hM9KlE4Z2R
yotnpKvzQyG0ekBz5vD+B/tkmbUDXsjpvtAvbG9CiANn1lyGd1WllvOky9vd5LPkUp5X2VXtmv0J
Ev14U3cAtRU5Ca9OMbA42O08XLlzxcNDr+3acnp9Pil/PAKWcIhU0kENvqxyI8p2lJ+0Y0J8jSq+
iMn8uF3sIH0IONt+acEZ3LPhJ2c8bP7lYhk92iov25dhLC6YvFvOtq9CuI7LXDvc76reL4nR3EAv
SW+SqZHkN8vS3Ksxb7/IXruk8ogFKlno6nMEVAVdC4yiibNA609Jct85fhGcWcwit4Nc3OtgSBwm
Bsp4M2IbbdzFLNwlC7cz4VJ2EPmaVntwUQhn8Pud2ShwAzgEZHwxGjK5oftD7o87149lr575HYhU
fWY9dhUnmFz7+RVgSGShQloADRuJE9SI9bgt09G8RIKkHzJ7GNpDapeOuw1Tyz9340YF+9Cs6vBU
pQGA8omY+s3AHD4KoHz4m3zpw2FTOTERjwY6hPPZaHEgR5459uqiDQcGUNakrPFYu211jQXDuPWJ
EwfiN6m02ZGxrT7lK6keEl0zp+dVVjQEM6haoNSMY8s4+EPXLZ/moFY6PaxHDzMK26kpG3xOshkT
DI70ClRJ3DYnl62odDxc0sXJu62jreR+9Jdm3hKF5F0gI4wByVscEc97GgT9o8ioSjF0AnXvBV5z
IKPInc4gdPknYU9mDezNmWMQFfPUQjg52Sx25pEkvWE+QBesVZQOndCEhiX49/AVlkQPKSNOygJX
ZTjdZQ5qng3eofK2IQlgOYwUwPnW9FvbvBjJIqu3tmK+cOkDxMPrPbdL1NBxO+V2n22BDhen3gAf
kV+Xs+GFi8PHX5tTFdE/qopVPSZtUV33mFADXCde7hGbVOuu4XkIGLtuNTGh1c7FhZteFClTY5K7
aD9vl35qCSasZgZSPiFfZ3VGavwuGQFBFRnt2yifsgkemGuB+w1Au9CqyxWsm0RB6JRa4PO3R6by
Xm/3V4YIJ39b5ZAbNr5bOLQI6SU+WtJQb0PI0cRRcrYPTRNbzi4ZUpu4bI5wqdFs0QwgkRuJN/E+
zYbb+BzMdDBn5ZaVFMQPX56RTdkri1AbEPYFaR3rZWtN4Y58eguzobSnRohLyxg8/cCQuYrP8BS6
z8kwfCUuIHkgOeFrEkpwt5QJ1d2I5mQXB3BITDYPOCPaU4zl/OUcvFl5pYg72A+pCreylTiHfOSj
wBIqUd0p8IbwE3CGaiLPWV+Hvnrtk3jZ+/j2AF1M8SWTz8DcgmEa2wiG+uTehF3q3PkImwiqH+hB
cT9ww2zQ6Y1vAG2KW0mSXrDrfD+56Jq6udNt1yc7PSVDfKSbDU3fqKbwiJGxjey6LfdgI8VdXZjW
LuwBJxQx6Vt2MbmY2RimNknHUD2kLILkEQ/Ptfb1YZnsldnsswlHZjiQNCAtr7lC1zj2RwmVfxOS
KQUZq0jyret1g8TvWsVoWxFq6mPncXGgeQzrbolV9hYzj28POXO/SPFQQriaC0UEPK5sohiLMsI6
jEUxaeJP7DrZHpqTB2BEpo95llhf6QhOGNSs8NCYYbX3pZ/fGLlJUkvlpU9EwDyUOQq1hMJt79tx
/qUZ7R6vs9M0XxwzVidtO/G0idWUB+ALtHuKJXy9IjHpvGfTsKUIx4pKWXIaRitbAbn+1yJOrKfC
IohsYKIcCdk2R4dW9iNDAbtY17QJn1hutpdejHW1QHEwrjeh++oWa5E+19W6a0929wIEGyxFSWgJ
O1RFyXKsRZ01205l8FMY98BbaX0yKrZOyTqy8YwsF2SCdPZLmqYQT+2S90CErp8G24K/u6Utxz2R
zlIcK0/bZNCRyUhwvMH2fapk03+WVG2wNqXjmF/ZeEe1CcEBDGcAVNfk6hzURivsh1XPsLdw7etN
NhvyWogpf9FDINkeqDz3DcCxGuKRcC4YKapzOSN22aiEI83F1Gn5Ai6LaJKO9ic+9qGcXvt+Xpk9
OqBO05Lu6tvANA0iaz4MuzofnBPNc3JmxmxaOMwjZ33Hbz3E+8pP+3N3pn7bGBxHVoZja4gdLkW0
yOYyiMce9u8XX0IjKzqniwj5bs0rPfrWHVO/IEStxBlu4/UkZx9GDlXwqcx63E2QusHSTSFHT9Ql
RnPlpCNUBB2vCsG5MonDU3LA+YBShpto66ZVmrvFsE8GjxEPESbY8PpYwQrjHLElJDizOVM7dbw8
1bjrimu7scbV0tnF+PO5eZtFbpWlk3I+GCZpMu61p504ANfQZs5ziZwV+iIxjhNwKAZ5xWReFmlD
ehNEOJ5MudFLWnV667PhijlKmasRfatRmbszPlaM+cX5HMS0dLakjYSWvCkHulYOLKcEEt5eaUm+
aJIUYNqikUeF8Q4uIQfG6DC1DZTZhLNafdSpNiBftN00iF2KLquqd6JlBghS1mYmdJAIuABbqtk1
zPwm17Lge3ANZFyaQFvNbIJoVMXlvxNQ7Jt8jl1ez2SapZN4EkrY6d2PJrIh10FIX4Zry9aG3ybP
ybBYJQXoGNYpCs/h4r8lbozBHjKJsfC8tVYXZl+0HIl+3dQBDTiDyjbORyKPFctx/6hTGgrBRc+B
croy89Cc4bAnnW6Lw8LUjW+LLS9v8hcngPZaRQKy/FyfO5rLW7mmqD8AIYvOqeI7p4fH4+08BLSZ
czK1hhGCPirrOeNQOyTtXsoACDryQeKZUUdd2ojMOLrLkBVzDmE29tjIs96v5lnSHR7o8GZbpF66
HN1dUk9uVu7kiBIopHcAK+di4egHAtIoPRhEPTg6qTeW24buzp8XPPzMI4GW4uR8MFD99Bu7wRS3
cTXPzg4VTPVm1iStMD0yU1XsGq8L02hQ6GfWSNWWoeji6fm7+v8EEXm4Eah2z+hPZxeNGRNjZXv6
MrfmudpJp0JENoQMqKVR3uUhnsxjyxHOJ/pIzgAk6rGoD6o3UVdOgSQCCml38SYXsIMsrW4Vbzz2
UR2Brpo/dZkxkiQ9GiWcs54KkTQAIQ7Kc/sqiqtgeiHxdJrlxkrG1sJOnhUiGsGRvSqTwfqmywdK
g3oxBqoRlcPi5TihujOdimJ4SwisouPCiZoQ4qVIkz3+sSE29pW2AkRDdhvW29h0m2YHy6s7s7rG
/0JwM9FQW59IVbjKiw2caTP7c3dVBZ6pI9sUun9CkoGcY6NAQmNbt8KWpGpt2eidaG5dJVTegP1b
zuGXE4PAaTM6hb/zC688GUkHbhNBOKYPNH+QsNqtPesOu7UgMNk3+hQa0MwXA+gOQDuavzMyhNp8
q2mYvSwIKbg34vCWiMeG61zk3rPkdDPzZUe49oNwl6P5eDcQVdE8zGVyYbAMd18pLsf01s8r/Ood
+qrsjBOMd1LQZLIXlkhnPjiQiD9BPIyhURnJW0JGu4QAt0zI6GJNZ2RZMpDfmTk+QNjQN6MqUy4B
ex1Ta79qWE19MuQmsHufLNqHfhTmzXi0aFpk0Yhm5/PouPgbRdER8ApEGdmkEndtnDT7nujHJ091
1ib00UcSCr3gHOiAk+DLmq/wetpZZOtuwGxW1gj3SXwMh2PiKVRzHbm83SaJx4m3GxLPNCqqYQAj
/mzvmVwx/zUdDI9RMjgDS6+BD4O4SumvUdlJB8c0qefu0tFSXyS2RRiFKRLpkxxayvsRphpq6L7m
KlEp+F9dlQbJpuIAft0a64m3C9yg3nCmJkvaK+IQmUzRZmnEhp6jCKNdcrNUdAAA70npQQpA+Bc5
ZgWDCvwnHQqBzA85SyUx58tvY5fWOzvuYNH0Yv7is1oM51NfKxmV7RB86oSCxNYbQrQUBBldIILP
Lp0yts+DtCx85EtEv26UFYN+NlL7ZS6z4jQZsrtBQ5iDGg3sZ9w6sGHrzg9nQLyACbf+6GZzpMcZ
7gSR1oQp6zQLStZf5ZTnuWXPYt97gLeMOJXTFZ0r0iUQmFREIcnK+pKFKDE25FGoK/AdnbnzRzFT
FIQ2bosW9ni1q6w8vS/EpMYt+yanOs7nUeooQEJ8bt716Iy0ockrj6+CsnKeWtQfhHPo8ovTVc2T
6uEepFlN7xGlJwKuZOCWLxWBUKNJLno3GVuDk8el0tiOOvouX4EeGEeV81BHKiv8614T19kLeNdU
5MUFfQH/zIjN4JGOcQZQuU68F2kvzm5yze7ToGbieLumJzVhCMb1tGZWSHpqWjx+1wVnHQRNmEvk
OysC68LpUAt7KD/h4s0iRXMrUtzq7rZ1hN5xfLHOa6BiaBZH6ymN5+kpjHtrIzttYukUBXFtZfwN
ubMZucLtH3DhtwfLja0X6NPFk8mvCJBvfHBYEZ7wAgWXE+KDgxx6nrpAPyOc7m+kNucY4FZjWjwH
y02YGAUnGsutDuwH0A90AMOD1JpzumjGxdja6nNOs4N0CQqVtslq+OGp1TwaQene5anjVluXrj6B
LjXQxQ0K0MJxXmdYF0qB26IfpF7YoIoKbmKAz8Z/oqJtKvlJuR0559d9nras8l0QrJop1eLLRrww
zXnVMmtgENpcuzMSn/kw2nhI7MhpzKlPj6ZOq3w5IjCf+4c4I1r9VdRuU5zlTVBBCo1dZfYG+Anh
juRGoCjwvjJrQ7eRh1bmmRGCQGvh2BiYM1kHhafM6aghoyEM9OwJ7oRbj8FXr657FpVWkpFAMLAv
UlNEnPPQT0TG7CUJQhsX7RcyaY7xqL1mPNo8NMjrXYFENZXNu9kas99FDFoREO46Oc5FyiQ1SwpU
TCQkrOJ27sGWMUiSJ4vZ3g5O0FPCZM7kKfXYBNAF84gBcUDdh5Upm/KrPG863QAeJKrc2pnS0V0L
AgVy4QxqLSFecDs2LkeyzSJTVoYzooZFHhKzOK9X4nqJGZYHuKaD337WRrLYglDooOBnaPR9bzo3
+o6C+Tyfu7j0tpMZBv6w//147uOEnKkhChCT0eHq5GUAuxr+fxZj0CoLehP3wnvVyNXbRHD2Kodw
RK0YlHd+6mokaYM5GRgwwGCM3Z+8gY/j7fUNIBTAvBsyAEaGvkIAfn4DGbm/Pqkk/lvx4w1UP5Qn
VRGW3HFGs2Zgf7/kf4vXcN9U/Pef6++8NhL3TZL2//WfH/7vX0vNPbw3V8/Ve/frn/rwl7v/+v7j
5L1Zs6s+/M+u7rN+vtXvav703unyx7v427/8V3/4H+/f/8r9LN//+pfXBunV+tcSzr0/UxkQx/xz
lsP/ASFWMrn/8ZeOb3/9C//8B8LBdv8wkR2s8zo3DFDT8JPxvev/+heL1FsfWVzItErwbwJ+8res
XMP9A2stQXar/8LFESXs/6E4GGAcGIszp7YQp6w/cv6dBK3vKp7/nS+D9HXWGsPGR+cglMAt8vEW
alKTs73r730aaIzTSrqtMNylzjQJk065zosHcTd3lON0uJb+OFGZEgzQhjNnUFphRAME1XM7o9sB
yVNMT2pJx2sMEcbXPkPUF9koOj+r3Icn3fX5CHYfIsJ5qXvF2hsOaBPRzhuvg2uka4XOsXujq7rm
AAW6DnFmPkM3Lgsd3uVi0vDfEFhM9Cua+XtwhnAO8Rgk4WcTmyYsLEwi9wAyTbV3izT+lhD1WEXE
20/zzio1Ealgp7LHec4hnWZGxiv4mczvfVGPKOI5eHxHSpUrlk1DQBxYWPNoEthZKXfthq0ZCQvR
uLVFVsaYJdNJUhVUu67z6W1A1hZhD1N3HJNLg/zxg2/WQzNF4xzIpdqMhp1nu0o6ef3tp1vu5sdX
9nMe8Ue5BF+kQJnApYdIGdC7hL8sRriWF3v2vGNm1v51Yfrj5zieQvkn7qKPKw5/PQgxVCMLcgnP
dMyQm/bnFScsOVoNtnUNu9hxIuIRoF2qRndkIyRLlt38/prYQ/h7P92elim4N7kreUEszxhNP74e
xkByZDP94iGfJAPBKcqnOvSr5ywMu+ZsyYwmpTtf2+3OB2lGc9hLqTSmGefQLp0yeY6Uep3Y9en4
BYMFSWApX1rbvVMEB1ZDf2AO64MsreRmAirO0TPpA/MQ0MEJztHl9+PG6xhHbmwv5t5LJg6MG6d1
SnDQappODgFT1iauStorNB7lZWhRG984TKU+By7Nkk0wANAhmAAl4rLQHd6WBn2YSC+jqCD6ZVZw
H48O4OJSuU61W/zFUXszkCqixmXAPjHilGdkGo/zyc+8QZIDv3L6KOn1G7HW/tPMvUUvRgUwv+qZ
RKWzLjO9M83kXp61mTCCA+xTUH84L06joJUQkfZeLGAGDQqNfkfvY5nmyG7lJAfiHew5r7d5aolr
5c9GRscIdchGFkv1UrQLeN2EkHdg35NncEhFne1D5q7EzURie0jedOYg6l/4CNA1FMVLn+B7whPs
ZcF2sf3CjHxhwcsSnK/xr5uO/YwAfR63uqhmawsHJHNBXQCg2JMXVduflgVrFiLg1MdiJxt9Ra+i
ExdeT7dpa5Lic+rwKYUbJOpFeK7sMrA5mrv6c+rQudrMCjTdtgl4nydXOgvJCTz9Fws9suqYYzi/
V6XIEuaW6MH3uLKczwtksYCSXhszVN/A63f0onyqMbci/SRPA3hkU9eOPdMG+O8bj3Y+OcaxnW3T
RBJjZOredIHM1cF0mCw3E2Q45DGsRswpcGYVbMyTUxewfHugS9QJZDIf6XPC1k8WmclD3qKt3Pp1
igc5H1ug5ghiwZhxhrUei2Ro38dkLt5TN9CMmAzdgzdsFq89kaZcHZVtUIUXBIB7ZJAS4tcjPbwI
qCtpPCuTMCMQ63Zu1/UJCwqUtcDJixMVm0s3bYY36QTL9DAagTxVzKZ2curH98m39eeMTxGFGVG1
UHZxg0DJpwFgI4WqNLlwKAm7XWkP6sYLijkg8G8hNoiQ7RUfqoOBJD58ote9tbivHp/x5xLa5qqV
CENQhcSTIC+ZsUYdlkSljE9b3QuyRhK+jdLGzxMht2AARX9nvKOtUem9dALqcreYM73NEpQPsalJ
CMHHncGqHf3g2HtL+61kgaF/3NSED7W9wI0XGJBPa8dW91ZaTO8CXSWiEcfD1zBZwPrQQZNlM7Mf
vvMtkucTz/gPcCEYqUSpMRCR185efNuUqZOf5YscIOtUi9FtEZgTHw6MiEyUwW6Cl8DW5SUl9GSd
g28Nvk3oFa8p6+Q7rifCp+lQCIIPVQnGLWkVjMdyLImjwFhbPKSLVpe+XKZvSIZosODRiJ9kBUGT
NAmq2CixJMvUYo32Xeh28tNMlBVqw8x1GPfqkMJ3zqR/TbvTTqIyGZW/L3u6r/tglslrnbjys5Oi
1dn0/oIAQBl2GUaoT/txK4aY+29Bm0M5yOF835hN+CkOKBWB9NFd5LaeoCOXM8bZqI7N9iFme4QO
W7jxu7cICKSe7UDPacLSJBKnHOhU2k4T6Nd6qgsCZ9qVBBpzu/Jvxq4KLlLba25NMpIgwzLDUmch
QlztbJKEePKDgwPXxolpL31A6vRaNa9qr+HU6rWAKw27NSJBBKm9YXkApu6S+HxelGvfFOurvLUB
LNdbh2VgoC9lZ9eLL0YGrI2RXJJXlvg7icLkK5ORKjij2qjfMw/f4B5v0PygWjJvUEAYNSd6gt3P
+rrrGAt6RU7WUJIzhz7UnSOvwnnQfuR1NUndGzXP1qEsEoITRzrP8pQ6nAWiOC3W1nRMBhI8jMB8
hLFmvau4Dd5EJfhU+zlJrx1hG0+EAkE6dmMj+5YnM3DY2CtbfRqLKkSD2bWoGtqgq3iEAi30FuCk
/kZf1yJp08AmtQ8qd82wm6eJ7yq2p3ZXum2HEivL6PFAplugRUztBKIaZrdNzBvulA0Jcaz+2bzU
9+iKjFeVh8QhLX1PVGUKq1sp87WOY7KFwrSTnHpgKdMwgT+dRWVnjf3WokVNwZmYBMasDVN6jyrO
P+e+AcbPC4H2Re4wjKDbzTzG/tRUAkq96zovKYGqREPYBGAmxUxzvDXM/pqWJLYaslE5Y7kMKMxz
UTXiMTH77K7nfsdiAQX6VhUMe4mYNuPrqQ/LMQp7pgnYXgi+R3pXjl9kMohyq40lbaJ5RDYZuZWE
wzjxdG2CcGVksgkWN2PeaTadOWzENivS/sZaOEtG0LbKV0g2hFCt3J5vLZaOp2JI4regMIk+8GDg
PgVAz8sNXj+TRlBcISqx/cZ7K1PBnDkA/O1unLCv7V1ZTN79okqI6KhfvlRY9jMEi6AiN2bRtf1e
mOtwz04WGowAl02ST4OQs8wAD+apqmPviaJmEfswLUKfpj7hg1N5XoyjxBBCGAXDf5i0zTdwZ77F
JtbZVxNP2VeqRudV+GO/bFL2W3RZHuPfKAemRqYG7bbhQgZ+qdjT0dbcMGDKnwaKALKqsiI/Q1c5
l5E7wus/+kNaE84JCrjb03osyl1YBAT3MQ7y611KaY4FXRAjtLFltlgXwpkW/+D3pdGfk4sl5ec5
cWLwtUZmDJ+gRIbDNhnH+k5gqbWvRqOb2jNlLD13ZO3aSFbIZ1hiFHG0SHqLIYenhPVSx20yoLi2
MU7VW4g1Jgczr51rQWBFm9szPhPbR53J2zCT5XPBOIvYT0GvmmBBGCFrQMI61MfrNVAu0BVVS/ZC
ozx1z+akJMOWmTwKl5JpMETOurL9POHUOMTVjeHhJZ63BscImzkmQNoaKkxR5OMWTQh8nq1XZrZx
My96KS4C4DxxQmeiW9I3W4mS3j2NY/+mUKnw3qhTuZ4grrPMJUaMlfFoBoMJQNJKp8KE4z7WOJdg
mzWI6Ih9QG9Cx5Xst4xENh9R4DD7h87XbfbQhUsKrZMhf64fCQZbmgfAdJW9J8SOMBWdV8IBm+ws
mbfnKGKrsyREUaRR36nAvs1SBxwJEQL42D9lC8UH4XuAOAANj+gYrZ1Bm0lFU8EcAnFIDJ37YaaP
G4KUTcljoQ9tLP7OMhO3uzTSJq0vMNIN42Xntz5TamkEhY/5f6LwPdL5as1r3bqiQMEqnPEWFVls
39mdDLzLSiUlWlpnHh5DY2FNswpID3gkK443tPOrrRXnrvN5pI31rWNcgmS7UDBmiXyxy7M6ccan
ziJ/ciemcDhvPbKPNl0RjxxPHMVuWJODcG9wtp42qKUXDyh7RSCkJ6DEXOS4jGD3Ul6Y2yYsxkNl
2Q6w72C0n1LSVdtIddq1zlr0K8suaBYhkSsC2DhZ0I6QkaaZanY+eomU+yv2WKN6v6Noxa6VYU5A
iXnd9qWTkgSTD8VuVhzJowwUgzzlyNCzXR7K5FuzYjY2ePuB8DcImz/Rf84WsgdFZe+YHnK0ny0I
FhNuotFuzvMB0SVbtx9zIQZ8RiSpLsfglghJxvqBW37CGapfbcTLbwt1b/JkEEH8VEqV3CZNzXSL
HmHRb5CfqWm7DNP4ZpvIN29ieqDtjhEnjF9ucT1z6Y3egS1h9665td9xBkhi440pOwvoGg+bQgWQ
z6WJdm1DBryajkOKmmpyHfRF7IJoTpa2Rv2HLMJHqN2Nt0HTdPnGnTzTPjDsLImKpNrNVqubuAYN
XzDTQL1xbyqv+kLmlPI2ITuEQf6odMp9y+iURyhNlpfFzxlvyImWIo545qwQqKbMPTIgDV7b2E9u
ySOY4iiXSwEKgvxb6rLQMdmU8sqPeUQICPnRxPu3Wmr/Wr/sWr7XCBHf3/vLZ/n/QNNsNTn9pmtW
vavs9bn+j7vnqvnQPVt/728EVEyZf9BroK9hAioPvbXF+aN/ZliATleOLpp2zxd+sNIv/7uBRnMN
Fw7tCm81VpnmGguP16FP//oXw3L/EJjEaCbYLsJ5bF7/VgPtQ4Ni9Vzy7hiwCV4JX5rzS/9MkYYx
uGLw7+zFAl4JyRDNJymRBd5yqFB9d/zpM/oHbR7nI92F68RVhIifdi8MQFwr689/suXZhhMiZW2G
e6ZbDsFCQ/89mTsNTkvY6SgYXftCIEram63rnDWhmxy62SCpwHKT9JTHTJMnzJgkYgeDe3QyZ37H
0PmlCkSCpsyyXEYbc/k1MZziQHPfuDZyfzB2DKmy45yj8QU2nqDXamozShGaUMa79Ukw+rHiR18H
E/PIdsEtMbXVl99f+8fm049Lx5dGJ9UVOCC/u3h+unTLjgFTVgO6U/BkgCTsNNKz87QoEpt//0of
O/vrK/kWRk+fohB5Mf3Pjx9y2Js0XHqvuqfI6a+yMrGOPvEAUez3bFRuIptzjen5T9r5v5oAv7+s
gJSEoeu79+mX7poDaXSq06m6V2AH9jAZiK+Cy0GPhepMCDRX+ENIK+jTC/QNr7PXTfe/v3Cbh+an
htuPK6esxILI5AWm3/rznz5j4vlm5dpVde+0tX21FqOHKehpw4rqqvG55MQpxh07drJPzYVIoU4f
Q8bqkVkUxa7ohL3rC2M8ANovvqC9UdgR/OyY2+Fy8sIvcQE6B3TcclEyfzz7/Zv/9f4IYaJxbwSr
VYot8NdmIQHpjlOGmXGXm589G+OTcbLRVPz+RbxfPqD1RYQleAE2xvDvHviBkbrB7Mu4Q3ty8LL3
vpJIQsLDlD9+f6H/vy/8Ze1N//N94fCuqud6/jBO4Rd+bAiWYPrh03fm6EK/G13tf+8H4g/WdI8t
wv9uhcSF+T/bgeCXPMvxfBM4ECg2k+fqb7uB6//BiMzHJ0zPnEUcwOD3URZDpL8txsyf/il09OOy
4TOSwa0IYS/EwER0mcNb+PnhWfyYzn6/ZFShceKjKPfqkeKAI1keETsu1CXjoOnVAh12/Okj+gfb
wjrp+98++fdX5lNhmxRCeExnf3ls/bErcoPwz23XVciQ/NQ0X1qvj/1d4shZR+HoYWDWzGXfaZrB
mvr9y/+ycq2vTxPHFQ5se0ZaTJI+XnlP34leY95sQVKTEIenyXW2gdc1h6abwgfgBuW7a8+1TQ7K
Ym2zXlrNoe9M9/D7N/JxCfj+PnzbCjyMlMLh9lg/p5+WL4rcsm1nI9/m+SLOTadIn1xHjydNuZL9
yUV/XAm+vxYDC5cRnSeYw35fSn96LahR4zIYiE6KKnaH+yCeg4hAoty47LGr62hoxHTz+8v7+xvM
WYnVrDsgCODi/HKDddM49drMi20P5CxDXcFg6liiWavAnBjTQU2ZKa/8pTNffv/C/+hzdTl5MJDx
cKM6689/utau9pAbSdKjIb8o7wriS5wTgmisgtsEn8jvX+3v72aXbZ7dJwAwihn+129xzio9MTyD
dFaK867q3nKk7Xq/TNSSA6RolDBk85VjXf/Jc/QPPmBWEJ5cC8pxyBL/8Tql7h0ivZxqS0tGnA/5
VKC+t0zapvkbHOPwWKz31e+vdv3SPj67DgMu21op3GBV/V+enWkxNRRCZDuSdsWLsBru1JyV6k9e
5u+/QpcT6soYgFVICsSvozSnAz0gp3I7CpYHOrRpR86WXt6WOq3Un3yDv6Dn14eDj4+XWWEZgIt/
XRB8ZNh1a9vNdoDd90jQsgdN2TL1wbIyTbKH/L/kncly5Mi2Xf9FczxDD8dAEyAQfZAR7JLkBMYm
E33fOfD1Wihde6pGuml3rEkNqiozSITD3c85e69tmxm675iYZzJTof1PCFVo/jtSCZqqhBhQrJzT
3/xY/3wGDpwZoepQRjlAtL+9P5lQI0I9Z6jegJ3mE+FCuLF6KvlLksTuf7wXceCAdGMvWjUif/+w
BYNXLPE243OarFOPX28Hrg3tTGdO9dt/uobWw00zVcHOwGyWE+7P76fNDpTyjlQ+VCx3Z6QTa6io
4aj+Zv77zzfToeeyhlFAH+G0+dsDJOtSIqJa1aMY2y4pyeK7ZZqsTb40A3hHOkNfmIWLJ4wQY/qb
z/7nfos7hY+k5mNvpwT46+9Iqz3qkZxWfswN+hMFLwJKHctZ5NuMsrLLUOscPf/xc3VI5KAlCEj8
ny9No4kILJZd+DF4tquy5DnM6Uls/v2n/GPXsVVTsAWAVFAtMMbrf//T7orbbEkXfmPiDjTlKsjs
vjAFMI9ZMoS+NEX9iMhK3P/7D9X+WknyirK3OtQcKED09VPX5/2nT63a1YTP+IbJqhu7p9CIxB7H
aY3YEJvXXsmJutqNmcgn7OADC2rO7eg7KYty36nj4h5SPLKw0YZUW37zVf/xbvxlT+SLtiHsrEQi
85/3GaPK3J4x4OzTQqt2QlfTcZfaVkQrSV+7eaWTniCwxlf66lj+0qU8oJeOeI2X7GfiUJRD+bOQ
eAhjSH73Xv/jJXBUQUPC0PV1j7P/gKH/6cGNMlkE7bjF77VU/Gj7sXhfXEztgY0a9UaynqJekpwq
AUwjHiVPW1qpBzOzb/rFtfGDjnu51wcH6y4yT/3oOOE0BWY7ONGmy4E6YRWGmu9llm5LaAzDSNca
eiZeGh6W3Mx1mX1XLYvJH9H3L9uZEo2QHprRCIOVVYduMgPEpo7w9jLZUvwcC62U+y60U0R+VZNP
21oX/H/6rLtOoKs0wVFCDMk2Wt+tVk0J2cLAwA8Bc/RBtlpyJXmz3Oo4DvH9TTL/crR89tUJNiPD
jCKO8JVjIQCWPsprlS0YlWNpiBOkp3XEVI/ciPqlENlbaqfyLlEN2Qf/fkX//XthV+cej0BFIGRa
uSh/XdCSOUpcjAyIlLt8pJlODz4wN5U9/GZTWE8L/qo/rU8mUPz9+gonQZNCIfi3fTBFiERhHgtP
NxM7/lB0KF8eII2q83U1gS2+tLi/R1iZwaKmBLSmvXENE9TCoRqOndeR4XC2Mf/e2WVUE09ju/F1
6ZZtnsUwNnSFcCab/vA0pabPmRY+LFmxNCirxyVGjLD0pKwX+U6fsGg7IVyg7dQn74s+kvVbLCF5
8BNGjqqe8iCRtfoxdfO+kk36qrY4Ej0RZtMj5AMcP1x4SJXkaXZ+XGPd7GbCITd209zWLTHZwvAy
92Ho1Ph7dTGesXCltLwru92lvYqpDF0Je3+El+jIfuBs4tJssZo5DhNs1NmTCmtZOLepbi2cpjGJ
8kzEIAMqpCaGrtLUOyWr7R1GErlFsd9WKAW05Qea+kO96jU++NI13+xsC2d1LPNup5DtgkSEk6fd
KgAQn1TNIZdtGTq/qzMmQ/2ckg1do8Xt+SlQfjW2Yu9dZv5HlebZJrXy7kYYcP2AYjd71PW4+Ams
uCuYZMJWZwpqdRrZrKnc0Q2/H9y6MRDHrd5XtevcXy1K8IpXTbFew7FEMVtpC41lFK/AUo3OGMjT
lMNVJRP3plljfrBZJww9Quuo9MaW8G+xbQ1pnHj46h2indavTSXdJWLoDF/RrL7FLNOY/R7ixk+0
0e9KGs+UkgjYENip6UOs4OevMOiQUpAw5csnzXjr1UYjQ0nQ4M/DFxRt+hWOVceAV//W0qgMMJoL
0g0WRcOoN4/zFlWVq5IZ5+iXmbjQE65N6wGGKJrvBfhO740pkF8+rP1FXnIl6KlwNd2NYtCyO/h1
X6jcST1FnjG0+jTvRlkshFgCOIeHYWgvqzYu2oWRrm9RQ6s3HcwVHH0Lxh46GS9Klq92GrmPWTjc
unU0UWfG8IC7t2cs6ja7EEkF2Y+xrHZmhXfRZiFi3NXdDn3LwBNMSb0OOkXpj5orevB7IYoxP0la
50mL0ifirvvoSNGSk62nGvGmKJNup6/m1gDmXv6jkz2e1QozEztGFHGMKGbuy7warog5VNAuk7oh
XH25RIMtj5TZNi938jYij/eqtH0Mwb56fU4632CsPbGXNrVeUipHj6dq4W4u1xRYGUyc497ExoV9
aqo3ZJJkW4b4mhUsOH6JpiUplMl9r+WbzijlfV11Y+gxjyWpODPgRlrTEiSQZrwlk+TkEnJ3G1Gq
3OttfK3ynvmqHhmMQ+PnEnjcwXGjx7rpmxvgy+Q7Hu3iALb7TEv6yQWEsmHAzjK1PnA3f2QOHBev
K7PxndvOt2tyuIHNgg3SmK/pjAOqpXI5SPh7/jgWD9Dn7kkoLU80mZUfKcG4lnQm7KTJm7Z8t2Xy
jCLzG4sh0yIxH2eV/IcwjDxnGAOn7yCxaw1D9KYMsMi/RRHDXgg+95rSEVJl1du0XJ4Np5d+ocpT
ZMtLGYVY1u3qOVI0Y0cywa9hRlgg9DfXqj/VOHl2rQnpu03yejE0wu8i+YGNCoteVs9f3O8epLE8
CTVTtwp+C0/XFOAiyP6JC0GFlnbRGeQiYdqhN7baA76dVV4yNmdCcTEYoG7QR2n7bZVGtL21+9yc
+YYYhflxymBQz8AE5xVtnhr+wwRN8g4Z/4SSdUICQOwBn6BaR2kTPqkLsBtFUZngzhW/IfrxDpsV
ap4mBBK6SgGn3lgZyopXGulTNAFnluXCBYFZm+Q9GUCx40uJHnWDd0iU1X02q77bTwU34eSnYFZ9
4PYGG7xtdAzmqWZ9Z1w8ai+Fff7d51b/ahEAeAx5z87m6tQ0y2zLzI4fHX3vXqnH+wyGIv5MXT6a
SouSoyifCWE6LQ7GiNZdi4wIxZVuobasF/ge4rJ0+OtdeCjdomHnwfKKEqw4jVr3WmZo9Noc2A4a
QaLGhgADPrHMhuMCZpHEriJ6CupRdHe5kz87yLMRB2sqX0zhPKE5VDa4TJ9TzEqKFd1y7l/QZwzp
5dZ0wz/+FdlkwbPH4ghrLPRqSgwiJkqQX7EjlnilPAekPVlNnUW2bBZd0rr+Infs2MSZOLo96AuZ
l7+gE5ExWRXJL8pD0srzUEXqVcXfBHqXJ2SCxZamcP5oWn3+vICBDQABudxuSNlU65Ko64Gc4SzK
tgBrd9yad/Wkk7Jp6z/1AsejrtHUGLo5uWAzFQc8/g+xZu61aXwEM3Duh/qh7GT6KmVzS6LE8pXY
QYFYiy9YHxDE49w4LGOr08+a08BOmMxqTRuEuWzB6yR3C7vzQ9uMTIQZzruT3NlQ90y8evh8GSHU
5nOVUVxgL/JEE13TLD7iMD4vcrzpccNGN4x3upndZU79FEJ08dD4iX02jb8IugEPUs/nONLYN8ry
POoDssYIQSTO2F8YL8k8YehmnBLS3bmqTqesgqBB6CgyhXw6iy7akbOEeEQfnUPYyRuRrZGB9xoF
Ub5+4UX/5kRkwTrS3ClsONigyzi7UyM0kxCxAUCV5bMLQoDKBjlU202Kl+nVgKVerViLizkAapnv
mm4+AnRZAmNw39jAAYkmy3s4JkmH25JD3LBT7ilKBHhcVy9waNGD5BYa0WW4TQWLktZF4c3IxvBk
kShajohjWsQnm5isAb8Eoj+6SYDSbReL2DfMmf+nTx4yEFWIIGH0t3XxMeEH9rOl/EaajofTjN2t
GHpPmCXpYiZq92407kvu0f40hU/ECp3JOKQpgzTHK9z6I5q00xi58j4j33pvRaa2SY2uwbmj/Bhr
O7nkxez4Qx3eVVURoq8ARFZkBzV/YpK9DyeEf2Md4NU8EVd2ceI0UEXLaVyWgz+FikqebFNt4EAH
2He+kzH+shnVROuzje3lyVIxVM0olw8T2Yl+V7T8iYI2HApbbcNcX3gQX3Y1iH8FrOvWavXrCkay
1McGtvpWNt3ONpSXkKptSgdf080rN42t6iIDMLN6Q0fjG1//sUuq06Iqu1ZF5Kag4YXdrWyRfW1H
R1zpKj+rRfiNhXxr9VZA5yhAGk1QsPOIhvp+6SxCXovsDRg1CvHpuRKocAdO2JXqYY6miQGzzbaG
yK/0T/OtHMYq0AkvwruWE2pbJmQuE0gFTV8DJpJ2uJMmLux25zGM82MjnPauZBVAat/F1ohDaWof
G4gQraLUW0E/zbPG9cKjVC9qL2zk/+o5V9QHPXJgrdFusqVy0qo+DXI164/2DOWrHMHcVnl0wuYI
islaeEC9AgsObMl7QrcnCLO5XY8CC77YfMWxcFpEec5sOd6NZfXlzPgwQCak50pwI+c2/UMUzdUR
U3k/INDbW3rCWyM4ugvsvLqS7GGzKM8JVckT+PNPe6hpFzmHUW0ehK08WcAr+o4GobTNX4mzAssX
tPOIKN9V6P5eYtcYGJxG8wZjuTB+RW7PIcAVe3yjvf4x9MJBM+3UgV2KJ3vS0Kho+rYq82WHwDw9
isJ4yiLxiNbMoa3R3Bjn3xxYQHeqbq2hDsu7OSnHtq9RV9pDvMkN50HmpOE6XRgGyOuvSgbnpAux
eaHFARY27OaUjFFXthZDDzRONM3vk3Ak77iCUsq45VY16WfWDrY3K/F9Vefct3qZ46btml+mlt+K
DqG6pI/kqXb90sGJ8Zu5/q5QHmm1ax5qMRvPitYXno5n1c/DaIYS00lAGct971ikHujRuLWiFM1h
gxDJE3HzkRbDWc/ry6obOTaLgot+1QFyXiVQkNk4Lqy75SST8a0HkuLD4Gaf4zqysIWeHTfBd19o
dkmaefUFsUIeeyQt0BASFELhPeEGx2kcBq+GX72DdsGpMzvEhYPI9oF1TYhUYx30o7aK4ZY2gNCO
rKXN8CCnxQtBT3tHSLYzdhbm9U4wQy055xYWAvoem2Uon+GY/CTQWVzVqIsvqmjmI+k9+rZAhu3J
SlPAeWByMcZmq2bhIZ50XACG8jaWfLCdKzu3cHiDcP/tyly5wpnZim5+icb+pXKTzp/m6OA47Y7d
bKP2KzoASCU8w1s1AF5BTHU2ljBwrbn3M/R7HF5ccrIifhhc56lKJX6cpb02qvU6l+69Oxj7oVC1
Qyt4TIoQcoN8L0ij7tlclGcCOdRTI6obVqEHzOsPxYA5OVuSNxWIk4EhkvBq8zzmFQK/Tj+2lnsk
gjvAan2RaktZQgXDUb2NeyS0SuVs8fbtJikD+hiHHLMDB0tX3gmr0rEwiHI+I+kbg2Z0D0kR3jSz
BFvlyIyOSXhw62JrFNNLkRfIt3MtkBpFrczgIEzar76W67tba16sOnZAPmjtAkNjsOZBn1epWSsc
ltSoekZsXTpN9haPbgtFzZrcZwrG/tFVQ5Bsjapk+DxlDXRQSdMQEh2D/+UOM8icPdgJ/AXSp9y8
20MUiC9Np2Q3GVXNr64a2fyUFiUzLMrEuNPztqKblfSmcgzxNhU+Pif9m04OlumRvDtFjae73iA8
Z6dJR77UwA7u60Sooa8S7pFvE2vQr2ENQ2vTasiLD5WR50GPpkFAOSHiZKN20xDUg/ZEpNqgnQer
d57suo+vmNyjzRDN94sePrlivq2I3U8pJQJ88cF+V/vp/Gm0y/1EnpeH0C892tGMDFeL0zTf4qXr
3yQPiBXWGdD5KpuKNx5vlo5/wKGfhbgUHmB8CZXoSZqat5T83FLmD5hbcTYMVz1ybzSCS39uJ+TV
rnWPhIzWx1ylF10qWQj2ugs/rTjN7uO0DipEaX5aqaSmp2IzN+Zn0wonKPRwOuQMidnbq8nkDy0W
uBPWLvYdTpl2io4LYP+gtGV1X5XtaRxGNKorVoGQ8qfW0d9KUb84EGGJ5yhphdex85lKS6HmQN3H
mGo5JW7PTd+Jf8SZBe9l1WDvSTq2vbyzXvJZ5ASXRq96wQvL2qgsL+N3AmhibJy8J71qJAeOlHKY
mzQONArPqIkNwF3tBNK93DvdeFCM5iEZjPt+AT8WSz08MV7/BMRd7aJklo9xrRTjeZBD+UFdFn02
ZSuueZ01W4nt/iGqdTq7CWLmGas/s4TpgQblZo7EkfSH5SpHgleVNpp3oKbYz1KNSiqN07NaRtYj
L/gHOsRrwm3+vnTblCQ/t8oAmUrlmUKYjmvIYOdx7tvlwLEIYYyD9akuqPHyZUmvjjPgpVrcH4ta
KkehOdfISH+YfA+nyizBrDnu8qLYAEUXLm0d1j5BhkdFRT/EWRxMcV88uwsNBDsprEctivgVbC1e
PCaZB9k3Ln5Be7qShhB/CdyhX9ZojS9Dbhle3psvjaaKU5wU+X0agTAS8IYuuQhHrhJM0UkXUUEU
Sum5M9CDFkOWhBsC/KEL1FhjiN/Jr9TpLnwtTNCm9oPJNgQAq75hLpg+6pjuE2/MFgIW+I3MjE+M
R8oAKWlxGLHvHUSVF/tkDOt9VVvjs4FoOPVb137VNSLnGy7RqPQXbWu6hYaUQB+CDBtVgF81SGgN
Af9AuWOUtvBHOYPPGph7qysXbUxizGMGRiK1G7e8gMTPWQDvHIuLTCu61wk1f2qU2xkrfZBzV/Tz
QdcD9MXGBp5dl+7msbGrx6hVC2VT6HZ76euFjpVhjOqzaQFZ1ZGP117kpm80SUB4TDYiTgb02klP
pLpzhU7/TJkHP+6H60yqBiWinR/GLCRqBVEZ0LEWPCZpz90edpSzkcWktWzvuXKo4MHdtQUGjSQy
FbJc4rnaVrYR+bOIokdHzaxLmQ5npdCLjW1Y+VtOoNBb2WFM9bRuWgkRjvqhx1m7xUhp/Fxp2gwJ
SIH0hihpPwDuxuY57UKiEsoQlkfadtpXvXaaqZeadFPhObVBeIwRSng9TlmQs+UKb+YuyHURWoxN
YOEyjDSQBNLpnC3NVJxbpcKNcb3BZEHu57alU6HQteb9nrCDRH3qfizqONsUJ0vscuMWUR0etVWO
fBjDHibHotLbPWq9lpg/+34aeXv7gWA2u1jK9j3l75xeiVbgLNCy3og+Xb1M5FklUS85TMVAvJXK
WAF8Yv/HVAI6XDB0vF4enpha9TkkmEXO3Pp77tqqtmua0LAOnBV2RQlkR8kjaG37Myoi+9pQ8JO7
9sc4oSXPMT1wPZ1NLhQl+Bs1qcUNdXA4HrEPOwbMK/Je9lVf9D8qO2dRlZnNv4AlYaQ9JEKm/DRC
HCU9xjqBGX48D4YR+50uTXmc2jkv7ozGlNd8HtJ2CxfJ2AP/tF2/teKQ+oq+I/3stpjVz6IpVL8o
VFH97HWlM+9n/MsEZ1qFaTEqs9Ro00D8kdsWKXezpy1fjL5EA68EDC8L1+PkUuj0jLWbHY0k7EWQ
0lXd4LnaUG7vtEW5zaakIyuaz8JxdoY+7dypfpBTNr1WKe1nV/tSJuDOVXdPoP12bDubvnDNduNq
zX6kxXxbaLduRBdrJ77tt5hbbTwOP2EVLEHmTMsbBuiNKehGzp2ouATRu6Piot8QzBOVTy+BS+F+
wR9EER9vTWwilJrvbQwYiKQdhbFR1KFPHNE7wd1dCMprvxNX7EdleteiHiy1PRLG4UrwYVFzzx8x
H2mZZ0+GO1gvqlan+8GSn6I3ObpjMCUNt+2AEioevLzRnWPFz4o91RF8xbQpg64lNTrzstGF+gDb
tLJvU55jByRTkd1Atva868xRYN6oZ8krYkOJPw94rz8jc4pAJKfJaB6bbsLa4uXruHWLXy6d9mmX
UNBjNljT1+KeuqByDMoT6kbQsCZWOCCMYjbPpHnMVdDUwnL9uK2TEt5sYzsnIjihLGBBLostC0Z0
W2McpXoCr6lY9+EwOvZerxLFCTC4uxTfwFAu2hip9mmqVaNCPUlzYq+Nur5sQtnzczsOCWawgphX
7FFzRNO2IsYgu3FjltFTn8+5cYaXxlZgjwr/nNdYM0/FmkesUN2Bi1nK8NxCTOq3soSmuI0ts1bZ
XUQkPEiolXFevTvGY2ZMrXZye6vL9/CNl2kvCiurIff+sU3A+BmK95GEnuRqdkZaXLKGsc5GnQYC
FT2jjjAou4Q6KhfXrsEu8TeHNDAIizppvbDoZrbNfWS2VFgYf2dkwgVHopl196zhpd+2o9GjLUao
ML0MbukGRrv6/lwl7vaFQhmY57Q3rplat3t0ZNM683lp+k7DnFsT09hOTC8j7p13S1QmB2Zxv1xn
+cGRSpHFBfzUtMZ8z+bdnxLTPpWjyPdF7No75Aqr8mOil0Mm4A7I0BLEmMH8TmlNXyNXcKeU5nSI
STD02nX4PuNJouSwB+N7EKkC5zYOX0lEhOpEWy1+LboknrYdmXslVX7bpnta0Nwtx7afz/CNYi51
CWsB0Bppw45BIwjUuXsHmEDusbZ2FF1AtylDyjAIq4yMD9YyN/eiK7undayyHdCyv8o2c1nmhii/
GiWbg6G1zlGIzVpG2nxTNFe/jV0yEbuISdnHDRYdFlV9HGBQeYqlJlvkGTaNnNxJ6Hl1oT83brdV
okE/JmwRDTClWdlhWP2ZR0pKVEfYPOqtTlVDQ87kN5kXDHFV+44TZXqMGZ+8Z0k5bdTc7TZ9aZbk
zFm55qkVfmRwgTW3WRx2+NvgHS+dASwe9N3VoVK9Oqw7H43tD7MERuYzqdU/c7oIDM6cnjzDyJyf
ocy4L3FmVLdMc16NicbOpBUiKOQY3kB31TKAan4t2lBlZ6jI/9TL+iLa1qFZ34v7zB1gdc60sz08
JxnTyQ6wd+v28C3szP2c4IpAGZqqs4Y/8c7APuw5dCipvvGQErPIbtfELxqwuJNTD594C3My0sTB
SUJ5hnNrbzgx+jsS4SDmRVXNhKmtP4BBJOFGa/Q5yNpy7ZGSGlBtmSYaQW41YbKxsBZ8DkocDTjG
ykYLugz/l59N9vzROJjGPCIpdcr+NLlCuRevsTn3r1MuOCYM9abwN10MbbHvB4PJEBeMcjmqTI7d
zczI7G7iKrLtlHL8xqLT3col7q5KOxxTbFwKo5TJ2dNQoGtltQDTPNKWTGCZ1WK8xc0i8J4KiNrV
XN4BnFf3rYMOAMI9R7Ovgb/dFamaBzZCHTyK6hK/x6Ettni7VPJmmWszgq1r9lUxIOSqiZWdYr1H
c6aflpieoebaOm2SQp98UspUuvtTpPGqCLHRQd08GmpJOYCicsdA0mWoF4dYf3Kdmt0BIYUzsFy2
C57jS6SM7aczp8Zdmo0/B7UE/9A1y4GaJvKdKuyTDels6qEsKnnA7tV6VuZaJy2hlxXiHN6ZzZQA
38ZKeJO6gzO0q3V3E47NfFkT7x9wA3LzAPUPvqEUdzRwYFhWQI+tZU/9lmw7dcDHpcoHNCHK02yX
/a1lKsb1Nam2rH/kEa6akqqdGD86DYSyp8ISPUS4AztPysp5IFS83IgqzQ9uO7r7Oh3CPVhxOnSJ
uwGOWx15ZQ9ZGS9vqOnoakf0HknXaG+KGXaQuquJirZLs8cByNjrZOnRnYX/j7NZj+nj2Pq9Ll3i
htf+qlYU6W6wtGSjVmgLkOPFvssFn9qu0/fEEsNTAQN7Xeoh55qRh6z/2P1J1Ez3XWTlzzwtJ79t
huEDT7IDU8tssHMNKFCdbuBzmOkx7JbEhqAKwn5GBARq4CMIqS0xbiN8VuBUjbKXYTkeLBvSoCOt
o65PjW9AYvHJ4H3r9DQFzjI+F0X2ZfXITCpsuRD7TM8q1TOIlcbkuoBeMNQV7kQN/muEQUW/VYr1
fqMo+aacy5rc206eM6px+HQyfqAVXp6kmj+M3JxHXO32BownlsWBcaSB7PZYSZXFas2UzCQgQ9ju
yEbeuuMYndB59HwR7Iku6XnnrKCHlY/L46JOsDDZRIORReyTzYuUSnWDaDCfHDX9LNCLbS2hRRsG
ggF3L+2517I9rfb0WLjze91pXUCkifZTqTiPgGckeKONGUJBPUFQSyYkgwW0QLgRUsRHBd7eD5ww
BQ1LZ074E1rKXjmCv9uIkMJgIDsq9hqrVE65QlldjZPyJDFoH3UIeKeI49lr4yHbu3TTaMLL7r5r
BA0lnL4+Y+L4hB2z9GOEmqDqanrotJ1nbBc7eooUIZRdfgkbaLe4o+pD06+fEiItcPbBEinzwtpW
nIJbc9HTgNwWZ1PTe7lEmk0vWC1oCSYwKLXOcU9w/zgFCeV4UENnPi+Egz5bIUVsQafyVbGVwzwr
x2oeAKeNaVWd6WL7at++EyFcXIfBck92WiRHch4xXbZK9xwKUzu1jSrOVdQ03zSP1VOiNNFJIyfJ
C3FeoldO1XsUXkoYsJ8xdWBMxtCHEHKrT4t9PSMidMV6ZyT2jhfUwIeZl+5W1xUL13lm9dfBLpU7
vPPVKaLwf6qVWlxDFKdBrtELw6cNMHyc8+pB1esPYXTlucs5Drcd1Ii9Q/gsHneo5j1hLJ8uzFM8
+XgWKe7Yngv9RA7L0F4Al8mHaIqZDC9F1GignlP3CA2UFi5XRiZA1RiEjZZBvHCgjIyddnQmCBJx
yG9QtgiwUtIqym2Wd93RlsCAVhKBOFZZn6xD7up9ZqeRe95q97Gtsjzy07qQmxj838wkUyGcQq45
MkneBzNytX3h4GxDm8Dbllht+yNsuWLS+yBLdbOiUDuPzp1KnoBiHiN6Krigh8Z5NiNd/RWL2d33
LXeycY5N9bm27O42mabyXCaDfmlLpz0u/fIDk3JxkZRYNyO1iPHATfygFDOMjzoqjIPtNENLG13H
6jsxHNsYJd62nrjzC639PLAoDFVvpI1fHXK7ZJe3x0ijf00OrLlRehABtt1jn66suvwC0BIPgasv
4XPc9NkvA8IlMxWFs0AIJg19D73J69wR2gm4apV85CpJn/QaCrGHKo6cgaRqSEKxte7Ud122Y0Pj
zpZbCxow6sYJya+jbbt+gV3DoP0RDQPs5nmorkpMtfBUTOx+9owyzg8VQ9w3NPRwmBGNob2YaCq4
PKV2dBRlGfpU5LaxB31CIk9dJBj5YmIHNysmD3bkWGuzr5lD9FPtU3y2GNP9uo6zo26U2qfRTc2x
dxf2B6z3TDGM5Vy7zACjfCwvFSncP/Rl+YxlKZjIM/vOLPaxKUnOWebIO0Oq2daplalmNLhWyWb1
bYrp0Kt16DVueqmc4S1hkdNNlInuJ1U8IkyyRABTJqOwqWvialFdlfcWiqkoQITGrsdte6+FCuhj
PaGzNBhp40d6WO00siMBjs4FYQSarThIkITpjbbzRRsv2bZNuessC8bTUHaXHHCs3+aZyvgKiwKS
bJvACdQtaWuRhjQDxNEpGnxDii8i4BE5IKbcFY3W/0gVLTq4VRjB0u5hjdCOaniBEEJQ7Crg72V0
5XmjI0KPdyL6SaI9napxu2DE2WYxvjyiigNSjvt6szDFUE6uuhRPY0XtubEJr4Exo5QXwquXq3Cx
IzNcwg1/ZF9lRgvNPOYGRdOL+ajJMMgrWHyCMOE+PXQR7sP1v6lBxybNALloVDpmSFQoSACH24bR
bix1GoMIYcmW9p8Cjm0yHybGjICAJfMhx0SEJa134nHIxNK4BYE8tgCDxl3/upTJtNeMOufiIEpo
Bp1Sv5JRykCVWBbntbUUtIJOOxeXPrTS00RSVudx6QuZeVEvR4M6bpSxu8UGLc0un+mBDmW1HBIa
sL8VXf5DcolKx8bP6xhAyNCA89//pLqtsPeaY0sE5R9y+kW0MxDZwl4JM2xyNGO4IrBnrVVn74SH
eRL9B8N6h0Fw37UYZFyq4P0UhjkrVpYIXNkN5ZVUYcFtjGSJzFt6Y9A3dd7Hys+inxnOwAQrpv+t
H/6PjH3/PzIUOeD/pOddaY7/IiauEMj/+T8uH0Ob9B9l8lcv+PqH/mUGN/9LGAauIJt0XrryYrWw
/LcZHIufwOftukhEEXYhof+XGVx3/suAD2YAxlv7rdgA/9v9hxUcOTP/WtcJ2cNVpf8n7r9V8/t/
NMGUa6BecJ/SALINW0Mc/tcFqtu9W41D8p4IfCu5I0NvAPn6G2X8Xx0s//oQ4lWJC1VVfGd/MyiZ
5C1Gqozeqe7jfcn0zusgwhzVmhLgT08fQeAMueH/DRT81ydhMMcFbK92y7/5hSJrWSmi7hvKowxI
+eSOD/1cVtlvvA//fGrYcAya0biSbL65v33M4pYytRvr1WhGqnrAUsMTyTZj+Jvn9ldt+Prb8DEY
ClxTY2d2tL9/OYlA+tpgFoe766VWaPyIRBqSOaVrGxdk3xa9cr3PSra6f/8Y/28fjJUNOxsdfwwe
f9u2MhbggFT/1SDsZWNoBXcvFcELzPZmCOysYL9Zxw5w9prfGDxWz89f1yP3XqoW/DK8Mbwuf12P
VVIpeqstr43OAOBZFibVxWRDfiPSQlfUPbmVpr6xJSrALdPc3gkqKo76N8vof7F3JsuRI0m2/Zfe
IwUGwAzA1mfOZJAxcQOJEfM84+v7gJn9mg560SVy+aRFSkqqMjPSHIANaqpXz307Yelsg1IqaCSg
+LIEJKj5BjwVxhfqd9YWU5SnssC5Oo6prr3/ot8OBPhSUsBWdGTQMrL4wj048NEOzC+IJUryLGgl
u3j01+6AqPf9kcwZH3H8anESwhjXkQ4MYGoZi06DTGlar5fBLTlUP6GsEQbNBtwm68TJi/QxrHqE
FhU0JmttjJ13iRZ3RAGmUgeZw6iQSEeq4zJeY9QxYNHuRd892yPzCbvE/Jb2TZStfNFUyEEyLLw3
ahrifNuxRoD90UhC30GFkT2iHz9RV7Tq66hOvG6O8Kc0aFZc1sUPOJ7WsI1oGHBBh0XQ7cwXazPN
8jvwbaVpa3vSx+Z8XxXTjYME6TqcJlT45ICdkHii5faSWqZ1U2uulz045GU/wzqb7DUgJBD9RuST
bqHzrHPx9TC7u6JUbbmzqt4B8j/72Kw0+qWpDGYpYG/DaoptgU9Vs+aaHoNiTdL8p5B2JEmZAjIH
/mNUT2PXE2irotKAOcepZh8KAIAXhVeA0Jm0OYAuKXcC2qD6fPB930Ix24Ic33bYWwLGAIBjXk2Z
GiPwTWH3HKAi/FkBi5mRjviWzLbstvK+iYp+wO+tUnRXdFJrbrsWyieF/8rBOEYg2uLF7inYBOUl
CXgz0B8tB2i4vlGcMxpCFYXH04p0JtxLSuZ2VU7xPT6CcTVXaLQkcRO8I7ymQSwzFkVFrcKaKWja
rYZdclV9LebrhPlgTFbhpAcdOVv9IdIr0SI7iBJISo997ubNQAKqrEZaC1rublepqOJS3wkLYzjY
cbEMCungbqL5OS4zaALJjDylCT6DAVIY3CmETl9PyMefWwuCodrQnZnjW7aBkmCXn72uM1trFVp4
pvkUYHIsSC4QGMJBg5YlZfOUgDyKB9RkafV7qrjUUdbTVelSAW4wirjuTD9rx3tUK5FCpIMsuYr2
Kholwk1JeQDZZh1QqC9nX0oam1d5iRwZrgVD0agY+kV54ZY18pgWbVR6G7gIta86dCL6npRx9bsf
c3Kc0qycGzdQfnGRkwP+bFYdVcXGUsmvKMkN/3cxVK11W48JCZCq9KAeIs3S7honCb39wK4XfBrR
RZVr4WTAhOyKvDoQI9k9cCxI/24AczetRJlFXwfkeva+qwDvosrmQsbLMPoh/xwYomj3ZDEd87pR
XqAOYU/ebtXLAR+SKPNFdCWyoPyiYgMBczoBAdySp0VO3Qg3o7CA60Lx3Q9iUEKgBXGEGBw1a50p
/M1l/w4I3JceAFS1a9wMxd7YN535hEWR592FKIwTyI2YXiPMj6VJxjHVg59u2pTqRx2WJu1x6EIF
yhXZUtf4XIKLouY4sNzdm2jOlaF5pCLc3MB+TRM6BnTqIGg566qLPiKJqhJImlVg908jtEVJg0kO
WoO9RhjyWqv9iW8ZUKDORKTuwRon2Zb6bOussr5LHmpJ8XUlUJyii6aoPQJ/6iwdgFKtqDjSpHnd
490WrAu00A84uAz3bRVRqB1wb3VpCS5msw/pSarjMhS/25IXuoM/jfFTVnf0ZqCQV+NGFwKNUtoj
XEJgbNXrUbQxfgEhNn6rMB3SeG8M4Dl9DKU+AY9DPDZkkuUCM5gMQZIqjqHan8VsmdV1TwAb5Mcc
z52MukMK/8/NgQjvukgBRTM0Dz6lkbUhpiqyCm7wmQ2/1mNv4g8dRMO9sAJpkrtEn4hlh6f1AKJ9
aqA4n6R3OIOwtQssZz/RkuM/O6R38GSLNe8rzkj5jzbRu6dB9jmV4cCIgLpOvVgHdVg/K03Xb4pS
UrgQTQgQsAUsiwRFd8avlPvSalPKyC4QqVJtBN+Tu89YOITxhh6s7IoGzkat/ayvP9c4b3wdHZl+
DwzABZwfWfm9wd50WCv6hy6KAcfOfQDT7jYbxJRexJqltztnSNGBRpDhvks7lQ+kxZOPQmtNBI4a
KoMOQ1laQpoyfBTkmZ6DQVgfW13rf7BDkcTNW+rCG445dESRXdE+gshf7fpRn8jETYH9e/AH+pVo
DOza1VDOJJlCn0VWYeKiHhibVv8w4WoGqYvkEcgDYkUdVw8wvUhiPKHteGjcYNLJjZt9wuJIV4Xd
jFRPgEez/FpjtDZZZCJbNf24v9Wnur+aiEWR1ErL+N2GcXNda13/SGo/7zeKgzXD5AQR4g1LB211
hI8Q9ge4F6wzLM+oe86ujRvHIYm6mjglXTI9zvADHCSqL4v2UNKGYCJ/jJGdgSF1A3jIgJTZC2km
bdDajDhvU3qzu5VOQuZ71cuatB0Na+w0XLa/KacqydsqwoydifaxowRlZzUiDR/ZNIBgNJX80/QS
UG+GExeneXuN2quj+SXEPHQHpjT+wpLJxL6nRknPnVen9CIlDfJQ2yjkB7PGMGP3Ehf90cX2/0+S
2XzT/M/Emi331urXt9fEmvkP/H1rtcy/BBcburvnKw4ZDML0vy+tpvrL4j4LZ4lIDD6NQZT5z511
hvxTA6PJmMB5xm3wh/4h1gjjL5rfhUS1Qqc/HKJ/f2W1GVIIIlmQruCu+L+LKwJs8CR9yaw1jmbs
KF/g4DNozf7V2zhxk5wj7/+9iPCvpZrHfxiHfh5LNxbRclDHudH0ZEydOCm/IDgdDnaWd5dB2pIl
tOlbOnOnPL4KvAzIVQuSFncfyPBLSgFk0TK1p1iyodTYMnLcXjQhsO44U9GZoY6vr/8MRfKADWNO
TDnz33+VlRrHJkoyDRElnZjZcz3XRnytCJ7ef4NLnMb8CqE7WBiO8AoN01jckoUCBSwG+m3M2C3u
M9vDH9noterR0DBNDpI8/+U1KQRqC6PH3SDsdpeIOvtSkw7ZkXtMnt//QSfeMHMXzg+5VGbPEpBG
TEZgSgFmFVm4AiHumI0v66b+ho7gHPfh5FiSHAGcJl6EXExSP4vTNIvo7qshBnDF6NsnNlq5Ce1E
O3eJfMkDLOaqhYwCyR3JIgd1zfH37EGzE2pyuQjqyLwUFDiewA4424r6zY3sOgyMEcVfYptB9hEb
Kgptumg47ckbd3Rf0bHYee0qN6LuKkKqs7MKrzlDcjkx58gvMdkM6ogGiYXj3zjyoScRp4puHC3b
wm1ArzN3Qb3/iU+NongLNig4IAwzNOv1zNYpy5CeJli0y7mgb0/WU2yr6B9Hmf/IzDq+Sr8sIGYQ
u5mig8uQy6b90E2rPo19BSccQZCaWv8igvX4Ix+j6sJMR83hZLRcGgEM4/H9Jzy1qvBkAQdjs0HT
jjzPvFeL1+AyFjV+YK103JXRTDfKPriAv20ajzxxR08yll1+Z8h1qxw85n23qg+gkIitW9XnvzpZ
53/+1pl15Kds3j2N/ebxT/KdDAFsHLNXptJ7iIt42BS1kz69/+QnduQ5d0GqFJAiibH52796cI2I
JLPcyFpxM00PfQq7cqWHFRfpVMlpBw/F+/H+iCdmE/NVkIXj4ejGX4zolYmOdYEvVz7SqDXvkXYI
EC+bPx/FtbBj4kiFkbVMJvYGxnyT71pQ+qmaFBN4Kix4nb/jnP84ZU89C+CPGewzH2yzc8/rtzel
nSGGlLJfWBfdvciTkD6R6Vz67sS2RzYbGbGy2KSdlxzU629kYDNbQDdHM2pZexHQxeiNWr4h0WX/
+QNBDLYRnxovWLHFpmdnolBaQ4BIgdfDKy32YPlP5yBx82tZbK00ABG6zJlY8CmLbUsfqhR1cMMo
taKJQgdSTU5ia3qoMCrjMRjDkLySc98Bo3l/Wpx4la6gKMAZgqiKjP/xB4MyTKG/wITD6iPqyLJO
d+1EsMwlSDuTZ54Po+VDGnJGXkEqtSkAHw9lp7Hd0EJCrTLKd0mr8I0z0VLoPtedzLgs63Y8k/c8
MRtdzgJd2kQ8nAqL6Eq6udM09BWsTLDYSHrTeoNUU5x5rlOv0GJ7JsHKdq0v4xxDpdA/ensW4HRg
ZT08k1uun7d925pnFvGpeSJ1NiVLcgSD0Dp+hb7FpV5RBl0hcaU46zvGBQYQ6KDZXK4RheM+pcXJ
UzXRdacXln5m+FNPKjn36FQmN0ncdTx8njdWphqDPQRmGXIzK4HaWDU3eASdo2mdmiwS/b5UwgIB
JRfrLut10kqy49NV/R2CqA/IeaoNxPnfyouuHb+Nz3zFt3PF1gmSBOlxh1Iql4ejnQuzYpSmOJeQ
IE7NXRRjq4kDhNy+v9xOjQIjdU736+CKbfN4lAGDgdbzMjKKokg3dt0g/Ek8+/r9Ud5+J0Q6ZPwN
xT5MWXgxisRJdPJ9JGFVXiqQr4H7A3PY5mfiTdOZC4yc/13Hqxq6pk7tETwHoMcld9GIg4pH5QZD
bGjrKy90ihZbZHMyN6Ho5J1LLyadwriL07ktO7PeSv5ngv6z1+kPtTrQPB7/lpWiUSlb9eSxtDWe
Qc3vUO+SaTf0pV2vI0HCjl6XNP0a9wGdtbqC7bjLabu4GW3XjDdG08GOCCOt/OkGOHWC4ddJKlOj
wIi3yQ355I2NhVA+a2M60kMrTXZNGMrvnhIN6hal30mZRZ/xZMR3rcDtaeD3Gqq/kiKzngJsEiif
k3mpdz4/+GugTW26pdVDXuNf4POIVHDARjhBvGFa23hKujUZ09i3JFwKUw7ICpPUci7f/9YnZhTk
6dkuTydQJOV8PKOSIaLjzcf3ogMwfJO2xbMzCu/i/UFOTChyhuw68oXxuzwl4iLI65l+twK9P15R
L8kOTuEG6zIFOfTnQ8FKBVMAhpyluNhjojLUq1yGFqpEIE60qyiMsEagLCmyMXnmgDgR5gKypsRK
AU5xYTAXJ0SWGMGsyAMvZxf2j34Wf67ipHDvEduTlCI2w0fLdlOPzmHd7VaRY4w/TfKPexTs0UMp
Qce+//wvkfViQfEmDXCiHJGmXCYe2sK0mpwQFwMEI7lsCkzW1qjz5AH/P1z89CxxbkrJbFuZ5Dfx
kUJMf1vTlGPCoJgaA3KQxOEbbzfuYYkdeA/lgBXqme3y7f7M90YWANPDBQo6w4ZfB3q5Y+R1NhCx
eGVqfK9LMWziQpO/ufQbv3pY77c+PVq/3n83p6YhwT+3EdPmQHcXX8sOEnLntH0hwZHmdRq11ibV
Q3GY4Grfvj/UqeejjOnq5KXojDMWcRHN4RAcSVGvaHRCluxMGCfYw0MV5r9GGd3afX4O7Hfq4SAd
km0CdkpZejHxTS+VaUTvMHnsvjzUhTQ+JfzF9YRU4hyf99RYpJuofhNMwG5YvEgoFzlBWE2YTsHm
QvSaWsveLCDEkHt+/0WeHIqpTIWf5Bxr7XiiOJx2CP4IWaZG9Ac71ZkdCTe3BmOmfzHSDKiV/Bea
lcWph8PJGI0d9yhr1M1dzrlKQ51wol3O5fQch/fUtos9KHhaMPjz1nj8WIFtunSjsCH1dhHfjNS3
dlyY1ff3H+nEKLSPcJ9CiEN8vrzoIPUTHd2TErsvkd7FtCcdaCAFpvAvhuE5cO/Sbbwk58Xw6j7l
6n1Uaz3TYSCtcQGkAAAfLaOHPx+FqISgBA2S0MUi/mcjIwOmU+GUTd09DK4xbny6ic4s3HnjWWyf
Btdpy5qTyuRuF88CYCaHQKThmB2YHIpW+tsT7b0I8RPUSKW8/0gnJje7EAVFEtUz8H6xjqKpHb3B
ZDAOGPOLyG1n59Luv69o6ThzUTs1FYiwuIeS3UbjtdiQ6GV1VNQrKlm671zX0+DsnIBe4vcf6MTb
MwW3JQRUhjGvpOOZANrPp6jDXcZJdPvg0BVzMaSD9Vg2DmADszfOJEuXtEjWKXkusv/zzDO4iS7O
kcGt7ZG3RZ6pyLwQV8fY+CyF1VxqJKQfpgJmWggW/VGMMWwC6r/doef37f/8sc15fTEvLYfb/vFj
TyZSH48Qb1WGxXTADKvY2pFmfGqaIFqPXtOfWQqnXjM7hw6o31CAkBfzhvZtw0uo3ZHy0TO4HIba
ufQyfKTXhlZ5V2oP7z/fiXlKRUQ3FX0sM057sQlXHc1P2kueWKupXLau2NBnCZXVVl/+xUhkzxDK
AgsnKX38JsPIol8hoVGEWqyx7qWQazfqMkyNu/7Mijj1UIZNax3H88s+fDyUT0lZ+BZrutSte1re
7U+aX043yhnOVWnmz7/YUzi4XMjOCBh1XFuOR5KB4UaGx0iV0cX3nAqPjq2Nm8SqKNIEtko3nV6p
Q98Rn73/Ok+selJc5LgQqzFBl4F3RcNxTHFFrrpgcD5yFtFylATTmelxYjrCX+DIIlvCnXQphyOl
4Tqayd7i2OCDHG36QpstFrwi+FV7/Z9v0OQv2CxJIDjCXOYwSnPiYkbDyEr5NG3LxtXXMkB/M0Y6
7ilkU85Mk1OvkErLXEmk5EU57/jjgbXQ5isd6vuqHD4kvp3s+zY4t6JPjQJ5iiWNABvl+GIHIdhK
CiNj3qOv+Rh7qt326EjO3A1ODoJ6COQs5Tu6Zo4fJfW8vC7R7wHHCsYbVbTytkLssX1/zp1aV2T9
ya7yNJhHLU6aLEcQoJWOBK1gO3sah61LWJcQGESk/YvpTS4EZjl773zmHD9QYDWK2IyAfoKKw1V5
cK+jlt7w9x9o/sHL5UsUT26Hahw51sVuW1UO3swtM2AIZ1VcJX3aK+x8R3/+dEFrgNzYWnFd6T2T
MFdnMyQnRid6Izzg3GL/WDyjH4pxbgZgCaex/ikpav8bIHrjLnPNc0ret1/OIeyZTV7Y6u03lxY9
AqWB1R3hIuKTdY2F9WOQ41Y/mJ1/5sR8uyUyFOV3MZv9sP/OP+VVyNiXRjAhNSFjrXVlsO5x6V23
ZSm/4bVhw8adk+WIReaS4e79r3liZO4tBMRsIEzSpdUVQsJJaU4N3dOR3j7mEvwY59L5yB0UyEGQ
m0jKQjvcTCNE3TPz9e0L5kJIAEaZhio6NaLjp3azJBqBXZhYitCUPV/MDhhT+xdjbk9nhnq71kHQ
E4yY3AjRZovFWvc8p5K5RUrL1lqML7O+ufCa7s/PFy4XlJyolKLrlMttiyQrIOeEB7JGYPFy5ubx
W86JDk48C4YllEoJCljrL1mYV5PFgRbDxkw4DkqmOQCgmFZmk+rb9yfGiY/D1GcXoe7OtX1ZRJEK
Hq0o4Ml66aRvzQblrTuC5ahrazqzEc9h8PGOgrOhYc3CeVTOb9JGI0KxtCdPvjJouXry29b5MAZN
C5ay1h/Yo4Nthxbyjw8yBqUoyWFGoYbN+XjyocJzE78aSHL6nv+M7BQfyU7zv7//Fk98K8IMJCmK
5I4gKD8eRYxAF21jJlVzjd7RW2ttKAqNm38zClsy1yfufMtR6POMtahhlCqLvC2fDQlDmkxnRjk1
I8hbcjWbK6vUZo6fpeb1BDHq5FkLOcH5M6a1CQIciSuEy/cf6ETajt2QiyDueCTvcD84HqunajaO
JMpWpZ1D9acjMttqdoxcmTSCuBg4Ab6GvaW2wIOrTd8b6U+uqq5Lw5VV7RMtgBlQyf5DVOME1cvR
+uM88bxb022JGICdc9mzUql8tAbi5ZXZt+nBogmPXwJU/P3X8DaSZBTWAwkfyqW8zOO34FeeF+Ju
DL7c9tVnEyLKZVxPAOETPaDJUVjhmU98YrrOpmL488wvn6zx8YCj07gopPnEha/0mz4xJ4gu0Xim
oHJqFIKhOaHArQ3njeNRDK3BJTtU5iq2U/MjP+NLC67izMo7kYyeN2JJtxXtGjZVouNRBqbMKJu5
ipEX1k0aOepCTVnxWFcNHXh26Gef0zgu1lWa5Tcx/Q0/cRVu403fRfUNzkXpmV3uxPIh0zArxcg9
keJdRM5j5cgYNyg+JpfLD1Zqh3vIoc2j1Uzn/B1PDMXhQ+5u3g5cwujjR7cSWreQwFpArZvgLo3q
5FpBSdv1k1edWQinhiINhRQFleDsiHc8lJnb2d8luDKHJOWorAaU6pWbrkvC6M+Xg5zjdJKBs1em
mpfLq4Ov7bXRQwhDdkN41aFEIXsL4NXFmlRptLyH5wq0J+YpNVMSrex587Vw8cVcxMAEL6lFVt6T
2ygPw4PS4Xq9v8iXb5B3JrlwQ1EieUGedfFUfSPLxq4YZQSdcyibQG10xw+faMv4Uw2hqQt9VieQ
7udTGcspqEbKfnWcUPCmarfWYj0Ciw/D8f0HWnrqsHGTj8S0iTALp0M0OMffKWvqqYs7hnHQkctU
7nHuWZmwA6fBXLeVvZ3wE6eHCeh3JHau5X1Eb7ya/AqUSf7Hb5ffwhFPVl6yrpYZFCMZu0m3X3ge
GGSZvmVwzDfOPnfN5g83z1kjx/tFs4QqQ7F9Hj92D5AFVgeKDCctoktXBfVVDZn3zAMtJ+U8CrUG
Cq0vFXbLOB4FmGmZhix92ijU8CzkWH8urezL+5/wxCBMSdrb5rYzycw8HmQs26BoMU2EDg6FK4iN
GnJZ+KdhC6k6eBkUabh9k3hSi+NNFX2TDT0vLDZhACni2iuZuWf7Pq3lMTqPgwgBHzbUFlxx5qd9
tW8YdZcCUonNFbZh8keOovG5S+3keVK5DY7XsIvfTeEOH+PCc78Btim/mWEOIQvRXhuu4GLQ7OTh
S1Ctytwe79nwZEkPVWJfJgDY7Kc4HQvMclHlV3tc3LULf8oLeu7DAoKHAMa7xlzcLC6IgTGkzyIQ
E7C1zR/0u4LzD/1RO2RdboqNRpsfjfUslZrkmG5gX5dWNiBboDXXgexLKLnAYb6alUeclyZD6x+K
Hn0+No0GnlpVrX2rW5eOhQ6Gx0x2VKHcZXoSQ0ZPnHH0Dw44drXOCUppQnJbvFVGe/zUWSJv143M
5V3Awq1xB8oiY5ek1URHLszN6kK3ktKDx5Wmn/OmDR4d+i3Htaum8CatSvNJdxrxrehpkFnZSTlA
UINRku4HQhf4J3JobggI4mea5UtofcFgiV3lDsK9KSOPfS8IjTy6wCYgMdYVkR30eCeyCmDqgwt7
34IZAdGnyNJNM0D93hSRDLq9gdzKh6iBWyV0kAIkNg4fyVUKdhuqWRPiv+HhF4fFlKZVxVqpEm6p
XohP5tjj3BUHHm2FE0TLJ0sOqobClk8/ApPWD1gctHGBYRPVgwyS+N7qQDOtQKWkXwhbQhyToioH
alZJS62auLDLtaQdcyYqJuUN7tnWJyPPAOqCaI0/QQlBphI3nToAPzZAwA9Oic8kAA2IJq7H9h+h
ak42DUgtAgMaamCv5X0PplUvSm2GDavvXpQZnzrcnfKD32b8E52dDyMxsix/Zn4VeDcoq6AkpqZm
Pvl0tg1bg27gz3ZJb+jBFkXwwe5a577wYvMiGluQ0YFVXWK3Ua1NZHOrHi3280g74CdS+FgqIEGN
QTqbTV9BGDYjSkBhOQOUok7LV8jS0gEcouH+1Ac7DjcFkBEmO0QTjU2w0r5ztsVfYt1zwS+2Je1e
OMDRYeO6Qf+hkt1UbMqCiHNV22WZXpI988eVEnN6jNsv7ZOj39mfYPRGEHL58z+6bkjS/eQ5w3Xm
OlW9Khs3OiR6AWqBqQeg14sq4QIDL7EfGRL7e9+g7NlGg+7BEimi4PNAsiHbeL3K76GKWUCh9bwy
V6MYHC9bJVlh0QwUFW2wpVwxXVcOLV536CjUt6AKgaD0bibLXROrptnmjULhgO2Yo3BmcaL+TgKQ
NJ/A0tF3ppzRZzGUSeOvMytKQc8qF78jTUE9AivZ11+DuUS1p3UiNNDjyM77iu+Cnt6EU9B3mKIA
J6qsGaDpD6WkK6gMx89JPZZQpTJoU85zOWkAJt1wyK8zlQIjLVAeYnxCLetrNXMGmRwjtKWmyToB
aqUIsAQbuupLqw/dB1/InD5A3sUFBjC0DI8QiMPLAoT2tGmEbyuYagnuMrpF+IxeJxkIvmj26Df4
O4Q0B8NVQkRBw2B3LQM9FYcobLPrvKwwdOvoa/wEa9N6TgEBPrL/188FbFKxccxSHtD3FbN8qSi+
Ft1YuztTo9FzawYGVgJmXwEV9N2+uYsA78v1oNdYiCEd5W9KGjs+BTSp3UOahU4zNsaEHwclalqk
I4cGaK2v5O/EzXe+ZSffQM3697FXgtkLUz0f92D9eSe+HoGyHbkeJOvCC6xhA48O+njqDqW3bfwQ
7HSKPwetglMPDWQ0aLKawtGFXIrY14dSBInE3w5N0RoX5EWBYkPVz2hnrLzuAfeSmKaToHIgMVsd
3meRbMSzJyzxXNFe2122Qg7mN6UyIirouCalzsJxPQyyTPr6+qwyvmqigzpUGaFhr1F8xnJbjzK+
J5/G3CzNCkRNLDXFyxazy17pJvVDiAEHEBcnbp29UXO7gcHouvG2F9F4i1lJN21kRzi6zukFHbYg
SqxbLfSAa010NK8QwtmQgoK2+4WEC6soHVLYYzwOqDU+t1lSBhdlU1kg0zZ0GqtLoITp79HHYmbl
BXK6jGP8ClaZ69GuMReajC1Lo27X+Chh8lAIjfus6+l4Z3S0iV+aAfK0NR7wzoVsaP3cZHqpP/f4
NlmbSBud78BM58kkhuRXYXlGs/LlYAyQjmakG13jKHvDvBu/aW4efExkjn9CjwWHhSG1JE+Mk2aI
5cNUREzgNMGrDumx/WEKqZrbrTD9DZJ879LU8JUHZO/w2y0/Gt2tVKr4HvYt1g8OWhwgOxYMOhoI
2/AibBx4tWaZ1iRnIbyTmnUnHEnwNEqHVT948b7s4/AByjFeWhxhMOEbZ5SHzi3dR8yhUp8PSd83
cPVgkhvhs2VsgcPqD8UQCnDrcVtYa4ICjbUPabRbW7rQ4AIVnQYztWyTg4wC92HyOvwJ9Lgsb1u8
eW7bxoauaAUYGujo4PGXyWt1z0SfhnWWccD/EBjDwkski9/djgMqvxu6oXPvbvJEP0zQuDz7t5VI
GgLboXD0O4EsNtrWtJhYz0OimmTPtLabOx0GNHuHYJbeGCqIDFTwKlAfQqtm7wuVascdljaW+lIb
8TDipKK15d6gM5BVCBsiutHALIoPrgtGEGM+LzAuuPLk7QWc3qTYwYzu5c7DL6sHW5n036qi6ds7
SGLmh2LyPA+3sjSwnEOeDJ3YQjVgqnIjltnXNuzM3+8HxG8uaRBXcApFAI+wY9aTHYeQZhzXbOcj
fQxjD7fdSDGFs/z4zsaZ4v79oebb0etsKNHqXFyZLy0I/6k8HA+lmQLdiDlZKxuVKeeSUrSKmsx1
q4FzXAEOgBpeGxd1MU4Q49ts+/74Jx8V0QIJvlkIudQQ9LEOez6tucaEk7srG2l+BKE9bJykKs+U
Pd5cM3hUqvFc6WfADAHt8aMGcZYbo4MsOfcoAGvCGvdl0Qx/mKLghTpkm3SafyivIHY7HkVTeubZ
PSeXUc/wfpvoq22tBtEUrfDvv7sT3w45/pwvQMZEtWGRDZl0B4cO/D3ASVg66WwTcawMwxEEqTKB
DaThLpqK4Kallfqyl57z4/3xT73Ql2IOkgeDBNBi/DLS7IwQDkm545X7cfSKLbSAczrPUzOEthey
FrQOIUFa3O+LNp24SfUWxh05tk+DVm8tm8AC+u45a+u3D0RynmIGFQikVG+uiFVjtVBtHaQdoYuP
IlWBG1VL59efvrZ5FPoaONnILi2ZPcKekQdknFbG7KhqdHi69EPUnJkcb/MiYm4JQQzPf2iBXRqj
h6GD+sBnGEDe/R33b3sGundrFNCFtqnqwrkdamyS3bEbbnGF0Lb5GGPOJxGbXNB/3ZFoxmoOvEJ2
phgyL4HjPYdKPsgi6saoMkgkHy+RdCxrKyeAhgeo9G8+jJKdzgG8az1CdIcetWaFTdI5IcipjyuQ
B81SITK1S8SU50In5EiddzqRYfuVE8QPgXlmPzs5Cj13lOSo9atlIWuI275h57QAxqXOrk77z7o+
nCtYvE0x0JtKYoYearqOeJzjF8iBFmLgzfmAft/FIU+0X7K81leijjFNSMXw90P9Xwf8f3GevVq8
b+Ftv4bwR/66A/7lD/wDbnMUnDXIa3NbLUI4xJ7/0wOvkZD8a9Y5O9T6yI2TAf1/TfCm8RcHLunr
GfcG2W0+8v6nCd76ix3BonqnU4Fhf7D/pAv+uNguyY9TliUTpWjDMbjGzFP1VSKqMjuBfUZQ3gS9
G9qbktNP3MVWGRs/NByXMM7REPpcNejBtJ2XVNH06dW7uv97Rb9Grb2U8/93ofML5szvXGWlFEFi
e5lsBteeUMMrumvKqqWxMbpKuY+Wb4r2Av+PoLgcRm7e9x7OHpAiomhArpKkZoNpoi8qf+pXqk65
qZzbGs2jDYjfhTp87sklukJa/+Z3EQdxN+oTcW30TVLDqFaYmgPI4BYcR7GPLiyaKnWLcxfJqRjH
mYBLZAqlO8HLN7ov2Sf7tWVRDgD9X7fnRDyLeiS0OAIHSn2UMsn4sFUuvlxsJpZRmLK4DlU4tRCt
dXO8MgvNudcGPS1+k82emiuBfqLedSCzINdbduZ8HykpVRvfldUHN8b45Mo3yPDsEomr432fdaE8
Ez0uJKCkudEG0CE0H2N0X3FEH88xkY/C0gbK5ZNOFmw24im8izJxpmHllwO+O4FKs195HrQPMRLo
cRP1ZS0PpUVi5MypMg/1arIR1jlCSuRVVPloAHYW+d0sDLhoK9FfGRBImjWi6zq56fsJAd5ESaD4
GlL/Cvwz+/1xDMYLeNHeIVogUCc+WeqTsinXVBaNzVVOYaDbtFNVuitycNjFpMRm5dMkqwiLgoz7
yz43Uv76qEVO9+H9pXZ87Mw/g++AIFMhOOdYWPbummORBEFZpFcGxOMYJz9Ap2XJDR2rx/37Q82H
y/F7JjSaFSFsLqiMl5MTmH/W1VlfXulDZGiXpdmp9sJKI65zJdyv/Ez59jhY4JHYD1kD6AD4sPPW
eDzDcCxWDnWUF4vqsd0Uf79CQYR7RUZESz9WWYpGZGxyMKjvP+mbodE6onDjFoZuCOv1xTGrKSsx
3bEuL5UmomHvwL3dGDEyx7uclNmw16LRq7al32rVmVm1fMfIVKlx8uQvil9DLSJrTSeXhzdMcVlD
yNbXJZmoevf3dhSonpn0/oNy21tsiWT+ZmaKy9/h4kI9bX4Xrw4LcPFYgWKQvK9zHLC3vlaPvxtz
GruDSeO53LKu82wdYVu+rtxIbcHaWVdpYlOq9IpyvDPthrRJbLkXYzEmG7skT52GuXM1o+m2PXTn
dUUufVVUpKISKzU/l67qD6WuqQ+9q8L1UGVia7bN7SC94LHjDkUZLcGmw9V2ZTiEsXWpa9PQaL+6
JKnXdVW2v93Gq75TOup2+GcnF9xjEVVm6Xc66bS9xJP0RpBVWGPFUOHH4YkDDss0Zxml4VzhGdns
ncl1njTqrndh7mbrFNLcCu84zFyDIr3G7ajchBo+EFCXkpiXgjcoh+pHyu3Vh8A24tWIMBDupMSa
L8v9fealH/sinh663hi2aspJt4vW2zdurQ5+nQffirb5bTfEvWS/43Lt9jGEvV6bNqlq4r1L5Lgu
ZdW5e16DiVGrVdw2Dm9CaBEZn6IQ8C2jctVLvfhEDoUuRoXB4qoqsupbBd1pT7+dvcvAzT/5Ze3A
VsIhjONZfHewbA5AP1fjdsz98Yb8z31NQuBBAu7C3aIRDw62xJgI6N3vDu+vtRMB3bqkCQBrCJh3
2QMiFcJnfkmHLeSo12uZKVx1W8cxn6VH+8GaRr3y2qDN63IomglxsNfs5ajcfauKxyjNzMs8UMOW
zQl2VF566yDgH8vauqEkp7mmdoUH03Qd4TP65MGC/Yr+PMFwxHGju7gZ1aNwPPNO84PuE7m4CS+z
zt2WbaxdlYpUOjZ8o7seoaVSPftv8s5kSW5kzc6vck0brVCGeZC1eoGYM3IeSW5gyWQmAMfkDjgc
w3PpDfRi+qKqrPvWbWtJdyvVooq0YiYjIwDHP5xzviZ2DgY+9I40ICDPfUXuwTYxi/io5uDsOkM9
hODG7Fwk+8hSNEdPKifdcLid/TkYr7ps+QhQNwGOHWAQimU4WW0+n03iR9+ADzCQKvpGHAsLaAmq
wkgfO7t/dXO7/uUtgQNidZgORHRVhIvX5hZWF0Ffk9jbbC82o61uxmXWOR9q0L4s/orsMeETMv4a
7WtmsJsmkNVejFGVumwV4Qku642fdc2WR4DZEdVLGrUMiqeox0DuBoyjo+5XqC6NjcxPjlyaJ3IR
3xanGtIqFnoPR/Iy45nt704ZH0zQeBudj/L6InLd+OV4lwFVOAANmndeXYkjIWZmR7Ik4eNWtnDV
kY2+N+DsyagX6+2ko+TgukIe3UZ29623DE/hmjW3pSrz+xKi7LXIPQWjbx7PFlkM42aIDIFy69ST
tahRX0Buc43Jd6SwZURyL7U0m6wo5k8Pajvk6gs1uWQYe+MUWlTnuICP9a2ostr6XpqFGbRO4olc
7yWJAF3KRLbil5MJ50vxybmva+v1jyAzgnA7tUrr21i4YfiWRH2ZvfaSxzn0ibUU5ZXBfVF9xZ0B
TGi5yxA+YZGwfzFmZxyMG7Jf740f5/MBp/lgb718IK/wj8KstUIG1WkYa+Of5sLnVQ2QW3bzxE6s
3ACr88sNDXVf7hfLjGTQAwcbt8M4Qm1OROcWp2mos3jTLQ3fwXgW0GZrKaubAs1XRBilHOPrvLVX
fzPMpOBdEWQP+A8MLsCi69mpfXMbcRL7/g5dDOuD1CGpdX0F6zhXaZMxdktbe0xQ0NXgUCB2rWTc
dRGszutA1oC7VNKp9d63FU9Y10K487ku3B83jaz8d7encLySy7C+tAmXGDwFp6c8DsOcp1Kkyiz4
NiuH9wbumm3QLtf6anU7ybSbFAybExfiMnu1BtLfWq/Z3nN0ZB6bRuUVyPdQrves5uPwuQmBOO4Y
403JuOHqZKCupljGKR9sRjqs4knffrYA1ZqtQoXRnd2BSMcT7l7JNqSx4hJqLHOxgTDBqC2Tvt+X
UdjehHoiP6odlPfo0QyJ8lqh1/LBCYL+gf/l1ANb6zPJkkxLNyx4DWcXp7y9IZJysvlwRwJrCZCx
k/ZQ2p0ZuPcNE7ldG9ti3hqFtitMgQANrPucyo5IrhSQgNLOWSKRp7PRi4UvaTAR6ARFMjHG70hs
feNX4wFNBPgdyyvi7prRfJVfEe7l+6+sbaf+syGpf9xasS1hyFPmEd24mfjXfKD9FGgZ8k6X4tpt
Sff7oaepLS/SAbuOL4+nrPM//cbW0kvhDgfa2wq6ovyL6qOXDyu16XrikPSHxzzjwGRsT9l+7AqZ
ly+YmIfw1gzA0sNN4Sgv+w4nq+XIysamzB4VAhWGEEOoap+sWpoqn53mUijxVVK2gFkv6tYoa9Nk
LDM0UJrFpShd2nkUz5ZKircoF86ObdCMXiBR5jAPlTrlfZ0NCNIzH/RuMP8I2iF7cRaTXMm2CGF7
O0yJaid8Rbbypsi6PPHjtXuif6I2TbwpxGJRnUM/m+q9Gu0lgybd6ftknN+V0UgTer+87PvjG8Jh
yI72F64zVw4nttDWk91l7WF1Jc8WxJ0bhDEdf+XMqoRzZZsMZHWVkSEUs0zCLXz1AFCRIhUZkzqG
6iQadwrP7L6yQC0vrgX7N8lXb4MEg310N1fb1di6fgzivN7i1hldhAYTplqVgBMq4rj2UkKeu5so
yOvqlECDOrnMC49lUzlHzzHFTjRTtofK9uosTRmRvZAPm6TFUw5qEgzJ3C9XvgjU2W2mCY+OX59N
y1UNBsbZFah3STRtZfDTzWV98ESG7WUe13RoxvakWWU/dKsDRtzrllPP3moHB/TTX5v+UeVBmw4O
CpFuJU/YmbvisRN8O4yH0UtASCVRpn58cWO0LTvugpxaMfVI04HREaOAYJ2EJO2YTWCN5mWdZN/s
St3NPPOMVywXUJKxd70GFp1kVnwtFt97xWyHigooMIB0aSkgNrYo9yN5qAaoXN+rHRum4LVy3CXY
E0jdxN/9PsnFrYFvAdWBw5euMxgEJSABr1viklmsypaYy3RxR7I3V8oDkn9B8j2VPKxBvJTuTy/v
sjMcQffkznXHdjzJzcGTOG4ARbjLsdIIabZ9lwh4HAYA2ZzrCa1K393roKeg4qePHzVRm5dwz6h6
bhvRzVskBu5bSUTLSxmJ+aroh+5Rl5l3Ki6N/dZf5uHEmpRRQ8+2dbdWhvBgki78vR1KGe4IkdYQ
U/wq+6XHJXkl80DFm3BkuwAlYuHrGPAkLAgtiFWpilnJ16PQR75xnKfKQEMkthQU7ozTw9mP/ZhD
a2KIKMnnyEj3WUiGcMu+hNsxyvF6Kfv+h4nL6smpsVmmiRrXN8/DTtcigxB7FCGJdxuzSgVLbTdq
2oDUFjeAtxUI4ngZXjQN/wMHOlhYx67FXT9n9VGPAFugCBAkN0xmKne5UJ5IrdrUG6Tr4bhPmmW+
ySFvD0eBfmPi/QW6hJCFBTSZEqI+uwBHduCJ5/fGRNGOhbHzZMaB8GZvJZqoCvL90M/Boc9yEEVw
pZ6rlu18V/lwCZGDEOzXe2+8tSrYLqsctuAsnWhrrwngcbdYDnkxtMDVqSK9cISAisdPEedbF+Y2
oT68J+1iegF+OLUcx9n0ckltuIqFqq6rsWpuUA/dWGrRHxNk+5uwVvGdawq9h+kTMFrPwgbdARqu
pYSDkxDAvY0RHgEtE/31agsuscEd6KlsbR1l2PR3Qbda7zGNCtEQ1rp+cLMC7LW9sP1el4t8D/x2
Ovhj/MttL/IYtxvjcWetnk+mSz7RXLHUOPol7VjTx5baOmX+qWIRXlnYV7c9/KoD2t0VWLHT019B
oHF13e+cQP4cdQXta0ZTvLUC4zyFdMFb0zTFESaxBOYTfAazVWydoTnn0ZjvFcuZBxus+7OmB7jC
3RRtXJBUt3oiYhnhg5tm4ap3pRHRt2DIhltLGE4dSxeHzq/cNPJldApsIw+NPwQ7p0FvW6Pm2li+
umb67lL9DGqD9GvYkBDDl1ZhfQVpjHtEtc53hCn2XsL4O9WtD0GnrFEAxMMxy0KPagxSrbf3Aiqq
lRe0R3aTbVe7+ui9qNiwGE52xlgNhY5eSMbL6u0SjrSjVpXvmiTX6jA73vSxTP6L9PsKnTwwo0B0
BBkn62NYe9EXPVb3ZOgjb4F+2cNuCZeq3U2xNT1mPgUyJNtR3rmD3UZIMLi7UsvNAWg3s12CA0S/
TbRWwD40tQA4QwUPrGeM2El8iNFkiaNoI2FSGevsB7UPKhcoSHlKavYjnnf329Kr4dCVMtRpnFc0
ZY5TvcZz7W11UBPG1GbBI+DnidlYUp/Kzv0+Iu17JLefOkpl5r4lkfJqWRNQA33knDNgTpuMOuEJ
MYUBAt+023J2KOmwJ72psI83g1dbd6VwX4V23GNYLAwBERyE2zapb0YEs/sY/c5ZFT4vwsjmg6Ns
SPPCmt+6URoyhqeoPgHvWbaLpgratGFowdNmPTX3cNS4t+vUM35yPasivBJZ9ZPWWDxUtCEbQu3d
h9bXXOs8oY5ziy07t3OKMq4TkqVdVZ2gBIFuc+vySSTS3F52xPJo7MXd4KVsfoDvk9+kQtxAUJi3
IeRJHetSWe8MTjnE17rdc0VH1TF2kUExsl4XbPWZ89VPvt6sUVTvpO/nO0Ch/m4g3ShMnQqxF0dO
BEtQcjLu/K41XIz4KUiPfSt0X927Vd0/Qn6oSLs2tIrWYhPUbFU3SUltZpNyfSTR6FfpgwzdGDWE
3YHodUwTUSV/rBE+OTsoaVABFDlcf/MIIULm7wHftoFEXzqpsJ17Z+i6q+zyrLWVO5w9X8U3s3H9
W2Z93sNgYKkjNoncoymyc9Pmvtp0ax0hK9OFl87C8Q66JOJ9F1AAPhUibgF0OuV7UkOg0uUKCY2B
BpV9Rrs6ETi/ZVCXPfm2ti/YZBcJNjXhNWgO8LilhLAHui68kkDedsOaTAfQ5CeDWBJyl0WuvxyC
Jh20gzKBFl1/jszKL92k2baz6Q5g60nX9kX4Y6hs931lFoP4beQco97nDcMjuu8pWXe8AZ+1n7zJ
vLI2VeMnj2Tey50zwaBasqY+OhMMOgcc92FSvTjlfg+rK58ROvaDs1wjG3Ec6uggeLNdpR9mExlG
IkHAS4jOtLTBiwWy6Z2kn3bPBLjxd7PXr3RRkfze5NNyH6slgA9pNQEClmFFf8O4cURGVtU/6vWi
y7t4j5C1OYnZO23FD9b2nf+RNPn8ycPSbEo+2OuBGNat1xEtlwbT4j8hiPEQfIHRvK6taOLEdEcj
N16cT8DbTFWeGRll+TUA02w7VEyOfmKSldHR47Abt7RdwRuJf9NLXRHTViB5LBILhZpwQq2uobBm
o36bQ8dMKoShYFxPlST9x1oiLZzLoZhnSsN5ulmcwnkTxk2IgfDfep60N3ZfNZ/MSig5IA8Y/77S
jpq7bOvGXdWhjPV4bVeXDPqZuA0mA7dtpeglC4Pu58AERpObus4Jj4aIMums3JL/60op2xtVkSKe
rhdvxn4ZioyoQxZxq+IOs6Pe1OSm2cntOkblum2V8c1znmj/ptaEUtzIqbfDH2PrudXNOk0LSOLw
wtuOSlu3B9KZLO7AVcV81aJqhohFqarkOkHzGjwurocgeQPLR/CZ8MLoEUrpFf5B/t4+c3Bn8wcC
skrrNEO1nb30VTh4e4dFAJjQKY+bzzIBmvcYrVjOSSpbcfFtqlAu/YFEsh5E5Zqv4pz7q4nuPQvW
M+patIcLswG34D++oxZaKGJEEN8hSbKj/IQ2ehTHiMUIGFePPn4FBEQyG5ZKRpoZ+MntuHhDVBDf
O8Ae16RjzHeuN9D4V/ji3bOSzlxxttaFRVLbgiyZQbsCbwjjNfOa+2m1pL3vIsRW9+DgIdcjCVua
c2zljL7thADF48hJw27DZPn8FuQCFcXGMSiSd2wlMv8QO9rVB0pThgU5lG/ntJQxDQNbIVxgqR8s
zRWUW16rj+W1upnauRNfVtlLmiBDhX6SDjTh/TraIdgHZsx6+VqduCfPM8rXOPxCbCE6sZnHgevJ
cYrLyqzreOM9q+ffWWJC8xjYNemYTDtXNnth5g/ldV3YSgAf8fi724jS9huHsXDvqYUgAo69ox7c
rnbeK5TaAcn7dGs9PbzXzxcxPQQ8DPAsZLJLLWOHy06V2lwGu30wZqmXWOGXGhBWPk9V4vHR1Sa2
+U8UhJeLBa8gBAYdOB3FUxNldCMyyxtYfZSYz4OTocTKZmgUBBVP4sodisjfo8fnkHJ6PJgPI+r/
bg8TxG33lMmLQCHjEoZCXs7a3gsh+DnRmVcMFgGXFu1VXebOt0zAEphT1G5BQR3HlmwTcmkceQRO
yfVKqQu+HCWFf9Oug0+Im/JX96HwL9hwsqRZkGZNSDO4xMm+qkYItQpZLq+JPL+z049znPq1uUzO
iNCriPVwHRKdNRXBvvTCqWE5JuD/TINT4T9XktqKg29WV63x+So/MlFMzcfO7WqY4jW+CrKxLU5U
PAYz6B9bUf/3j7X34FU+uTWk3o0CSq9OWR/YarNUllnBetQhwMZGkjeIHSl2dwhSp/Z2GhTqdzGP
cA0N1d7t2PvdaeVv7B994VTyPRkcy9ouUVgdGGQLeUWr6S5nFmNjtBc91rNj7Y6N/VhU0KS3HITB
ugU8acStWtErMVYgqPxm9ttkiwdXZvuVYp8atiU+75rGCA4kysy52Unmx+Iq0G7JcNdP+jeTNG2G
3D3kqmVMo5NNNa/d8OGLyid70Tfq5zIG5h5uaBwdF9fph1+kg/gVRWnHxz3mPZ5f0vfdt6huuN86
KWmmYOrIXx4f9Tszoso7olLpln04J3G3dcsu87YLB0O2u9xhHNGo46Nj3V4uDbLgl59/3JyabPDL
C+8TPCnQP4sK68gwrVhKnHrZFqHLYLAZu3W4ckUTTPuaQjHc655JIksh2bq7SgyQZAxknbT0PI3h
x87n5Spc3D6/8+ysU2dhtbWdUoqOmllq0Qn6Sl06sUGvO63MH7HSlDvBhRvtI51U4ybvLHE2S6Ly
E1o5+RUN9lR8eV3grEye3YyAfJJZmewoi3STK5YiTfPN70fu+dJVbPGqvqkYnCLrZjW3WT1+uHvX
NXwEMvJroCvAag+T27v5dqixdK1pk1eqPgQ66pYrOnbWwxcJXiu+BLOd6orHQFgRrR6LboFmyWW6
Z/3LZN0KZNjupUiWV7W0y7W7AEVXLCJ6zs/EI7P4dgZdy0/ZTwqkWEJGzVWwgrjZa7+0QIBo2bnZ
K8LrQB0SK4gth0E5lTbndJNNdzhq8vIumcui28ci4YpwtS69A9Rg9llFAD8TxPOAGwi9fWNhuajK
rq6vhia2oi0MFnFc3YTQQqeo4XXSbiQvvt/5BXwdlnvbPLY196vo+mILBkj9tE1J262HEga2w0js
W68gNm/9SmCv+eMZ8ceqFAltDTylFM5TUIZdfsObFHQPnb9ghuhZpupXiRc/vP3jxIyUWzkvpofo
Tfa/XQabhc7Cw5rje6Y4EIfEB0c6JItfv/Cdywlst8XRhVMsTi4f5UmawicEavT08Cvs3UxvDU88
Tp+w7sPDQh32UvlI5rckMw7fpRPZZod2fm1HIOvYi/SmmMlIv5n5kG1qthzN47GNNJeFs2TUxJYz
dvJ+8llfMPnUs3UgYH5O7rCEcw+XXT7GP+ogDuobf67CD8YMagHLon3k5jwWzTMVUYA1gsoXYpNr
PPMc5aPi9p07c/KFFZrrus3t9bHH2WyeQ6RFI2MQrqTylFl94X8IiGC2sy8JKNVnUlEW9cnzpK54
oNglkOOU+fVq3Q7IB+RhErVtHwMfHyaN5egSerKlhc6QqBUmB7WUNX0OgsbPi+6aFIumKy7HlLNu
LTvu1mLbzUCD7K2TsFCYzq3qFmnSIO6A96rGa8wuNDzpf/SNCaaL7+Ui4mE5kLAiKBN0KKnD2Jx6
uI+K1jwNfW3kA83EUh7YxwbxdVSPk78Rwm1gVmeN+F71iyO4RMe4v8ywZ7Ycx7ZRsXPL/KlROzo9
7V3lLE0ZtveCtcefNVJgjx5V15KH/nEoK1i2KaqMSHMXN816m9uV+eWUCyeAFTqFpTcxRaX80Qeu
9pkFAH26yYUl56dYAmrblvnIddbGUJWebZEE3YnRhZRHywImu6kDlH8w06lpjnZN13M0a2S9smga
jtNkg8+AkNOK68wEZuk2eWjg0ZGklH9GEbvPd3pWq/2WQ1X8GVmuUB/24iT0gSgUQyJZJkWElEzZ
WRZ4JnTj5j8TM0zFt+niHnkPloxrI2O8mXyxYJnVcdFFZk79Isqtt1rVygy7YBVx9trKq26GnEJ+
l5lwsJ8W5lmo/i9v7BF6jqWvWwSa7S1a+kTu10a71VvAnp+DvqovRGanKMKhxiqHRpH1IUXXr6Io
Q/hcXdbF4abFzymvazHQUQ1OkfO+NveeQvLEfhK2+mHhJU8wAb1KrA8yYy197kodDj+bduwXhFX5
VKLZYQs1nnvpyu7Yo7FzLkuWcr1ee+26t5JJOcajqCa4Ie0m2rMsXa1OL99AR6uS6UgbTDeN0q3/
aJBR+semdzibFR16dSMwIa1XmMZb9EDS1kRn4U9eBqwWQ9Yl9yKL/Og2XnVGUsxExRIyFJHO5a7X
nrWc6RnGcWc7zETeosAqwTiIsRmHXS06e3A34xT0zArrvMGbPmpGL1jwVBfm9a5BU2HJO+8CPE9u
LBJvCqjjNYXuuFv5a8v2/yB2+wcV4KV9J/abJABCV9Hc/of8M2rqPjT9fDBdE3pP2l+S4a0Vvqze
Zxj1MPgcNu73a80n9A00Ko+f38Ul/5R49P9LLvBFDvqf05U2//N/6M+//fqvJ9OV/edfJKaXL/xT
Yur+5ic+ybJkf6AIJQz73yWm8W+XAFjCSviA8b4TGv5vElPH/i26AIl+t4eT0HiJnvtTYuqDWaLC
QV/qc4D8nrTzr//yMf+3/LP7U9E5/MPv/17hSUABuqC/U4MRoINSkVBLBGgBsVW/R4z/nW5IQMzM
aoXgrMly/TxnNNtoG9YuHJ8HHdkNUxYW//33EFdQ+WNki+U+XrJEFzy+aJsajcURjmv8a1a4crJ9
gRqi+zWxhx3HmzmL22+kSAiGkAWA1euynfsn/GAwbdssae8N6vmf+WBqytOseIuLCFOe8UnFOI3l
tNRY/if8QYhbsXqSRzkjGYqzJOUlF7QvBGSwc6niGRw88fwMkVtnfDbjisIGjvoYbNeJBE08i131
YHtFf5J57H2uuW2WXdGTTs0sJ3Kqu8WWwnvuHACU36jHy/E27xLnyCCw+REUjQoRKmiMZZtCT8sX
/DL3wavXsUvXeCwug0fsur6dm2vGw5lkpcd2Kc2qyp3gYDKpMdcTTT0j+zCu7O08kN71AESeY1IP
eeVuIh2Pzqs7liWaUcmRjF5FQvbcEWuKDD10Z5zefp1PbyMpj9UZoagvd7bGNlyrKKzJh8srb9PL
jup6ygM5nVb8ncUJF4OlbzzWBfpn4wwM6z2vdJi1KMY2G+YWjHeDDrE+VnHKb+y0/jLuPA8kIRDI
vhoYo3rVwlQpyJvN0thxuzWeo35llDms8bxaXkOEmcrNyhbxNgkHckS82qsTmJ6efrYuD+uNt4YK
xJ62u/XW8sXyHPlz1mwzNkj+R+TOrBS8wnRxmkAzyM9FUvSEIjfuWm2BMJZ0264qhoMYhwsN3Uev
mUZ6ZHLqB0z+NrYuxjs+dNRUXWWzEqbfwjmr7FHjfPVb8GFk2LffEYMgAItWiTs1Glx0CYNdJa9t
m8FmdJwsO015slppbuG7SMdpjLMNO3I2pPjQaM9cOIYOmqjBytMwsuJfU51w0YFT7WGGtMW4bHuf
wVVaFzqLzjyp2nzv88y8z3LaNkmhBg8Sf7OTTh2g+5SMkDBiYuDPPwCdzY/knEfvg5wthv5hztDa
VERf7ieG7226eF4VbExusnfhJGufhmORvJZKe2oTu3Mb8ODleyhUBt+E1bQPJqrzPE26ofoUCu/7
FmZ8+TOfS/8JCj275YnHypGQdQtYwZAIbh+CMA9DyTzmyLsjvzCtt/xkWHterEI0r/zJ6F5C5EGd
YUb9VBUlUeCJaMEa4hR0N0yhXZ0Oqm7azcwsnTGUSAw2ZbYJ6er0cuZtZVGbToV0vxzldo+tx829
6fGFYxyuVoaVSzXptxz6NBqOQQcCZNglhWRkondrzX3XpWxEhw94v/ZdPeRhtF2UD8IRYkF4ixMn
n/a9olQ8wRxp/Q3qTjYffZS9070Ja9cjBqLYpZ5DQ9aQuGHNQ4YCCRk2nwWJKNnGxdJ5FUbt8t2e
Bv3Tm6OhTFG9+7err02PYXxVPT5KQhZSwzzxZXUE48AhYAJ5yvNeX1eWZf/EvW6YvY9RpLa23TUP
/KW0M3UPmS0NOie6c+25fHOzmJ1o7mh1HmCI/uwWxTB/VHwdUQHF8kpIQ3FL+KR8UklVqLRbovaF
lkM/RpnvnVE51qgQ6LX2tNWsrqOmGL+VhKQxic6XVqG7KNWwb4Yh+F4LHYlTpqxshgiXNQ+sOoFt
unmzdKmnYlIbpELaBjFQdrhra+uWaVLVoUpvxqfGK2c0tDwRn8ZW9jCwAt2c+bkRSpZWsaLVRLXD
DDdhQIz+EGc34UhN9X3s4/ZVWRRxm2Ywk72lgiNy1OS1mnaBg6CHKU1DLEbFWUR53XmMMzu7wZns
USxbHqVe6jM9Y9ZL2/RBu0/QVDRG1pQmvag/aU2Zz6Ney24bW3GWYr1mykue+73HFolyteNVp25I
xHI6F0Xx4UYzC7ipMghfC7nQMoajciTJMmOI1yGRLKW9Nru4omlssasJBUWDoKQvV4bjd09YeZ0y
xSZBIc+RTW468veefQ9aXopOfYxS5LjuzdCAx97UMQPgVFAKvOgq8x65UpjD2Fnh/Uqybup3Lp3v
tzyvvWcWiNO8yfxueGUtXJ1YPmVjiivWLlNRqexnMymXXmLwmu9THSzRwfGhkqE6kVxWcxmOrz0f
E7yElckDFtSo8Pmoq/hDwyY5MAUdxAW8zdg8R/UEVttCibXhqYDNWMgeODi/DlhTxJEkwU/00L1b
nFBX3WIlxUFYpXtPnk2ptpmP5olEgyC7I4ak6Tak7xUXbxqdZFpZ9nQkPMtLYA1xpKdM2/IJlVQr
xzSQPA3noB+ZTnGKIkhEbFBuM8LhzjLUXZ8yNcSK2LJbQjXXtAVmY8ISo3TQXTghwqnDb9HQ91c1
+SpfTtiXJGA4dSbINMj4wx5CS7Vjaj2pPUynxmzJYFgRgbe1dg50DP5wMzITyfCeS+/FEcr6HNpV
PE9s8pjiJjU/mXbnhmgSnEPc/kyfpg39Q+udHZJs25QoMbc4tHCzn5vGcDPMSxPwVrU1W9pJFgxo
R8vOflhug7mdnUXwnlVYy9NG8w22uPXcn7nsownBxlTnHB+x+4DSyvliNSweAetGn+iCZ71thqz6
ApZBGyK6yLA2pkk8S2fsvyLpjR+xvSIWm2Qo7s2cuA5PJ2eloVpFv/K2a3RnxYAsFyNw9RH7K4hh
YDBs5UeXey4TTZ/sE3Zd4wbNnLjV3agn3k0E86nJ4vrDjyxv2o0uMrydi1WFx5NTyPdhoL3dTkw4
P6ZgrK61qr1Xnn2ROHP9Z0zjmlXfFLnUkm1bkDTnZIz98dBX7fxAhOP6K2H2+cwuvym3ZVuHd54r
qZi6th/aTd4PSmyiYPA/ZdIjR++9Yr5zfDnM24DTL+bSlozaQ4i6ZI86CyOMMRT2kx7joEOX6Mjk
0JEedy5tO2drR7LFXd33i0wRLRFoEFa5cyta7lFZrkzDR/wI1I2hs+I5N7HDM6GYFBjLNdLfXfSL
Z6Qx5qWU0RRvsM6KAyhfkMAtVwzFqInkfV9RQGw59loYxJGczsPojt8tTkrFqZnjbaGyiKi12oTn
98TodkOYh2gPOcaJt2ZauDXGZLSuBWOaFSnN0r33CT/UFep6eZor23uPdN8/5u2coeBgoMh1Yw/x
kwoWyDwFG6I+7XwLnR0pLAuYwFn6+ymyAhTTVIQvTu8nX8nSskRJSBcmq3NeUDD6/mjIHcF58yMQ
I9E1q0bWlwKJdK8Ic5u+58vSW5RUsn1mZiSeAq0RPDNNAYICynrZ1ZMkW8Wyd5HVRozaQitE1+fW
KIFz8TxWJAkdK09bbzPmhrdMuck5HH4PI6odYgt4oo8Ve7GQTJxLgsZVPvpEKHVj3pwdODvUk3ls
fQoZUiFIxRh+yyKRqQFgkqIguaPswURXiwVOeyhyIt0dEOFBF42PTV6w00blu14jx8xRe64ZEuCC
nWeVJuNqm7QOs6zZD40i9qVQOtwTHCeRvQq3uu/d0c1TB/tVlEKSp+hP8DPotCLEHWmkinly/PMd
9538bJ/A937qm3f5L5dm/aOjHC/zQv/rX39Lv/dnL3+xP/7lNztCi/TyMH72y+PnMNZ86R+t4uVP
/t/+z799/v5dnhf5+d//y0c3tvry3fKya/++6UVN+7/rltOy/9vzO37B//A1fzTKnv8b9IuY7NiY
JpSB6r/1yR6g4pB/6J3/cGliIPoTR+y6v9Ei2/TBbLJicsdobv9sk10Haye5fxdTGT02yQT/jBPz
H4yQERHLUcAsFSSNhxwGVuRf3TVAY7DjEbdFrW8G52fGn5mGi/Sm/8rYILO8Jl6jj/KNI1iVy02Q
+zO198qKPEwQVJsq33PKsoT+f/9KuUyw/vOxyvaz6T76d11+/O3xU44/a37Rff1NF59/23Rt/hcv
7+U7/Xn5OL8RQXq5RlziSJmLcJH8QbOGS+0QP44j02PhRjooWRx/Xj4BDt9LODiRTgCMOcX+/fKh
N/3tgvnDEHnxVfGpu//U9QM05i9zFvRsYXwxBjuXf7gw/zFVzsTk4VoYUdNymadsm+QLe5thRPfX
fTFzHAuWsbJu085raiTWHF/ZllTO/0XdeSzHraTd9onQAW+mBZSlN6JIThCUKAFIuEQmTAJP/6/q
/v3gxr3DOzkRJ9SnRRZQmZ/Ze233g+mLrncO5JBi1zYJnAFmOSRh5iosz/NIJhrYvRZJGOTlrTqS
oRA9+kU1fIXTVLyU10ZkT0VjRfslv+qEBQJI1Kk546rd7En7HAS1oMmLw+tb7JQ927Me/VTGUVzd
ArdBWzsn3A40YMb9aXEqQw5m3/RDR0Vf7HsP2Uga5ghvUm82m4VJYkPTjxwNGcVU0sVTz2/hb2S+
5oMPfYxvelZrmH3QBH/TmNXjYcZhisRMcJvBykJqmmyRuvQe+Av2SuHWpCpe+hWhoua0XhTSjMqr
ut+BH2zTaQ5i6KGgmWisbT02rxodocWWqZq4nbTVfU7+tobMXRz3yJ000gGsKM6VAaW5S4JxebFg
5azXGU80EEe2DD8HL1EII0eBYtlh98I/Kf2K/YhpC5Ad1+167GFdN6k74u/A55As70uHvGzH3ozq
O96q5jP2cfNns6v4e5h1+39XWtyHlpUhbCOQMM8GJah/GquElacVW/auravZnAe5Wd2JRU21HZJ1
KLp0s6d4hAvtg+ASI0uOQ4VPg0/EFdOLbVDz7uzQsl+lqINPBO4NV2o9xm/BXGrId73w3vpc0zVz
kI4sp419s6lG/PFUMb/NFAEAp1S+IbiG5P9Uwln4jqZ5cHZVVbA5M4lPRCmqW2fMJukhU0Akr8TO
nSaGKc6Mu/iJocdA9eF3vpWf6T4DMIc1HvLxrtaN7ez8Fop21vaDHe8pK+1D2NrSO85tYH0Oo1nv
bRFGW350sAl0p1BJZmjkSIkLPJsEDRNKP3u8iwur6vnmbAUVOMV/tBNuQU8+RwgbaMg6o+OnHEQc
UjkGMMq+HVpDG5KagUHVPdsHcF2z7fNPLAtr9dapRHkHViP1cg5dfIo2ZU+yBp+r6/N7Jr5yKuZK
vIw3m0iS+dYGVLQhU0h6FKruYE38xFjY9gkid8wn+PP7i0SJRHLiDGAiJSAt0hki1Nq+s5Dauu9e
x2zkZfMIMEyJq/AD5LrxtmRTXjb2D/yR4ZbOnVvmnw2L3PZtGkJ3ubchucsbvHIiABdBm33TLaam
WJUTXLxfG5Ee4rmJurk8mIQT6NluXUP5ukjoLrYxy3Iv5RTNN7ImFjxj4QXUHMuDZXESTPHi7Re9
LvaLjyWY1xrtCc2MyNWD4CHy17DjEhU7ZI8pAh6jYj8xY9VZp6vwV+u3skTLvHXhR9FUJb2uWJq3
xSLEESCTIkWtsALIWkgb4ts11EyMWMOyycXGP56dTo9//Llu47slqteOzgE/b1qr3lgPqDJiZ5dz
zCA9pGOevtbS315ygWMv5dxlR2bYe1R3ztD6OQtMQFvPdhfi8W/62H8iLy6uD2UCZS00rtvw3EsO
JcrQRfDrBMttlYfL8rdwSfp285lvc9VcZ1qVxyPdJePSTzT6lvvC/STal0BU1XNVK9ekNVmfp2Vl
KqpSxWgOi+cYYJCyXSd4qvWqf0P6mN79upS/MQzY0wHAzvKrZgVvix0Veit3o6hK8zGg5wJWZjSG
RAIxXZ2xN1ALHU3FT1KMDYoeRX2lnxL8QRI8Cc0A3oAOO8G4VnxY1mTT6xa5A9LM74b1gXdA+8dq
Yhe8qwe/vSNKhx7bCmlo0q5wYbUmU9M/jFRjNbxTOSQrs42yrZm0xjFoxiI3MarrhrhO3VexPM6z
3VxA8eJN4PP08/saiu2P0G06tTfkKllXVlv42NRhRM5nY5Bq4//17LQoq+p9HGbvo4lWlz8LHfnh
hyIM9svaSXq+sNHD84De+jbY4IYhL21DhPK9ywhvWxE3EvlTd2/OkEzrHhsN3chE3/zRFSJ6scZQ
0eN6wlnvHKSi9xWitb89c/aIYV2xvfbFiJdzcHjxTqF3VTblMcmdu8CZ2lfo/h06EjMZRZMpNjB/
EVgtxHqzpA/20Kt6w5SMu0hcf9Qas1mVlmKs1gP5ojQ7eZfwKl2REBgXctnMe2Y8TbOf23h9Kttm
/Rggy4t9WQuYkMnYY+OsfMvGOODlJZ1tqyWqVXa4GkPtFGFFKCeZums0M3iwvBE8pHG9U2/phOvZ
cJ7tcm9i3l2CLuCfVm/ftixCo51PUGWSdm6l6QBdKBinGjUvNmhpgwakX0Vs4s86xL6hmuhoICRG
2Shk/Or29GiMZ9fk+boARw8hKvGr4WbGH7EJjjO0iP2jdhmUA050vB8ztkCsxUujH3gn7E+BBhQa
h6zoO0lCcX9R0YAmWYie/kCJ1P5y4gh5/qLdhY+YlfL1Nfas11L75ftWD8l349YL6r5r8ijCyYIf
IhjWfkxJAbW5NgnIE6Hi52EePAS3thp4hJMDYm4HKYQpAGbSjfee2LSdxprf7SEsW8FLzHdmQSOC
2wRhnUT3os2gW8QKHVsNBTvpT10gzD4AjRP+oRgted6KGFFu7ztFmMaLk7zPWD0fJvwrbRrXuuJ0
T3r14OLyilPBdV0xGhHTI2i5YTwa6fV44keKqx0q3i7Zu1WDbK4uOJvU2OcD6Mp+AmpvOS07ZqbI
1d6XHv/zvNoQ6Hf9JOpdNUjqlNqYMj8U0G5vGRnE8qRRUzBiCvmgjwhO8+5+Q1j0MSsEHMcAid1f
T4FRYmBaxSi+MXO0txqDprm+e9stgDj5TSau9ZOk5eK1WBmQ7uJxSX7JDnsNbuVm/YM0NZ+yjRfz
IzeACsHBW96tynHrM3jxFVwqxjanGRn9l6cYuVwDRtDRqxwyJw4R9oWUtLjcJyfi+axIV++beZJT
WhkOk/Sa/IrLSilx45kB0shQDRhNgnnw9oOax6eOcvZ7Kdjbg9HU7Qtak+EzmY34LkYD99meo3bG
mOlVn8NSLA24AtX9mMpu/UMnLR/FUuVXUYidvKooqS/DskxflK/EetK9MUK2IvXUy9AoyIlOxLxU
SfFWBZXz12Vy8nLVBJ8WqwV1jInA/Zxtq32eLBCGOAIaEjRXIlF/o8Tpqct0kfwir7b4uUZN8IWD
JuHps676JTelmnSq1+R29ELqq5xM0zqluow/UBeMSJMmx0/7UjRiJ7xlRKDM/EPtjI0okjpYxrdL
tJLashbCDBnBa0ub2m0kf4XDAGh3BSZMJo6a5GuBVfnUlgbTMD73+FH5PkJ1RG+Ytf1tS17WrgnI
+cP4cHY48gsidevlJ2eazf7BNKxFQPjiD8Z0FFEweXru9wK8o9rDmbR+uvUclwyvKlgKUasYqmtG
MGxbVjn+kUyePn2LCI00XPpc7JdyAKWMX8D6CQZ5+R32of0qODEkW1SmS7uKIv/HKhAQ7/Qmpv6Q
IOs9bRuBu5gIehR0uLStPM3hTqz7ILgm8NSyrCTibHKKTxL7T7Jzl7UomFgzVNzjuhiT0yhAb6Tb
IJjgbjipcN6LGmBD0PtSpPnqx4w1EYcjuCFdMHUsX174T/K3gQTrZudSZ1lMtjoWIk4dF94ev9Dq
35kG0eEJcic+0cFqFsrLcA5/sjHFvIEkSqKrhAuHTWlspYthv+NyB6zd/zFmDpM9YqrWRkGvGABi
0+NmsdApf428JWAAPMPlg8zV/jTWQgc4lxKicm21mmS4nP1wKm3+0n21GO+d5ywfnboKWGlaHtbM
SS33FtzLd+Z1OFJZOY7xfvTj8q1siyE+RBvLmRt6S+ADdGA+yIY6X/5stsh9fiTHFqnUw1gc+LpM
JyQ0E1gQt2GiunWBBHJX2C6QcVq9PouNTwMpc4wkads4yHiaoQnLg28WZKtzPtBYarJ5eI3GxpWn
2EYYn/bBaIOFq7vI2vmMl5ODDhrW9G5VGB5NWeA+awKnlUe9oghmHTvGB9TPDNGDcGQGPhVrchW2
4RPaNRB81T3uKj0cWR60d9dVjnsQRQwMdTBWfo075yjLxmkljhnuusOuukMFkUboXPW+DnP4wLIJ
q/Cl8ZA5Zp6FwWQXLVtVnHqv55oyeUjYwYL5RRzBbLOuMX2PdXn2kE6fx7iJmVF3NS2CmDGZYwAJ
WMMBG02mjAhyHLSBZ7ruSDGjX6E49/UFM318lenLmiOjRimaNVJyys5FENwnG3rgrCsW69ngCx6P
Wk0gqtcQhgKkiX41KXRVfrV6SZJvodgupQM6WVgetos+WdJtNGkZhHq91LmDiKphWfljaOrJOspQ
kqDdJ9p1L25pJ8UPNlajvZdVvQw74j4gHCvCW9RubZxKsywhuH63IRAfssgov04TVP/cqkOV9Ef8
4nEJXHSG3I0eXlB2MgOm9fPK0kFf6zQW3BRnyLM5yJkOqGmGJz2XzRQfUSE0+aX0dEnX0za1PKFg
EOXZjTDUw1gxQ3+P81shYo0L2d65bU6SBvd/VfD9HsNyz9plxU5gNwBtdI7EezcO1z8djenKQ+xU
PGaQaHp8pMxe2JSFyeB+5x5qv4ME79neFxg0utRmgTfcgxDkpnSadhNHESxYIuUclrgtNcrwQ60K
5e23oKXRH6dgRGisdS7Zhq7BX2EDHj5G1+s9G3voJ4iGXWqfcSMT7WGiV2dhzUZ2y8yGi4JrkwHv
OcEzMJG+u5oKd+fqVgef8ErANGyj5dXJZVdZ3dR5cJCxiMD8J2iqj0R75ji3k45icFe5g4qJ0Jv0
cl5MHy0P6Hrt+b5hc8O4nDOieUp6qarXHKC4RHudz8vHjFqsIx3J2bboed5oNm8TrwmIEllqjZpx
5YhHDarEZeGtbtLFlUFw8JIqz1/x96Hfppae/gVX79bDQIuraNOZnGAhKcBmGYagUE9W6Bi39Tg4
I9Nxb+v3jfGLGDx3KEU2wMlB4ot+zdm7zUiqR0Jq45DpkqXjHrp1In7VsrfecfS1bK57vcUZM7+r
95qPuMXq2Y3jrfL0OnKjVqt1HNfCW/dQjhd5DL2WLpMVF3ZxT86dk7oOpnKqbZZA+4VdFdauq5Fi
r0ctqzQcTCjPVY3478wFP/GmBbAxngfPL8XzFHXOwNm+yfYY1R72lWCpJnNlCBEUBQYU4Urv8VEe
vcR4t1ZskIAwkg/7VKLfWHe4rtSzCBvxtXQFS36pJVj7dVKUvkpvGKL7iZlDFkqoNXgSokfbFG2L
X62ZPuPRwVZk9MwKmm9UiEWaNCf8c2zm9z2IIIIRet51wAnrC+adPN7lmzB+hkVy4MlssXwNibky
jAAc/OWMH7t1LxgIVnsFVD5Oq96J8TRWW/PIeAAuRNCY8MzorV9IYxQhmYxatB+xwfsFJT0Z7ytc
SevBotF9r1ScvCVzt7IyxyBop/nUR5/Q0+tfq7MioxlEzB4XVi/ilWau5guSNlbwtcvnzGnJDJHr
vKWXNeXE+tNXzSpxHSbJJ0l1DkIfYlMq+sC+4SoRIbs5FfX6my8/IV4oc4cVCah21p+qoj84r0lh
3qapnSs+fKXoGovYUIrWM1RupmEFELk7vkzX1dc6m3G5b+RUkdBY9UpTSAGAGwHq4FMpYChbKK+x
9CL1d8UxnxyjSBtsp+We6ZYoXtvcUFo8Kgelwj32oIQwuGxq/Voe6gS7CnZ/oFKg5YNCyxdURhta
NgZK4T7IRb38nuLNdVijsnknyKZUtkXhnpOWIHbdZOzu1enbgP21Z8IpG8Ka7C6Ua10lD/2qbGjW
2kdlTsJE6UrfOvhwnmMU4OVcHWZVWRM3QNKEpyby8D7PSFflhV4Q742PK50phTcxFT8ijQpidUQS
sjlfc7MmMxmtdouPCCSDz8MOi+i5q+3V/NGzn1Ohqmaiq7xZqijojwwGbFoYMDABNw8NcslxUcsl
nn6z75+XO1sqOjuFnHF2wEVBur2GULSF6+0IYXNrRAsDYmWSKjAPfI4u6o/XOm9HhpeVndMloNoI
GYzhjdXjVfTVJYH/TkFd6tcA0xgAfcDG5beLs7UkDp7aN3yJZELxnaCuY43pj0nFNhf/o3goeDX6
Zy4krH0IOYSUGdfkuPfRzl6EV6w/cJwacUTg3o9iF0/Rva2uA14BRXTnW/52ovUfQtA12EZTHlx7
znukbRdg5WOZjSXYmaviu/kDtGT4A0zPeRsdwaSnWuDV7L3BpzysCGWRHK5GyGNBgmWZgUXfrLNf
Q/vMlDVGt5HEp3NpSJnp2erH0FQWx0csCKEgRsLgXWODikJSJzv04ZxillxfNPQcYPZ6WMaLt00N
Ego+b2rYoWbNPGCqb7MYsr9LW+YgcpYJ0yTGQ/bwnpD18W2JBtvTiPHqRZZ90rMMkK27xy6cb1AN
+GKf8fSVj7PL/1MK82y8Y0yEomMZFlQ4CxCbPQNNEzx2bs/GlPE//lGFEdWggVya7z7uzNvVK2xl
VXOlApEQaDDJLxojJvqs6q/DFJRfISotsEcqMAwBXKNdpEVRoXdjH8+/B2/0AWG4nqQYzJFm78W6
qPe+8yS/cDO7z2IZzZxh/Hd+06YVhypq6mcUByUhCXFpsdkOhx9xD6IMnWsQzdk4upregZzpkUn2
IuLMljGqOz3mENsQpsy0Qvhf001u0WePUww3X+GqP3M0hWM22HP9tOJxJtkWO/cD0oRNnmre/+e8
i2LIAYzYnyGaIaKiySv/EDSePDMO4dNBe7S8jLgmGQbCdCWJx9LBo1UVkkTX7QrssATf5JTqAWgK
MoKJxBNImTUog3752QZYvXaz9Le7JKqGdqfMRoFpyZxKlOUjXeNSMvrLWq4/gg9qFO3Qq1T8heYd
kVFvy/ZvXzTjn9kDFZ0zJEJLx0Fxa+UB13elWqRHJYNorrJq7axd28b1h081vMKjLZj2k7K2vOas
Xspz0lh4lwF1mDhznUHgBMDYfEciT9gz5fTFH/qoKuDT7ePbFtOUte9yO8jEHIfE+HTSMme38uMh
RVFZ/Q06G1CSGDvWNciFmK/4Htke92JxbDQWuIU5UyCni6zyw8HfW0xJnL3i9CsvYFF6SuSRAVIP
H4EG065dWlfORht/sOW8IrWa7V0vKnuEVRJr0CgcS1h6rYJKn11YV18nNKyDwhi/+04qi8EHTW/4
ki+e/Qa3IdkO7eaVT56yB94isQnBfrirvmsOd8YhhBdJ5jgQYHaMMXw0HFIOvzF8mB8O3yQfbY2j
7+XUukMahb311GxXzafAq0Q+CTZjztTGzV8V1ihUJmB3QewochF2Q8ISBMpBHj9J009+ZvqG/zIf
NQFFBXPf6LSFpKhkEzrp92QwBUKF2QtPW+4v8hDHTIZTG5YTo5xwRQI0zvgfzvR+7gudW3TJC0rk
vQZDZDI7lyQlKexP9MazcDbse90Wpt7gKfGht378KwYwiju7bebvCNRQ/RyOekwy174OgBnDsAiK
4356HuWWWDcIK737MQkMQhhUmO9h29hPC/3XePShcVS3mp/vFrJJApQKpvibz9pJplx1ns28p5N/
fXTOU2ovLlWGtmxldl7klM9zq/uv0CNFKFvtQb9BRStAWMim/xc4///JEnFX/Va97v+O/1ON8U+F
xX9JNf5/k3H8nz0Pu54p+Vf39d9FHP9ldnATFuoeQe8JDyKBQgaj9N+X8Mk/sDnYrNrB2Ls4G/iT
f1/CW070j+gKaSVo0AZ2zYr+P0UcLIf+cQ1itskYJYXwn6qQ/1Cw/F+YHRyklv9jC49AILhGkRNr
hY7tmgr+v8DMfCOJumQ8swvUxiWhPKVrImOIymGX6CxAFBGFaSSmqEAeAHn0ITnGgY6nR9RNVZUF
g7U6V7G9aLKCD8G+q1oL3RLiuSKnIcMnt2fj3Uy3xQS15WIT0hXvYjPr8Udk2M2fvU0VPyvqSU2B
vgIWSpai+aKRHBj8zSV4KkK94y/Pa1vBjoV5son9r4hZFjsFXb9XUR8cwiXkMKtLjuK5I2smyNtf
JKMgwgegiRO1EfcWE8j33OSckdT+WdAk3k+rC5rPSjfd3sf//6iaCjU8g5a9z8ScT2Blf8p3unyM
wQBUYDgTJKcIuayUp1azYI5WFgST5b+6rBQeVIt+OGu4B54mA/qmxXN63OA+3EeceikzPeT3aPYj
KE+zd+8sIxDMmIbrmy/nR+IWThrZHaiFRTmPWNlZGUVL3h9Ag3T7NRcIvSlyzXGj8Aa6MuQO4+EJ
bJgM+/hBUzD8cjr2ynnUvAbsjM+wkotXAsKo+6whLk5euMT7FU7BjwqxNJ7FVot9EOd/VQzbQ4HF
XCeKSx7tdNFO6KfLyuIerWpwxlLYHNtCstzyloO19Bkr8UXD4CtQWVvMN8qwCw59Pg03o6zaIw/M
yjZP6x/XzvehzJ27qq9RKTDRH9dYcRqaqnjbCHu6aYsRJFqfz+23mks2cqrZTo7XsiTF8F7ehYtF
XeSGRPdGImrQNoY+M18nlA9az+aiUVTvTLNtRKFILl5stCzefNd6ScK5BJPm+LilRb2XHbCZpCy3
w1BOQzphcr5QGozMfeeVUt3d05cl/H36PiwMUlFYFTtTi2MRSeesvTUizsG769RmZWGdrIA0wvtg
QAFrY08EuYbcrtTKPTLoK+5yd5GvnYja+5z6+XsjHQLZtOZiacYKNqC3VvvcL4e3EHf489YNkuVg
XP7W6O4yTV4cWto+yMbOxoMfOryAlnvDlrV6rLxYo+Yn1aq0NiADa10dVNvebnWLkaigR/cZTBCm
h+oWOUBdpCzhJQ+h5f6O3RBhS4CtJQR+yHeK5uEK1H2GleAehSjIGarWH271T4yFB7lEkC0JrKq7
TG0AGd0qZda5zufi+eJMi1g85xgQV5J5G7oAGRIC3EjzQHVbUjJ4IqOZC6hh7OO22e3DSBrUYWYa
fZc7VvKgi2677yyc4SRO6ZsNSBBVZpv4333he9hDmOnowVQ3Q1VGByfS745ykNlQxbOWXLs74RQs
xLzwrSBuxdwUBcnk6ULxCuCLR39hmE9jgLRBntfCf+3yQXFAlSo65FNh3hlOoQyu1j2NF48cLQMy
FeM2yID5z0bVKd4dM0IPKvhuGafOqNEe4tJAWqWMz0hwKlJGXhrgJcsbdBDhgLihaH4u4eSxZXF8
gqcskLO6hhaMq9uO1Lc717/gPkaw96cSxTmNvZZrgHiV1u7NtGJbj1E52Mw04IfUFGl1e7IYmqDy
QD+xTL+uqIn5GDq8qEOGivMGblvuMIjr7hOsOth9igC48mz6r9pfixTHDnWz8MO7HKOoTemNAYxf
d3CeIyCQVHR8hqre13Pk3G6scZlye5o8yqLlQT4ZzQYFSjKDCW9xmLrMWGb7CeZSedLUzSdXyXPT
1A8gIBFR8Pqd3GJ1jg50nbpa32QxXwYoZyF/x61dzfskj375102DX16RBAcx2m46+Ct24/K+YMrJ
Fqp5Gb3R7AwNV49fxx6aHX961I59gBnJv/enJsSmE62//erFxrVixcHHAJfRFPbBUfOxR80cu+rQ
YZ6hPd97GPhI/ruRoBTbK0my9W5y0yNd4ofeGC+Vw5n8wiOovPtYsTlQbAJAMrcFuNV8e1iZrHVo
nMlg5PiYXfBtDUoogiqlkTK1tb4gLR52jsf6o7byZ08YDgf3VHMRTV1+uzR9ZvnrI+3Nzoy2/8oB
h0wLoAqU47AkyHJxqzKNOpjOKf3U+uS1pHDniIz2bls+DUvX7VHPPQyed9sX4qUG2K0guChLKKaJ
tnuCCePfN01AC+uy5row0naeHMVlSx+JPiXOwx+DW6hkXzv1D2I9ylOjFg7ByHOAZl3BaFiHIIIt
VXsI6GL2BHTWqSqiYB+MyV+3G1pUSomdbt2VgFX8liFHStgT/gZti+C1dZvOCbqOnBigu7wErG0m
5Z3rocwfQtN32RB5Ku28/mJYRaemHKe9G4QB9GD/wrFIwuvCWqOSmi21khk0mVMhk4c+UjgzyU/N
agvKx4CTZd8z0gVDd/0mj/M3G/k7pzLnKK6nX9CSr0TLBzzK7ilfEsWXqX8JwHgF7JFSipevkaEe
Xcw8MOoLGeojg+cMPZTNcFiEdQ9aertromiFobc80RRcSEjzkFRzmDSmABM1F5mZo8u06kuR6ye7
8G6HxeWQnJtTPHn5LlZ2+3Nh+pJRRWAAGWqYT90afS2krV2aZOiOOdw4dHcQLg4eMZ+7ZZycD0AP
XOwc4trDqs9+MaEUmmX8VzvSvQ3btmWRXdXv5WRbH0sESbscGgZEMcwrFlb+n4ofKexs9zwOpJxx
Bi5pF0BUi0L/M5/deI+OzdkH0BRQ1bCfOS5l/OGYIkDLn79gQrlqljj9Qs/2r+TdWWYMBovdgobv
EdIECabTeBBA09JKbj/zpF1A6zUPWDp2ckbDNm6aM9AjL0x5t6Qaikuj1XleLGjd1QFq0JSWMTQf
MzSp0N5TsLXufStw0E0V2cmuY5FIsHFSuNZfLRf/DvbCM1DD5ylIWEQxMGdldDM24C2nPjOwN9hA
cGVYmxVmuTfWxF5tRzEn/ame5yiDPs10ndBLiroxuS5J1h+6wsTEFGvG+8nQZnS8DzLL/zKUdA8D
xOPTKiUNmoR/0w4/Q4FArZiZnirBgnwCLnEIZe1V2ezbA79TqeSdJLbjsjXGyaJteXVdSqiw9b/y
GAottrPtXM+2ySLoQoyNn0sdPwgBQ3xgUbjeqjLSjzqK1KEe6d6piJtsyK3wWMd1/40ii+W5w0L2
h2OPyZKGwEC/As0KHlWSB74LOQWUfWu97RHFPPV8Ytga/MHG1GeDnjVkeSBsy8TmEjFhzfz7tJCC
enKY0vZoQfz6lOvAYlHYR3Jf8UwRVQ3zal+aEFf0ACITKGM5MMEQXe89dUAS2XIX/IXuFj8wy1V3
Y+CTtEyM430Rmu1xxJzjndpu2JaUDWN3d6Umf9oGSCd7VAc/lz1xG5n5PFxhEKsLwZfKIL61rCiA
xrPxbkdW7R3bWA4HCu/oYiLxLrDxVBAk2Dgxi3VusNv674S7UvCgF8TSQs6sqVq9j8vqcSsdHIbG
/DLL5JzQo5rusRhHW2YBCaPzm2NiSxwlLlUObStcGA4rbY7Qj/p7tU7rzeSgm0HYCRcHX4juuwj7
rYFQ+G2CTZ+sBM3anTM6doigM74SMdvlxEBxbTMfGdWPMrb5wgRjx1w5Gcq3xsu3GVq3CW4l4z2c
lv48Lsc2wi357Vl1GOLEY1+crY5bNuh8feFdbCjV4V3f9113w1mtrCPHeGVlVtWxQCVglP5ijX3E
YtvMdhk/Heba8ahCH3aoG2lymfsqHJKfnRli/dyUikdSGmXYsGJrkycs9szDESJj6+DLHobgSJAc
RJdtqqT7zmbL8WG3ElCcYjWJAqh7nf40BjwhJkv0Jlk9i6I8M/TYXPjyGyuUdls1aCR/pT/bgZIS
cCFCJ0ZvVRYlS5I6CH4xuWlfmSKr+RyGnDQvzE9y955Gk2s6Yty/3HbrNGDejdYa96Ct1fzVTf2V
gZIDDkRTxpLh4pVWAPUKsow6zVWDTmadK4JW5lpON0tOue2plt/LY1y8qZX5IJIqEkw7i0ZG9NWf
tZuLs8eu5VdTssMsN3d+yq0xAEnXhY9lG9tpP23VgedjpSLScQpzpGQt0icJOgCrfDTu3LxWBbnI
bMx5Lc9YWbesLrdwJyxMNnVk/ejAiiJMOmBQDc+5p6PTUEeZJ3T/wLUhd7Cvy11bqnfBVHgfTsOw
70FQ7epkOkTaGZ6xxY996vfJfb3M7Xvfx19ImdlShPNbZ7A/t0h5ssnvnUc3H0oIp2z12QXslMSa
O5X9vkUJRKTvBSZjkoppeRwrP1tgKh5gnhLEpHJ+XO+V1UjKZrJF8Y12NWRfvFam3m8JiEm795/W
3vtQbXJhvJCD1nPZqcn+6NbjHwxle3Bcb8uS3ANx+5lPq+/vhgmfUBKINx71xziUj+zraPes4auB
5jDW56Abfwu7P7XherttLYmvQn+Eggdgkmv+UOaX5AeEC1RNOZwF+TwYTaw3t7OfB23DW3QepgS1
xNh2lzxZ/tjgP0A2Jv29a+kXv9nYvNntY+Evz1irEciiWQVEiQ5XztAZ9E0euY9Qj9Bf2uPfBFsp
wzN2R2a99bySKnSmmO8B5VnIP4phftr65n1N4k+68wWdan4OB29lekmHxNcwtOXxegl21akd/gri
LcIwf2xirjLP2zcj8lfg6ukCw7EZtxvWfoZZ5pyhO/cPVi6OG+1G0cS/2JRTk6/n2PU+IFrvOhjT
H2up8cUu1Xnd8o8mFr+Bsbo3jt2RXcL6TzH65JDM2rXY9m7fvhkAiPvJn48TrnoLaXVmbaSdoFsi
BMNe2Ht7oGm4BWUx3kfSn1nsutDVfF7HqhP83HPLcnXyz5O5Do/tMJ3CzQODz4+MSggLbveBdwSN
Bo3rDvT7N8Pnw79xdyZLciNpkn6XuaPEzAAYgMMcxnf32FdG8AIJJknsm2HH0/eHquweklXNlJrT
SEumMCWFQroHVrNfVT+tulgQFrd8pOf0iszqte9ZzKslfGzcXCUEQsIUwn4cvfSlzNyHNh2Ojeua
h2RQ7Ph9jrKvz16QnOlAPflMOilj2Ga14x39Ln+qrZbAAAgHj9hgqp4ES3dU49s0m14nrH4veV/s
8yTceWq5tYPsxRbDru78SzyIcwUTM1nMyVv0yZgmJ6uLuR/ybTS25VGo8WrowpMJ54vfA89qs5cc
ZVf7tDo40bkMyifl15jYxvwCJmMnBye5Zt586Wp5FChEdmu9hGTItkir3yandfZZs9hH4XSXcC73
kQoe7TlsTzFljkjDQO9JJ+8bmbngDBj8z+beXyz/btDNHXOUMyObt7RNvoYsDBde0WCSs/A2sZ3+
GsKT3PAWfzfxbF8FABRPQnn0M/PESFH+d2k8jzt8MsH9OJbIJOlq+RGt3rOPep0maW8dWgHR5oD6
22FXPORxpBgX1FeJ4fVrunyGOJXfoXI+oT7v/ZSOO93e+En47GbuYcGH89hHMXMLa3U41mI7yYY5
R3Bk2L71mPJcYDtcJLkwd8iQXiGBM+BBdsjVnrjZE5H38+wAfZUGPrnVXK3o0kM2M09i7PGAxffC
cItdOBPK04JljoKDfZIOtKEXoPCEd1Dj2qFSuV8WhNbWCi5AhffMm7hREg+nb1be2ilgEBGcV68s
+yFM5tq7eDlF0wW02LI+p36wj/z85EzCurHMrama62Kk9Wac2dN12AQd6e+yAFuxE34FJcBInc71
GpnHjbtdGs7Dq4nqHfC+T21lc8W2EI7LKzQh4rvOPc/rTdmY3eimO69jHV94tnWj3OwxDINDXkL8
7h5zcOFg514EXfLDUjwqDjgwxXOv2K3BtkBiRzPNDtrrV/OAYFZYgb0f0KnZmy/jgS04YmnWfPjx
ssfS+myA0CA0pvogIwwHrpWhIYjmNFTqW1lYp0Uu35F2tnlP3js1QFSUCNcPwO2PgvhMiOYmWj0v
SL54tvQjkAAkxtTft7CpDpYgGJV4zdehKTHMjJ9Rcm9ymh06Oe10vnwydf6Oy3KL4MxipdYMZsoK
GsV4v3oKS7e7As1wM7Lm8CDC0ff2Oi00pyK0fkqL7G4A4u70LYg2hHiaem/cgmcHpVI8wTLSytiO
9np232fj3GWuuS1nNW2kQjPJRY4Nt5NnFhKvaG0HUbEU76t35mnnSRfYGRKsF2Fkn8NwvBZBS0OZ
ZtSrcKmxc1UvUVjtuoJstc9fg2lvukkB8kLXSZ58gR8kc4IdlRqHlsDIRiYCUdF2L51byoNUkX1M
m+IjlwV+kqFdida9f5bEbXkqOu/OxIKyqYF00CKG2yFhKzgPtbnUhcNhicsYS2vypecU7BApveMI
D5r14HuG0rOVsdmD4oeIXJX1dmiDhyLNX8qwD8a3gG0US9kEQhZBDprc8VHyt4LGXKNfXsPJPPkF
DVHiqWhx5dNc4tfT3FtbLzE2zo8hLrPD4hcKG0qdmeWAWT58bGM6ZA6JTzXelZMuWXyEMuC8LAXR
Ts6Hdr29M2r5XNTU2mwTJ7fiPZU63vcFUzGvTp6w1DdxZXytvHAc4K127ndMTN5jBcuUyIOfQQ0P
rIn7nNWTh6m25hkR5U7PhLO2FmxRkanfRzuCqV6b2arYSfklb7piJOmga7SFYFAvrJxhJaz9RlRA
zPH8Nnn4oNEeQys/eEVPQwfFRRS+o7EmLwp/Y7aB3G8TQbFHT29xhy3hiXJ4TmMwpTjSN7XjmuYI
fMFrz9jdNXGwSdjTvs/anoF+6VvHaa6Kz/i5uocRmO8dIOIo3paSNe//Qyr6f6bo9ttA7P/Jo28m
+Uly+6/Yq5Toap5tB4rUnusphd71D8XNgi5GlBqcrQiUdim55bf+lNxs72/CB0vGP7YjgOSjxrUg
HeL//b9ovSXxKqk+913pC62dfyf2SuH9T3obqeuAmwClzVUe0C74Ffz+D3Qx0uwhXNaEXgcG3tmz
Ea3j3DAOcDPe3dOsxokxUR1K2I/CDssG5SFYMsg0649rBZsas0hn35JbEu/FPEY2dJtC0xjIPKG1
I/YCaxbAI6SXoPhuBC6ewnykcS/Fg+cxwGZjAdh6VJ/diX6i8j02eYB7YoK2BLlpid3YefGSfPR2
2F776cnm2V7sxqKnC3RaRnfA0xFgIWbdhtATK6AWqcxJ2M2VWJ7mjBn3zg7i6FZnyEBb6WQAuCuS
wAT4qiH+Gtl+3hwxm4gYGijMrWupExaSg6OQt5Y2ZfYgJ17t8L/LMGU1LIfuBqcFEtPWcUq3Sd8d
AqZTTITKsGjzFIyLV6dSDZ0U+eCN8gnzz+QfAW/Z0U3TF+MzYbigPQH+yoL7JhkDsY+7kvk9Z12L
A9M24McMF0ijJEOXHRRmBGpmYkkeQ5U1LRT0VebFrq9szKFOPNenqQ5K5s6YZMmtVqZhzo2NPtox
Qy+Ho2O3miquqbM0/kwfy9pwoBmhZWPSIjQy7CxcJaLl0ljJAB4t7WrcEEQRprOvLdrfDMy1L1km
seg0QDgKsiAgjAQzK0VRZ8MmTUeUUs6WhBdyiZSTYld2Iqecnlh1edF9wVNRHsLIcqYN8gEb+o27
yJKLa2B4eysCSK5gd40a0R4CcvxOD/qG/bBkmngqQlgd7DGKwcdwRB8srpY1ZlNIG1VWadFkh0xP
3rIPAIDQ59Oumxb2+TRsRItubxvXbyHH9hOQsIG/ZzqNHWH0B1kEC2SMPJfscaIBlghmTmrxRqKo
dCmpuXxh/68fIrdK3+sswOUfw9p+0YuY1DbNIIosVu7jVouqDk+OMTdzjAK/8agc8mgjIKC6cn/w
CC5KE4YAG1u+dj7U3DNJOlrCYugox1l6aBmMzhxxzaAPqFvORKjaibjFI6j9mWOLVsaevq20daet
isnJSH5Gbi1Dnuzi8mp7w682qn2XFAbGh639fgtzm3YKl4YLEo/FtCK5XETdZbAqmEhxYd3LmhHQ
NlIRBqe8ZKVxgMCFKgIjQX+WEKVa4iQYVhhEM+cnImrPq1UkxJjiplgj8VlhUNv4RayJEKSRw/eK
PaSExZH6o+Uz34apsL6v7Ygs0pDGkp3wCC5sYqDo+ZaZFyA40wIxPpCiTh8DJgv9LqOFBzUBw9B7
bhp8REGzkAQBxoWN3K774MOaVmhXVsZ2c7AMT8wVjgo2HkxhtfeGPn91aQWRBEDp8thyty5XJXuE
D+rcSIRtSilWiclwfKNxL3jrDhfgp43YZyWJMgL+C56lleuX9selDyZ44QF7tI+YPWdwsdqloAmh
YuHGfxzutXE/Guoun/uhSsVdWFM4+ODPayZmk3nkUkiLEjup9iDu+vCDSqZhCrdR2K3mhMSO4hg+
I08JbqylWdjX1aUb7QIaO5dV20syXMNuboR9wrcAMBaRxi9PgaUaYl5Z15qnyZoN3oYQY8CVB/kw
+0yY0behMk5110CCsz02k0Oar49cZ2iKiCqOkqc3zwvIGf5+CtiTrxH8eR4vWEAzhCGPjiz6FNHj
HKRhnLXepQ50SDMqWQY6BzoZB7eJLLuCDH3nwiFMKECb34rRtcsHP4TGgRgVZCMuwtB36vOkZOd9
8hLVqdP66C3Cfe9bCQV+KUT66GsBBEZgWoPhCjCgGCy9sWI12YfYlHW5T3wn87bEqA07wrGAOUSk
tqqpVSt9pJNEvQ+jsqynYXAXykBk7zw45LfH+3kq5EcMqNeHOFlnyb4fpoEMQcaa7E0WUtB1MYa9
Ygsz5oiulkDTiXt3zG/9Ggfdsdd27zwDpzc+HTMakW90xugJ2UE+k50nBZPCnPdZnWMvBR1AmJhJ
QUPmIlM4Vzdx54XXORho4IPA/6Kdg3mT10mtxmEjyPAQL43Z/O8M/fEPtaNiLAuMQ1+Giokwyz2n
Sc7wvtfQx8iACF2FXsi96uOp3TkEv8iDGeN5xU66YcPGgXwWKSKMy+Cju7CW76HJS/+UDpZrHaOG
u2ebJ9jQifNE9C9ObNvzNa4cYubTjEvRMwq8Hn1oobvEcPM4KnGVP5KpS2E1gfM5CGecYLYzgGDD
UJooOlGn2zRnaHTy2cVMjsuhsWx9Q8y5p2EXscjGh5Ev3wufxDxrcyM/cx0zK/HbBPB7CQkouusH
iXCXQPxOL8HY1Dcj5PsXRtNVdljhVdntTMUD+SfgITGohCQmmBDHDsdaUL8WXOjS8w9R01QlxoGU
0BwwNxy9E3q+7zyVGTtbrrdYmLtSd3RXoYZgq8gFc95Up13H49+R33s/zZHUyXTZO+EQ2tmXfT2h
h6I73ucpqZrVFeBmB9x7tJmQp7J3TpmUTwN71c9xI5lZNi7TWPD+MxbDeKE1bOsxsg73kaNtDKBk
gXANsQZ8pF2YiXkOi5Pnm2+mL4sKS/+grNB+kFONbt/TqFftJasqvR/IarZXrKsmc0dhNC9yMhOD
dC4NVsLkAw2vbbN958vQZ26a6oLutHQ0KQjwKvyDRnVwciJpo+dOBrOkUGxJyttuAJLwRzV543cn
lJzSIVa4xpHQ1+RXr2GK905D4kqwkGFI6zbuKTGdSyCsMJ0GJGkTso8jqraApOFSPmVukngHn75j
+mTomqruZLTOmdt8xFqo27I5uJ3VtPhaC4WthGOwtceSuBnYFYoXiyrHKZQVI4MnwNfRhywGgdKf
GWNOkaks79yhD7zXClnqTjKhqB9VMXfmyYqt1hylXZnvQd4uTCpKhVc3GXHYXLLRT/ID1mnQmXFi
Rr2HpaRn7FQUklwSn+zfR1JOAXkge5YVbS+rESexqMN4K21QGfeK8GwPZoDVM67OEbkWrtXeYoPp
N/ExBqReTf1RV/wYLfeuZfeJ5C4UMXIdGMwlstvr0MTpd5ALAp9KKrz4qMCwr0IJAhPuqKq7rY1Y
7E2TE7XEZUz/7Eb6ExOOLkDa2rB3XjpiWkbZrNDTJD+ZVjur+YSxMCufHGvyouNPS55lD6yumFx4
kd3jxopAe5xtriy9adoZcvqglcPMwPfNdnJpPthmAhERpAir5y0lav5HDdWBMETVOfDQIqogWFxh
g9vwghtvvGEwd33ZYvsOQzl8sGqBvZ7EMe6bZXaaz+xyzbPXLNkaQWmiB/baatpVRPyWjZY0HOxM
Wi3vPBGbbjMEsSj2qWfCQ0hmg6WVzXE9gPH23qDwgToZawcpOmhHy8UQJdLv9uRQY1fjLiWukzqG
2aGddfRhrW1ccQ4R+eBHJvnOHp4HQw85BgWUnLZ/ki4Exd2yUuGlq8eaTAE1zDgLyvmpKiogMHna
21+9XHlsgKJR1OsofZ1JVZR/47ejimZDnSqtRXFMNpYEA6x6DcI+P2bCkgnvkMy8zUASiLOpCleC
ZeAPbvu4cWAsTeJbGtJAhQzm9YbO95RlqmMNjNByco0a6cVCUvr3mVT/M/fpcOZ/h666r+gFjT5+
Qpz9/Y/8yQLXf5M+OBK2xNqj2Rca1H/t1m35N+XhVwVHxcjZE/93s+7Ar3JcTQWWVAovrA2/6s/N
ui3+JvCYqsDVrqNWUtW/s1n/GVDFJ0i+HdMA0FV2oKUQP2/Vx6rMF0ek3jZqM+82TpfkYWhDBOgh
Si5FScMI0yCHd06ZJTei1/HTD8fqT7fujyhytX7ADyRybTNF9vH6alfgB1aSY/3jrGCksZjltsRY
jvb8QnzT2nQ98/mabd55MEXDSnLmOedQVHLrIvkRHLMw9Sz+4GNysqzlanJ1/VrM+p0kQ4smP9nj
s4rSYTlakCiGgym9PfG59vj7ry7/+auzA7Alp1Yy0JYSC/OPX73RcwU/rppxe7ESPM0ikfrQJrVD
W/usvLe5UT1V4ZMl+ZnCRSXnysZZdwVQqw23f/FluFZ+OY6+CkRgs99TMGzc9fd/mLk08wzINbbH
tV58ZMsK2qdFju4zQQlLnH5J/Y6iXfyh/i7MiqWiVnugn9gERSfgVhRJfKncCn+ostxw3oJ0THPo
jgQ8j07SJu2VEiN9N7//1r9g6DVQe89W2gOU5gaep385glbGyxFxcuINgVdpE5W9ZGda5ZrcO0gK
xGCANSkvB0bCyMtESP7qsP08quL6Z0kUcFvaDrcb3+OXy29YYATIjtBKQ+EpBV7DUkbbYgoIL9k5
bwoquYM0pnnIGaz7ghkzRrihr6gNXkNq4WPGrrMlc78GNW25lndbKVVir78/Tn/nxP10l6xf1NGK
48R3xLv089n1gXYSjVvTD4I5B+KED/7LsHSte8GiilBHJ7cgKyt1Akqi4tt6mVCoJlzR4UaJpZmo
azTS3umyASiWtDburd9/R/ufbgeKBJjPsdoVvs+xXE/2D1cgl7maTYVmGVRuBHO1sWvD6LmrcN/M
NHfs3HquDsWw7vpAWxD4QWAcDo7lK+/EKngg/kIM64JTFd8nDNaDU0/ZeNW4+ZeUBp9qo6fMPIIU
WLuTbXewaAq0LGeHmBsK8lYB4RXGZMVwZ0Y3pEJYKR2+wOMYX7D25y5OLg9Sje7JYP3FhSzXkeZP
J8iTngdV0FPwKnmz/3KCvAXG/Iy/DFI7G8ktJaURM0uBtESRT4EjC/YLtUrj6IDImJX4xJYfrkpn
ItLylS5X5HyKjvn7cwLd5Zfv5fFktW3BxQN5h8HvLyelAWPV+6ybydlWuXeW1dicx26e6EQfq6b8
QmMPOwpM9WV/tdb1lZBOQRuMWPrmzr+nL4hclBym8ezVOUr5YB3w0JjXnh6h59kO3oLStc9QrdmC
ukUv4y05C7pBjZmug26laa0TRE+Vd6QXmfuwRy8vxi+6oy1MuvcrXzxXQ/kVGn+5ZZjwkjNau53J
c1F5OkNZgOqQb10B/SSEGT4Lb1tJp3tiBAmBJJ+/Dw1qMtuYz5Mwc7ZTRVVfjZZpw33BuPGkDAYA
5ZniyrABoqlYiEPZdNC7uVzir5mhknkzALBbL1Xa61oBJXxjJY17E8w5+/cFU7FCfbzM04QtL3CP
JECc08IA5AlX8lO7QKpZG4BO+ZRiT5xyagL9EEkJBAfrx0kTu2tyHCaRHd8Qk5M7ZUL9mWf5pbWN
s2OYHpyYK0fIu6q8AEJoN0PksZmcOvCVdBRFA3mLSLmfGJoBH/OsJ5ougk1LSO6cyzk6EvUoDsAj
cMbOBM29bhwf60q9BGGT3akaNzwJbOpQ6bUGe2SOOKmuqeH23kwxWZ/NsKLCCrHivUTaLeLijnp0
LwG53G8TvpyvBXgad8JjZrfZsc2n/N7yu2lPXVhBaLT7nKhgOoi+/GZPqmn3bBexBk1Za7ubWejl
wZIm/SKMrJfttHS45OsxTL8Txfe+No7t3gdOrz8ZakO+1WYpu63QjC8ABli3VMUmx7q9Yd2hnKI/
QwosT3FVjeAwyyvhtsG5lopyXug29d5x2LYswoM9nk4xWz3S+A8jw8BztJjwbFdFUdGlVZnbYUix
eXvaYJEK8JcPY4WJwdc7C0LkUWF3esWwcMS0b1+lUThCnxidCywmy2dnRtvpqhqeO0D2pwV4Ak99
d6he6mb4A+ar6TlppfnwpWu+qNFWXKCjs8AwUCUE5SDdAUjGZjeyssnAblbxRwCx/9jHrMqTDqil
39bdJ8vz1JbXItlFBdcvx6NgiYp9VYqWHPSiIyQPiItROyNtsuJ9yp3EZBJwlPbMGdtMcuxT/Ej4
6d7YE9pPfmfCvTXMzRcerNlpdHAoxmOV3zfDOG59EcI4mtNhx0Gn5xAX3jbjAfvcpBgkprVUcR/7
Drw/SApmQ/OAenGTgaGriXiWa5rrNgSGgUCCRbzGwbbcRIa5YO+KbKvi5AYqGGij2AlOpavFlT14
JVQo4Rybsf9Si6VHy+SKJQSppsuYaHMY/JYKJxzslzwc74txeO9w9hwm4ZtzMPsx3nFWyXtC9eN7
tWTJQzBAKQvGTD74oxM/RriezorqSIrA5/JoCi840b9lnqfGFe2u8NZW+UDc83/JayrK9JR5AyMJ
qK3eOWKC+owrevrCwDB96+Y8VFuI+OkGDFPFuEgS38k6fpnQlxi0z+YrpdEtNeA4it+7bB5OaO8Q
AJJhPoVmIpDR5aGmKaU0+Uu2TLTJpMUdtIL5Cy3g3ZbaeZCK7regacZsU9tWfEXKNH8qKLa47VU6
fJ+SRrD2xcZ3bTlRcAxTi2CCj0KkFpvTZzOGIIw7UW7PhLJ4KdoFd1ICi9DqqsdCFiOJN9u/JJaB
D7GsBwEGaPxHQeHO2cP2yi6d7coOAkaxn6DMbSOX/BlvD2c+RtSCYQgK7JNUVoKONhBw37e0db2q
zLfxIwBac71iurarVp8w8GYXFdYfsguHh7KbqMts6+nY1pl30Bgzbs2kYdGMq9sd9vtrWNZMM0ej
zjPjktcpHLr7hsbDu5Y9LfjXSUd7uF/MbgbcEAP0cXqD8mPUSigtTj5+oi6uu6UjYnCPOqqMewgZ
ni8HjAXNnU9YdsNchtqHwo2ibyKp2WXXgud+ViS3umUjMeou2FusofhvcJiW/Bsq63CDA4MhcaHN
fZ/iDYsHn9Z0TewXmstrXdKF6VZr5Lid9BtDrODgUHIEMLChJ73Ha0FBAhKltclmV7KxGh4i6iRu
3CGOH+WozDmtwozAfpEDEHGCITl78PleGzZm12Fl6WvQqcyUwlgl+J99dcyTot8bN/FOElDmH8Yb
voHnUecwUT4GZp+xsaaojrc6TzRMxiPcjJLu+XZmRW1wE0Kz6cxhMr56ridJoSRut69Wa9NwGmMY
YK/VD3dJr/BBIttZdf9CFYM8uoPQz3UFhBZpsj8vWaU+g+A4tL5Xc1i6RX5zwQtsvFmV96ETrRgT
GJdTXy+3qL39beIys86jpD3reiT939QMb0pSVFd2ssx3EMjx6XQE1+FEqg1PAPsqYfbxMkz1p2EJ
UEjsCGg8YLTqug4dpjZxnmFQSbKrJGfXtXCdHE06lhcHfOOpmAYCScysDcsO9a3WzvhkDWN+cNZn
C5ILXSXN5DNUtmGeGLoljiNSwqGA3/vEnZ1jzDL0pBtDtMxnBU5/BtJHA7t3P1eu9dq5s7gl7+e9
T3YBxYisIuZb7E3bOZwcuRkydmKNHPxnWD7mFSsWEK8RA+3Gs9Pxm2Rjek+omplvW/TRnvwVFDbu
5g81OE+FD2yw5iU0eV3wFGaT+dwPefREKbvzfVyq7FsU1PFDkqzuJTTYE2l2UqfUCaIO1D6hHbkg
teoVZ5UAeoCyFp8zPEN8w5VNAXwYk3Cc3XTrOVNOZJH2L3lXZUlNEx+Z3k2WcovYSOxPuGBadhaQ
dyn4Yd6eTqSP4D5TnGIPSfSglIGHV7hZ8hUNTF0pTJLs3EvL/YPiIKitNqUF+w538us41NYDmDNC
ZdZS4HGtgSq9UZPswhAqsqeBJPenpkpml6Pif42VKwi32ki8PNFX22Ip5nu3qlu22kVtX2Y7J7QL
5IBmiDUKiumOJV8QrGnBfprj62LIqsfeyoTcBWL+2ldABTZTMRt1cJPGe1cUF3obIZmWbVj++S8E
7z2xYmDTcMfF2oMCMim8AKuYpks8pil8ZczpB0l9MW9MIszc7eRcHEhltSkcXGLY5hoWrDO/Yaaq
CR6GpJ4RoKFQ1PGpiQZe55Qh1PpEk/l8z9WRRddBMuOPShvMFfS5zoN7UInmgUPirzr1bRe8yLgv
viq7q08MdPvvEUwR3q9jAU8QMvJ9gZEWGl3fw8whWtfz3An6cBt71N/A3CxvYg83+TaWwddSoBdD
HhxY8kRe886bN8ajL8VJJOnaYktf1GqhdUA+ANfmvaFo2D2GVsIMt7Pr+DoNkGG2Ju0B9nasb3a8
ear3oom8aS+9MnzRxm/7g/CXBR6CyqsRh5/0uPbxf6pDFAz51260/Zec2tjbaaQynC11o1duX2V9
hLy28i1LzAqUpu9Fz4iV4QeNJ9gyZtsqjiZEu6FhB/fgmMAPPfZt7r0zxkfonoCndkdkiICCIpbl
tDYx6f0gLWl2Rf7MilB/1snqQi88Bui4vNvs1upjm9QHuU0KaLD+UsA2muqRVtp1TeLb1KIIKxbl
bmx8ro86UfF1Xg3W7Sqm5dv1dZ1v5zEZR6zUpf8iG3siGZ0FpEmtvq+tbQbTLf1c2n18za1cWhcB
E6k7sjzoSfDMTMn3zAGKftsByMyvxnjp0i0AS58UHuj2V7/NQCJjS/aB4cGC8DBueD4oHtGgvUjh
ouA5ZY2R2WbdklzZACNfXZLg6c6aOKN7v0Z8PHgNjXsbUCSx2ZLZDViVi9x7gM2V3M7o53sN83Tc
5blI8eJkLlKXasobq598nDSTNe3ADmHa06XGzDZdIh3re0Kc6lKr1PpQsaTACdogB+zvs+ctFTXW
porH+DiAk3tCoePVUGhSWmsvyae6T6EdVrqhyA0p4gqCvf0x8fC+RaoZvgfMIqkqm6zqpGKn45EX
GwKbKT44gmCYO+pjpjt8yxDI8Oou0FLcA1/d1od1hF9uLVjw1q6OXWIyv99fr2PYn7b9tNN7bCo8
ph4us0tnHa/+MPMg7DG0K8+D+EYdWNslZveTRKAtszSoj0GR4sCgxjcgrdSn+mMAhCmoaFmZm3pQ
AYnevIu6uypcLGcvfdr2MKcsbrcfXRXzQku6/r1XU47PJhuLKwGz1ePqGMikV1z+zkZbiN7bgczo
ZcxzBxF2cIKZndrK1sKBAL646QjRr+sFeuSSIqcG6vcH4Z+GU55m3OMwvuO6c7XS60H68SCU0AkE
e2is2mn0hyMoQt8OcJy+zaMXPfBV8FjYtXyIYhzi6ws922R6ATSDti9vcj2nyGwJkCg7caZ/1Jj+
VH3543z5n4a0fDk/oMxhzXaDifr1y4nGHzsUIMPLpEmxuEo2fkhgAamDoiloaIz89Jhjgk72FMaD
t/IIgrUEXhv2Zr8/UOs088cZkecLvHp+4Hh8HcbGv8wao1op7LADORP0sR1UGtgJ/bSPtI1vFUb0
X1yc7r/4ONvnR4bLYUtb/HJaqLBvxwSX7gb26UdnTfUrbb2EOzodfPz+B/uXnwT/Q2gZ+FwIv/j9
sClZaRXNBXMTzN/JHIhLU+Dq6oLBOf/9o/4tBstzVfDvbwEs/60StX7Qf3Fa/v/o0FkfGv99M8r2
o/hGueFPrTvrn/iHuiRXdcn3IGhDXvF4OTD/+4cV1KeC1melgMpqQwSQNlfbn05QWk6EbzP3pmoW
g6ZW/HX/6QT9GwY13KNCkoETQqh/zwn60xXocdkp5dq2hxUUKIoj1+vmhwcDe2EZ2jUkOmZDJx22
y1VjjwMswmU+/HBM7v9xE/14m/98a/3nJ/FBHA0VyL8TYH74pE4yOA7LfIcZRcXbuHHpHoe6xhDO
E190IKh8+v0H/qxc/OMDtWNrjWqnXE/8MlcFozkyyEh3cZwlZEYmnmYpZRbfZ3/14rRrJwUPeIYl
kwmsv1ADfr7d/vxs1wadg2jH4f3lsIajTKpYJzus2iLftcCT5qMjW/ahosqi/C8O7b/6NAyiXEC8
6FwZ/HJzwyCnjRsAcA3zlyKY0OCvjEafLMhY981w/+8fV/RAfjSl0TdXk/KPl0wiKV+r8IgZLy2O
DqSnXZd5NCkQjgspxd1iSrDvM8Uvv//cn+fkfz+mDieTKbkGJsH///y5g3YJ/xO2H1iVbBcsm27W
aZBX9h84nKhvtfDH/v4T/8UV5HiaN4IOGM1r95fjqkqf9g+CmhK6H8YkyWiKiUF9k3lYF3LejNcA
z8CWRmN/8/tP1s7PUg0/HX2U4MBs3gySBaL65QrybKDYEwaGobNasJiTWdINpx+aOtKr/XX0VHgT
V1YYnLxQkTCWXazPcdiLZwLWEUQ9UragN1w9P64TLrErJQXLsluGFze1O7GtE+ojV6qgYKVKhPUa
RE5EL4zsyy+j8Va+UqWceyvQVJwjh8rixckzMnU+tlJKkdopqmD2NC5YceZAdL325XznjOnwiKDU
TTvfT8uHnssCW4/J3XCfI3VdLDpKAXGkOQAkkSARbHKHQOF+Qg9QuyXz8OLRI1O326GRVXXlR0m2
pExCqFM4YDV0wfKAIMhmuaXtjoDeXDu6pGGiENAAJ1zAkI1KTe/AMBZfu9xMb6mxEn1MZJI9uovT
6ochqN3D6JimZMnJWHYXj4va5k0ZNDvbbgDa0V5DrjKeE0C6NTRc7mT6KV9pa87Sg5V7y2d2FCsd
g9UMyMy0tt+roU2rQ0ykg5Uyut/nSNPTtDEOFxgJrFK+AApwymPQtvQWZ5iZ80OKB93etwoAMD1C
hB1dhGdnm7c+NmEgPd/iduhmDF1B+tWu5AxgLmxTQpSYbC/aTVGH08oZnFc7xkPLtiPKynMRtMB2
FuiN8ztZYmDpIxtV+UbXZ6tIpFYtICCccCSEDDmaGZL81JbxawakTUQb3hdhuJu6OqofIMYJ64rW
29xlFtmDnA032eBkzZuVRaN3gCsax2yusKvVG6vsmwwM69Q5zV2mKALBb1o56SHuCuCCeQLCfMs4
TI88C0tM5LDgOj97FLjF4gtVoKDcY8qmqaiwfezAGzxTlkdWV6RFdA2C2bXe4oLjgQYyWd3adFJo
wj/gLKQ7MyMg5E6i06j8emzsdjx2rOSar8wpGgBcMa0sETRL3Q12yQnivNxKJ0yiP0RvVfLJ8afQ
PvjQ+igQqBsS/zuXpPL4tqz2HSYgwtAU6RonfOf+MgxweoFzcfbw09MbWnnf+5xhPRb6LGO4JJeR
2xHbKMovzsWBpq1xeC48dC38RDbIXGAaAKMz7cxv8RCg1E2Tm8LeKcJx69VL7G+SsLSeKLsY3wCK
ErZmtFUzMfoP9s5kyW0k27b/cudIg8PRTt6AJMggI4LRtxOYIiSh7+Hovv4tKLPuVTCVCss3e2a3
BlVlVVKSROPu55y9124jQYxvj9nTBUYNFKSxX+DxB7DQSVZcY+/HW4SMFlnWCL3oqFetgp2AJgro
/wzGlKFLaUcXQHgZ0mTJJO4iojUfcplN75oYxRevSbMXySryXjM2IkKL79T56Juz67CI9Ddk297X
dKJvPMBIwAWfNQA4Rrfu8bipKdBXRW5rNzaUFblCgCHfQ8ozY4W0ERmmiqqausfjegJmHB4DiD5o
y2lH0XBp0/S7NCKrWkMyJ6+BxAV4TJZWtmuTmKn8tQbcNeHhxN+lF/ueyPEXoYC0oclyzK/TCIkF
5Xoyo68sg3jDLIPOYFrk1gtm8TJaM/hASptbSUAtOOrVY6Vb4Bvtjv9YRW0U0Dwgo+YxDUvkqShQ
tXrT0wYK0cLahQvddaZS0cxgxrQpieFk5pNy4zwwIRBFA1Ayg1d0S1yXiO/pVEDJhq2FLqCJe+u5
clOhM2FxQBk3gYboFsuCc9sB26frQ8gzz7tp5q8tfnPP1/Ec5luTk7ta2dAZOt+SMyxZ4rPz8jxI
IAdcktaKKmLQIhWs4FFNl0GLaX2F4za8JY4knXHwt9GeBnAVXcWkAw9+3noRDH7+XubRdy2m6bpq
VBPvcV3g9xtzhc5wNlGEHkCsCHu35MJQqvO2BZuyr2iiNZoBk9MA9HIJ3wQOuTd42rw1dRN/SprQ
273LcdzF+EvtRuePT7A+8wFr0MZEkTqttdoeMz+OLJNKOtNc7K8tVNzwm1f1ofdAER2GF5E+pcN2
pkbOdo5TWuq8SzKS54xqzKKvwmz75gJvKmWNg0J82ouaGn8zymmor1PCbc1z1lwn5kUsK9CnofLy
szTV2urdm6r0YgHran7AeRAvAmFWzCsx/ebmJb9rnp9b5SJJ7cIgnNhOTCvubtMErfhV7wCP9mn+
ggHnpNL053Zr6NMh0uck29YwOFS7DgdZh29QqpGbsxCYyJ5a2h4D3JlelhvVt2TrVgzl7xiwwyWp
WPrIRcUuGKq4/R5VzB4GqsNzovBiwDjoqL5i2mnPhEvXfIVAFfUIM1TTWYvJXt48REAoX1ApT1hj
lg4LRAtM9B4ayPPShZRPdkNOQ4JgbGug/K/HdtcFJQnhIISd996tqxqxtNfuRNxplj/mVvfSDpn5
GKN+iNba0Ljv7VSUrD84bd6GiK3cRyBUY9sJRZifhbrbEWo7FsEjPdMAjyn6Uxe4QBKMz8hngC4I
W0vPJXzi5X4Pc7av8MO0V9OczQd2/7giQMkOXJy6SaMuPAVm/nJICiHu5Bi5j8C/oA64lePOPqHj
brsukMUboKITiL+DFQ/lXW8xINvPKPMI0gYT0UNkFE5+6B2zzy/Lggxt8Nbkoz/FDVKGZxZvzBip
hmx3JaoANeyAxPorrlTrGa2t98XqbO0YDqLgTna2OJISR6BHndrTGVNJFE+QPjBLo+ou5bYLy6Fb
jfaICxlWmttsClqy8bpkY5rXUusiErh1YQE5YZXPSBAj8GM1Z9NyWQHVw2ek+Zqsw7IPX03LmS4x
GQMp73sOP/S5I+2VpjTx5ZkAi4wmirZ7RwpesZKBPX+F8tpelCmsS+BOCtRSCqlCY5jXjfka/4Hb
PA10NNGIoDCy30Z38oqdo01Bdgb3xwbarwikIQGFoeGhddMxPYwgrnC5FUkdbKN0asOt1i3CeSIe
auu8Rn5c3sdW5KoLIgf66FyHM7xMYvCLSJ+pScGRLOIosQ7NkBeDQAZKo5UxgOjBJxCbzyZrVbAi
DDDx1jI1WwxlulO0Pl6aIOKg1oYH2HOOpFsRVW8kaE+IIR1j4kDqTZewVdzGb4IF1zMwnvC2BEFO
0Sbv8Mes6KkSQbMalSQ7Bq6Osr8SzyQW2FJpNsbacWQYfE9k2Tc7wybfY0MfOk6ecg+Q9TItNyP3
HW3XIrXjEXtEXlW+aaBD+DnGRLyhoTuYqnCC6l/KUJ/mA4l5TgzjIDK+92MWH7tBjC9tXeS36P49
OdzG8GnKjUFmgrfGpET91A0o/8jImHazg/HuzEna6FjEafJq27J4soTTEARqSmVvVNyzay/az9ep
Hxfin5kBa2NuVR1HpM3fbUggN54mqnRLDFbzUhtTQhhCOhAlZJudiXXZSKarqOk5ALL+hhpSyDRM
N2k18rq3Jox3Q/T15MdqgvzbNyVJphyNTSJFytb4MsfJ/MQMk0g1bXLir26d9HRGi9rgHurowqO6
btEApbX7RUVefeeZNYptbr1+1okyKX1G7PN1nIORZsNv9DOgATQDwDwOHbkhQnuLBqve0xcmIWGE
SQJJi/qezIMpzb6oVnnX5mBYmrmW+dTX2o69PEIbkrrtxhCUKBy5oDouihooMwSM1b7HidHxQRQY
iPvtmggczzTy60AneYEYsFY+lwxQnqqpLp7MLEiPnMhEseUgCj2zSZqXyVFeghhdpBeW7LJ7G2Ma
XUJzsPBujw0AfqNCEIzTQAtfWa5k5Xuyj56HQOTdyiCCmIE+4wgCeAL7SQBfvWmHeb7vwpRN0gFS
Dhk/HJFqTGoyzq28sKARNgJ2WJRE8p7gS9yxlUm5dZ5Eo+ls7Dog36yNPeVBXXdNcxewkd9kFcxv
DKrsjDnzIGOtpAFjrAgz1OsmR6d75GaUAR4HauyXU86QrLQp4gqZdReopAGmtEEyTn/q3P5VV/Af
W34/d/z+z/9vZOYl3Pqfm4Orb1h/fsYyL3/8r2zkP1wTNxQAZuoZ2+QW/aczqENeRoy+xCMjV6Mv
7vGX/tMaNP5ABs7fQNNsmChzabT91Rq0/1jaP5LDhA2I27Gcf6U7RyZNR+V/uuEO+6OJ5N2wrKXd
6ErvRDFJGG7QgyOjixQRSrfrrcY1C4iSNa8G+TgoqUc11PiFZoAWKzGY7pIfO5TfBjYsQRxSO76b
OavxKqIYhSxVNWS2WWMA2qul1ArQMCe0BIeipildz7Vh+Y3LCZn6QYzahgaMuO/Qjh+xuwBvSIcQ
9PpitgE/OxKzDIVcQTFMkW6ZoG9KJi/6wD/ybAaMX65x8dXJyrGyoTxHOY1CxVRNqPYOprPoOqk1
+CJVh7gExVaIzsHRIjLQWkePnoyIVJJ161FhHtqB8wBj43bhmJDwGwKXQuEkqibbjLAW6hVSgukc
QBmDg9Kw2RoETOrvtROTVJNYk+3zjzDbtUJtDraPKItoW0uzvjcL4VGumE3wEETI0snxHWFw1mT/
sLG0TXuHMpqp5BQibVqZFaFrEPfL4UtcNzBBETOQgTRybi0Ams0ZVBUiz6ifzEb5PbWn3FicSOtd
pFGJIxbSUBGaiiHhVV707ApYBl3EGoGVqG2LCPGNEAqGtwVRJDQHfmQNIS1hKlETULYbMe8vdRmz
Pt8iZZjEFSNZ4oOsyAIl2mvkSQ90IJmYTcHkG03bGjvDXab8UjOFg84+cF6TWg0caQz1rdeZOZ8z
uK+7K+iHCUNho1nEkTjPpz1UAKc7U31OaSnnAaYRmQSoIhA3TwAhVeRMG8GQ096RfRR8nwJtNHYj
V/QZcF9nwWyK8tcSnxJYHA/EkIuSqHbGh2FsU+JZEkfGu87oEjovsYPZPo1Z9tYkkTTLZLTPr8Hg
B4VP4EbywsNOxoCTWijDFKM9a+W0nXyl0Ha+JIYlrN04y/oaAwLRBQYOc9h/njsPCy2VeWENMjHf
5HFvX7g9lm3G9T3qdDI1yQLBHkuooFenRBS3BF+BtVWEw1xZyureaclld3oY6HcFF4hhctdH9O8G
dacoIrzt5KahsyrzFFBNNo7uV9JAzadkgIC6Nho0w6ugmqI3XSjtiKQhwM8NajhFEcLZYe31onju
Z0M+pzXnFfiKmqtfatUo2ajj4DsA9OgcS1P4ldRa47YDI/GF9skimEYM/NZphfweZ1XzYhBIfaCj
bj4EgV286BIf2plM+hDpSBOF07a0ONL6DayCg46OC8EuokCMI6YeTu6m6x2SxU1eyIH6o4xfHGx5
2hZKJLDEuDHAPLuk35Srsu8VkLuB/t/K0RO7WtMO46+6Gk5m8Em16lFcouMA1wA71wkzusSSAfEm
sUR2TQyl7DeDlHlEr9yO3kok3s/SjbsHOEHhXaTIdN7UUUMfJ3An9c3+ca87UbfHMB+Ma24vTYqW
XOQ8qpq3JqGI2Bij2bxhKeBHNTEZGDwbsveW3prmrd3Wsb6Fk6TzHzUlb3hUwYKmiRaL1440m3Mi
TkhFiDj16tT/YeDwhUnj3qb0cohoQNZ8H+sdEGLS5mVwUYwNnaEWWJu3ETg8mzVrFm43xIPddIXk
V+bzFrh8k/kKJ0mEm7N14vi6sEwJxLREqUd4hyKfA0LldoAR/kaxRFKbZlWtudFKDuXbOQzzSw+c
vH1BvYWQzyQuaD3YhUhuY7IbSNvC70OmVxlpai/rmeURUbeQRL7URp2QjoHFxTfboq83QDjdbdMb
UM+DUNgPuaiWBEnyKuz6wZ0BBW9wKkR7aiTIlXWLD3BXxa4b7XLkmuKp0gwxvYO2M15k3egV4WQs
b2ceIW7XlPUQR1OXZAyGpnRT1kSxqquoQki1SlGWkkg5oN0ERGpQpFpY8b+EoU787GzVtAGDgZhV
SEc0teCspdVDTDv+NQyS4NHIAOTxqPOyBOS/fUfRFh3Zc1G8zHB2xYUR9dafk/D/PSP9l/A4pfzz
IWmn4uLbFw1TS/tF/XxY+vH3/nLpCfkH01Npe45uMRZFKvCf45LGjBVzB7wPaRMuAyj6p0mq8YcN
3wbbnOsJIRi0/vdxSeh/eEz72UI9g/Gs9W9Meh+HU9aC1dANxjSmwySX2ufkqDTWsNZEQMaQzuO2
ttkdtFUDDXIX8Jf8Cj/cA11SXGY/XaZfDFXFxzHRn5/r2lSXCDwsQduAI9xPU1W28bLuq/gK2a8p
ysveYmqRE0LdDBd2nH8z4dm1AVAxT6bP//6jFyfN4g/TsbDYJx89gbvOhrq56mOJTCJBWe+DJJlB
Z8eMWs2a2MhLd45LlhNF7QnTCAU7f9YIPxl//nCA/c859cdFMHVKZ7QtDFv5Ph8vwiDakDY63c0i
jOgyC2LPNy1R2ZwPSYVQaPVn0Wwg/oq3AXI0Ka85kOO18Ai5BPbvRueIojpCUG1ClT+5Q794MExD
MKgXknM0Ds6P363wmPSMs4dvU4lF2U0g/YbiLH+YRobRvpBCL89haBTVnwXXP8pqln/w6UVhDLS4
nQTypx+H+5+eDGtyzTwqwys6ssYbrdPybSw9cNTwCw8g4MRTn1sO4z2Qi7rNKej3T8dy8//26Y6g
hJGepLl/MqzNdeZsWD+OSdhEtA/H7s2grb8NOyPc/f6Tljfrb59EY8PhHUAv4S034KffSbDpCDc6
OOJU1x9cwcFDYHL65EN+9XMsjyUH7QxOROvk9WbYF9LJlMcwMCvi7sPxAa6/7ncItx7+/c+heGPe
jEyCIfvJzJmcNKuLZXqlhK3ua1qBV46X1Pvff8ivfg4iJ5Yrdixm6ifXTKVWarRZfEX5scwUrSjf
62Zt3iZlN33iOfzV7VkoY9hdJUvw6btZDnRAgji9MpuZmqSLsMnnISXIJ8/bLz/G4aCAzZfHbXFw
//wUgCBnEpfGXKx0vk/yKrxoCe375F0WJ1rCZZW3WD1w6y1CQrkkIv38KbiBwgovxlUZ64ZGdgDg
MsIYWg+8mNPAiMi7O6KvLIbtY2ew8iZu7q6byhDOzg7EKD/5Pr/40RzbeL2Qdf1lW//568y4Eaw8
c4/oSpp9Gs76GWr60f/9s7L8ppP3i6UV1RimSdoB5olGrcoz2dAZPhoGWtxEETuHQPkJVf/b6DWH
33/WL37QolCkq23rloNJ9eP1dToL1pU1HocgDfcOSIaNLkPrs+3iY1vjx3ZBb4XHBGGVjR7p5OlP
OO15emYcPWIzDnkLVYys02g5hZLGaJIRUQeG6eMaZ2BqBIn1bNmz5jeAzy9mpQVE4WXBfV13yZ2R
hIvPRcepI7UkubUUzfTfX5Lly5xcftZwHmiIyrrNQeXjJTGVUdWGYRxto9GuZoZvb3Zo0SiYgIoB
VEYMPujW7e8/8xdbx4fPPFmDwCSPKunMY2LwndbxkDD8H8f8HMsCMCBZ2cGqyDqHWotC/cJumfX+
/gv86jlA+kJTd9G+oFf9+KNV1Xoxi8rRCfAwAj1qL7F8xp88bL86NvDauAI1EdNQ+9Sx3ZaCRlan
HzlXAMFWY2moDcpoHDgGjsNntMjRi1a17Z0CltOtZ1RARFXRIfXB2JMqy8Ac0bTSckIxf//7T/W6
y0Jj89K5LM4kj4P/+3gBZmEkFR33I88x4+OmxIbUxRn1amL4c9rEj6j0io1oW/Q47OPj80iihh/F
fcx/87zrmNL5O2bh4ZNl9sd58vRxRAzlwankmI1H+uMX62fLG1pPP6o4EQcnKhlUZWnfH1r6Dmcl
XcI71bTliw258Lwht+VJMg0h5RngjFhlnOEXZCqw26pID7B+q/vfX7hfPTgewkk0lTb9VHny9eyK
IQNlwhFkTwHqGO9HkrqfirP4jSfXAKKnzkkAWhOFw8n6QZgQmqSwP+aV6NNNzSzsAWsuSQ9Qgk0C
fsb8k+36V/sO+oilic+j6hrusp//dMap5n5ArtweR11158wEjHWbJuZrY9OTGBqQRcRBRamNlXcQ
l2YsxjPT0vu7YEZ0/Mmj+YsrvMjReG2gkMI5ODnYpcxvJKCjI+YG259j9V1H+/7JmeGXvxfxNac5
uegZT0uLrjCovKP2mDcLkxEeFzwzuE6qjORtPDUDW2/Uki4ADhl/weR1aDmmLvKLptE/ufa/2CzQ
g/NCWpJdQZ5uf03XMH6HvU1cawWDUrxUs/o2uPob0TZre553rSM/26B+dY1Z3hAAumhyjR+X56fb
jTXMbrFPHSUoAnrNDd2oxLTWpsAqUJpij4EEQcBkXBA196Qt66RUN9bU+YzXXsPlzPGv36qFF7u8
8y4a5qWE/vnxmyXKHkgBRxywWCHHvNjgB3M++dV//9GIgk32nR8nAPNUMqsVYYOXpz7m+HoeYihl
9yIq7X/9S+D4CINHymUYYVry4y9BQpfltTUcc2U273Kw08OMqvSTX/L30zUf4uKKN0D24CI4WR8K
zQO0Zg/HTh+Mu6qbu30wL8ySpLdIkP/9rflBsPm4GFGUSOZE3B2LtejkfDDZeoLprjk6ZEZOK4ZM
4U00WvGjbMdx9ocR4LyBIPeBYBO1H6lcvkygDw+eNC7DNrOqjeb0HoOYbkSTNiAHTf1WEnK0+eR7
njYquNzQW4Br0h9hhf7bumGBrJGBcSwTdHYrZpBi3ug4ac+R+5J26bZWnDNF93K5sodW49+JmjgL
29LK/uUzsHwT6gTk+Iy1sI6fLKapHDM3qifAwM685hiKEAqV9if35fQZ4EMQeKEZQ2WCDFw/qUcm
1w21LlTHYWHbNSBbL22d8dNUJJ+5Z5Yt7ecH4McnLXXvMjGkDjj5JNXkcsCMxnvTNTcETmHSBP/C
uHnwgKO3oAr0yXZ2zRDdNOSY0gketG+dV3sHBj7z/Se3eXmBfvNtvJPtIUa1ZRsw7BhEtZdsIsV1
bQzqWteHy5p+sl+HU/SQER+NTnA+VIhcmGGM4syxQ5IOEZKm0ye3e/n9v/tGJy/IOKFXaILmOA+a
XtMcEl+xnGc3A/T6VZA65HtjTPJTEhQR/9T/dlVb7g4DIMa1BmQgehQfFxxVxK6KrfboMAbFyowR
LG6t/JMF57RG+PEhLDUeJwPGybr98UPA5dVNlvIIVJ1xi3ko2A71dGmg2+bxbjYTaMWLT+7zctVO
r6oUtA7on9JEcE/uc6aRY+h19bElEhq102AYF3k7zXcId4EDG6LDR2boZcjxwI1vUUgAVaFoBhMs
RSm8T962U7YPB1Feajws1uJwcjiWfLwCMik6BjwtFUvonc99TjMv7s1lPpRoz6xvZCVQauy9Auon
ab8gtGNX31IYFNdlXtVfPrk6ywU/vTqcWyS+UYCk/Ovj1+n6HK+k7EBrThpj7DJqSZprHReRtwkf
VhXecFnWDMkY3gqLIZ1T2d+qcOrqg1YBCljPJoPClRYotUviSTLzgjXbH8y8Tr998l1/dSdZmFkS
WQw55pysH+waejmW+RHUB/E8yK8AOiNIdLlfA6KrVUY4Ck2MsI1qAmz17loRyfmNiSyVL3cytz/Z
KU7PAcutXMoyl7upuyzUH68dA+AxtPvqKLR6jteV0ocdkb+q/395ZNBXQHjBU4KK4uSlyVxZJEa8
/G6J5MVgNU/WqSczDlVpQZ5Wmpd7hq5k2fW2mmuMo6nIN1Uts2MchODHA+I3/23blB+PqYvKjyxu
VG+nXwr6C8l6rnfZIsu7CJEZ3vQiil7juRrufn/ff3GZkThJ3aJpSrV0ulA7xGMC/tUuy8kZ92ae
k5IFSeaTZeIX7wFdRgnxjtWPltmyW/x0kHU4lKOXdS9RF5tnQTCqTUG7+AbCe4O0ri+ys9//qL+N
QwCfIIxh0MMBDB/n6fmOmIw+b4b+EoFH+6w3VWcSDbpkDA2uQrrSRki+t+3sEfnkJX1GqjbqlK9F
HyC/+v1XYd05XQQ4kzFvwuLH8uQxI/n446meIgJWqksZmTPQlqGvQfwyZ3jGy+M9W7IbHvAdMY2I
Uk5f70i2iDnX6Cu11yOtK4nU3IysSzwXQEpyz0FnMgeRpzB4hHO6M0Q5a0+61jrzYaoz/aAp2ZI2
rTqurWosNWNrzsMeLXA3HsVcpXc17N535gFmB64L/RdJ4BghVgCbTNIBgV70vpU72psqVAoOoUnr
VcSe+N61engsh3F6t+wW8UcJ8kUA/8ics3FCUrYP83RsLzsbCNm2Vlb+PnWSmISOZmiyKWWublsT
LPLay6gwVkIZAdQBJ1QTAVpG+tWBaQGeoRfaLYNt8Adwjgvo2BxeQF+Xw0tVgJ/fxIY2l+gKUxJ4
nV7KVyFDgtEAWzPgCufZvYpjWdZrPtxI1yWyGHUYEw+mqjdKdQbqrG7Q+AMR81ZTDfy5pGxmSduR
yiAqf3CnEjdJ18Ru/N6lekEiW8guwuDeZD8xEJUWRHO72rQuPfhoZEmVKUFNfR8RksXfctBuFFTN
xNZA/nXPsJgY1mXg2jB3JjJVR3KeNW+E2Na7Oxm0/HHPhFx6xmBffC+SWB82nQStvernFERuF4RD
vdKX5RnF80BqD9rk+ZhLklvXqExgHnSlMNwNEUkjNxBw+xJYyU71AC4xI8vSNNN7zEWN2nh9G9sL
Kh+5VTBQeC4JiFbtyy4kqaBHyR5sZi9sbrRcsm0CgDZubAjf4mi25CsQ59Tb+Tq3APn4c6tUcwYX
Z35JkzZ0150RYVnXohxGXmJ0jB+1TEU47r1YfGuxClEAaeNrqVBAHwq9nPDAm0HzXtppOx/reCpy
fC14PdZp2JV3XRaW7YYYi8RcdUQHiDWCXet66oz0NpxrniB9gkiBhnsJbQu80fFQV3slSV19xVPt
BRViCtkCu1gNlkzGbTkVkAzyRvYgzRFPN2vQREtG7SAmIrY84lN9UhFMeWFkKlGbCpf8FzgGnb4N
ZeHcIUcZ7yWKN8wYcRL1WwZe6CIANqT3+tgCG2r0FDsYVWt/jQKuvxElgzmsemWU+zGE/a9kNRFq
2PSe4edz3J/jiql2MsPtlA19e1aCngPeDocrXtdeAHlsqJIH25kE5nDVRPcxDrILR5raOYi5iJSp
VqBxICxE2ftSK7r7DvHK1UiAb4GqF8sTvinVPXa6S0ywQSYtgpB5MFlDQuSvm4pQPfXnlvq/8oX/
knQ8/lm9wGqqiq/xz7qF5S/8JfLUUXmiyKQGhKqDMoGN+E/7t+H9gX2bapiHxXNsNuL/1nhqaDz5
3/i/BY1GBzYA/99fIk/N/MNcesMMBHQOCWghnH8jXHDdZRP+6bBKGBFfjDqVEoVPg3vwcZ/CZhFr
qMcfJ7y+N0Sz+rmHayTVYv3Ao00gYGYeIrtDBooaqx5epLvLy24tjXGrutS3LXhAd3huYMCkG3SK
HklXLOwefwHCkavddvNdBRhcb/JDmZ/XXXBRKkii9hiKJxkepHErtC9ZByCtCwhGxcehVK89luJr
1YsNcZS1cVag/rfaNwqdc4WVYF80ZrZxRAMgPtG7bZMChhWd77gJVLVgQ3/9GzZo4j7Qyqs2Xqeu
LJONohyAKklkZHiVZNJDoqT22QIVz621nSCgb7CI3sYy1lYV5EhclauwHw51rx1MF+gkii4LN9hK
pKWG66/bYMiRK10gP20IQqQBvwua+kzr1K4x8o3TZrvI0s9r+GxB/9o7fYMxG8KD5mmbyA6/lrlL
PmdyOZiXJanzjPFkwEAJidIq8zKkiQQN0lqPobH7CSw9UYSYVQnGBAcdadp2WMLc2wy67OQP3Xet
jDZu/h1KDoYYsuSbB4x6Ebz3edkshtm77U1xRM9GmLfqyK8nfTVJ1SXCxod5tO0zKWDnwe4Ltzgc
gJBbKwIfECRGOFFRLwhChS28UpTNjwn01xqLXAGSz52QkQosVSAHnfpSjxG6ke1x0PILw/xCgPyz
zVK/8gztZc7fEm+k63Q5eCVeqFT6ssKmuxLGW6DmYpfpsToHltoe1VzC4bMeFWzpwLbW1G2ryFpM
zaDMQku/rwd7g3PkUbCpidgycOA82SRtl+3S4UPTuzKd9jBZ87XXzdEuds/xLhEK4+3pXhOrElrn
ozmKGMGtvJSYGKZ+2JpwkkYx+oiaz0vEI2GivtVBxhNdNofRLnyd3BHJQ4pO8LtIUvxV2OA96gEV
b/GVICnmrINjYRw5lECmCtxLm3yBgZCUuiL8M0hNNjoykzVHrfOlHvR0AKE9nrgJuRxZHY4iGAqx
DFw3X2QDgIJxFSkNfBP8/fQGF5u9irxpNc647d0JhraLJTi+CpzEx2sKwFfcYBJf6+6diXVMbwZj
HTbeRiMi05R7HfRg41pnRggH1dEOnHHWidxkWgxx+r0t71vHj/THgJxewxz3WIP8El7eNWelYk+v
Y51KkgYmjXkgqCM8O4V6Hat4ZWP3tqq9EYG9LKD9DnZ1JXMSxDC2nI36cKuALYm5vDIrwQEUFCJh
IottmGx6/XYon4JYO4iWJN3M2phRv0GN2W718QgTij9BUiSvUpuMPkkV2vwU688GaksMD/XNkKds
2hGhIGoAj41Mct9Zt2lL4h1sSrXt1A2eC85Si4f8MEKZU3Wyn9sb/Ml0CpoOu1lxQWv7LI4myvEr
ow/9mCxhhcOmnikXpvSNJBeE7NCvAo5oRlz5TcTrnth7WTVAmLTrMn2xcf0EIe0tWDmqvx+D+Dmw
eBvcueCpeisczL24wiscgCAp8PW/dYD5iiD184g3jX7CuubkFBgPOS6ymte80sHC1ghj52+B9r0A
Q9iTr1BZt6Q3YHG+SZKAJeLYWzGdDymeOQzzaHOGFuGbmFICBdoHDB4lMxPdB+l4gatvNScHHGLr
scaM1kzRwTWHaxh6ZJMOLGucm7SocEiATc5609xm09DDd9NH7O0sgHOwUsgiuyUuMr3p5ifP/eLB
DR1I+9GjYlsK3ee542Clk59blxiaQe2Z1DZpsHby/rvT4PVztYt5vCN9Lep2ujLdG1NW92AkN0hE
XioidaOQJBERkJGQF/Y+K2vW+JAUugtXwOQF3HEEmESPxcL8G9VMR1srutYMi7ORV1/DCHjteWvj
orsBzYqq2tZfWvaapkjHVyaTyVorPHERpq1f9+HOk/StqGNrztTRVZ5bN0ZjrwrLwg6ODfO8SYBh
Bvn06iX6WicAN8jby2Em/sRq7G3Vxf2xLIncAd+cHFJDbXEO6me1KZRfkorOsau9hbgj1lODp6fT
nWxfD/qSp9L21gW0tvHJxlVJzF7WPMgCdB8p6mB2tfZbP3jGE0lF6Rl8TcjDdmuuAZGlz02BF94k
b5xz47gJi2DTBZnp9y1m8JaoPFxbYmuW/ZlZu+9MK8Nz0lHCPd2Xap0MXkxGDNRksurUQ2C53Ybq
Il7odBQ4MTF7cQcyM+rdpwipbBwRDR968WM7tGsiEcat5ww3VubxRkaX9SgecDP7tHQWkHboYLEX
j97EtWvMW0qPcEds53U/u8M+m41NoptPyDACfAvGWG3H7jwMq+8maD/SY/XiTdSVc8DTrs8r11YC
V5iXwEUCt4FtT8fi7UbiAVABkeoKz250NnrzU9c0BFaP73FH2hO/wATON64ny957TrUXnRtv2oWe
6ChE3kAeUIdg3LO0bm13WbyFfbXp6uhJL4ZnCJpPlVH5IbP2VVn0+yivr/Oq2WJEf2qcYRc1DYoR
YySAR+iEDhU1R3iO32Cg2fupyZftZQUxl4fKqodobWrE2VGnRiChITtqHa63pdDD0jza7vfc9Zrz
rCpaADHAWqtAc7cTiMpNbbXSR77fKqpnXMsLfVh2O3KJupsOA/omN1vzCpZcMGNhiEgx1+m53Bdm
GSFTiMNX26wjWomMRsW6ikxwECjzVnbJqaEiEpbwiIlFu4qdYaG/O2tbVcZ1ETBvtOOkvSyGlOGB
OZk3bpPGxOGOkXoMKtuM9mQoVTeBJcsJYkPC5j+Bfj2DrkukO7C/dK7TZmVkIcj1enaxuhZxkFCw
EVJ/cDSMN9yJwQNo0qb5Ia15j7Cqa845b3V7lXqu82LCwybwJe8usBHRPaqd1not9KgkFRJp6Zvn
uc3WrjX1XPIw+L3qOn0TYYsJtwofOb5z9teD23fZhakwSqNu7/asiZaPiWXapjPYkFVnOOyi6bRD
xzGfdzIMb4yBjaMTE0S9boZma7433n3qDOfMquZHVaTTvjMHQuhTykpAP/JCjgHk0haWqsm3P9oR
GxKuZ7nxElIwXZgfN+U8uZdeO5Y3fJVgHyfjrZMF/SZnYkOqefMI08TbJx6UTDDt4PP4AvO7Gox4
h3BiX8HH33i5G1yzGdPEimQLQlsGnAf18xS04VGJsngrYr14jJyyvLCGzubVSwxGxS6fV8BJJyK9
UszZIl9iDnjAGjBcxFW9o/+xyTzM3FqWbxPpaBiN3fqAsajZaFb6gHvwaRJasPOC0OaV1JhmNn5r
JeIVVkV5CDMj9pvCmu41mLNfcqJRHhkBBX6J8fSMrnFHjGdE4BN0iK0x/V/2zmNJciTLsv/Se6SA
k8VsDDAYN+csNpBwDw8wBRRMwb5+jkV291SVyLRI7XuRu4hIJzDo0/vuPdd3X7w6yGJtguRLr5wR
tu2Ei6YjRQBZWMvioEwfgsJwbqzA5AKqRZ2kNRaPtnC/6A0+dvXwNo057b8Pa9t/ZOlzK1cK/ZKx
vJRZc5iKXDLCGd4+IXJP9VF2NyQBVd9QOHI/oTSi6xWf0SA727P9jPt3QpxvL1oycQFKfBpDHVxO
Y55/txOXhpoaU9DN3tls56dOziGFFX9mw71X8sNtjK4/5ykDu8i/EI0aJnT33VDeazHqTtjNQzwW
DsTdqT+6o30uyt+C32WECPGYFP1wrxecxEmR1xFug3JbpOubo5lvtTMz2hZpQcUpRXHmkHMfCR6F
n6JvpSf6lGkqsqYHqlve6nG4H6y+Pw694nbQookZtbkL2v5lGe0Pebu3mFxSANcfDRM4UL5oMMGn
8jK6NIZTIc+FKbDnOYJOQUtTcCS8Ip54mTIUd8YaS61aSGkrJ4b+8EqyvrvAeDAPw5AFxb0HdiZa
eW6/CyeDo5MlyaHTSN1OhuZfZkrm85j+sfbAIcvKo0uCKeZD319KodS1zPMCYntVyE3VypJPRnVr
sobQk3YerbJSVKwi2hQRjFDOiEYCVqEacuhTmV+Z52UdpMnPpO9+jeB7p1A0Uocenk8RroLss6eR
Ilqs7NgsWt+fhxH1B9kTroacQPxoHYokqGMnP7k9e9p1jzyzvmv6Wm5bDfr8YnwXerPrVOvRcgJI
l/zQB5diZK91/plKMYYkf4PDHx3hfxWV/4Bs9T9JKtecbuV/FFT+/Pm/FRXDoVv5lo6FQWUC1rvt
1v9WVPS/jFuLE299lq4ss7AP/rekYlp/4fQE0YUWjxX/j7H6PxUVw/gLQcVFBbFwEOO5+bdis7CD
/0lQ8W7SDF4ZPnKYd0iX/avBIO/aJU9bSdxJmCPJiFVa6INrKUIEaOcXhv0C0I9KdG9PQ/CIhNG3
g34kYploOxxbBvWN5biU91QwjuKYUKRi/8r8JW/vJ5/3PO8K9P+kaOo1sqc2eRON708bkBP1lzMP
POxzwUkzQPzaKEc0GXmU1joq2mjSz8k0MEdrprEefXOQO/YaSSxqAF6nRa91ERNY1+eJk6bzVofg
PJjUA1X2TXehYA+l0sn74aWrOxBbgr16xTulbldE4YwcrQMfaP29rAwSZwDnxsYsy6LZ+7Cqi22D
zyrdzm6hTWtEbM/Wdwu4g9uFHm75d93SX1hzcIvR9oGxSt+jiHmqA3tfYe62tgMUkeSHP5jMMIK1
g3V1pbKMMBkBt+ZQjW4WOHr0LItbrZP8Ukqqt7ZcyB+3Cx3Wm8Wv9ViNI/DQyfXHx8Uj9MUwv9hp
xMUxuy9V79SRpWiDlpLLaTSbLS/KRuUgsQZdVyyUZW9QW9eYjxS+V9A+UvsEiijJQamJd85Iizym
FhTXYSFMGVqLW31JkFmgNgE8PPGSBAY8l4HOZGxy+NtO8aMCWoRaJgKVRzCugWzpTdcdklZjzVgG
Zob/lpYOotcysa+loCU2yrHOGbB01IcxTRDQR3+96wHSbstlmHe5NK24y0z3MW/s5guTCgpUBweL
VDaZz2Uwsv3K56uOKtT911VUzq/aKQMjrLnhSvpWdarpLaguiiwzt1PfyMynylKjPm00Kamjn8yU
n5U7JQOVrBb5iGcxDsyjtKF76kfadjNXTVgo/rm2B39ueBRdHEC7NXV76ydIlyowUM4CNgBwUMol
7gaYY0QoKcu5auZKYwCfi1LGem/L53VxipPdImI4pXse5XzBfvBbkf/bBA257IXuHlDz+SG9Xfpq
jeRrlzsq0qnX2c6gSUQ/MQ5mgj4dp3umvabb+kQBI9XoAaAsz/8Cb82xBVKDMC7HkDGOzh46POFF
Z96lJnd8mg3HfZHOK4M0aHmhv5YwuXbSHvp4ncpyI5ZG7PRWnWcwRAbM63jge94votnR3Pma6NZW
1vkeGr+2gbMW0DeAtKDhH9+Wq/6rn+v3dXE/W1ecaKbcIsmlNz3K/14F9H/6aUFo3mvLaj7VHYUD
9rRS18OEtZmTaps0phlZS1CESwFener0XykLiY27YH/IGGkjd9aj0mHc85Vxt7ZzQWWB1ocSANdm
Hab8k8CuOs1JsHMhrsH14aGBcvxWy/QN7v0xCCDStN7TVNhZyPrvR+AMSdTaDDKjpq6NV6QfTVY9
4GQ9rMVo7Quj6HD6dMfVE004NNodzZn7IhFvXO4p6UhRRYxAn0LwSckL+3UG1qZ5cZrpQ6uGu4kO
oLIfTnpBiYsjFVOErF54q7ehrwb52y0MLZYTRH4zB8vCb3FejpCsH6nKQPcYR0bAdHbRU1mHCDwE
YQejbWuu1YzqU5OVG3XG+8YFhJjMiNVdwz3QdyUAM1M1+0IMPywwiXHhuL98uocv7aqLK7ZiOGjj
FBkjKT8jcYNz3438ROi3phmz9696TTC3Uc5j1xtvYtJjTLM36peNXBIM+4Il2caSzqGnKQQ/3Efm
2p8QVriRFYFOvmh+G2bIYtVMGSaxDmfrWn12AQiD4IJGTjVLsU9HpkwqYyLVtR1F4IgCZo6MmXOR
TElbH5XHRO1l3GLdcjz5Zf/EIHXfAIa7lk2eRcpbv1ijUznitAylottN3vQuRFox4FpzSFlrG006
y9acMMveSIY9XJj56neABlIvv11v9Si32vMwUxxArdO2L7XiI58sLozpJ/Wt9vM4cTmtmN8GRZW9
yWNatEawrzKE62wYmz1y8gsYiV8w6S5lmZ/qhn1ku6jXSlofPcHukJcN8Plh8W4bZ2pEtOZB5M4M
uGx+GfSZxYJtHEFJXeTtRT9BClO0wBg9im3psl3nE7URXrLLQaSU3JH2btbHA1Hy0LbQyJ0gEovG
09lq96Maf0m9Oi5pe7WM9tCvunYYa/uB91t1pS2XrnqfGbzITVqMnebXUs8v1Bz9NvvlyJV4u7TU
is5cvkYQy7sOu2m81toDFcM0pgcdn/VZO1StfWzGfvgkXb5tkmoOKzmloWGCkbOFYHZf2y8pl3uy
PTJMm+HLS+0log28PtlcDzb+BL5o6M0YpOEjJeUWiwaU+TH4pc3r3TAI+0EWztGdvMtq+AV4AT/x
q3rP0U7PCuKi4HVX67S0/dYHvXweJA8jOxEhdWqOR53fQDBZdmxJ6BEA/HRNfiGJY27vMs/qQ9qX
V+PVzqolTlJvMAZ2LybPVNzLoZ2/PPqrqdgRg2l0JK0xGqwbMu2WaqJgpaSDc2zyhe89+6osp/MA
9fsAMbjSnLAelJO7D6ZfyaCNdZbRSv42uUfJ6tDyyjDXreLO5lIo2xejEeYZfXQRXWh2z+Rk9lTm
5QaUkB+23g6zt2UHNPvGbtbLQJg7q9Ymp9jB6DNn4gHDMGuojD196p09mi/88kw5Xqnd0o/6kgX3
89LOD32f65+tzucoajgrILlzMGRcAj2nlM4eZohrbqpqtOK2a9fUeUP7AAZvgdGnWam2eYYeqJHN
TG0rNWvSh8ON54fZlpMX+py7FmRnI023IUW8JwuWnciX8gV/Bli8u1xHFDQOyi/1j7lmVTxEKEgY
yTj4HLPm1gN31bbb+QxK0edmn+RtZj+SgU2iPHcqShJLynSLXSNKB/qHxfppZyKmlRluW3xVkUis
brlUpg6dpN8YAixDJCiI8/nxWivVcZskazyDHjirrjZOWVkOBSgCBnsEmDUT14yugP4era7jJdsx
XT8s1YKQBOSy2s1Dins/Dej5/qiN7sfAQZC/GPh6vacZgFl6IA7WyM8cH3WxZYS67zRFASZUisTr
4qQb0kuGHVhGVdCNk8exs06IKxDFmqwed/BRW9C8qEwDam3nJGBFJn3J76fSnwfQbhVpjGTUZ3QS
wHwFiFh+6Lad5yWwAzGvz37q2G489tpU3K0+DEx/m3edD9x0oi64zsck2wH2R7gqvLGY3+rK7B8T
CoqQQ3vX6LZu2wiTJcItr5ONcwayQiz5tKtnoTeUNhdDf8QNQ49IIFpkbapddD7etnEjU1fVVqtu
SsCKla7GZhGU4ZQx0UR80iv8ZlagoRdrOLjSnopX7rFs6BxpZMtdt6S1Fyd6VYqD0dSm/ZpNA8uU
mhsv6xD6lYPtTEZH8kMbfQoyLJTySSJCtlyXh7DT3O4dKjAsthsbFNibOFbwKGJFlmDXzc36ZoIc
/VB0ITOrWVJ0Qb6de8fcTYAQb0pe2kcNuEhu+/NwCIoeJasftPMcePKAumqf0Wen/WrP0wGjUvvI
NX4OnUVTNMf0N7eL4L25rh6rAN/ce8LJjrrPa4vvUtsGWe9H0E0pLZOAQfcQrzjH1rQ8+QIRi2ap
HiIX8LleoOH2ui9CXzb2hdIQ8XMoPHUsMo1F5ezpZ02l3e96aZkS0RDrb5Ho7u+uWdlj6J6pffpK
VWJj8im/zmzrtkZlOvSHlGuE2YZbgyF9xdyTm3HmVUVcWr3+ubBq+bMFnvfFonMBaYdrkNDYwbny
2WByZMkqklCTrX8PWq/85M6abZsbgRWJo9jPs8zssOesPHQ5yxUnWz41iVzFNhuyYEeQPsyhWofU
ehTbPOXFqKWle0jxd8dLO/psp+p3jh0R2svcvNsLSyvy5lNY0dsN2LQCwiyGU0AxTWRRFbIZ0AlZ
6yjXiIM/ZJp6tMa3oE+6qKN4nZV0Bol1ce393A7fvd+mMUsV+UCt7D2ogeqc5jz262R5LNQ5y8tV
UP1KRxsXsiowI3Nq7Zc5Z51AJuGAyK9t/cqNbfYBkUxHCtfZZh2NlN0lFaz5V9XdLrJeJS+UV0GQ
UkYBPLQXT22KU8ucQBtO9ti88Z0woi6BGneyGhdukmzdvMRYr1PVNweVdB7f+DjvLHOZI74TeD7/
q8QMy+HX//kPw8a4+P83t5y/ObQz+U9azO1v/K3F4GG58diBg7ke8XhM7v+lxZjeXzQU2ESHEUDw
8t4cMf9JMNNM/y8qbUz7FlrBO07Xxv9zt1j6XwRtdazTjv6ndPjfMbcwIv2zC5OUmkOO1OaLxIXq
wob4Fxdm7y1+q0NyorJ6HKO2oGGFJjtk1MmPSkvp16bqHg272/LpEWehm6SopDrqVvuD7pFD4o77
FgrTxtEztXNYrpsdXAkJSzaEJpWFIg8iFQQPLMs2ZfCWtD9lAlRihvqUFkfugxtBc+Y4oK029nAd
9fwZaOJwp/VtjKjB8t+DoGh9jZzAUDvQX6rhvsvFYRyKH6kdrFGZcC4LW82v9NgFG5+qq9CyutcE
90PmYfbMscAhVU93Vp1hr7FwLNryXIt8x/bwnpjLFLqZMYbINIeadidJ6wEGsDKLEsn1E673N1jh
G05yWxa4XPocF6c2/m5nd4oFFzfuaZ9FKe7wsFEg0ghxtNuBi/4NTxmoyLW62MtqdvIF9kyp3ruu
uleQBTE2sMp2gi8nP9tOesiz11lrxx+F7rShN/iUbsIn2zRTCn194csch+U2LaSN9lwzedbjTMMq
d7fJ8B79ktRI0xdt2Kx1Ezrt+u6KIRrEbO+ghUYCrBPXd/oYe6PHstLfQX58YK67s2zmJZMTAkBK
GZD4qGT9QdUyVJRmPrJpoK9Hry+OpN/W6DqOOE02W780dRYUCS00XvWQFc1WlGIHavRm63iwE3Gx
uupKb9Cx7zKASlrz1KniMV06SLmpJml84yi3Ne9Lm7m0e+4RkQFbY8sf9snUb6xhaXeawHo7kiSo
N2vVayc+KxtFqADHjtz3lbgKwtfQJNV93VlPmp9rTyW1uJs6ScH5QpremWp9pWjyZJfyqe3YuW3a
9jMXsw5ozzJ+Q2a/LYDcaT/i5g97OlNfc99IcWJnaSxxzB7MZTqqAqy8oEkirESbs6TmKC8cLoBl
au9ct8cdkPxuDevCevCtLlkLddJGd3BKTLetebbsLDZHD8bb0i+xlsCLL9rgknfLfsmDKnIGD8dB
52yGRV0Np2eTCg8Hc5dh3wf+9JOt2Rq3Al0EQihfV5u9l5QCgvNJF+ruOAi0zDmXqnvvRPCCOHUB
GbbEWUs7pOAmeLXris0yis+iig/SZSWxaYg0N2MbEGw+jaa8Tg0DJOjuapuK/BMI8QWbZspc53K8
Wvo+KC7Q7bgg5fZ0gAynhZW6tazak2FubBLNUL6qkF0eAPsMolvOzLbxZjFuMl98TbC6mRc7zsJB
c6KhUCejy/F4p2M0TNW+YvYghZVhWcLI5BXzV1CX53FQIHtY4MfQ/UITj5w3txjNZvg0uflZjyD0
+tvFXwnEupx9ZYZ1J2D5EpVqgU4ttpm4YwButw0fkGx4ADccB8GPwmhnHoXiK53Oo6JvFyXjPrMH
mm8Lc9zYdldTcbZUEO0KL32ywDvsrdJozy7s39AJmmrbrVMfm3qaHYxMHLpkHH8It5nixUiM9yno
nhy10FK8JKFNCTG9ZqlzbYbACZfZqb+kSnHY1jBrp8oqDjZ303DBCTEHFMz4Fdpj7ck7a50v5Zoe
W8MntYzgdwRKt+VBaO4hip9o7j31Ivi1euPzDRaPUEk/csZ1YNa+qd4LtnmlJ1sQeXcpvmV7NY/2
uJx6iZHBdejXc92CogiqT61VavseXzcSzTTtemzpF/NGktd8FTJc3S7he6mN94CMr4DSeBfoyE5q
YvxM0+mkHEiQpWZGTVC7+zXQz6rS3lt3YKvWIl8XPk2/dF7c1up+8VnWZsX+VOIIYaPmr5Rt66Km
Aq+C/Nd79RQV/ezEFomzZaRz2BMfZfcoUQvrSTNvrjOeI1tscdlAhy7F8pyIAxY03t/44YbXxTX7
i5aax5oCy1XVx2yZen3jWX6PKjSvCHe0HKqcMTZPKu5NJAC+EPOxx5cuO1I3uwP0B4dNAEnWVcZg
Sgrh5sq/m6qfZlnrVKaqIvTK5SoWm2I01fyisqBH1cis0B6cfRcYFD1jQmTpjrN83TR4BIfMPXIB
Dz2a6kC6va7c57fZyIJfKw85psLK6RrkQqRFF6ujvwzfLAHwOaTiBPcbuoaLUj+naxHWYxOWY72t
dc6YVl3ywX8h8r6ZVHJyy+mXbpDKSYOwdLjLJH52aVL9u+vFi4EZAssa7bJZx8NEhLSK3Ww2MLHU
KuJGV8YEU+KgxrQGQgHg5tyqfZYFgCo7VEK6Eh/tkQt3ztLTq7MQkPJPmjCGsDZ4AUxWCfpUE+Ul
CDiBxnX6yL2kaW6ebGPX3oz2t2KLzewnXbx0qxMXmlq2de9Sdl5r6/u8rm/YWkifTAOTRUMXn6WZ
85YQW7OfHTmGWU0VrwD38ImNcoztlXg0vb1wNr35trymjTYEoq0+dRwMh3WZyr2W2eqNdezy6iyL
/ADrXT3oJRuchW6Wzrlz0nhxnBYI3hxijXgCyflWQfp8LvSR3bf3VjfOcJBJa1PYYY8MSJjIKL7m
bV56FA+IAfLhlPwIyLFtKBO4MacnUgdtFveBPEIhlcD+v6ceN0RiUHG8ag7VCYvzsyiC3Vh7zqEy
NJ3RfngzF5ezzHtMPLUbptF6s6E+hk6nXUh0YLmly/A4GQN1860xRk3PaQmqazhYhPYWGhRn1IsE
v81Q42ML9AN9i7jEaIQB/7xx8OIMvONNfcQVSvLGk2fKkxHt8IMK59XL2zOYSiReEVZtAASwB6SZ
GH0sQJmhbTR7fB3PVGfIjaomzMKYeBoKm+/Ileyy4fZ5dHHQs5Aul5b1kbstCo8zU56pEtnOWEdq
lw9DkNz5mXpKTevHIgEuL+h8ojtMuR4jRb5Q0h6y6lMhjYjk6YuNW7DXCgD5swHbisy4Gpj3asxz
jtDo+4abZJvfYJt20jzXFK7m3KIWcnFUuextB0U6/xJmc1qRAhuKpYk4MC8R6aOTKfK0FJyi2id5
c5Qt/cSA8xm7YuW6R7wPPkWcHb/yWitjGk49GivWx7J2r2DRAaVXU7tj6/EioVPwlUwOBhKl9oBc
X31wSZHNkouD3b1TpFYaR/9MPfeEYU0LiYT+Hkd4r9BLY2daN0nd74WRHqzcvOOhZuSDVr2uoMnb
IJ7YeYjK3o99cskVfM3+UdOnp8Z2o7JP0EKepBQfY5OykTB2zeDHY9AdVk2waNIOXqtfsQZHs1Z0
kSyEGc1/uL16HpNtZ+vWLb9l6b87gqOKd0Ppth/S675tPTk5WBdVIoFGid1kqp2W27usNDdYN3eU
JeApIMbhTsfRHj/Wdn8z7Mo2ZZrvYqsKzlYJG2H6MYJk6NOzbj+m7vog5+CksGradh/76Ctd1p1d
IsioGEC9DV5kcu5Onc1ss6Tqosr8p8usC3GywqPuMzM19aeJ993tIdeXl2FtklBPWycK/BIecc0/
w1YQSygPNtO0fSbnzUQVXPBc3kmreyAZFfP+uLg4ob3Sv3fmart2j8TE5g1XaqJh4k7ky7DRWhPT
9hINnWlFk8Zh0lJjD6Ypo8P9Yx71mA7cN9peLzaDKiGgE0s+DD7ZS1PjWl2RBbY3RI4gISBydY9R
7yNP8SuN0lIcCWq/KOvOW75GC4M6pol17hcqlWAkzsGBOOzr4DK8tIM6Lp0ez6YF7MPSHkbLeGmb
d292z7MbfPEk5Tes/6OZUncwulmy4TKSbqds+mTvHFCeWsamsO1LvTTWrm6q/Tqb16LQ7yd3pfZk
wVvfQy9KFOXtlfft5jcnilpe85uxvyWm53OMpbfHcgw+ZmYljDihXmtnUXtwP18wEOwajV4AJ6D6
2bXHRwRC2gr6OxyQ+HPUqeQMzDR8jPZNcsPxTPYp2ZCk/hjHu0A0yMvdxdL8J2p/o7Kz3m0WPQav
Pc6MrkPRaV7U+lm6PwtH+15p19ace91FZEzZb5XZw7I4+35VxIeV9dDJ4tcsc7IDzitrHCfErbot
ifdNfHXs9q7Qj7elPxxNe9zSFP47MOTDnI5b2bybhfeNh2yPsnlKkZ+uKW6rbEruCMGXm360jhza
3NbWDa6jDFmG/+Ykzg11MHIP2I0LFZjmg6yXB01aZjgJj+quqb+IRtvlKPVpm+3Zs/4gMvfWNW4I
TxqRSycz4ncmNnyOBlEhDE7p1WEXTmUVLxtWzCOc0MkIiwy+PSHbLftRKnymEV9c1vzWaL1ozKTj
16Q/lhrIcY8V3Cb3kMa9YbIOLBfwNnkypHX6OWmyjwYvHi5bdU4N89q07evIvjucrXo6NhUe72Rx
Xu1qpeK+HFd22QWebPsJsV7u6qH8Sak7wGRftjsm05dxZBFlJu0BMxQRNK17p0jloyrhAjPA0w2e
zUiTU/FFb7YXduRNj1SsePGqfLXJffczneSj3tdOBLz6visKmARJSWGT7O/Q4C+sx6+lraM2A8jd
rB2bHtFjxEgSYhx0AsEObtMP+plBbvd2tQedO+2gw7hY++Z1p/usnKiIoLqoqfBFB/NEbqKoj4KC
e37kefJmGOlz1uLQ5X7MeqBN1V3Jm5h6BQZks8tifjlwrnBQUCJErxdbGtzTtjqJhAle69IHUQz0
MpiPNamPzA22Sd43ODKmbSDbb1CU96JbY0rdMTsj0qKApDBWuimpL15ucpmgnCHy/FaL5nEZ4sy9
kXSo9n7KR1Zo/Ehn3g+HxUQqLlKmlVnO90MCqz11x+Scy6qnghcs8MmmMDsm8UfrVkCmIfca42CW
BZMSOu8PSmSqg6uxAffmr1S7pdqLeAGsnpfeu9T8M4DmOOjNIyTq3z5nrUW9FOq8v5cL5RWY73E8
z+b4o8qnV4yrB/gVXN1T67j2HG1rYG+ETmJw5DGfa/PEaEqjJO+qqKsIHOEFbzT77EJ0P3iGfFYG
26PtIhye8Ym+Co6WSqPVIzUSDj/asYif+rFXG/lPQ8wGcexR7ALu1rt0QIPBdjuF2dhkN+eo8Kqt
vo6CGMdK5oFPH2+P5FSkyWXpsb+wiHLDVGgdc535qpLsUwVlZMzGiZT/1eZJ9PsMErJ7rT0NP2Tv
RfSFbLEUhaKr46zuiOOuxtYhUdElS4IKw7Fc3MqDyqTsQtYs29pWG1Ole9eYTmmnaFEPlrgxqJ5W
Mu9CKtxPhmFdC0a1yqyPOO6/aV/f5vZ4DHJrP1agxdtPKMsvpMzux4l1rOnEyjePXqc2oxJYpP6E
M/ofSUAASlSfXTldW5DkYvlIyc7IennAonI3L+W7Vjfnpmz3DkMbVMSwCvKj4+sPvixw0mNQpj8g
Yv13tmVxb9FF0/TqPh3fMEE8Fo0vsfyttBk276gK9sFjJGZglD1HrGYjEbhWGrNiMmLq0vIz4Yjj
lLRX9sybiuaeC+aBO2EGD3ws0dD7ZztNBK+zb5u5jwjX25S1txyGPOV1/ljOZnAd58J9bVWnb5Vc
o34lfJCzVre07kOMFNwlGu9daVBRpXuEn3KqbdzgVPTFy3hL3K7tNB/7LH9gP5NtHZ34dFm38CZM
KozU+rQKMrGTwj4xa28Ywe5S0PuhKU2my9Wm7KNr39NyWW6ojkct6Ckl78SrKUk/rC0ShMDKqSko
5ARmyxSI2JJmv/uyk4dEn4JLHWAa3wyFpWL4avsuL+9dE0ER0/88UyUg/Vc7XV/MgDfnyDLjlKze
wUoz7LVOQAtR5nIwWDS6eBQlYEFjyDEbgmhbJ00P2QrvfbS9p7Sen4pcvBOcz/5O5/+vsRI5Hwn+
f5Dz88/vLodn8l0P+X8tAPgbf8v5mvcXQr7nED0FJkVq9aba/+2t1HBJApjhhsX/gZQosK7/FvSR
88HO4N7TdctAYfgHxrb9l4WQD1xF18Gg2KwI/h093/rTEvwPYVW4oHCb4GAi6Rt8qf/aIszpZitj
WMOutzwZe5ob9GEpMKSHSZvPA2Z++g/ZHNXcozSaUbkrF2Z5DzimcTZ21g5u7FtTF3PuJxV5/FUf
N0OdWrd0ZNJjj1pJ4kTeWupnYNIMQq701GNmVhScLHWPZEqBwqqFGmrabgQ/x+23ISi2EVopg2j0
R1IMSepr33OS8BlsVFqdJOj/bqPEOuFTUXTKofqw1FXCAFDv9WPD3Y46qBNeK+tNWIP2VhFEMfZY
AopnPxHVt1tL7+Brtac2laZvK8Lh+9kSAKRB2vjkV4gpREuTFE8Q8utnGgxBQbAcmT6GUpjHEXMG
p0yhWEfIxBt/pLkNu8Tmzal2Se7a+hZ/9m1F0cvgN3VI48uMhdI5yXayY0Vf37qRq5u7IcZCXhad
s6DtDXrvP3lIbbduxJn2Vuwa3SOFstbPug+aQ8/goR9vagQRUNgNIYtqonnT0qjb2GC+zQIu/I7W
OmwuS24wtlk4XXhFFdaIh6nziUMqU31A9ZlOZdvVbqgZmb9Gw+g19+vUiJpr/zpxh/YUZXiNN/m8
2I3IKpzpMVkH/5SCFfhAt27asBh9JP/ez3MTkMJt+9AyxFKb1jjmhUu0cW2D/BYzXm4xG3sR3Z1r
UdlFjsMaTkij5btn1nS+IIV48jjyzT1RpzVjOhpolEBkv3V9oJRiu8XT0M/ROPXzneCfIDLh9Pa3
Owc/6wWiwSYtiQGFhMIn5GfsIndTE1A9lhAjeJ5pdPyFCWd+SJRvK8LWTlCdcnxAuAihQGxdP21D
Moe5QfiLU+ORhGH9XfeL/JVpw5QcRlfnmpKMWRXhPyzuNJcCyW23MNyFfWHP5p5VhrVPalFkPH+J
e7HWRtWHpdE6E4NN6vLCn5zlLaCykgGwgdAQYkip3xY/NWVotpo5xCzL05ce9FgXM1h7z9Uw+zJu
nLmzQoD3ywdRT8XtieFPo/Gug2dI9y+33kry+9ZrQ945VUJsiPBU1TNrrP4PblI6B0TtlRhZWTyO
F4omLEH8wutYY5QGM/fYKrz8Lh2lWezhD0YBndQY+wX/8NZrgxVaZOOyNsFT5JdhThMtvI9iTWx0
To90ZFv2TLR65SXPs6VXvw29wC1reRYsbD1V2vswBJUWTlCRsErAL6U0VzmmRHqaApJGJZp5tiBs
Y1+dDJ7Dtn+U3WJcujrwPhJzYG0FhDUhlk3MV8VJ0sy/8SDqfcS0wMDmmJV237cEncF1UHgz2KmD
HlPXLYWJlNG6t70Ie39j0LSftH/ZrO5MAip6qQec/Y5wL35L60fEpcAJ9g0WnzpcMuFh4rIV5UfT
WkXQR2TDAmuVz8H/Ze88muRGzq39VxTaYyKBRMJE3O8uqlDVhu199wZB1/Au4RL49d8DckaXpEaj
0F6hxYToqhr2Nec8Z0FCfliIoESJou383et1fJ3DYXKZgMXxsg9DxCp3oZOkH4PY4emzU6vCiZtC
giJqzLZ92puJiJy7aSjwOQ8N4ImbIXXcq27hOX0beAVFX6iXYCEU2SCimbD/HIeVegu7uN4c52mZ
1/su6PVLVSX63OshqqCEqOfrZWR2QzrLJsplz8MuLAwy7ODt8DoRl8L9OnL6OWvNHBWeIV5n9Gbx
Gafi5i8xS9jdZYBkNKl7Yn0qy0m8VHnJw3WKx5C1mF102cCNVrT5NWppuVxX1lAuR/ILSqLSHR8J
C4IRPC49zJxgb4YyvCae1ceahS+07Q91EtTZrbQa2nBWXDTEa+8z6y8Jal0uVuCGzHt73V62fe2R
icRN9sZivRgja8hVg99NtE/tkta4eDpFfJS0JMyUAm3IiBJrGjCSLewkq72jAApHJJrEy86GvSLO
UKmP7rHRZR+xzh6KMwJYm1cdpuIWX3omPtSZqVETEcDDzRoHzsOSQ2tBZiqHy4W8xvWGFNpZn4TN
VDDIS8hCwjzAOw/pkE6OqIXMnWeMwcwvJgdzc1rPcUD5jsHx2scFKs6Eb7Jw2o993V6rddXzESm1
i3waXemNxYks997EI21p8SNHaQYi5sSysZ7+V4bxvQrbwLL/umzbpx+//FizbX/6dwWGxA2zOV4o
r0LYwAJfzfeKjbwU1/fgh9gSWSIi2H/Ua3hh4P/6/DWX3/U8QQH4uxfG/43CivqKX8NjI7Gx/Cf1
Gn/1Zy8MQEKqPkw3VH78jxgWfv8HAhhFw+iifTofLehiXJ12zMSHXozyIIhTe8+WnYJmVwZDVTzI
sElvsxhJNgy0lJucjFXI48UaPoQ2Mr1TFtGtd8wqaFAf2HkZ8aEhlfTO8dcVjUOSh+ExdzsGF8T3
WgMhyEWVtcde145+TO0xHPaJleFdxkSXk0KftIlCRD2U3gJ20huz5oPK9dz3Z2ouRAUUgbjsyHgC
B3VG9MOWEV8MeGBdLPxp0NQ3adbqk7raak6DnaXPpExP2N/VO6y13g7m2BJ5RUdZUOHXuzLaqsUV
c1WbyFe+FUWmZxUvMK+2YOJysL0XYubpzId2jSwzMHwTXe1szVXPIgfGkUZlr9ZIl/HjCFahDXYV
OkkCba1V2daz5J+ICuJc5d08Vqu+wjTfWAgyPFxEyDCTu7yqexJu+aKtKTa9bVdeCFYEio1KUsnr
WqdBeiesZSSsMo/tuv1iWNt97TpLbGjRqXApbATWufskDQd1pyzt1q9topvluGCo3bfSzF8wRdsS
7YpuPjFrWt552roINctR+mT8tVQ8FFjitI9bShBPxhXi4V6Nl0FVr/k1OWs8jKzeca5Zp8XW6eql
9O95UtvLY9CI+WvOpgcdeOylxK8nw+xDwEA38tBlIeZQckkjgcv0VLhTdktCcHE6U0jsFExZQ/Zb
bw5Z7KTyfkE/hkgT0nlljhn00hrdcovFjGw8yBXhZdilYZwjqaxCtquMefqYqRq4LbZh9AfCxZYa
Un7sMe8nVLGD0y02Gp1AM/8J1zYEoiEsCQQ48mvycK/rpFJYnpVb+gfjNk7wgYVSSsnqSrOc0Wr7
/YGEP8/6MGZeVZ6Y2AtuCLTzxvPV5Hl6TqpuF7NEQM8U9Sm0t2Mc+GN56uuiq8/6ZlZP3twlm3LQ
RA3ejpNpABmKOrH10UO0XnuxVFV6ZVXANQa0r2y5QpQso0ygCRhIXZcxLmx9nEq53C96wejbqEWf
EsY23SZpu1zj5lKRUyzGugr6brydyVT296Z36iKqSLB7si2rPnVSUt94lXBLHPqlsk5cVsjuDvBX
ee80eJ126ZB2Z23nuLfG8duPSZ14rzGXlt5jkGEB3JckbrDjWFe1L+vEWohJbmR7plAiF1GQFSk+
ZaQzzE7Ijbcu8rEYnr1YpQ8ot92roOBI68np4h7XN4yyqnscRkSc5kvqmDxegfIAb/criwre4m6a
99yX3TB95qngypGeqOtgxZkcNtfGzML7yvW5m7+rycPv2nL5XWmefpOdO9816GnvigGv1yZRp5TY
9Ortd/V6DPwPLXsBSgVle6tnTM3YOIoY1kbUVwQ2XwhT55i9d21DM8n2Oxxm1PTUZ5I2IA7GDr19
4HWG8e78XZSPGYgBkAEXfmwZhIblfpP94p3exP0IhZDAX8q5R/bwVMUYCVnfB9pH06LatBQnWd1b
DmyN1qWv8CY0v5tAYUofm6QcmpZFqTenH10EyPVTCNjVe8WO1BQPgYNF5DjaY6Mvw2LI9KUX92uG
EpO1O43mjPjjRgNBZJSmczrgAR11VGubuWqslfdxZF1HIV50/inzOvcE7z17XAwYbyknd9tUW7uZ
ox+luBjP5VRa9wGOCzxqZQVupsqLo2d4LiyOQlfi8A9drgozDFKx4I5SK4mWafUOOpO6ZBsfjNZJ
OIr61Ddz/yolVJxKE827s+Q60qyhEsjGKQQv19d4BqqwfEoX5V8nw1JD0WkY3zoNMwKYeT6kAt89
qwck+iOSmD1mvuKU7EPvhC4wOBPtTFfcoYNhKYgbG/0PgdQjvkcBzuBUk/V+EfI4t3aEFy0PhcZR
AN9BDQdoADKCYlnOOMRItHTq3mc6tzjh0ZU6Z7EC+QIV/t0qBprypBrPYaS+e65lP/ioeyUeMdgz
lNLyLEzb+qlccq/6QIWtMD74nwZqYf2WJjyJEX1NUwcOWfbNZZs1DJ2L3OeEMyLqn5h8pxBRG162
rxkxqKAR67phKAKdwI0vDVaq5AsdQf6REAvHevEMe4IL6Cp1cIzz3IojbhAMaTOXzK6nxp4IOM5o
0Impr2+Nv7QnmRblsmtGrwbGzaYkcmvXZh8S+PXCjjxmDYEGJ7gss7XHKFbwLO0qpOk5dpt9pwcb
nUiYW5jBq+UGDowLv7YeRRgR8Ylr1evK0isOYBfk0aoapIs2CC2iPbqTUrbBG4hMETHgcEBkc3fe
Vn3nX8R54d0NevVxORQAEdl81OZTiXPjglim9iPm8lXsRxgjx5i6tyVJcCnAn8F93DNoHz7SfHPu
T2uQiKSPA1RZP/epStMrMm1mxD40VwEzl2z5QHyIc1G1Svm7PEFltOAlwTvrJstJv9aamz4dkKXf
/LeE/l5CQ1r5qxr6/mv9NflY/lhGf/sbv48+mW9K1xOUyswWqVo9lMR/jD7935TDNFS433zigP3/
UUqTPOhh894iMum9ERgzMP29lLaB+JHu/A2vaxONSmX+v//zU3xb/8v//1vN2YQGNPT/7++/Mr5h
6OIop54ng0mQKsBX+KmQjmnyliq+9TLLfvG0LB8lxklIW2ZEtLI5bD81yJxPfjhCN98Hqz9+6sb+
+3Hcun0qGSdY2jkABK3/AmP2UV8CngxvoUAxw1qq7J6Y0+zfxH386YdANMR7r6gKg19+NHLjuyAZ
glukpu7LQjX7UCQdY7W//lF+FoJvqU9QngUTalTnbH5+TW0Zg7iDQhzcVmOKXSdwEvfWDbIJ+udM
iFLtv/31x/0MAfj942wCQxhkEmXk/ILVLnLecuvo39pIKj8II++T2VYX/YhR/68/6M+OHhCEPz5I
/tJheXXojGL2b2fiJdGDB0yltFV835f8dDX+eB382dXnU4IC3aGV87cdw49Xn5f07OtS7xYySnjH
H8LOaIivPy/X1jpiOcaX6XpJGv31j2b/6TnzievgjiTyfOtTf/zYkscnY63gtmewHM2uBmTUDa4b
xamSx7UJi/tRh/Gh9kv/WQW9d1SySj5liYfeX8Yj6vG8rT74OuzOZ+aycVTWFRX+X3/LPz023xwO
EsKEFL/cI6PWI2nD/i22ZPxIRbG6e8i1/r4SQfbuyDW8aaUrvg9C/uUJ+ZOzHghBeiktOpFovx6Z
BcGmm87OrckH+9zRcxitdZz+5zcmTgxufmLveOyETBB+PPzawtW8jOI2rKZi76CwJIx5DA5/ffhA
2P3TQ4Y9Dh/BoxczCDbNnz+mTZNc6za7MOu0NYdKzS9hHpTNOZDloImyIES/XdoYuqIJLyjmrJqO
eed20kZYJET3jgElTqIVi9JM6erSFVMF53CrGNJVUa7T+MIDQRVGc4M6bJ+toXdXzAvFBxSR+GYl
PoAeIB1YIIVh1j76XtU+ardCozWZTr+nuHXBDyYB2yLF4I4BPs4xHEpWK5/NpNnYGqLEH4ZWcPIr
InoITJUDADyE6FCBs96JSKxaD9j3aqSAzmguEmuWty0aUSeqUSt/VKxCwQr5a46O0ffsE1whcjNS
Ma1bsBncadlJc2QAx+BO27q63Tga60nBLziM6zVOkH5W85tnt6gJy64WAiEE9pZ917dBhQo644+A
Xx2+uhTH1r5gvvw5GR2G03nungX14OeRmoFx7ANGNPccx/AMp2wVntkrcsg9t1jywesaGhjC8YYH
IQsnh302xGe18GeL3YsDSx/LGKhzJKpzeoJQb2oikA/FO8oJ+EGJZTugFbthbS6cOZMADHiEIWRP
FSulhD39V40spGB+7aJz96hIz+PRnYOjCZTzVrMLN9DQzYpDsrOYseggRayhsMbcy0x1NyCCuqum
4hNAm/olRhJ2hLsGJ/kjL5UEX+OEgSdovfk1sObxIsCKLKNOFvpmnXr1oYMH8TENcfkhwUlpBDxI
Fi81RWt+zAo1efsetfsFoompOCCa16wb1naOT8S26QA5FM7keYdzuw2j0dG2nofOxA90Z0fKS+qP
mT0R3yQRpmB2YIn1qepZye36RTVXtucOCBYK0vboylOJ1DSHjs5ouEjoSk2WobJv/WKf1Hr5LOZu
DHeMirODNIXz7AODrqI1zcEbwKQnDpv9neywatjxVVOA377s5hnlDxBXJukBZKf7ISuGi0428l1w
hS43hULP4SQoLZoc9S0cFmdxo6Ku8I6WS0qmPemqJUaHlZbvpC4VIu6QjE8LSMJaQkOFVyH2M1q2
jGS6BVLWOozirmN7xC0mNMs6e5qdGNNLAwR4SUyA4k6k/vsMnWXcYWv0jlYvuG9gEYuM90oWBFHZ
iTw/xHIE72ds99Epyv5tHrrs3p995BxT7i3e3oGB/5Hsk/LRZaJ1C6cURpypAliGLiKHKA+b4ow+
Z63Owio1V53h1qP/dZuzkTkZK6PFbT9lDkYRRpCq+iREnLzyDXroWv7g7b169c8nhxiOKLCb8C0s
JZ36wtK33bfhUJHtu47La1zDmz2gm2PPNCRhUSDAFeKyZAv2lrkr4rbaVPlXjAhsR5ixTQ+2kzef
vcKKX4M66FqaZyd5Y5XpPhnpIlMvwry+zusEpp34ZvFUkNWyPRRMhWSZM34TWMqx4Pz52Wtspeml
Aw0GATWKC2/nz2vqHZHoM7efq06C96plW0dW4qvHxp2mB1Fu16AR45Ppc2RsC3s4DEZZi/Z5MN0i
9snqzk+28eLbDldbcQL7FxLCaqNbPSG1EyxATSTIpcCRi+LKCtSCIm3aULcxy5M9Ig4b36zK7PdZ
j2xwUh7LeDV1n4QRLzD2M6njzDdDm5QMlJYl3WfKstFPwVnYKdAySGUU07WdscIk3PVlDfekmafy
tuC6D+jvWQcf9IAUGvalxbRzQIJiJ/SU51M+F2fTqnxAZDzJ27dq1A1qT9dhuIgPwCIHd9tEhTik
tkzV7CLQJJ6wxiUbAbnhDJBv3Y0+45p7VWnmp5DGnKuBYADWNpZk0WpN8LXPrVCl/WVfFmi6cetx
56rWaUPMbnUdH7a7wuzIJGm5IMIV1LZWieax6czgHeY1Kw+T5TsfbJn573Uzhi6WrHw9WeUMGcdF
RL0ZAbt2P4Pjh4iSTeIDQTzMs4lJ9V61Io3TbQUplWL1pno/Ss/6MhVW/1RiLFfHnjCk4QAwO3sb
q6q4EXU5fWXfZn+l/nZXxpsZp55sjnTGU5swkbLARJqD1QXubeukaX0AneAK+ynIevDLS5eXUcuC
KTtlHZkM9MJZwahLNkiBrFQza03baimjwZTYD/wyl1+Uye0F/LMuzKmnoB8xq8oJNFznWJhTWcLR
ZcGt/auyN4l/OgRlbh8W2WGKEGFnZYepZXe9nyq3e87zwTeRw7b2GdkeOubJzwlIjEMun8gihayA
v7BdWS4Cu3DfVS08EBcyHWJJcC/ApWvvo9FzUR9iZ/axDxU9OK4wmRlOag+YKmIAXKBH41bbbHTo
2dJJj332QYDAIXJ9HD0uRWE8A5G0jD9L45JZMJfoN8EicO/gAOuGI6VHGR8WJ0YGTjXDgtwPaQP3
Lqi8eOczYpmRmjOLxu+ykrMQjs2EW4W2YgB6kswdgl6ueuDO8eiQiasKNtBVybgut1Je856Oe7Db
jpmHY4/+FSxx3/Cm8spgyU+zmC0D7qNmSs8Nr4KQeW6Rm7MKD9SzT2V2BhGlwqS28QAEpQIuHrEk
8V4VqEujKcn6eA9SCQZmJV3eP9erzd4U6IVWt2tl+29ON7NHicNuoT5ZSWMMbHSCvIRkhTmOZQob
kI4w6wqgOS3DrrcX65qMCXsh+E0igXUlChd0kVPF4Ywn/O3JOLAM5W2EB6kjRqvbad/FXtDLmQUl
pCF7jvSWm2FGiRfB+RanYWwnOHGW2DI3pCahNqZlJ3zDakxrnc52Xt17ltySOZbZZ2z0PbID94oz
nWslRPqI1rEId65aw+oEexPi75GXSH0sBz0ydeXGwDkrBt5qvd5iQqbvmSHIpsHszN/CRIAJd4gQ
w04yOnbWgTULM1LhF9dLXlw0pqjPpwSf2ZlZXQ3UNWQZvscBK2suh6QlLyNmpeGqFLNkM9aqYZJv
UAg5riohcoyLfTEib5gQjYpwxEIyjgyZq017slpMvPZogbzr3Ob9ym5oLR9Zn+XhLjWrxXPZsd30
xFjU2SZIrQdD3LX+UHnTNJzBHiqmCIBl/jJmE3zib3X+fyV3f3f/EmV497UdP0H9/Fvz/rch/fo3
ZKnJT3b67a9/n0HZwW8eVzpaOUE6ELcxndDvu1z7N9v1fSLFyF4lT3Bz4P/uppe/+WxpGT7RJduO
w8jpHxMoS/0mXEH77AfSD2Cu/kfiO/+bV/7/pkGBCLZMCgIc0f+xHEYz8nOj5lgEpuW6PXrEoUQy
aZbkMsRCKS8YYnf1xaQtAT567YvyMIdras4NgOQXfGmbVwLxD4/W0QqIZALJl0cz6WZ5lCBnAbc1
NV4TjfmyYOcLm+p+qVh378ySw1Es+iV7ckpYwXvgVGjeGgcETCSLNH4HWocHZ7FBTfU+e8zdmPrj
5SDxI8Jzlas8HQPSOk98t1mmg2sG38HvuyZA9cPEPHWZH1Zn48QD6TlApbKc28tgafyJTeJFXWa7
MK8aghgmZTb7eW5hMHNWHb+5sEfbaE5RSyGmIEB8hyqiKXciA3SBL7pKcerWKrsM8TnUOw+emKZa
WrA6TSzDP1U4aN4E2xYC6aRCcJaDznkiqzB7YU7F/Dsx4XBVBHULHT8s7fcGHQYkeF83KPrdxjub
edonuyZrypu0sYPmIMEXBQjDEli8q2s1y4GZ0yAgxBEHDbY9aB8ykvg0P1JGTe/JzsKmMhTr/Zxl
rKjqWsVw7KgsD7Pmh4lsG2wNrUU2BieiHTWVshze+myi/g+92r9hq6yvEEI5WdT1q1XtDPMYrAD9
XIx7V7SuRXdX5h91qPG2ekmGEDsbvAYO2zwtyCx9eVFLINgnYp0Sdz/aGSsDJH4j3jgwawTmCB+K
kNN57AW6wCNj3egJrvFaATM8pQCa+rNltOB79yNIkc0jV6TM9BBBR0tdQqKHG4Rj0mknmOoIoFCv
e3gbSABC6dKeAHTGMqOSYSWPQWViuCjAMA4XGZTKCmuC15qIRyR2O0LC6w4HMKuOzaeef+LV6vSH
lO/RRaMVQnCEutTZB9RGU3qa0D3luJRdat+6w3x8KAc2d/tKSjFeQOiDJIVcAP9hZ8AGHrpWG31q
VZS+RzhDDBemdkITyRIP8NVDw0pYobOj+NmiF/r8HDG89ZzBnIHKn/mKABKPLQI0ZyS6dxmzqPFR
lQ6uHdMOy/xaZTnRSAAMh+yhtNI5vyzquD83sz8hLoTwNl0lpgznaw2hboZNjyr/CGlhTLleCxm/
DE5YuO98b6s5CRcQAlHPBURRuSx2FvmN07S3ap7qep+Ixcmw5i8GlAI6QvKU0mTIzuw8aIkbaFLO
TeWRWYbtp/KD67LWK7nytbHkuVwTZLQ0LcI+IeJCvfuqHubILWDoH4SqxCaqy0GiQ0cqm2OHCYyt
lWK9hh52EDkc/zJt9gGIP32ZAH6q9yU6suoKWRNPrjixB+dLk9fwKPGNj8NNSHAI+xwDnPOoaDKT
wxAvvkerWhJElvYlwK7GGjz80fX2uw7FbXZKGdRhHy/nPj+dBYnnVwymUuLQeFikZ30/l+1pOdSZ
2jtcRygSYBYHJzVzAnxNvercvT9ukVtFBvYsUjJFAdAwV8Dn2pSZe++yykaNC/dARVTtyOmRfNV7
zj5/qfb74Dw29YTZAH/Da+H4+h3CqXpfYI610aYEfSbkg0+vcDcDF0snTd8k4E9yi1WaGZUbE0XS
ZYLfnTyHx03KRosz4XbhoYuDsjzi1x+uHTUgm0DH4IO2glDZuhCcwbES4MfzO081HZiffQUn7V8V
C8d1Vzpj84ylR78PYhXxae+6+h2lgHpHsgG+pMAJqna13bvcrGnZPAd2HzjkGfTNl7hxuHwIJeYm
BbqEBGSMW6B5kr6Cffi6vDKrJxiOXGix7Ll/Dbg6A2AsyhTIWbqgMQjOtnE41pxM6exMY8gfQfDF
5mkWyL8v7CorHloiHoqTWekZup/OTLPnhWG1kYxd+aKEKqR1is5VwUpCZMvAsGJZfzGibHYQixtE
rS7SOrFPRTU9VnYgv2azW4gIGMpyN/k9yNjYiGTeJ/EoHtJUqTMvdlR3pO6Lw1PXxt86Oa78oscS
z9BiI9JlpDcQ3TXEuVmw3260xEaWw4VDdgcoghCcyjHtg+ZqnEfH3in4tw/s53W2nyQdEEt6F30S
FAzNSjHGVDsybbvVW6b8yZCFzIl8XOM8ixYjcfsYKesPXRymQEuNcB46Ph6xe1WrFKva4nyIE8Mw
tWZ2lu3HpKDcF1a1PrR21t8GpfGec4tV9E6GmqCGOKuGXSwnoB01WusD8NfkzeFZzvlmUbwhXjoP
YWjYrRVqn6F8WIUuNjdskB8tnevXQQbJ5RzONhF7ZVygKu3q53ao5ue6tBxA3AbjKQoswDIe+WV0
6aHN66YbY/8wxcnUHZxMV4/2gLdsJ+1C8o4JKr+HnoPXivlm0yFAWSxhuXt3ygWsL7/zeLa1zpIc
2rVSNsrS3PH2nSP9L05cN/hQZ2+6xTHVP7S5IkSSAoiBjpe2ecWWfQ6uKQIGfSr6FHYoKmZeb20A
WQ9fmB2Lve2M/tVoGtbxlcn03eDEzadiDGSNScjAeEGEhcCNfTSO2Bb6M/jH3DdmN9iZ/ezOtf4M
mJlT6Wo3u2G9ZaHeHJoea3eTER7AVuGTw4LuEQZRxnY+yLpNeZ214DXC1ZEnAP6aq6aUHNm+g77f
Il0GyEPSwluQifDTCh36AS+t+kBUpXxqwnIsyIEsmy9AfCuxq8oM6XTbGMlSnn+4O3phiWah1Mp9
7jaYRBTUyXaSUQifNprF0x4DV19Fzvbi2NOE9J8zxATp3jENJi5Rt6CKyhzh8SlR5d1yGDy3bHa+
GMy9lZWtg2mzyqfIcvPppnNYOx64npKvSo3Jcl4uU/pa052zyveFM+GusAoKwWUh2kMNHhvzUQTp
Z5ZVxDCl2nJvhtkILn38wvMuJICmOK7SBDl0XxcTI4CPPsdpt5I0tfIyOm9alEustto1iGzRFAeC
SGKiS0sA9w3pyvCQOm7ZvdhepztRq5b5plcDgECU/WFER46uL7QY5Ot1yYMTDRCt3Vs+qefHoprM
tpZKQH4oXTpgk1VbwvCom+Jouw3MiZBN1oEI9hj0J/Q7zB1r4u7IEu47qpAMOxzv2uTFshL5DobK
VJEQhBZxYeZ8HZNY1SOF33xdUxYwUS6G5RKnlmYksUjgNCh72H4taSerPcbeujziXWF+CcgzIfBM
zwyny7GrztxRzrAbSiIUdx3rvjfwB+5T3uSjFYkUwwKChQaUhkHoBqavbspN9wXjuh969DPaNsvX
HKnVVUXADOHyXrbcQeHoP8syZJ7GVHh68Zue14cbSnKIFowX6KexA5h95jkAcEw75s2GNa1udG9l
nwO3Uq8gIg0LHmoGJtI8YKmzEwGYySD56ndc/q7zgSBIfZsw3YKAgrY9343sFd19KTvvlgxj/9VZ
8HbzevfSLyJl6QUTbGJOSKjI49on9PdIk9AkirQXCh+ebhG5oK87UETxEgrJ/ERLVCYBQhtM7XiV
iQ55yysfL0oaMEnm3YYf6KBUXd0lI681pttictlLieLKhNIDbyvSDie6l0J0ZqlOQR+DEf/cgv4g
UwL+x8vQkQmKacFuPzM0xOw8dwUmfj04zXrQvODwFVojCVF9FwQpvJ0W2lasF55o7NmsZ5DUsXfX
qz79pNnevS3rnNwEw1Kst8pj1sP4fp4JEYsbziiKmZFynRXK7RIOcROVWU1CVyp0CERKuPGFzpgX
4/b0xHmvkICexLXRFod2JVqUtUxyKz2h8CgShAAQcMb+nLVGfE2dpST2LYRjHZVrYi4Ga+S50hdo
9nfxIufLIfCc8uhJ6MRM8LPPWU1aBDTvcn7ySA1+hhHafXImY1mIUV2eURgBYG4QPHjfNyUbjrDm
VYGhaiqec2a1yc7KuXT2I4Xqrctu/GrBsIY/2zP9XpKAqE6cIZhefSTE4KtIsmVvaCWMl7CVNM9d
x15vj44q/cRUCAmnlY0M2JMlhFwzKXf4WPVZ9slKZf6p78MBEyWZSZi/NqfJ6Kv8wtYIIPH36Pqu
Cor2jfaGbIg6mMdrpd2ezSZkChHVIbfGyzhB1OE1QPsGJ63SSNHcqngsTOg9wg6yPolwki0zsky9
rKCwLBpgh8t+YWnC4s1NxzvE+4iRgb2pS8Ss1fs6G8NKEmKbb3qGjnT0/dcxVd185MLC2lnXbDm7
csJGH+QxG8Gk3zLogAdNL2UXNm+snZW/96n8gGTb6RgcA7vClM94uaRqNrxuD+TTeo+DI/V8xZ6V
5UfelmFwPpLIAeJsphSdLcOAVKBW+ZKRDFgy+Uvc/DZdM0zPYHbV9gBjtJqi91W7KvP4hXoOgDlo
p7SvTFov+OjDoXl21Ui13jK3TA49g+7PfTHZ+sQlcOCaothxrkYmtaSyjRl89bgYmvXenemmdmEy
wNQuvUFzhTgLS1iHxzbhd9nKjZt6LcHKbePDPOel6h3iLaVol42N30ZBR6F4qJy1iS8JWenlDuW3
G9whce+3P2RS8ECsfKmliGayoOvh0i5XdIBBQ4jluibOM5Dq7CZpA+SJHDyE49/Ttf87Ufv7JgH6
12aIo/5af07/tsmX6q/9z2bW7W/+IeiS7m8UEZtXVCKpx5r6xzTNspXL1OwPX4SwN2rkH3BK/7fN
+Epka8jom7pFMp77XdFFeOVvqIdAVoZktPNf9R8lhRDU+pO6KrAVWjPCyh1kZ7T9v2qEhtzYQ5bP
y+WcjfGxa4v+wzDn43UwkWtcaHLMRzPMB9seIC75cj0fEWDCNSpKQm3wL+aUH4Bde0ANbgqs0IPF
MsK2OO82zoxJs/EB5SbwoHp90mZ8JJeE4AUzPsTFCDRRwZag3PndW/0vpSm/eD6QcHm+Ukwj0cRx
9GTwiyAG8XnYtH5tAIGswRlJPeKtnRAra2Ys374oWoF9gofqhs3qct52jNN/uB7+RLYmN8nI/00q
+Qp8A9eHPhpgF8YmzDn8UbmCUzXMZWuLy5Ww5pegW+qbGqt/c8o27FDDcDzaJhZplLhO8mLTyLYE
aMTDs1gBpORzjQiWzGcAh0MTrqe8PQSZIshSX8ZG5Z8D36+uc1mM57PscQeCUs/PkF87LL3W/MxT
vXuhIXeA7mg299ow5vSyXU8jZDtlqHYIL0h2LNh8//XPvc16f/25A4/CH0mi5Ir4J8UOcMnFpvu6
rCCy3kEswHPBVNki5sjtu3dwWI5HfmQ5HzEO0ZeYOXbPWQJcpw6TKJs8iX63LlX+6gs8uP/u221H
/eezwv3E7RjiY5ZYjH7RE+VFloflbDuXaJxxwpYpbBC/L+ITRQTLqyywnB5YjpHNmwDmLCcKdla0
wIq8vqVJh/VCr9DNRXz514ftn48aqjaHq0RsViVklj9fLX2GU7nQ/Xyps/xtKMKQi4Ey4N98yPav
/PzToxGF060YybNp3ob7P16TU8yuV1ndeknMDv2BngcuP4t7V6X3RdcN58hL16/krFgElzEZpv2y
MKrTBD8w6gJQ6DU4lTgWE/wksZAcpxh27uJKkho0rNPDwICS/SSE0yuvz7NIMss+AGYNbivb0gwR
VPgRkUmIdo84GYDf9jZpMkH15lfoEtS0Joc0qwpa+T6N3AHI50xdUQAQHHIn6qHaQCL0ui9ceEUk
XAdA3F8foz+5fnls8Oj1CD8hpincztQPdjGAk06Tp0Zcwv0fXrCYuEB/llppvqzEdd9kPSgqgHh9
DlBoE1jee2mH/gOdFyDe+QHFg87LL//ma20X5s+nLkTRifw3cDwkuL9qLPsebuTchstl3ZIdZMWr
c1nAPItiR45n1SzA4ljzDJ5xmp/oJbvjkiv/dCmL6uXffJN/voVY9Px/ys5rt22sbdtHRIBc7Lvq
kiVTchJPkh0ilb13Hv1/0e/Gb1H+JAQzmIIBZomrPuUuOkgc3bQNkJizFgxG016Y5pJ8kohdV8Q9
ugfkhIYw2kBas7Ir1diQm6EcrmTy8F1grwSlomICcWFG1TaaKHRQ1VGpuf/LZlBN4M2GMCGumShB
aFTGph/+buVQckeKtHbbixmlP3LBNFm6D/YNXCciJOJ/zcT/842Zn1hGs+lVWgjjGorJmboeTeph
mWudIV8qahPfKFn4myQs0wcgy5uXTOC9Tk4ga7imgxjWZttRkoQeNQBXLvDS1UWLzvy6wsT1aQRu
ALcEgL+cqN9zLJ0XFcBB0kB8L+/PqzJ9yvu9x2+YghGhTVLWhDITevLdxI52PEC8aYZL09v91gT/
twFhVa1NwS4E7/vc2uYJ7Gu4Q+4CvInduifTip4T/r+IPdhmQV10Mrih5PvoQp+urOvfBh7Y0i1Q
xTZ0Umv+2yhlAypz44uN0foSP1AunQTBJZ8yBci1Ql5CfszWuV/rL0FVJkv8hfR1FLvWAtp0/WAL
TpDqm1/DfrAI22yd2Op6pjT0YvpEVuOLkijxVvco8qk9ahDW6rn2NAPkjkYbTHXlR0s0vx6EzDS8
G3g6G++WSBNpo+KsGF/6LoEwklfyupdV8vwkLb64RTdgNpRPvbsCDFMOTz5QU/QKbO/Rfr05hJM+
i8lGnYJUYRizGQCSqvW0UfyLCYiHcqluYs+Q1ju3UbNLGqYgMf0K1qeE0nXafMv0+htKZJserMuX
rhrNcwiZ4GSM/bgBL10+WJ/b48TPgxFBwxUovqUrs/efJpla41EOj95r6EtBXL10KlaLlAeelBBf
+aqU0d4Na/vJaLGZVCDoPvgN04682iP8BMzjkSQwieKJvK+XysJo1VezLrhQ1qDIrMsv0G2ytazi
yFrVigLkwvWfrQJ9kfvn+KOlgT8BntqESqG9zc27PUJRGQuh0WXgQgcm3rA9sDEJlrZk+hsjRmn4
/nhi/lIABaCMqkxoAWGAdZpF4UMcJrVG4fui2zH2cG5IUw9u5MIrEmMf1ADp8gq1j2RqYHdGj4Qu
3jxb+isA3aRCOvRy953CdIOCbZGu9RaBNU3xipUcZtqqy93he+Unxkrv61ejzJUNoiHe8/1v+HDO
CBdxF5ggBzcRUxAoYxk0wUU0TbCWQOKsgjj8GipASZVE0x5EH9OM3OwNw6LxDkadF2Y2YxYNskbC
0eJS+OZnDEfabZ5Y/kYe/Z9ZaB8zW+0fXaA3lztoOegoqiBRAtWhzFgiehSMsS/bwSXUQQbGrvhK
M9FFIxagdlPhGh6Y9aaMMjgXzzb44AA02xEvrW0phLFGEkNi5v910jU+Hdc1WaD7gxLA9QlJPbP1
pYw7BPEJyHqZ+SpEexlrOpSjC4nz/mhzigdYEg0qOLGMSbinyGIWe4/A+epmqGFpw2BH0A5vOXUp
6d7khtCP5W8tVc6mZW1GCUYopTNEigJfQr6Wrsu4bQNJrhdC32HnrH+xsEj+MQlRDQ92xtuvuN4a
nCSoCSSTlg6jZxbdEHgnRdCN4QUHM9VpQRB/qdsO73paJsUSBD59LRoZsbporMlopcf7D+Fdzhp1
+1D91Oktsvd2HP9Cu6eBQqy0YHorxBFWokrVE8rPxdEzpOEColp8vT/Hb+yc2a9XDVzdoa1ruKZO
1Y7375NpuZhWBinCjSlCTrCtinUs4nGX0iVaBo2irgjlIcOiFr7yIqq7Q6c+oeM/fMWa2d4NnUAk
PsN+Hp1sqsBgCmSl9pc5pvOGbyKHaUXdQUjAFPvJiKfCwBRB7L2NBNZKK0FIUu6DUC/iP0irSge9
fLGMNPqEFly+0rQI8W+YvX1Ui2eUB0F+RH2+64rE2hSpAdyhtsVeoDmJbSEZyIO5uTnzkJqoAJtU
YRQh6/MIj56uZwKNO0PbRc8QN5lVqo/B4f4ob8/KfAVIaGQ4LqTm/NP1CkCdVjKlT7wLJkjDStNz
cw9TIsaBBBx+2QArRbywXleSMn4KqRWBfQ8aJ8u7z76bjicMFbNDbNMuULT8hzCTLw1GFive2c9A
sb65wB/Wo4cmZFV0W6SC3K0rKO5oLUtSlBh63f+caVJmX8O1NeXKyI6YsJ6uv8aSm6FkR0lnFUH8
xUjB9gzcK/x1f5QPwgXuIXBhsHdQo5Pnl6Mr5VSZZDpACA/jQtaaBLVeT3aspo5W1U7o+uYGVVGq
tYl80ks9efD+KLcvAr+ADzQm7qAgwr3+UFTcBVpGenIuWvMzUtCm/iwhy2P+BP27LmpzXZnRkzKu
7Q770qE/AufZdn1zyv2/gLCWfWg/qFS8ffP11POLaFiplkYkhRLe9S8aixjTLblPzqNXqzvVpfqk
DLhSjSFIe4DMyRNEbflzWxQJl06VomBroMHlQsKR6f9MPJEWFtQY/sYG2z0gywDx39Obda54IQFX
ZP3zXpkeE5IXkIkyNc7ZzWmanQYgSkvOrZg0qLqqWwYgoB8c49t3lPWBhmszACX4iYX7/oaLZV+u
B8h/Zwuq1jZqULONFRW/+QFmwP1tOc3wbAU4w1PSOZGB0dC5HspvgcplHf3gMUi8lRhqY+G5SYLi
sIAur8qPVvyDT/v/400E1uvxhBaGZWugsBnG1j6wkIRRkKODm77zNWVNp+qEDO8BQju6msggS7ui
TbedOiystjh4/eb+19/kWIJC+vSKUE63qJSJ61/jJXVd9kMZn/MI4k8+QVO0EMkbsOU7YWCaoQUW
3qa1i30Mvjfr+6N/sP1N6koUDagzqNzWs92kw7SLCygE50DTxq1hluUnRDrMk6l2B7zeMGGThHrC
dafBsAXBnx3I+meYR94xbStawlKQDochKpWdJ1eAZlzRTx7c4FjrMDjWivv5/g++TTcAzFoWJQRb
Uym5zhYvyw0XnYk4OFfjQMM4hoZntKG+SmGiI9CbIjhmSg56eI+qjR9cnpQu1OkPc6odqNMd/i7f
oB3dsT9c/0wBb4D0E7y0ljZ+aVvxW7a88b9aAaipliDCQhttSApJyfL+t99uXH7BtFOUKbQT86hD
FL0wKDz4Z7uqXtK8FHTyRb7o0jR9MMvKtOzXZ5KhmGFOJG+5YszO5IAzTIFnIkP12S400eOQrEg9
NdBXnsykes5T2wDABhBRokMC8s0rEUmhYP/cDJn54Ls/WHPUjYieCSrIvcTsiEAkMcZGxYIS6q+E
wkxUPaOOp1+ENX4NympXGmnySU7i8AHjfFrR2SSgyAYEm0APgaRJv+D9ikPjLwpTVOFZcXV9KwHf
XtqitVf3V/X2+mM1p/ICVTEdrPq06u/2FSBFdHMwGjuHECmxfATlRp0PGQxD+1Qpw/9anP9nne+D
PUTFFfK3TL2TAtNsNK3A56VOkWyWCvszOFGMW0bqlxQSuv3977p96kmTLQ1XRqClYPxmJxVUAYjX
KA7Pbaf8zsDLrBVXlK+eFf+Kh1r+jWCEub4/5Ecfx6DA/RVr6lfNwqisCBLRAaM7K6EqHbF4fvVs
Q9rFhvzn/kAfrBkVdRqaCPaRwLzlYO/WzAduM1a8zU4RiHaDz4+xg0X7pxFd/jTID8UCPsiWpuI0
e4MQhRk1Z8dRyWOXWpPAY9xPzZMulBIDjGB8prtEwUMHLG6F7c6PzPFIl8w6FPSKvmJIuYIsZe5h
a4td6emwp9TS9H41NYb2DRKaKlJwL2GRV8tkjALn/hx9sP5cVdMmI4SwWZXrfS38wnINLVOdsjTh
+LR5eJEy7VibBJtpKVXwBbLqwU3x4USZFGfoOVEUQm/zetABO5ZJgU04epRuB9k71GhfNH8xA/pD
QLWr/RbOrYvKa7KUWxsFSyjSSM9q7rbCixcy8hdrlHCwgZmqucou7JoHd8rtrHCZUBHR6Tmg+mDN
ZgW5B+wQeD7PIpPPTWO/VJ2sPhfCOmpymbx0KTim++twe4tNeSrHYUouqKnO9k6ewyMoCtc7U0gL
F5mdWus4Vprt/VHeSo3Xl+XVMPOyQ0rEj9uM6Z2NYiPKeoU/9KHV8Qemt4yv4Ph1tOotrjLHUut/
mpziB9fowx8wm1l9CDwVz2DvzO5ApRUiux7AuCUp3DS52LR2dJJi+yvYcdfwIDFgFHR/Cm4vBcIS
djsyEtxd1GCu9x769ZHWqhm3TwFosQsZa2j+wpfFW6367/5Yb8XG2XRT6CFzUQ16NjcNtBijyyDA
Se4MKeJFVgjC4lyHOpsmoDiB1G80ZOb+krl4T1Mx+psCMvip1ox0p1VcxZHiwzIXmn2sBk/+G9a5
gTsk5BRws1bxJ69cauzNWLxSX+gQDoTmL8GVhOyp9cmThJYkdoAxsB6T8jNOusB8E1gXJ9wu7Y1A
wOlZWDHsgDYxfqqQ6JZ1PsB4wOfuiESM/eCq+WjtOVEg22jkCY3q7PXUuyq0fRS5g3ODeNDBSMY/
Fo3hgyukjdqK5qCbLQX4EeKqALm6pnGsfMnVfHd/UW7jFLqZpNWk2Ahv6PNWYi1rFHwxczvrbMNl
F0Z/oSQH2xY+7JEsB8Rp3fxO4lr++8/jEkCocMlsVSUxnO6cd6+RwJzOS6vWAxpl4ANMoI90iuW9
4H1+RkjT3/eJUe1SuL0P5ExuW2mCNh7lRvI2Qgp6qNcjZ1LTFAU9hbMsaN3plvUXnzBIOqrAYKPw
goC3sXMPdi69yn1tXwYxiK3CZeSENQZ5ehVMzmcaysnm5f6cfBDBUlfkfqUUitIKxN7rnxZIWG5Q
I7Kd0BY/cmohyxzz7cr/alCpp4EafcJO9NgYZJudSA6NGf2pUBY6DZFn/PsNPFVcKHUKhXd83nDM
YOSXhh7aTlBG/Q87QyZRRhD/wS64DX7oG/K0EPxQ+1bmvSBYLhR9R9dykqxx2tjvj1Vol9sOKYV/
FOihxIw6Dy1KnRIuF50+ZQ/vN1w6qoCKcTZKKLetI7sFOll46aIwDRyBVZjlAM+VB7P4Qe2IA87s
qW+RsjZfURS7A6MEheogsgycCAw/inIZNgKZFnyLhhIJQchL27gBBos0NYoYOBBcVCCIO1srimhR
l/gHVHUuHWAPN0srt+S/VaO9Pth50z0/u5qByFGb4SQi0SvPLqOxmzye5MRyvA7N6AyqHUZNiG/W
pWj+4wL5MTE6jn09yAd+lbW3CixXw8b/9eB3TONc/w4sJTidQH8gwdrzIBVRCwn2hpufG+x9/zMA
m+5JIENCsbJb4XRPrZlkbScwjJG0oVu3xPHYC2JmKPU4o+bDGk1PHVMfuDQ1LOZNn/uAsaEePcWx
L/3r60n1gWgRXS8L+2B9XtBVdKrmGZfJWS76Zin3JZX/Ovxij6O97Ef7n7cww2Fg/SaQRGw6z6Uj
UgW3c1WPFLoJgQuOyaaXsEewSkD8hp9WKx7d+MF9eROKTYPCLOYSsGwNM+7rc1OyhaEeM2hHJWZJ
bRo11ToZHjxDb235q4VX8QeZTqhM4i6j03Y9DHmrkclybjtRhdfyoFLWxtYB9YCm2cMLWKEbBLtg
2zV/4vYpk/Z9JDtt+0VkaKf0+ZPURyukNn/1QYcnHy6D+RfXhkAftPxde/BjbwBKhC6caaJeLi8D
LNA8TUxNGYOcTHIwkkWPIWlfzBFVzikP+gxeLdphfyehamK/mEOlY6EGWyCNXXpXci+nlPplcxeg
SrB/cHpuAnV0wFguVmtCKFEiu55EMvIJUz9454Zu+sYr3WDnkSTty7aEymBEOy2nG0zK4D1jgwVN
UuFUadCXtwgxgRqrUUdd2CWTVg/BH49u5AXY1fgg7J6W8mqpNd43rvwJoDgVbKYd9+4m1rwc0U5f
ES8DrflNkv706kuFvgJsvS55FGFP1/rVYORUBBocUJpfk2jibLBohDjukcflkmU4ZaY5ZgB9BLoH
YaOX40dtVOJpine1zAqfIJLKCxoJP9UGqoxEv3Fzf41usz2d5GHqM/EQAU2dQwCsES8CCpP2udEq
e9s31Yh0rexRpAQ79NKMXXAqW/ubJXSx7SyrXJtYdcIO1VXWEL3fbaEHuNXpRfXZAhH0Ky+kSSDc
Bd6+VhsPvoht/QUdjD7w/V9+s2z8cEqI9GB4S5WbNFWL8nFUZFc74yyxHvsAE22RXWjQ8VzQAPr3
wYBI0pAjCJkGvF424FieNhHMzkkUDcj/wAhFTslf1lgD7SrbFw/Gu7nl+DiKLxoyq5xS9sr1eDXY
/jHpGj4u9SdnQTtema386Jb7cBR2oQHyREZwYBb0JomRF1ZpaGdhWf2yzQsAOLZaPHiV3qpU13se
iKli8IzK+lSim10D4JKRYpR685wooj3KUt18yZCdXTVVp79APIQ+Dd+qOSCBIC0qeDjLGmwjHho4
y6frRmkUewFUqj1nBCfeYvQH969ZD+ZXa6jcT11TIoyD76KBZSgB6zL2Kd+QxUE2XrR9iQa7mXnP
ZgSHBWA1GJ+gryrseknpdyh94U8JuhXQHP566JfYerJH9QA1fol/x24eDXDbb3e5TBl3abulwL/O
E36+KIxWkTDwwdOVBonLAwjWMcoNTogi1esc2vPG1WJA5rkXIA+Deom7kni2vAdn+OYk8FIJbrAJ
pMqLOI+NyVpGv8lt+azh5LauANwu6rzS+FUxdL5J4uz+YVBvoiIA7MgGmIRGBMvW/A2uEz1q67gf
HaWVD5b5DTec73VjHQMfww3QGF54KKzvuDS/dIivKQCq0WTaIdmAGg+a6SV89XonEF2TzD9V8zfW
/tAUplcs6AsHi7yINzVdZVSwVrG4qPQo8Pl8whUTFhvYY+mLhUPjknbMpSntTYaZtowZcd096I/f
JAPTV9L/Q8cEhTsw0tdnsCF472RIl04Dw9NfiLI69l4R/w7G9vP9Cf1wJDgJ/2uM0Nq9HqnzVL+1
fG102tAc/qPJ/cTOTvdjXcfr+yPdZpt8FAVlklxYHlAhZhcZiEB8SWE8O5neg37UflVxfLEMgIBZ
WyFdkakLbaj/BqW79XWEvcL43PEoR363yi0K+HLxYDPdYm2mX8SjSBz5v5To+uMjIQJ5kP3R8Suz
XqIHqO2RPsICqtaQyAAul69L0RvbBAurY9gm9GqMQwU12lF7KV2ZCtWS1sitZxOpkVWG4uyDhvvN
LWlRjzCBuSJ0TMdoXu7PZJI/E0KWI6FZtNetgggwqs4PFuam8MEoxLXTytAn0SbK0PsopEWRHLaD
kJ2IvG+jiK7D2w3x9X1HLIoQpWt9azL7rGa22BkxXF53lMHIwQTZGoEPN7TOG/PU+u7vDgIlfqKB
z1LiD7Zooe892EZvCJSrK51ok+B4kiwmz+NXX//aKNRyNJukxjENXsHWxjDR1AJ9kyjjxISE5Hew
dWk4BXCZF7lWyVsyeP/cY+Tx6npqeY5tnEkQ0DW4pcDSKX0Kib2EJos4WTPglVXZ+1FpYJXTYEdP
xvS2bWNK5kL1UNVvM42ymYxGT6NlydZWR/TykupXJCqNPSM37h7DFQ+1O4TZsR5I6bt28G4GM9hQ
RhB79nm39ms8uXtkQQ40H/8kQ9Bs21ytPwUDwp5S4F+sQbHZiMgLfJ8Y206dZ9mk5tuv3VZ/5tU+
ohNmbxsEUh6cCvHBpoP9odPMnpJPIrTrCUZsIpAjte4dIxM8b7ZeexcPMYTOc3GacwsZOfnhtVJC
95nuu+kEmjY8AR8MzuVYWI6KNsCxScxgW/iYbYyY2DzVjQ93ovJ63FoU8wlRMfOPpiQI+we5vMAI
p9ohptI+2Ni3bwWNBIJ//gT5Q7nj+kNao4/0AYkyp9Q7Ze13JCJs33Zbpor8h931q6gDdzJqb+sN
sgzKI6TCdG5mO1UDlK+gEE1MSg5/PX5S0OOokMRwRBiaeIBU4J7N3kJjhoiUAGTYInFbfGl0r/pe
SWQpTV+uqskKx2sg8N8/5W+t9dmvgQEF5MrkwgN4O90C73KNwVNF2+S16UCXC/cyZgBsVyQgj0Y/
vIxWI0PdNusAY+tWpdQeVj+SJmt+KU08vNBwqD6rLbbSCcHhKSxl+1KAZH8a1NR8lqokcXwUWTZQ
sRKkZOVkRW863NRj2K6N3iO1Qa+D5xXh/wRJolLfC2SPvgMA9z+leZ7bD/bwTVgyoTVBoROdU0u7
af1mqkfJs7QaB7WXchMmVeiAuQm3IICVZVl05YPKwG0abE89ZsqQYIzB3UwcyfeT24GtzxWRWo7i
StXGzNPxOwmEdwrsvHKaqJQRXVaaDbu/3Wr9WCD4pLW/UcjJfoDCK9fcqGIpBthp91f95ixTQKAB
Tl8aHNBtpjK0aqil+EBhYk6Ts40yY4+4pvdglJsggq7JlGzTKyZN0eaYJlVJQ1kgIu3Yoj61mZBe
a9EdIA0qP+9/zscDkSlqJCjwUWcnKkwwPmmxynSStklPhllkS9P1q21eifBBan6bnfJRgPmmbvtb
kXya2nfnxYCONeDoYjlSOyS/0zRUL+Sg8jejTCrHDkf/iNfcV1WKi1VfZFOAmNifPHlAE2FMqu+S
JEEX93NjNyQDflelFH41kDncdSTh7UKlpLhIJN3+c3+Gbt7yNyYurW2EuhU6hrNfPTQxvo9tbTlI
iyDcISvVwkA3c2I2tt0xsgb7JOnp8GUskAW7P/RNyYWhJ8j2RGGCxWvPzkCb6T6JXmQ7VjOGa7l7
MTHrW3WWS5UMHYZoQDjk/ogffazJUZ+KPGD751caYrFYkESS5XA6o9XYSsaqzVPvmWXFfxsanH+0
6C3VSNT0jypMt6kln0sNHaoyKBvEf2epZV+GiAVlleXUwaB8ktOyW6jYT61GGO+nqG2UDTKh9maw
yjpfeBYurehVZssU56RNgEDgxvaK9jiJLiG1O8jfx3CiyQTGWKBu3SSkkQVaqOUI9RAbJxlPRalc
oMTRrpSYV8t3B3T5dLxU1yOMyV1d++YbI8FbswmQSfUxvm+rcnCkul96FHMqvE4lZFCyHBelNpE0
9LRsG1mQKA12JaLsB38cc3TxoOkilr130yLfh15bnxDCdCfpbE1dUOBAp8rqJ3s4Wf18fz3nyvek
kooM5h1aoQVnmON3feZQQFYQXIlUJ5NU1DNQ3dyhN1udggRlvIVei2hZM7VPxPRfihr5z7A2ghUW
q+2eWPETqm3h2kc+GsJoA04Ab73qZLpasJYV8QiscHsX8VvBKIB9pLCGGuX1b1Vao5GqIKb7FVfK
D9dCC3iEPO2Nwcv9Wbl9zGhCKFQJp/YQ/zh7uPsxyMH91KqjjGeCVUCqnYkQsMg/D4byIGS6fS8Y
YAKO8mYCVptfsGbWZ74a69iydX77rFQ1kmmIjaz++Yt4nFkkSulAcOZAH6MXGl0ESXWKAZ+tum3k
dZz4P32txXrOBXlwf7gPPgosO619rnIQOLa4XqlCSTDI1ehTjlJHn9Ns0MxfuF3zYJ1uIYYUafku
mwYIj5MmZvHmkJVdY5AfOLLnYabkA6AfXIh/lVzjqGTkT8HQh5uxj8t1WCXaRfjRp/tf+hZnXAV5
/AR4XAYxJ81TKoDXnxr39dgpxag69RhFa9SGu92YBta51t0LcIrhG4w8ngQdZc5XJTewN6Nq39tQ
rNEaVU+l8FHpGLoTDIbmqRiwM5Nq2dqqVpRtbORBzp6SYYc6au0eSRoKd231NMToKXklhOhKoM2C
fGIYQc2JAWzjPwyOZlFCFV6VWDodQlyOH8Ve00U7+2ZVM+hD8E6TLc+T5NIfitK2G80JksZYjKbZ
H+OMEEvF6dvxTKv4r5TsMxUpbjw6BcAaFLP9dn/ib1INogH4e4RaJNGQU2fzrvseRWmkLB0LctK+
QZ6LunSCGWJiNaskrX/UqAltQCs7Bv7A2/uDf3ATIY079d3I4wGuzC6IDK38ALVu1Yl9/SjaWuA1
lyqnRiuBJN8f6oOjROaN2C1CEohKzIvRihkgthlmlpN1Q/DTs9PvRevLD3bxRweJZSSO5IGlMGFO
N+K70EsyclmSVEZRBwOCTdyh42/z+tERnVpIVXg0pTZD0Cs1t2hk/SkieDv3P/Q2tFAoCsGnUDVB
qIlS8NVPQK9etVAMtJ3OM49CG57FkCQXg6r1ciiy5GiHPIkJynL3h/1gfiExTPUe4mlIkbMrZKyr
QKPaaDtZEimb3PaUtZdLj+L1D0dByZq7ns0KRvj64xLki/yycW1Hgnh6jgP5qCp9fLn/KR/kRNDD
ON8TD37ql8ymEIU6u2p6w3LyWD3TJUT8HQLPQfXz/JgbWvGiZtpw0sz2NfR6+aL7ib5xK7PaxFra
7SPTqw+NXj944G4P6pvDL8UNQYPDnMN1C2WgZwQuy2m14buEjc1TWEAfRCK/DZehXEdL1ehgh4dc
QQfJ1awHb9HtvuJ1tRlehT3P/M+2dmnJHg5YZBWaWw+HLu2yFR44wUKNLkW1wg43XVG0fARtmhb0
+oqEI0BgNfVbUCOYv0yxH2AHUCimY47Z1zhqgZshHJF14Qut2x+q1LYPrqS3Yu5sRJzLpsarDbWZ
XXa9xaI2Ujy8a0aH2KzZDqUebHN7UgYb3PKkGJgfWKXypIUBonZql6ytBsHJDhzDksZ986gS88H3
Q08hT+DegnI2z4pkKe9IULmemzzV8SrgkUIeL0y+R3RWnqp0yJ06tZTfsu1JyBc0S/xlVnbfAzWC
QK6+ajJaNsIdk3Whyf45V1VKSSrv+j9frwKyOr+PQIWLb07wDYOklAtBTKlogXE27PQUN43/4Ai8
FfBma0MgyQU+PVrgn2drA+i4CRW6ZY6XJWO88H30KMMA3WS8JJ/8KElXej0Oa5wjxcZWm0/VmDdU
Ul3774Mb4oNl4bmUgdvROyIcnGWMLqbKhLGS4mBGHO29cMz2COqSAFFCQtDflnLtu+sP7cpIm2gb
V+ZwRiF630Af/FYhJIaYI4ox5Hwlac2QItToiSQ5IO765/4vvb01CC1kOGZUyKmJzmN9HC7GSgoV
wxmFNP7xKoSKMKRYpa62GFRz5/fhl1ipxu8ZGlMPtsRb8eR6tRib+uGkV0/DeY6skZpRDTsUAx3b
DhfURI51oeb43yBdJR3G8VeZ/C7a/lcWWriRRfsUY2SLggSKhsR50Flsa9+HJ7OuFq31FBqICtQY
Y+kYndj6/v403QYi7F3EFoDQInZF3eT60Pt+BjbQ87Vn39L+pm2QP+PJka9srfUfjHSbE03ZAwz4
KdyBdymuR5K9sJKSvFOfc2XQNuh3qpsuNrN1BeBiPSXuD8KB2+YVYyEhBfaGKBPbm9nDrMv15EYb
q89lh1iHJSfaVooDOL1BbPwSqa0fjCL1Fxg/BQs9sviL668piWifY6y6v3tWaG7KFkH2LDQeBQ03
6l7UeiCKU4tgg0yQoWld3sdL3O7ZoNaG47nPgALyMl/jR/bL175KibIKEDhqI+MJKfIjoqP9EuGb
RSR+YhB7wcjwqZJ2hoW20GdJ+uRJeb+w5edSnALrYrQgbv2YRFxdlTa9ceSWelC4fbWrsy3WPI82
+weRH19CFG2qJkrMwEKuv4TkfkwN/qTA5r/i+BGtpBEVyDps8ovnWtGqQqvja2Mo1RIFqHxb5dID
hs3tnUQmgR4VDYO3XHG2s1DbErYXGsIxukA55rF0SVR73XTaSWkL0H5B9+X+oXnLDeYHnF0F8Jl+
C/oCs5DAU2oD5yePbFhPDppervFDWPl6toqqah01LxZof0RsF50cbMYBFyMfaKSR7ZMie/Vw2S3G
F7yelrJ+wNYv09xFKOXO0K/ryF9atdjhDgSXfKmk9cv9X/7BQ8JcwZviGhFgJe0pM3u37wr8JVI/
UoVDWt0/+0kWvXhtHzpmXilL3jIeeJwx17omyduq0vS1G+CMUI0A0e//Eu2DC5oCD8eAA0ruO3/S
erS1rdZPNHTbRnAH2lNoYSOViHMUdPhvvyghPqfhypL8XTHUew4RSIFhLenFmprR2fY3wpfObf7a
SweQk3r5GkrbUkcbzvoVyM86+nX5WY2yz4ZX7Ao73XWmeA3SvSFjX2F5jhlW61B+bkqqcymNFc8H
CFFHv1A53xZivMCp/xSn6KDrNX2QUTJf08Y+TcoBpC6POPyTkOMs3MPTgKI/mi5UWCAbX6+LkU3J
at7KTok2kyZx7Y/uwoj+k/pu2RD6BOZ5CD9T8MPSQErlhRo4rXL0+78j7o2qsvRah2pa3/mb3IM1
D5M6S+U9Qt3f0cLDPS3FkSyIHHyA6vpLhqyQrO/uL+gHyQPiEjAjSDG52tQ365V3WwvdGNTbymZ0
MHQbj74kkDwgWzyj5Y4r+SjibVhl3alBJHwrSyX6wlWEmyJ86mYl6XL8ZLZxs/e91npEVrhNngAw
EEly0yJcZ2izTd+1kTrkIIKdvg4O4eT5FhidvlOwTVyMqilR3E3q7wSiw4Ygrv1Vp2Ow0cdQRvc3
+5y5Sf+1LasHl8hHFydNX7i1ALtpXLwdkHfz1fXC1cIYShuxkHKoNPGN8Nbfh3TpL1jVBlsDl4+1
WgowalSaD6avPpIzvH39KX0o7DmYyEyNMXv9W8kO9UwF3+Gp0Q7Fa/gsHYytpxHB/wfP/y3veSqz
UNQjp8EA6IYxorvI9rUYUziVNbQH1LaOo1bEBx3a2smLUKIrOmgyZSr73zzAtAj8hgkbtvXHJ17h
ZJWGMa9irgbNyW6F8sPG+W8nSs+4yMNontTAlR+8K7dtdUoJbGmwS1zzAtG860OJ8WlgFYXdO42c
HKBV9E5Q0/he+LKgHhjoi5gbemH0pnap5MF/kgMa564d9Ie6jbwDQoTBQlj+8FyVSe8oSWg9d7qJ
fpZZH8vIL9ZkUFvPq9AvSIvo3NTST89AmOXBVftR5KUBR0ROjCAPwMj1Z+D7pwFia9TnsExWiCS4
K2A8TjuqWHfl2oPBbs8aURd5Mn0sIE/mPLABumf5elGoz72EqRf2pia+OuWf+3fN7b6F9TNZB0/c
H5MH7fqLonAIc6CoseNiA+sUVvUyBLZ+GqP8n3P/aSBapNS1dB7NWZ0O5jtObqKKHdOT0p1dtL/L
2D6EXYDatBIdU2L/RRkl/yzjBFxdpxkIeQWoLLvv+vvaDAu3UE4yJzBt7xXvkG9i8D9reQSYxbaa
XeRn7ub+lN6u2zQkPAAV1gz5wOwBcmFlm8lYZ47kWcYR2R9xrPVH4KjbSG1CAJK/km3AFzXF9XfJ
ndomqHwQ6wD9WIf1YFFzzcK1aSRi0QtcIKW4jR4c49tAw6DKikIOdDWSwTng0cTfwQ1GM3fSQe+2
PMHSS5VrzXMZWj/sUjvSHkeK3lSHY+ZS4nhwHm65Aazl++Gnn/fumg/MUBrDqMJxUC6xk724+CWA
yupae612zYqi4mc3aXcacPes+ZlZLcU0tIPK9FMR1jTKvhTE7vjUjsWxNSV8INXvVl6ebW8ySFFe
fPuRXONHO4F8CzU3mvYQqKb//u4H23KaIvgdFBSMkWquXVusLUxnH8zLR1uBjgv5D08gl+vsZOFU
SKDlyzkyOJG3x6WDyYnS18FKUkwDmvJsjtqjOOCDMZEugj3OdW7xcbOlEMVgVKOhJ87U3jdAv2p6
9aJLySpQh3VYuMsSEeWm/Ym4xHOYf0ps6yVrpSWP90F0yRnbzW3aPToTt7czuIQJbcTWBMg3r+zi
Aj00eaRgjZt1/9WGmVERkY39qCWoahT5w7T4dhJA4HE7Ew7Rg+Fi+3/Mncd23Fi2pl+lVs6RF970
ulWDAMLRBSlSdoJFSRS895j3k/WL9Qdm3roEgh1o9agHWblUTPHg+H32/s18enO5LHClTZpT3Krp
5yiOvV1ZmOOnYJCBXMkB3PRYDbu7qJLdY61aH1I29EfcK4mGDHQGSyyO4FnonvIhwR7qGObG+Jxg
Gvt0+UB656kyAeg5eImPEE/SF4dFFmgAwcocLXGCl0NlyO5N3Sl6Zat69AVnuXs3rXZlRopvIwl6
+rEYtcLOeG+s3AHnE8TDlpuTiBZMGrnI+YCFpuR1cQV6USwRJ1WETtg1lVXss1yjWihla0pt5/lm
2iPomI5KatTLwhSIwwKrn745Ba2HU19S5FutNsNbTK92tdlLN1mHrkAT9KGzMuJTPDN/1oJBoSAK
Bm+qoKiLPSkboyKYrdGcokDUtkFayft20IQrF4PjQ1J3woPv9VCG8hqJNCi9XwN+CkYi0E6jm1dO
l1hrcjnvrFbehwChAEWxCF7fTW8Oo0gpezGhaHNKalk/EMm6V5pWpA5VuuwrYFtr28b918vjcH4A
cleAiZkSzxqSWYvbtx68rsCdqCURzpMUH1jDxi12WBnt8xgGpNIrSQS5U+qP08/f9CwsNCEs47I4
IZZRgR9Mqr0p5eLD6FvBSr31vQ5N/CHYuQAEmON5U3kdF4NpuvmpD4gbXDAt5ITKceWefS1JzJfP
RP0FXsHhyrgtFazgg/KcSUX3LqyoQutDnB4JoG7SRMPWvAqKbZ5p3/NB7a9bdORerBpKu2Lwwo5L
7IsbqghbIcZAWNfG557IaIfHerCBQq+gJRAjB53ryXYQWvXH5fk+nwnWFc8SCMNgP8kZzoen1Gtj
AEDh3rV+Q54mgreX6Wm170rSt5ebeufRRxAyBZQic8+Rv5iKKkHNFzhMcYLq8VzzyvsQlC222pHn
7ZLAtDYxJ/dBEQWK9+Y4aTHW1crCm5p4O02KNNXRMGxAO4GkwrK7dd8YZarV9R35TmHXmYG3DSz8
+VozDg5dlAWHVquqU+srN1mLS9DaECy3tIKS03TCoG/M3lKXKKxgCIwgNzt8xZB8vu5MuTgGhbfr
3UnqTQy3aciu9hXMvEcl+ho0unsUWuh/Ne+ND7mAT1kUF/5u8OUvvZt2hyyQmu3laTr7RIaGhx/p
cJYxl/K0od7sTcvz4IwMOJa1VvHT7zqNnItZHrHVy05KCWBWCdLmy+U2z+pvKKhOPBliVAJO/rVo
1EsRPYdTHt7jUO09dp4Fv0gLUZCJKXmaPdxr5FT9g6DItd1XQnqDVjn20vqYY3+l5WsPguW19/o5
8gSVm6ITXlvzMWiAEgDJM4P7TrC+h3L9JVG0fWyyI1OczFfW5NS32Zqc+v6mscUW5M0ckK43gnuM
ds1rDHBckAJo5V4e4vMuQVycSrkEtwTlZzer1Hry0LfBvYzf+pMZu7xBmGW77Hv9IPGiXFnqy4OF
NIcEcJEwhp2GMs/iiJ+cejAup1edp30fNTU6YqGDg+kgrF2T77Y01W94onJzLU/4TBV4vzV49eDS
YeJNiXbXJu5bZZyMJ0P78jCeHfSv/SLqBfo3XSniol94ofcJRzzsAdxgcyXcKeZUvQqQEMS6abRH
t/mQR6COSIfDxDEwpx0OYjLu8iS6HcYBfgVJ8ZgHDIHNBlmVnad4N6jJXAVetBL0L6Op6VtR/+G0
BZDHfb74VmT0DDfUreDezwcZAkhqfhhrOd3mLToUmRh0TjZo7lbF43zlPnxvTih0aUg58pqlDjjf
QGlklthB0XKQYG2LCbxyHcSui5eamv4m6WjqJJXhqZ8gUbji500Joz5gFYoMFza6id1hjWALVtet
zPv5Jp12KZA8lhlR4rKs6fqRUIetF97n8BopFkSEYTAJd5dX13ublKuB5xlLCwGT6edvzl4dkUMo
il1w71ruXYz/7akkJ3tVCF1/F6Cjdvx/aW7i6aJ0gYPK4kIGuIO7SM4eheaBEKn+ixCz2FqC+V2O
5X57ubHze4URJD9OnQzHASKxed+QW5XzsBc55vpW2/Sh/1KIBVJdTdjt48S8D+Xqx+UWzxehgtQC
A/maYQb1Om+xHeXcb9SOMriqgyuO+3KH9GezaZWiWzldzzIdBGgSxB2SHRywE8x63lbUahCqUlkD
sqHs5Mrd9WRBnd6soCN39ZXQ1YJj+uZ3LXuUPfnQB7exep/1H/3kviqBHKpXEhhmGddxLx53gdDL
dmmkH6WJFy519c6MFZSkspXPPntn8tnk98hVTjJ9AHymZf9mwXV5oPcWz8tThCPNJkyUzkGnnNjV
D00nKrT8c4hi4Eava/1OEtv2qpVQeQkxdltZ+e/MFY8caLk8PTRCgcVcaWWN/3WEODeWrNL1VJo/
9DjUPiiAt1c6PfVpft8ak4MAMAUOJ54hi2wfMv5aYSVCf0p9D8UmVAN3vVimny8vvvOtPG9l0aHM
y3Md5/KBNKYJNl2RMXAwpX2kUNRyvXx/ubXXiuGyU5PfGdR0A7GE19j7zURKAsI7ZlkNJy+VdkLl
PuWm7NpRBanQxxPgqui+CqF300g3aXivd1dh8SEIPw3hSXNv5P6HZ5608F7GtDoZ7KbAmlW/ByZ3
ivPnKvpelVdJ99OrPXsUEeDZyfJPc/w+NkjZ4zFgbUm5YPX8tUNefLCuLBM9lxrx7y91fu/1N4H1
vbMUTApKGNeHED9mS3pUtAdhfBLFLS9boXuoLfTCwr1W/LLaYyd9Qja/JR2J+cbG8H8Jlp1pCZ4j
B33SGfqeep87Idqk4Q/q6ZEPhaV6xsY6TX9NBuOmqxJmXA3VlSR/zq07swEBJTspUsIC+G0jPmJ7
srk8/mdvG4JlUGOTijF5edIHi/2PGAKegrylQA82lCgbS/qEDL/2o7Z677qQfQ95+EQ6QpdQbzJg
fRt0d401Q5fXMHmxCnhWTGhBIncUvqdd9mYVJFFvQuZyu1Nd5pgPiFdhfhi0+hkLCRJFfvxCETB2
xlj7gRerLUrP4UCmL900AHEKPOuUqzYYb+Lqi9n/HKUXSzrEJnwO4a5RnwWQFdmY30bZdV/vwsz4
rGbyg5Y8Gz3VY5QxbNJ2K6fCeQADRJi3KcUOrtwzqq8m+r7R6bFykgP414r/JJA5tQNIOjs11dLr
yXxYsQptpdmzcq7yWqYDDzq5sAFyWITkUpEicab1w6lRmaTQqIp9PyJ+GWtuvVdDEHloD7fSl0Bx
93WSxo9Ro2i3QRbn91HWqrf1ZJurA4397QubtAy+fOiNgmk+A0ZmUaT5ceiJpwpB2gzx6p3apqZN
zmxTTEC0y4v6/KDE5IWzhLSfYk0I0PlqEs3EE4cgozUkb3dD3qQQYPs1MMRZcZTB5pbm6J8kNBE8
XmwdA3quLOUytPZEOLqcyPURKPMmjh/bJGENtj6lNA3vIcGzQw905ih9D930h57lyiYtq0e0Rvdl
FNttD+deGY1yJXI5P8onZh23OnkLHk7L12AQ8uN6QN4gz7UOiS9FeNIwibZdvIweKbEovy6P+/ld
yC9k6JEyBYkMrHs+7ghvFDqpcfEkCzCza5ykd62X9VtFX4ud39lfsPS5qDQKiRO9Zd7SmKijL3jA
FgzkzhwvANYI7bfZuP544/l7kmruj05rPl7u35m22jTjxBygiABbAwCbBvzNMaUkGdgi3JNPHezw
TwkgxWtKXxmC+9JwwkFYP/lp0WF6wxtfFYQfWS2gXRUMuV0rHlAK3nn7FkbqUYcBvxHjssUuqou+
Xf7M84DV5D7lJCAXMuH6F3FCgLtHOFQ62h2Km0HsqqSHtKj0u1wdAxsz6XCrtM1a9fOduScJAgIZ
3DWvmaW2ZIqUW+l2EjPCi3nsJZNsN34QQAHalVV2hhFkFmCag4CEesPzaSnkOAgDMC2c5k+qHOqO
1Ir6fVyOH+M8GkFcWrX6MlRodFl5/EAFYKPjS/k1t7R+r6Kr+LXsoyfFa8tdWyvKb0do8FJ03nJ8
HtmKJYVMjpPSr/q8PFHa8NBG0nA37/Nk5Xh7bxlOlb7Xu2Wa58UyjIsc4IxWlKegGkEVxf5wbSLg
t5GgDt7WiqDuwr7YinId7AhEdCcwOqTA0/KEVoSyBZSV7rJG/ArtbLTjyYFliPp+7SPPD+FJAYsy
ABwLdugSC27UMtLcWpmffGhgH1Wty+9GM/yS9IH1RSv96DbUjWfJSuoPgtGqd5URNAA8q/YBcerP
YVBSoyjEeO1qOBO8VCblPFIKFDGZINKF8y1s1g3QcL3JTnXzJUCH7Ep2y/JKjbXuS5qC5Ek9C26m
O2g3Ix5B9zWmMFsxyf0vjdhddZg4X96r740SywVuHvg+OGWLz2lqzG+aiopq7Pn5U1Bl/q5No3H7
+63wdiXvAxUD7rA873QDhrsugNmfDDPxb5oxQPVXH9YsN6ZlNw/iQIZN3CwKtZOu3uLciXHibsQi
KyDi8x6CTFlsC1MbHV3wAdn34W8WSKaZpC1y0QSOCkDWeac6zczHPpezE+5i9bXYiASAnbFSRzw/
1jhnKPISt0xWLMutJteix8tbzxHp8DyI5dVD1kvxDwsFxstT9N7CJO00lbDYL5Ps2bw7sjT6RixY
1YmLDBGPRnIPshHu9bAa9hmaED/zUj4EdT18a/shsIG5NnYjKxFK0cpTaKRr+mRneFnGdzpjIQkz
zvAYFuFNXoPBCDFwPVV+d2hUDdv2HJkuTH1dyMxJJNpZ0imPPjvGySxxK9ad5Yxi03zGd3FifqpW
RrE+6zaWj26NhfruDX/X3ERJ3W7DDkFc7kat/WZiSb9BWnJ4amtLPFYZToViXJfjxlcC4HNxony/
PNhTeDBbqVRzCE8mODc1UyZ3PtZ504+ofQ7iSayAr6iYwyMFmFlXjYROSJKYwbEFjfmUSXlwDERh
XNn053PNuYhcGoVydSK+LZNyZuyX1hjG0inuk+jJNa1DHo79wY2VHUhL0O5t5e6R+/qW5mFka1mr
OwZ2DvKIXd4wdunvJj35nImxRJkdK4IzFxtP0muKS4l0ongfX8Wy598M0P+ei8Rde2+enXdTU9Qb
Id2xvpC/mY+82/j1oFmZRHYhG+8FzajsXqZGfnl+z8JDWjFxaSUnA1MCJsm8FagFsY+8vXiayMF2
LNfJQcmkDr2xoT+xtcrHQtPabYHg+sq1d8YR4MojqcsLlrwaNIFl6hqweNGaVl2dsE7GVi6Jqi8C
LiFOn3TydVFLw8Hwtc+pCBAxzDywk1j9nYbGNx8HA0tZiskt1iGe+xgjNn7IW3x1s7L4Bmb9nle6
uJEiq74arD45CX7FPU5a5pcaT3wTBBLlQ45s1k7pcWXtcmGXg5Bw4lQTvlI2kXcDlq0rS/ks1qS7
ZGEhq/IPxZJFIB5ngdXiLk3lsSiRRSV/5Rgjfp/hIGEUoFgNulZGtJY0mo72+f6l1alEA5QQV6Az
N01jNKOkVasTKn97UB1G9UkjAyjkLRDpbUNsXaiRLWf7pHxCF2fTdVc1ZAwh/eKFYMOTB6+qnOmY
zVWVXOeD2yEYIeeT/tlBCPGysp7zTt5FdejE2V3tCzgg7JBv9huqH1JyyF0FK0uEdoLaNtVo68kM
v4/u4S2ccy/SbKHOHL/tdqER7mDiHYy428LDdVDDS4An+CWSn6l/6NV0W4WxMwWKMaKIMX/Nxai2
P9SqB+ATuAr4YnOraOUuNTGe5t9eJ2K3bO7UOHBc4Qh6ex8bkh1530W+plf3jSzvK3fYJ+RIEJAq
Wz/kYoQaf3mPnT9/SXBQHzN4V05542VJOtUrkVpVKZ7cZtzkwthuIkwG0W6zbgRl8E4Do7XvQTM5
sh6XcF+qEQHKqLgadOOXoBTZMdZSw3EpUdgYQ3tbAcaBU5WmcsvzbU1U+EzzAjQ5sl+kulgzHP1L
ow0rMl1JiGVSTFqdHdI8KG5QaZVIGnbCtTp60p0vxsHGB9Itdaa6Fcva3VaxIl3jMf0ViMMpNSiR
T2IyhT1GYbdzFSu9V5Jx7eY9PyPBGFDiJ81L1YE65Pz00ke1VqoBrFROtsAZkt7bDbJRPFyev/da
mUgLFGsIPCldz1uxclFrIQY2UP1MrMQyhHB1EYW2y628c9URzYBYQxppSoktg8KySX1XVKrmHhsk
44pK2FcZL4RNmcgvvQifT1ETfB/bPXk5OyorBGyMcLQ2iRcF14yv5Kx8zzR486MDOBhlch5poHSR
bph3O0tKrfSEKL8vrVSxlSzqTmaKancaeNouKPxnPIrbbQfAz04zQi8M7A07iOrHy99xPvoTjIPx
QOQa+vlyWLTA60N8X9L70TKeLTXEUc0Ts5Vr8KwRFSg87hfIOFFjPiuSpFblYfYRCqcR0c0b+Ihk
/6o+WzmNz4KpqRVkDVn8EJR4AMxHNAxYpoo0CCdBzcZtHbf5ttGz9mDl4CBM0w93TdDpR2EwjT34
QGElQn/VQpjNKJ5lAEMneXLSM+Q95+0r8pgqodZpd1oXIMaOPetG6nGrKTLfc3jiqTC0yBNurIAM
vjmgnhYkPwerVTZBFN8rFVJllRwNNoI4n8O2BUjkCS32iqUh3/dWaBxMys7XUdV2mwHD95Wn2dkF
yusPThfCXnjOTDrA86/P+iSp61qLTlFSSA7ZpxQ+VUjCqKv3pRQc9aAR1/bk2fWJ4Ax39aQly5Qx
c/M2S7UvGUZKPAkuSnaNncl9FyIdYvSZ+sMIlODYZ+SmpXHUbvHDwOfS1fNjNQbmfkDe0b68Fc6e
WOQm2QSTZilqY+R25l9jobHv5sGYw7UwcVvRAuVzgaDwL2EQ1JXdf74hKJzJ2OhSqAMrudx1fq+p
biQAVyiENNqRdgCuhIziSitn0SejBkoXFso0q5RV5h1q4DcM5C7Ck2s06S708UGNkC/bIXPufSqS
LvgcZa6/Kyl7rbR8XhZFEAzjUFy34DlOr8h501HfuWqj1/mp6WrN6X2xucWBIcR/MNxlah/tPHid
mzL2s6OBx0GLWKMdpmr7/fKUnh8Jk7gRFy4AGpLwS7SYa3QqtZoqOWkaOBEkRep9rRm2FA7dQx4O
AzLoFHgytUNi2a3klVE431I8qpDIBzz5KvKxiEk7GZeIUeySE9Qaf5NCmNqrjdY67MAPYRuZ21QK
1zzVznNygB84f0yRVw05lmVGGjnUEZEvU77j4lK3BKj5lkgvT5w6Ur2vniAmB18cIfhnSJ5uSPv4
m6xvkGP39Og2zSPZzuoxp/ioiN+0vGHTR3mkXCuxaP3ufpuY1UhiwK6m4AqsfL5GwjFtzbzvxTtV
kD9SJW/JOKlo97jtyvVzNg/gM3gEAW8hTQune9qNb7LlQgJeIs9oaBRORpJ8NbCdTDOkJ8oy+uQm
7lotefp9s4tgao/Kw5SAes09ztsbSzUtKfWLd1BP641v9IGte3G80quz42pqBclo3jqkn8m+zltJ
o9hFLK4T7wQhQQcbb7ijzIm9Ic0+rmS4zoMn2lKhsrxy2ThIFkdj3gdSkoyVeOfr8qMyAWsxd4ls
FUTUi9r07b6txFs3lx8DvdrI4OyLTVR61t5LqJamvfnz8rZ+ValejrAKzoGQguICoeO870pjlkFv
FeKd6eWDk+q+u0UKJLySMqXZxKJr7UPRjw6jK4a/ch1nzA2cZP+bJY8Kyu11Ym0x1Kr2pWfUG6zH
051LqWKvm3FxQGnyZ6/H/gH4pLAXI+3FjaLcKUp54JgSlGuti5K7YMz850J3hy8l2u2HOJO16yZQ
9VOR1pLNeY79qtoWN1xk1pOUNqvuOtPZPR8BipiAc4g3YLDhHz8fAcPIwrCRc9iFUqM7egd1vGul
hyiUbSvrNFjJ/N9VV6Lbp5ieXZRCsRIwnNfKSSvg1UTUBTJoSrfOP8HVjVD2UrggcipcKZpw0yhe
tS1Ko79O0Oq7qvz4uRvb8DoV0RDEYDKHdxAqeG1ESXATxwyo4o3SHmfa9pdex6rjViUGzTH0+zD3
DiVBzj7kyt4WRD/bTurFm8pM8qsiUGpbFJDet8cBRuU4KPpt6gbqxswS4UZSpAK/xZSz3kCzKUjv
L6++d45YhEHIk096Poi2L8+TohfysCkiGDaDIuxUlOhdXakQ2gikguMyqJubRLBKp4zGQ9yNj3UR
O7GC9a3YVtoxCanBEgTW7iP1T8shqXFqzE5ZOV3PDz0+Eg4IzypiDC6C+eyYHjiq0qwEsOJqcVUN
PpKJMcyl0ASjEpRhv6laRVy58c5PPjK1FJ1IeVlcfEvlvRAronziY5wKzxsf0Qwrb0U/XCvxTWt7
tvYn8pECJnPSA0EAbXGvot9c0AkEFETWvzyo3Tbru2hbd2EBoHTVg+D89COpQPGIMIr8PpCGqddv
7g9T56TV4kE6hVGOvnde6eREmr76knWqsC3cEmcCJbgbKkk+hoqv2VGGbrws9JUjh3H/COxtLbQ7
m93pkxDzIrbgYKOgMv+ktBIC0RhQ0kF+7gv/JHac5MmPJAOm4qli8HFw14TYz+b2tUkQ7Yj38M55
1c99MwoYRPf6kLnSaQg0z66RPXXCPut+NwWMChI1y0nklSIRSfF5x0QR2eqIguhJLSVvZ46x+aVB
uv2QCJnyeHkfnwWHRGY0QyWKAYQpttghYd6FyA4joyeWUXMXRNeNVWIEaFlCbCMupIg2JfatjNr7
FSThlcbPETKYfL2KR5INotyyxESMEX5mgV4npw75uz3Si+4h0oyShIQkQdzE3krcdoX4JJp+vm2r
WMKlIGu3CUnxTd5pru15+rBypJ+H7dNHATtmXCZK4ZKzbkatwMXuJ6dAUasjSW3RybLM2kdeqW0i
ikbHVpQ/+FpvR2KIalMQHVw5XkurnmPB+AyyI5O8Dc8IHhLzRaAAqcTgp4tPaSHdDmLg3aK1qWyJ
sgEySUXmxHA6HKsRI6dPMfeOo3QluDrfX0QVPB14PJBNOLPJSEYv4mpp4Yg36qOqCt6xDlHNEvy8
dtDy2sZKsbal3+k1OC0A0nB0RExy1Cnge7PBYuQ66yrJ4tOQpyUyrLn1rfQF3OjqiNRlZ4rAO8gc
hGTMWKRVsa16iyTB5U1xvsvnH7GIKxJyRFFZNvFJiAJhV+hCuI2z0Pv4261A7qfGQ4EWEv4SHpbU
liRESeif5M4HYydKgtOlkJgut/LKRp1fFKRhKBlC28ZXhZzrfESDQVSLekj9k2d1Dpf5Jok+xUrg
wFXa9doXS74Ptata+aR2qW2E6gYQ7caKG2cQsBpu7gx3QI85wKdQ3NTBszxGd0p6pakvjadiGP8o
+x/dHleJCOhl09lmBdSkiA9E5jsz7T5ChLoxvfZTXn7L8Ejblvl31I5/f74gAHIHAiLgIliykiH9
NF4TyN4JT5VrMxFkvCKq1YjnLFkJSMEERIiU4EQSWMbbaMz2RCiFf4oQrj/k2mDYLgy9w2BlO18w
vC0WHaXdmaFlG2DpDmksSxsADtXKjL6zOifWF/hmsLM85ha3Q4Woh9WgL3Lq2lChuIHZoDhlSC+v
m/PND7eMdTOdAMjVLk/BvLFaLzBS75SO5VMnjtZjURn1k8BBhQtKYPDEYQF/+O1GCaeBgxDXA95a
BvR+BYjKN5EWGsUqPo4YRVwDLMd/xe13cSS0DpHomtPpeUd5EjOQPFWx04bcPt8fldr7VIXrFFUV
8IGaHmqfRHOsHTPtJYdl5F0HRRLvL3f01YZjvitpFXASQBPwOKhUzFu1EupoxVCmp9o6jZlrSz7+
hlqM4liyyWAYjN2ugaOdPvVgcMXuKRZ4zalbtzvm7iEnV6VHd3VzRLhlY5gPbfBNLSxbH4ZDNBwk
BXca6F9ws5Jsp3T+JlQepeRW8e8MizSwp1UP+ijtBhHMehWj8VhtAq5VK0h2bp3sK6QyW6l2auQy
jSp6TgA+b4cYzKxZAlj0a9yCurI7XB6S6aX0dkRISZChw23WmJA3ACTnI2KM7G2xC7oPKZfDoRDx
RSswgzwImahQm0NDoTZaY5s06toR+Rq1zZpG63bSjZpEanS4bYtHnGkl/silFH9AKFPe1AjQPjax
dl/KtXfEv4USmsdYu2bibpWQ7a03nXoIa5DkiT4gl9UmMq68enCF/o9qcwgNu4Ij08C89XFMsN3q
3U+XB+us3oe0BC9/c5IdZBWdWT32vRf5aqkLDzy9D4io5FeZIQSn3I+rrZBr5UFoKifWxNwROgKY
oRfNrasK0n1oBtahr3E4bkip64OM3XgrKY+D2ZZOnXnRfSKH8spyPwv0JsQOhHzMSThBKX4sNlkm
WEVjtKXy4EoeDwVZrXYQCbIvIMy/CW6DChkiBrYou9mtN5raptCtxo6CtnHMyoh2WCq1Nu7h4W9e
wcD2qOxNz9iJwUGmeL7momwUMivr5Qc38/xtqAuV03i+u5I5Wh7Yr61AkcHeDA4+Vdp5K30e+2k3
TlYaQ5DvsN9j2xVFfby8JF5VWN6uYgB+AK+AdoPwI6Rf3gttIsVSHQvaQyhZxU4v1cHOUXqFDy0+
owxw1UVKtI3M+EmfNDqGqtmmbZhvhx7RX8usy22W9NHBSi3pCrGVzyUuPpvGf/T9wEcq2fwYamLv
tEqaXZFn1zkdeAGhrFLYsif521Q1ihvLTbSD7+epLY1CtCM5q9mqmBgod9aovuFTbaeFqj6ZkR7b
amQU6MeZ8crNdbadGQhGgYoChytx6OtifBNDBnk3WjU2gQ/EOltth967PdjtMdiS5r/u7ezWd6D4
nfJv9Uvw6K5cYdOSWczChK4HuDOlI3klzicboeVa9stafgDweYDFqZaGo6t7iefC5fk+I4u9dhPU
BYJUENFBes9bwnrRTNj98kN+Y+71fXTX7/KjtINpvfG20kbcJbayzz+1W+NB2xtXopPuPcffCLvL
37G8P5efIc8/o9ebJmjFQn5AJXijIQUXa9+UfF/KOvDNlTW+3EnEyuBaptiLyAQpkUWXVWXKpvio
rfVSqt0apvepSi1r5fX9fiNgp0nrcTEvdW8JqIrSjRPA0wFuilkQBlsM5IKVrkwX/GydoEsCBIJa
/yRdx/UzHzat85FyHfP0pDce7s1wrZGDzryJme86iGV8ozSQ3Bdg5mwhGtcWz3kfJyzhX9kc0tpL
xh7J4QEeKq0XYqTDnhyy6YW1Zly5aAWw14QywH93Kq+TwlPmfUxiMj8JwhMnMrhJsxmBHR9iHtQP
l1fgEhz5VzvkwNEAIRfGnp+3g8aIy25Qk1Mvhv3RT/uOSm1mZ1lkcJ1LNeaidV7apauVjhmh6QoY
fnyqNNHdSy2edHXSZhtWQraVlLK9HvzB34wR1O+ibPS9l/fHxj9EbfC9w+vPrqXy2syjR2jh4T6T
8x+D7kYrdfRFMPRXj6gLUcOaENBL+YQB1rhbp0pyKizvYVBJ95bMkwYRdIOKT7BRPTQqc0k0f28z
v7arUiHiBCeiojw7H8kBIKSBhjkJmUrSPsZJHFzlDU+6Wk28TVwYn6t8zQ76nUUCIgWEMgk1urtE
LEQqF0lXBPGpNlT/4A6jaccK1KjXNfIfP/r/4b1k93/trOpf/8mff2T5QPHWrxd//Ncpf0kf6/Ll
pb59zv9z+qv//k//Nf8jf/Pv3+w818+zP2xTuKPDQ/NSDh9eKkyFXtvkG6b/8v/2h/94ef0tT0P+
8s8/fmRNWk+/Db2x9I+/f3T8+c8/XgHo//H29//9w7vnhL/3+Pz9+ew/f3mu6n/+IejKnyS80alh
7zGshDh//KN7+fePAAiSlwagQfFkulfSrKz9f/4hGX9OrD/SLvi5UYCd8A9V1vzXjwgSiCvIBHGx
cl7914fNBv+/J+MfaZPcZ0FaV/zixfoGOTEV7ETuSIJYqneLg1wKc90YXVN2xtoS9kNkHJQitTZm
0/2SxxGfwCc99yo7VLoflScdLSkQj8KYk3pITIdEwk2ctvItod0uFhT1Vqu//v5yuQ1+lFmV/arn
a2O+xv51al/Kuilf/sGaqv6xa9KfzzXzuPw7s9X2/8fyIvSdxMGmwikRi4ykDHfU/3m5/a//GT+n
P/9xrKZ/VW8X3ru/6K+FKEt/ktb9qwBjQQGcslN/rUPJ+hMZG9wJUAUlXHqFAP69DHXxTxhr3IkW
Qbk0lXX/vQw1608S4iTLYBLypAA89jvLcB6rUW5HZol3NlE5zCVkuxb3hlpGhRTAVXXkrLc20C27
Q1XrV0VYtgDm9X7lcH2vuUkPi6hw4oQtC0O1XgC6sfzRCS0C5jwz5U1b41pWijwsq1Be40TOQ4y/
ugfEksuXa1gjpTk/zKOKU7fQYtExBP6n66T6Vhvi5l6M+8EZqipONm6GMLTlo2BHWVg6vFkff+/6
t7t8frL/1T46FHR3qtAjN7VoHzaNZOaJ6PDg0I/oNAh2GmqrqRR+y38HUq+tkLVBdGpKF0MiWrZS
ghuVW4lJzLvUCeUqY5PquZ2IANAud+idASUZxguWTCAx6DKVWuZVaCr5MDqRatYHTq5xm6ACsDGH
LD5IgS/ZlHU0anACetzAmNde0e+1j7knRzCgosleZj6gqpmNaaF1o1OMxYhXuh5LH3Q+CcPuhs2G
hlFS7olZQpy3ihy9O8gUGMIhj1hsUqHwH3u9Q7I2itTo49hlfojodSsGTtII3v0oq8PPwG2MH2Ke
BGtrccET/GuaiAQhekyjxzUz//bQwjMdow8Wf5JbW8orpV00tbe1EC2/T0hPbHoQ227qSo7vgwvX
21A7srjTQ5UJ8Yl9Exxks4kdwQVofXlepyWyXEIK4jYkKCYDkiUMtQ/MOs1djH4Fya82XWHke6+p
aqijrR1URukUgeE6ZSH3K2HeOycC8DduYYSbUElewlcyDORdmAaj4+K/soMePB6LtgPM0fY/qZM/
Xu7mdJzNuknfeDshoEKMTeZxMQWUVTpLiHrVGQP0uFK5tO4TV082ltxm9uWmzrb+1BRAVKCuZHLP
uJd4nlcF3iCqk+XZPnVNTN1RoF7pz/zlyZKiEdIqEKoh/0JfWQQRCCaqmAi4kAZq0p2DVJNOUMuf
FkI+tpGXqCiNxpqu2dmMTW2SmSaLxUsU/cH5MhbwBA7bEpQiCsPdfZfGxW2rur5jAfUhZSxVT5cH
clGN/LuTYMIhsU6yN/pizydR02OESIOoBQ2bOE8jeCxe4JDNCpx6iL5WrddfN3pRPyZsqkOSVogA
amm0cpi//yEsHtS4ICYxtfOea3qXDLy0VEcbhfHQhBWi47GhbLuY90gi5cmV0Aj1zqtQUxi1vjiW
UYcmYculenlIzqcdDBZlUbL1BLBnoHE9z3Mfm1PNyYskx+iVV1ym1lsTjAeIEhGbmFr21o7esyMC
hwWqINBxiVlhOS/mXU+VgijVUh1ZaGob+oLdxxms8VQGXBT/b+7Oq0lunFnTf2h5gt7ckqyqrnby
Gkk3jLEEPejNr9+HrbN7VGxGM+bbu40YzY3UDRIEEonM16TiZIwm9RVlfQY3hqQ6EZRRUjsbYkGP
MUrLu4FOdigc49mo6+ZhlX8NqXF0BwtmZ3aARNBVXGuapNbG7Wfqa7O0FbTMw77PP9pwqj7ERlR8
zKX9veqSJvFrxDgOxnx1LgHRoYiAQhKTQ0ljsxFNO8GmhKpvWGV1/QAMToH5g0dpRVT9rAp8ehQW
iufW0TnGP/4g1mwuE+sWYfg10rAmVpfv9fF+qffZeiXmsnWZXLV1mGa3/mIVyLJPxUphyY3+nOSK
dkq4+oeRXoECTc3qMqseNsGgUk7W1OrnHge6sBk5yLNK9vCyddqgEh7G24t3d6ocOk1sIGgeW7PX
ea5kkg8L1thAo/1iVJrnpep0iPODDFGOvNaxGxRt/jepYnZQh95ZwzDwVvIHOvbcwDY72Em8RONe
r4Zd1/bPWQR4nEywuZctZnuxFgNI5iD8PFnyiIr/+uThC/0y8mb3tHLu9a62WZRjk53AaVOApvh8
Usr597fnd2/5c8ihawIqb60D366FGoUfrV56NZzUqgOHJ0knJsc9xZomLpTjkvtIX46wWHsf9ddB
N6/njbbXlQ6DJq5RXDRTOncl0iKLar63pQMiL5vhHMaDgy3Ekb7++rtvD/VVYGZFOlMCBiu02Xt9
77S4Mq4YFYmCQk1oeeQWX14zgOT0GhLrYBHtfUoKrzD2ucFYr+RX5xYlnZoSQmgWcHGcLMouUWb/
4ZCy/izZ3FRsfr0+7Jw4vNp6O9TAQbG9N/cXRTGXquH4D0toGWGSxUNYlkPN1QWakodfdFDblXOZ
3KEMJ8WigeP1zgn7C/0gTdu0r35GGNrhtP3xkANqsPnAVFCLqhS6GgImbHxjkFYwoMgVlMAcTk4l
8UvvB2giNCdPC/q9vjfXZZDMrXiHf456pr883VfclK9vr/aN4unPBwP5+gJII7PbijuLuTeTFFP0
cLBiNLqEfm1c+UGfgd42EYWUZC7Gq9ATK3SsKArmpm5OXkMILDVjPL39MHtbz14tpIjCLMatroGe
97bQFhziRkcbziTbICJsmdyls+J8EIUXv4vKoj1YJHtbj1i8aubRPaYTervf7X4QjjOAFitg3Qa1
Obh3djE/KZ0H3BkK4am0xtzvm145aXV3CNLa2324lq60dRJCXLFvh3eThSuJy26IQTteaQjJR01V
7LM5uoWvRBCUrHyYgnK9o8XO2AC0iaZn/hlaHwV4HGlIeR5kbl/t1pQ0x+SR1OjefqW+xsO9yM9s
J6jI7GaCd62FaVnCr3TS5GyCYjy3FsiDtxfA3mSsiusr05tyw8sV8JdzWEdZrs0z8LSlBmKcur8a
5E7eBfVQjee5ce2DBff6PMMmCdQGap0IkyL2cjv5I9F/zkA+Qa2hLJ93Kn5gTTldo6aofB3UnAd/
C5/y+Ovb77muqduQy7hrZsCMYvOwrTiYEdANMBsQxGY9+Rh7ahUMaPEcpJyvVzajAAIF5KujqbT1
nNFr2vhmhEFoT9x/71IwDfClzAKRm901ysAdwKmD/WxFf7mT6x6E+dffch2dXJ/Ejpxq+y37IS3G
im526CnCI2u19FDAKP6SlyQHcZ0etYpeB4+1SA0FltsVyf224TFq9IWkgH1UVCTTdS0831pKSZZd
pGFiFfEJ5TTz4Cax9yGpPK6XCQpymL/fLiAj0hvwdwyqlub4FJO1heg49gf56esdSGiA74mBCmQF
cHi3o/SWEQPk7PXQ44pw0qzKOc313F/T3D2SZ94fapViWm0IXhk+4JmZRHrNCwmIXaGG6j+Kc2oX
9tW/L2ZyMFOCAoDGRsdHaP2gv2z2Nh56YeazHg7qsqzo0z/EgM4YaF4KYPMQ/yeT6FGzWL3eVzLb
7XCLHS3dYJV6WKdtGrQ1V1AdLFOgZ/zv7e29k3dAJ1k/F3RBcsjtWtSXOmsMa9DB1fbZeYyARglX
IaXU3NVsrZjCBSji+6ysZBh7MSLjCCMHCBMAmPh/fJT1g/8yy7oiERntKmzmR7UPoYq5Qczxjbqd
OgeuUk5hBwTa53hMvrkkCqEspirQmsY6mJS9/YnGK8V4Ki7UjzaLeOAoQ6MODK4z6emdm+KJqb9b
hEvLXxsWf4jLo22zF4E42IGscl8hvG9eXYm1TnYUzUJJW+qU4U55ag03DVUpPsEbTU5vT/XeC3oo
6mNZQc2cj38701CRJy2JCOr9nCRXQ52iU5FHfVD05QdrhR4iOnxkLL93gJFDUwzFOQ6B682kJraW
Qcg314NkRnGhUuS9rosBhSGz+UBzAjdgTagXu0YZ9e233Z1cG24q8CdSta2jUy2M3rRkqoep1JFF
7Zv5VIxaGfaiwsE1Lo/21F5gQpeRGgBU31Xy63Z2x25KzVFhdo2oRfGu6KH3W6U4aw5r++1Xe7H7
2RzPXBjICACuU5DY4nSNSNVHq0zYM60yPcmuvnaqgtl4k3hhUYvGVzR5zufy6uWa9zRL1XtsdPeL
6qLRAiag8rnjYAMbj6YvOAJ9odlKsFjybCwTSi56Hl3UvLKBQiVf1Cg27lRLaF+QHxQPieyys9XF
ul+q7niJAI37be7RK2gpFinzPF6TVDjXQl8aOHTuEswO+u2xofXnt2dhZ8KhBaLHDC6aPvBWCmYY
Sh3UCEtLIA4V2lJvP1DlqE6ijo/0zDZUsPUSgiXh/4y1PUazpFBlLHQuIa2hPBbejIirli1ULO0a
G+apCb2l7c5y1cKLIsM6Dy2QlzTN8itVxNpPa6O/oLDTBEMzlA81WiU852AfTMnOmucxkUQAiUfK
tHUhinK9yaTkrgSLQLt38+Vzk8F97WieEd8XAJtvf4Ld8VyUfFEPgdv/AuH8JXY7GN5l45rAef0Q
fSjUsbtrI886Nz3GzWYNWevt8XY/OZVJSCtkM2T8t3tMiYGBdraiodqixU/pnEsk7D3nBBz1SPz6
Jfhu9xhxa5UqptSiW5trl2Kmo5KuZZaiKbqvi4jy1BdImn6crGGMgyoTyftscpz3Xqd+HLNpCK0s
S+6MSPGeEyQTv0lt8kWt/532rfbUAPLO/aKFxh8ImRcsk060xr2UkxcoUQV0sJIdlrZqEyr4Vo0B
V8wJQBFeMF0QRVCBgsmOBsA+SrmUQV1L56vaTfoS1CKy7iOlniC8KwUW5jp0YZQkkubey8tioc9k
9J9qh2qJT8XUeY7Jyc1zueTiHezMXPXzWLd/t3JjSv3ZMrQhHK0qry+aU5bWWTh6H+NxqiELbc1x
kYGAy7rvXpRn/2hD1dObQO/vUpuJ95siDPc3d+zGj1aqQ6wo7flboRfD4BPGGuSh+gqEtdLpvxXc
evKzN1oN7nbYQhkBahndD6h99Sd1trTzWOv8WKvl5rMsHfndmxPtY4eQmuqPS3SiHoTEdokdaRl0
ttFNQRGL9q/Y6qFeUK+P1AADSrZpy+XjImOQ2Qdrf+c0pQhAFF5VF0Bzb+7FWMJ6Tl+3lBrpyNxl
pf2tzvvkZPTIarg25MuB7vTBmHvrf9V45j7IAc4At+s/Jki5hcWYqACN15KV6xutmGEIZUfSDrtD
oSqBFB8a8ABlboey6hrsytBRdOsJJaVU24so++obGh3aQdTS9sIIWbYDf5WmE+93O5aO8Hrfy0EN
Wy9zQsPrrAe1EIiLxd5jW2E11hUIYUrVRdNijrVTY8weoNvEup9JEIM4Qe2qzo3lOi5Wd4l0ZA7e
jjt73xqzKmhMqDuvJsG3D7i47aSrAMzDKC6qcM4axNO5bCGh0DV+GmXj45AeKZ3tVOSA+q3wd8py
6D1vjWjG3tQnZ2i1sDQy2t0LseeUm4iIiXKQfxZosIGPM9LsiwUJWPgmuk1fhtSdvs5zEX0aa3zt
UZzpq/fa1GlHOqIv5JhNeFw9U6jxr2oLdJZvp6TQu66WWqRidJ30cdAOUweSVGumARXFyX3oR037
lnGbN4NCN8BFKFOePgvDqHOfMl/yrRSy+cdCMPsxTmwp/Lg1UW6YGtzsHKf9LmAHfZCLSKQfkaj8
USut82WSiflXb8yNfZD776xAlBkpbhHniX5b6q+F71lbFrBhCsVxzk4y/2glksWTize711pHZIGd
9YQ1igrtlX6n9wobxjxr0VwsfNoWxkvuTHXgxGpME03Y77PMQXehZFu/vYh3djTVUxq6sBOoCHjr
3/9yWDeLO9Sl03HbqJOYem3VBhBSvGvXm0eaATtFWy5RlDlAQ5GC06i7HctxcH9aEl4QSEwexgif
neCWZL4zdhruiHoUOlWLmMO4cNMs3IdpRCNYqef0h9NWR0jgnTLTy41uhVNz291mKRjNeeBicxLF
0quJMYrAYlUs9zIpZz9Vx/JhcKGU22JMQmml3cHaeo0LsVlbYLqZCZAQiIHdTsbopJbeCQq4EJyd
vwqtTz4t5mI9tNGYXbzCMj5knUtpOyuaL66b9Z/kImlZdZKpEvboy66cfCuxucW06nwQfPdWPtv3
BW4DnGELU1wmL4/SitqXgh7URarpk9lMFx2D5vs8TueDA2yv8AAiTmOrcSXDKGgTNryigeg/U1OZ
2gi1Dfzn0J1Z6kui4ukH34cvQB3JdzoD9US8KGrNDKlGxgc3qJ2yGECdFTBGvQW4w+aT6JYsYpMW
QhivOzwZc91PxkE/KL7tLDzwmTSsVkAp/ML173/ZcbaTD1qbjzrul7b2oZpRwpAxqvH50E1nAKxl
mKlDcy3NJL4iC5gfvOTe8MCO6UrS1wFkvRmeTpHIh7k1wgUT11O0TEtYqpUTplGR4YeQW6HnDE6Q
5vVnKRzl/dvhZm/Zr5UlrmYQAPGS3cyxyDNHRWtaD5NosUFW5/ZDrw5eOLtace4Gd75buwKUIyf3
5OZTfrawhgz6iKtlOtriVMkc68fE+ujKUR5MzU4A5goBFnutbpNIbZI3REQXEzVUPZwdOYRQ47T3
DenJ1WhpK2VGPvjzshxVCPYGXbU6VpFYcHzboDj1OlAoW7Do5lOPJtGz0aNQlDhGcpf3i/Mwd0dN
vTXMbg5p5ErpEq/3M40y9+0CTE1PDJNkRG80PJB7ZXrW1anCg7WpH4UjjLW92Pu6IYrLgmkmzjHe
9Dnzmt9zLx19xZLNwcTvhBuIEqA2+I/sYQsOyIsSLfRa6qGBuegnBWX0izLIL61s7Ite5EfG2jtn
Htdhj+OOezEl401RJospeBl5aYSJZhWnVK6iYD25JNw79yjMr79rO9ngdSnLrCS4V2YNFvstj73c
CGkfdw8JUlTBIDo84CctDecBmcBqbK0gbRSq1bioX6Ww/52ewUudYq21rSYhcF+oKd5+cDQl2xb2
HVveK2v2fZX76uJ8KVUPxQktVQKZVn+8vc/3VjX9UMI5XAogzZspTrWkmiZzIsgtonsutTEnjVkJ
9rFbhYBaIJog1H10PdmNLkSWFSiKCg1g1ds3rRozaTItYiFlRnSt80wiY9vbDzX0iotbJ5qfDRVK
traZCz/qUve8AKSDJVM2oT2X3klNTfs0Gk4dKA4f6O1J2VvmnPYEPk5+QOjm7dN1+eKabQHh2Zw1
0CBeXtw5Mpr8mQr/yUwn72inr79wu/gAra0ewSvee4tPYim05pLpL1/BvWoZdQE71bJz5FbyEhny
b3S8pvssLuJ3mC6216ggIMjBLZ/KyUIxPYp9ssPx+vY07G0/WgzQnWkMrZ2v22mw5NiXXIqBYwJa
XCId+Fibz2HnGOXBhO+tQvI7QKYOuBjw4LcjxV6bJAlYvbBWYufRMfOMGu/iXDpzKsK6s9QHlEmP
MD97g4LkoVezYrPM7fmeAlFOYrMzQ8UsR1im8WXpGjihmqYDo6g+A1H6/O8nFNwbLG4qfKz9zbqa
tCFPyybFDTB28mCs0RLt23r10EyOlMV3MGdkLLT1oGHTEqHrfTuliSFiS2tGg7qWavyw4yG5Q3vx
oUfWKvBwIwxw8oZwypXz0ji5HkwUjx9LVO7PrtV3D2aK2DmAeHmVJLanctGQiBuoTc+VOAi9e4nO
yjBkiQGU4zi/fdI0buMsazsjdJXZoS0e/44SW3MvmqYOoiHL7ntrGXytEtoJcJx+MPpOi4MmwyrD
SPSH7rsZvazMso+r2CSXnIczktqAMVp1+Dj1rbxQXVSf1CL9bLvT/B/sLo+7FUuQxgpNw9vXFiPF
LitCTy0WSNU0qhs/OJMyhlwcjpjXexsZwVSONgMrAzxkb4cyKwPOeM1Kb6EhBq46YDsl9Pnk1kV3
enuJv/Qet6GMciIrj0rQSly5HUu4OWyHibpiZaTtsyb7HnB6u2C3qf0h3LJ+mgQSgPVU/0lHTSeD
sebAWrzpki86uML+pFaKevHaFkX20oBDQNzV8kb1ba7z4IPy8SHmuLjgM6f6lYjGQFFq8+At9kID
8rrcN2ED4FK6eYm5UfIlTgdz7btPZ9EUwGdLBNpqp26CPm4H0oLmX6oFvhz/gFRXkBQVwhUxdzt1
BvraWdmOTF3dJw8ZkcsvIjAjyBMnYUNDNTRy82tf2PGlqrr8Yagq7WA37KwUghOKjYBV6AyYm6gh
6HZFmcNKkcrYAkgq5DvpOt+TCS3AtxfKRkjpv9/2hVVJI2xt892+LZVdD1Fr3Qy1eAB729Gkl9b0
T1aO7tnOqu7i9FMfqMXMzdtWlGDyPP1gC+4VOrjaU0yhQ4RO4HaxWibobzXiO0PmyK4AcYzAiSrX
H6xxvGP1uYFw6uRsm5mCCSTl+yKxPNB+XnRf4GV8cJnff5x1zSFtDGxoe+BWxSyUJOPOLKpRBgZy
IkGiVYo/6sjzluQBvjUMy9kgYzuN1FyvuWE0gUTmL5g5Ww++0E4WBMYAc3AkCvizxdMn2hIpHXTL
MEvd/mHBo+thmSvlycKE85RiyvH2gthbeoBQXnSIActtrZYqkVtWHBccx3ROfVdXsmsqPK6U1AAO
Jnp3KNpsa7cNB8ltnt3GzlyO+IiEjRoRRCxB6LUG6U+1crTE1tC6CYcvFMH/M9Q6yb8UEZBHwwm8
YkOllSd86NRYgbYYfLw9dxvxw5+b6aUi8wJ6gQR7O4zjRk7rjqRqczl3v9sUggIQP5nfAgm8tgNm
EegilVd0+8qLa8wTvjyUmpMetGXbIeDp9ocaZXvForV2AuuNbvcqAnH7TGJq2npaDzgYvjbAX5CD
wpCUDPSmPut20fyJwYrpd0u5PI3QcK6iaZESHTv9IJrvLWTq+ZAxCDNsr82DWDN8r6ZatxVqgvTk
6vSJG3Xu2yUokUpk1lE6vwbqVx+dazvUYWpzr1TapWFFVj1BLpLqe9PIR98qpx+xMlqXfk5d+g7F
kuNkibZ0Eqf109gI75xMbfZVNKM42Fa7Lw8zB8DISztiE9FlUln5UrUswKVPAi+yl0ub13WIWFZ1
toTTH2md7ZydtIFofKwEgvUmffvZZdpZeVfXXGIbgXTPiLcTnPwsUKrqO9XBNOzEcOTTtrehXwDY
WFOwpbfEAWUeKtlWgxGqRhzfF3mJv3NtNYGT1Een9Mu5tP240JyI0OxWSqHrs/yyox3MP0ZFawAZ
UgU+qbCOaAm304n41fhDGaN8VVGj9rIOo6uZfDXvCy0AAq+cG0WtQwra8UnPNOfe6qS8lmVdPLom
BEiX9tA5q0tU9qh3+4Opl3ejsGZfj9GdnTGBveDrI4JyMtxVz61+l0OlPIuk1MGqOEdFtp3EeLVn
X1nwdBxe3ckW0y3T3lxQ/aqKJMRMygt1IexLTYEplHlHmTkT87XpkSJ7O5rtLVlycaioSJyADNus
IGhLntuYwgRY6rSXXlbt+9hWKr/X04jbiar+B1sEMQlkW2gR0gzejJcNtpPoJibtonXmQE8m29er
GHynjDTkVQz77u3325vZX8fbbElDqoslgFNDP+onv0N16tQo4hEwTndtzTF77hsE0iptbp7fHni9
y2yX7lpL4w8KCYCrbpeusFLaZCoADPDB2T+uVbr36UxG6y7z+IV2bfZUsJqCpHbiMxYPR5iuvU4x
BGjK9hYux6/51krTKBjBAThZ0t7z1ahKvkek4fdV7q2qKO4YdK3e3RWTGZ1Hs9PvatgUvyczsDOn
bB69PtYo9LdOMI5N/jwkWXnwZXafcGXZcldaVSS2fdFUQ6/bnGtkH3ALvbOH8i9jqrkoOVZ7qVcA
vHTc0Y/mtACTNulnt6P3ALkazWsdU61xdtKnsZbGsxrb7Wkg0f709ifcPVXRwmX6OGCAAW4OM61V
as1hVJorCj5005Kb6GLpfyWLgcZqI5cQ8If7Wx5n9tnAS8xHCit/p0biyC54bzFB+MS+DNcGNusm
DlpZh26NBTPM1Li2d0AFg0LJzKu7RPG9jdrcpR/M7wsZ5DmZMa7z356IvZD/6/CbxKoQVjPHHiC6
aWrNLxFVCogtFDF9cssvbw+1ES77mV3BD3qJDSpa1tt+w5BioCoqgFlZrIejPhenflQhXONXiPLO
irF39fZRl0tJnpPOl1gtxVW6nHpTGVkfuc38hWjdJ6xUzXuwmlZo4TnzjbwQuG6pWM+0gObfldwG
Mp/aqKGbxirQn3WPol+072qZayetbHOSSIdkwspwyvIGUDsouz9GdEfPiCW457osjEeLVvS91ev1
uc/1/qRr9hi8PR0v7bVtGEE5iZoxexXlhM2XZy7MUuvBSnJY9R+EgOwLcc8BAhxHAaIAxuMgcW/S
i7l+SgdsKhBHHh+WpLMDFIuXd5WTDifaS5ia144T9rJfvmI8q79DDb28GHZass3T+e8lA1JrDc5R
Y2Vv6UACQRybvAjQ8SZZphY1anrhamEX8ehzIZoLeOvsQsujOTha9pIh2DWMAfhk1YC4jbiWmQxu
P9BFm4ssO9PjSXwl7YtnSSXfdyasxmf4uk9vf6Dd9yNCoPDGC6JseDsoUgWFZvZ0aSwn78/GYBVf
xxH3XOBiB1fEvZGAXazfFIOcV3d4rXC4QCmM1DRjdwWzfh95g/4+c4yjnGB3JPrcdEIBmwHcun0n
yC41PF0C89jl8qoXZXWCyRWddGdUDtb37lD4BtCZoFJLbLsdaqkp1wGk45vhUAUBt84RGSUFSoRb
H9wUdpYHHB16rLAhoIZtNdaK2aLKGdEGadq4u3axEV8srUJW2pvhXmc0VGflsNW1834WvSXKPGx+
aDubqfTMNnZL6emhjS02RmImSoeqhbFp7h2VdveqgTR36OCBWUEpx91EzhaRES+a6aQMXlNeZhtQ
JVae7UkVqv2kJEZzmuCDnxWlGX+kuKH7wl21ClyRhVBV2ouSVxSBvRg4I1IhIae2dV5qxX10hlj9
WCEECjTaqP6WKKE+LHlUXugbxZeklT/e3lN7mQF4GFpztD9RCt0ed5rUk59IC1hH1V0C5wIXwzZ+
bPImvh8iSXbcp6XvtHl6rrN5vtiTmj2aeVEFkUyLUB3TLmywwH1qh9L2Fc+uvr79iOu63IRltPKp
ZINe17h5brI7KlnaSrQFVj4DoTadqblPhRr9+y3/yyivNqI7JOmoVuyOvhLKPQ6waWCiL3CXCeWI
XLKTYbBuVmW+1SuUA/h2I+Yj1baO+zyQBwv+t5MNl7buJRggxzslCNB9IJ9NP+LMJ6/gcYuDzbmz
T6im0HcG/LDiDDZrV+1n1vWMCMLUNAmvm6T3eC3+qYxNe3n7y+2ORFqOZhT9NjSlbl9U6wwwJCuK
R1Rx9akynPHS9ILCuWGMP9Om/69l5kC9/TKfq4zdjczcc9WMv8+/6n29/MBPfS8DfS+2AyBfLnaQ
LVZ66U99L/O/KKCvbtUo/vA3QDT/r8ycww/R/0X/Gvwbefb6Q/8tM2c5/wXpkI41rSq+FRWef6Pv
dRv/17ozNyFOaTIRdMa0l6DzSy0BZ5m2GrsKaagpU/8EGi/f29XqL6HoEiParuiKx3pCD/KX+Xn/
Myb8Sly/jRQv5W6bKwt3CIA9JArrevxlWMDPM4DuxQ7NXCm/SBAfF6GX7fXtUV6q5/8TkH4OQ9eY
xjYySECJNgHJK3ulLmlDhtic9L9pral8smYcwqskp+rkJZb+2ehGB5FetXO7QBSdufoYtzXN7LYY
KM2pXXIpai7t6JzbHk6NY8Xh0fR6/Kf6MkN2k89dmE9Tpwdt0iCHWpRJVMBuKbSnZM6pTcRzg9Fk
0VbqdHbGQXzOGpCKnHYdKsOaPmiwAVSEln2LrlUWOF4OBn0wYi16ntK2/0tNkrX+MVZ9G1pJpf2e
iiX97JH2o6SNtEH8MOKC8Uk0lLVOtUhUCBtJ1fmdVpXkeJjAI6NhjBm4KNsqhvtodLJPRp6Omq9F
I9DgrlA9hApnIwfG42bCuVvoVdiBJzLtvkFd2gzqGRn0UzEg+RngThBf55rC3kmTY/OszEDnT2kO
6B8UfRebwf8qc2nRo2hwPchr832ZESz9oh6rByg3deanHfAuP1HRq6ZiliRH7IvbAs7Lh0cWFDwD
63u1/toUOAZ1rgwtUWjnG5Vx6iNF822roeZoIg6UqIlzsNJeAuRmpbGBXMsijWK7bveRcCu6VhkM
1hzB2i4s0yoHRgCaGXq7IdN3bazr9albTOWjN3RK7cdDlohL10e2CHqir/DrZKIJXGZz+s2yevGH
scQYz6p2TycI+Tjtn2x2u2RFuebU8TD59FU56B+H1gXO7InY8cushTKwTGNzjYeiiYJRi/IYekha
GZCslNo7R6kU1xydE813nWUCS+3VsvQNmjxf26GVtDoLzyPw111zj8VnWgaWM/eRX+Vx8gOnbDKM
tzfpzqcimeE2xEnrUq7dnLHerFVwEqBRF+OwUMM0SZ7ySTnratHdJdLTDu4mL8SK7acCQKcDWaW9
yMl6G3u0zOlR/Iu1MI4M54+iUtJQWEYFE0iOz22T2CWElhTUTZ/EnyuTzrU/5EV9QhVefo2NrCQv
tpovi9WMkx9pdoNDt6qO+SXX8vqbES2OCLwCSQsEDuoTfa0jrMomp11XN5V0wG9U9tEz0bcerHGJ
rHO5RBRGywq6Zxu3yUNR5ogV4rHn0XPp5uh9nhSDfbISdSl9dC5KSv1ZwT4tABZNYSmmQpLWIEMQ
1EsnJn91CDExuhR15Jd127dUH4f+wY5N6k2DjHogWUajvyuSCZdKAMd9GcwpJYPT2+vhNhV5eTnw
LSvgdVUu435/+3moSpaYhAAulbz6Uxep5Smz+vJuycojG7JNB3gda+110l1nNlEp2Go8ZzxGAyVI
QbJKVXro+xNigEuGaV4AEK5mZyrT+JdF0+gHUJ3kAe2x0QPfCcv34EB8fQ6DJeUMRgmOI5Ge5+1b
g3Z368ZQ4pNTa/UpbnXL55axxkxXL6ACmUnQYSp2MOrLAXi7F1Y9Y9Ra4B9BVDc3N7GujLO6cDpx
MgeADaizmHN1xkEXGdlIWW010jHLQqtw6Rk5mdsGQyaAAnbodj1S+5dJ0Ou9koUpZukalvK5gxWO
V4EKzvTYemd0JTLFJU1XbF6wsI0egePpTdDqEUjtIjPi31ZOAcQ4VU8fjCTODd+NsoLRem3A7i4b
6nPecmrdN5WR/EYJLI99WS3pcnLUGbUk3aGF6Meeoqj+hNj8V4AFZXU1FQXJtXwBQfwhnfvkTisi
c0KILZbXGFBn7GOvV7wrpNVZARGVlpRXmr1v994Ep5V6kDxY1q/C3MrrXZGrKORQGNl6qHRiiSOv
WY3CkPv+O+nq9K5etORhSkV0VjOEtd/eRvvjIf4G/YcKk0Vu+WuGNXEsIENW5CduovHZaVxsUOza
U4LB6syTmHNc4d8e8dXGRawYpjRYIsBeq6vf7YjzpCMPEVf5yQAzx3YV2gV1n/lBMbPx89tDbWrQ
bNx1rBUvSkMVOuc2f8THoa0y8pCTNk7j49QlxgVnzrlC5bPvfpPegBRAoljTY4pX86dF2PAjOjEK
xccwQ//n4GleZbM8DTQ+Tn3ufdx/N5u3Ezaepo3MT+xVoFO5p8/Po8wTv7GG7FHGCkLrabb8NbkI
4yVW036hH+2elg4BOGPW4seqSWo0IOsjn4cNBu/nPKFHyLMB9yPSbYKpolnRWGdWhl1mggxVm1Xa
B1ebyfmSubNSH5EUiRXsyPkQoDAeLYHU8uLHojRJ5CvSW2wMnCKtOemW4qTI1AzJexVOlXvnWFVc
oJSngFXOZ0dp/tWN9OXJ+bxYotBPXcsJm8gUTTV2ICN89EyZ7TtJH/WBPax+VPHzDA++3/q7bqLg
io1gckzqaoCPvM1YdtdyDZ9iJcz1tv2ioJBzl5px8fscJ9qza3bxD2Ev9lUW/QIxW3f/SADtHVQ1
dvbrej9kEfG5yCE3u2dxzGmIbTsKU05cbMdUs/rc20V6sezWAzMQu3QWDt57/Z2b9+alESnBW42y
kruJESkGQhmWz1GYJ0Jal64t1DTMVbMu/dJNii+o63fv4ijH6iy3FFCbraxr4DB8taCC7qb7ozfg
cxL3dQVsPZ/rMyp2nFLSSJwvtPuRkatBgnwZysKW54OnXxPD7dOvlT2q/ejToLtxG28qNOjXiOOE
VRcB0cNqtyhW6Hg/+mNkpzDsG0mzgvPFHEIk9KPKp7UyaFzQCvvP1oyV4uyoo9H40hv1QzPpdfI2
j0dyRnjilwIzf6WcDVMnaeRAdwFziuh+bJpZCTMZje/GaEx0BEk09z19DEuiDzMqD2OPPCe5mJE1
lyl1U90XIzbo/iy89nFKhzYFe1UXTWi1borGryaUMUhwB3rO5zZpgzErm7+VSes4IBWjQvZEX6wi
oH2iDSeEHPPcbz3gD1+MuJmmsO+F+GyrQgpoU147fB/jZBJPCZS+c5RYafYc2fn4uW87/U+zcPN/
sBMETVGTx/ekIrqZ+OhBGvoZw2+Auq3ECJC82XLfzZq3fIr0Yfq7NHiwJysW3GsGB9q2jx+bytkb
J7Xty8YoiTdG0rw3sy76jq/C8LFNa2EH5WINd21qc32ll1d8T6Ri/5UZU/u3ZpWRelJVGuW+s/T5
76LN5apHUXK0ObHRJT7aVjmLuXNn2M1KaigXJxLTtzjJzI+22fdHfcCdnYtR2WpBuZZ4XqHU4hgK
FdUSJSSMtU/wRZTAUv43ZWeyGzeydesnIsC+mZLMTrIkS5Zt2RPCtuRg3wTb4NP/H407KKV0lTh1
alDAqXKQTDJi77VXA8BapH19Ui7yrQsv/jvb1ea+gsU7Gkl2xrMXf2invMa1Tosn0jq+yFnBU2iz
YZ+qwESlYE+U8Vgm72lB+z/OgG1yanSX3G7e2TtcNkxqi23noKp5/fVRzdi55kotBkaw92VLtris
J+dkLgQnGip4XlSWPhg97JGuT9MLz+BNuQz8sB20FAIcbm+8t/x6rYLC9BmAAtFGuYFUJKmN9c/g
NAfbEOpkadmlyFm+jLef9KZUQYfJ//iHs/3SkZoWsGtocSpIT4pMe/KKBpvOLl1iuZa0TLRW2By4
czlPRyOvcI6udFs+YhVGwpO/JJ57ULWuXRd+npYhrkWmG1dQu+2dvmb2o5bCgouHddF/N0WZQ17S
mKsenTVhU0MDwR5gpUSW429cBMxLtNQ98nAzM0qcIHsoulykkZkHtRZ1ld9jtFuiiwydau2YC2N3
QmxYavSPOGxBzavLxb+bhdZ/bTrffhmKobofSpl/7osMVqIgphG7iHwp0XXKJrkvm6lND562rs8O
u2cZOWSc39qjlv4eS0vlO6MgKDAejZxKmikZNktzkpuwGse1vDFmnXPNz4pujKjrCLawV23KCZVZ
1+BqmtP5J06WmhZala3/TAiJxCyUjF9AG8iov/UuGbMQL1b/QakaZ4ulz+GwDW47Pqy9UXTRYjXd
Q0OsdgCFv89+tq4NO1nBuKvD0XKzG2/B1iR088LqQq/NnLumH7s8cnV9lbFYsJXH+aGGF1KpcUEH
0GhE+XUbryDsJpLhCLWzyk9+IyUG8cQ4PWVJlj53jlcVEWZZ7m2h6vYJd495pqFphhd9wl83HN2l
PcpEd/4aBXHjEazv6rNKB/crgfPBZwnz6kuvefM3FVi4NdtDgj1InhaIdjn5bR/yrTbnUdVq4rsy
TJwh8kkLiqh3BkxpS6Au4Mqskd9TTbr9PhugxUVDsGp9ZGW1/5jX7lKEK6HbN7ZD8GhorFRdcdY0
+qGt8qC4cl2l68e8qfK7wnPmJrTT2jjhpd/gEFlsWKWYZzH++ngfe7tv/kskoALZenCE3q93EFKN
0fgHtYe2DT87TkY3VGOjbp0UoxE9mC+Zb779eg3YZC7qGdQ2nMln61UpXvK9VnEgV63LnmGtnx2O
2/veMOSFVujtrelb04X/Ifg8JLLtUv4Db1dTWThNVrA9FdL/lvllcetD2cOYbOoO4HOXfGDf3hrj
BeBHHzHH5gtwtp6BQYvXOD10vzZwIzLP6iticvGLweh6//Gv9hYz+TfKoGbExpqAjjfS5wzPnsbJ
A7gLMuEzLAMHDZivneZcGTsvG+yvqy364lCTVHlNVdvfz8WIxujj63jnBNgEipR/DEk2/crrR2w1
trPaOXJg31xUcMTQZ14hNWqkL4/EbyY7Yxhra1d1Cve5/33pTRQLgvjPS/usVPdlaaB+k0mcqqK6
mit33JO7XZ6WbqqvVjgnx1RbLvmovqbs/euHYDCDHwD+QSA674c02WOqs5S8UotpzYeUGQIH35rj
uQPRlMMgQAJ7V01jEBnBcEkr8c4LzfsMCYgL4CLO5XFm4xqyKRotFp5n/8kk/kKIhMbIb3LYPWPb
tz8+fsb0H28PWyZTBAjQe2ENek7+xy+lyoqVpLdGuEW2N+Sq/xLF2M9Y1a4S8XeA137sOqWo42Dx
E2NvpGQ53UNmTAeEow3AXaEaD2HC2Pxaabn6KHV1Ldj7+raB11rGGVioVVQRGnsrIyl9TT97icx/
1+NEnyCBSG9K+EIartWDeMqo9pvdbAspkOIuntw3Qec+6R7U1ND0F066Wc+xIiJd0r2pqNJJVVub
4nuDHxM2RexNhBEj6VXh3EIEDSHxievJA5EhPs8HZg2IRrwyOkvhiUbmHTvznOtHpRnNAmt8BqfL
gHv+1L1K8t2UmfPPuXZ95mcJHrIztz9wQynnHUqV5heuv0u/d83RqGKt38jBmTVyvBGMWiRh1/p9
E7vCn7+uqeruaibp2xX4CfN0ay3GUGim9lgGRStCAuNwuKi6IWGQMKbaL06QAfuYFO5S2C8Eo4RS
FesQtjqJqwwx0uGlmSfnQVpG/pdCNmvCuRNCfMlyfchjQuLav2R9Jh7us+Wo4rKx5i/ukBXablla
1UVzb9hdWKWEO4TVkKZWmJO5okWQl6X41M66fl8lyAgJOxn74wxGCFQBVEg7KIu0PKyT179ACuuy
UG8W/XvNyAT40lbDEJJL4V8l3WYvb5lWW4QT2lJmdp3Vdt+Xspv/sPOQ8+0VZY+9Ybq0J6ulZqGx
UpIZIJWGDM2lsZ/ZdUbeJZs8vYPeNFV5Z6l0anfMEF0RJ0PLn1JlibQ/Mf9ZjZMh8t6NYH0l5r4y
m3UO7YBEgJ0+CNBWxo++EzVmxj07opt+zhWC90PvZUUbpsvoPS2Z5pZhmREWi6FkwhPiZC2dyIDX
dz9Zcl2O7qwtvzMhkwU5o7H8gbTk/BEBX1PY2lrwl+LM8a78wmqaQ+aPHuYBSne6qwyYRwvdxm/+
Wuu69AARVf4J64t0ihy5VfqyTqYyrFdb/ZjMfrluHb3ObtLMMseoSe38++DX9h9EO20Q5Z3GTpS5
C2O+oGvkeDSzzhn2ylf2StrSqDAnaZ1V7BY1aTuo8vCN7ETq3BcsviFi3NngTeYaW+K0SOY+lmU6
YTlR1PUjV1I2sZmlZYln2bpYJ0Mf7OxaIuU09y2Izf/ecKBBhtyz8aTg0Z2Tb1QeyLL0NTfOZA08
0g2GqqKWOasILV3lZCA36QFh9KXj9r1d0IIbAKYKjveG30Z8iLP4aoOmqKCY1qUok7zJXg7NQBKm
5jAs8Dp3uderyYF52gDUf7wRv1NaIMSDq7hBnFQYZ9iYN+j5oPUF3zRulFfO1Bg3IlntMAvSCwSn
tyc6TR2qQ85U2knj3JxsaAdkUYvtx2RNb43HVHc7I5vFs+as8uC0jrWflHAuHOZv748qFI4PboBb
vNG5w0PT9Y2tj5BAZz9ZTxwNCuhgae5XXy8uPMq3RzhLgQUhNtwYmedjO7VYpd5NAFbmqjc3hSuW
2KxBe4bBKu68iidK4e2OT31eXjhN37nJTeNLIsFm+wYP7nWxlGdSGDkC3zhwZ+NWb3r6gdT2v608
0Aud+Znt2FaowMcGCdnkDOi5z8cATg0vbrSRnmhDKaYfrcrItJgGoZhRl8OLh/o8O2S1566RpE8m
EIXteMd1DykygFaTkdUK0pZUatv9qUhreaHveOdhbC5xJKHAHd7YVa8fhtc07CM+aVVzkc83Jjac
x7rEU8MOCCT4+ON555VG3E+gNywb6sXzVzrNnQH6sY1blczm0NRUgU3j2IRdN2u39WASPCwzrIo+
XvXtnmHAhiUQYjOJIbH77JNVFpE2SrOD2GLeJQ4VRkHHvFSVQT+t2UskfK05Me412GXNQb/3pJ61
F+78vYdM+8OMibcBU+rt//9PB8SwoDKWFoa6nnfV3xow5YeuFLyHikHh/cf3+85TZhCOwR3OxBvJ
8+x+JbCfjV7Xh7ymun6fLkGnoHFqbg7feSm561T/5gxJdwGyf2dd4GX2KhdNCf9gv77HVjh2tyjT
j2WQN7vB1fO/Da1PDQpE9Gwn5uGQDdn6vzd7nEN4N/wbj0M0O+tjcfHU3I75KYcmhskHb8vRoNaC
j4yxzHCBLfHOnsUdbnodfkRi6c4Wq3VP61s+lF0OsL7z8eyFe2KTFjMJVT4rNeB55MyeHbqBvGg4
/c5LhCfHJv+i79gQlNcPGLplakDASHdC+eJLPfUjYq9Zv9HKPtj9z+8QbTrnHLIvuo3z8WyBbxr8
J9g6Bgpj45Nlt9ouKX36yAogud5VeuFhvNIn//N3gufmRs0Hz92EHWffSefUpe9YjGmN3vL+enrX
fNd9Pz8ZyeQcP77F7XV8PZB4vdTZ07Tmbshnk5lpJujtCdfIUbQ5kK8ufBbbn3O+jr2FsUEoIHLk
jbGpDTtOz1Wxy+u0/oSNU39HArnzCd9ZyG2QzPYf39eZufJ24kAjh9y3aXyhlJ8zRkY6rRzj4nIX
TN0EkSXHV6QNOw6aduetdnubZHL+0gVpsOx9snyxy3Pb7wzX5CFh8CNCRzO0nCQgy0ohjOW1Q+pU
0sStKvOTYySMbz++4n/OGuePCEM1zGZQJ7/1BqblyWn2tRT3E5nV0EtF+TWd23S468DZGM4m45RF
CdrPYTdTWf4dvWrwYk1WdR6SGlIXB2Gm3pMOgWeIhyafgX27xvspSyykD1bRJ1+mykp/6mbf3S9w
hfJQFnU17yEJTV8r3IW8uKqwxA+xpqkIWc0CZYZw2AESPr7Xt9/wFncGbM7Lhw/puTDW8CqLXijN
dlg8ZWGB6uV28YtfCTTxx49XeqfygMjDocNMkAMep5HX20U+Kq/ytELsLADj/Vz1xr6wJv/z4OfW
LVj2+rnRu/lhpGW6tRtoLIWTJT39XatIaTLqXZrXZHgPiccw5+Nre3tUoCOFkAgtnigIOF+vL21t
pzJos4wf3ECFINNq3Qft2oRyytc7g6j1U4Zy7MJrdqYY+PdhIBTYKBIB5R9kyNer+tmk8qUNtNiY
lO0wDCjMm0wv1w6TxHnRw6I2Ojuy7MIgJLpQpveI/0H/bOpjF9wkU7+UkQxmIJREzXYZQmfzntBk
ZdWhGl1xyST3bdlCc4X71AZi4vV/DixC0RJibMA4eg90wx5UVYayW0oR61OS+VeOlWPCU49Wv7Pr
IL+lNwxePv6Z3tkiuQRwRbjY/P3vDftP1cIR7xe+IeBsrmm1l7U2vSDKW79/vMo7GySBSLBScW41
YXmfFaCd6uEUrAkOhWItu7CcDW23FiqLPW8cNAoHuv2PV3z7aWwUN/x3gNLg5ryxtqhUazadzFCL
j6oRdM5t+eisXncDQzrZazgbfU5hBx0c1cpTAOAmQ18QDhX2hSe/zKnQPw1rVhwyBFcXru3Nz27y
sW4CC5wuKVjPvRG6HFPHTrrOzl97oKOR2v9prZUkIbK3sBRtls5PIwoN8XfR7DmJzcqFv/LxA3rz
fXIRUIUxv6Cs2syDXn8pSgxaVTWTv2uWGg1wVa14QaSQdQYtCatJFVeY8eS7jxf9p3Z+dQzQDjJF
5Mu06KyZpr5elQzOWUPUkezG3u7B0Wx77fbUrTUe7NZUNLugdnNrL8rEejCLJH2Bbdn/IRh4/j1j
fwraZvndX7WsHdu7pQVJmPlY14WrKpNfZqO3Oty21e3CZSjnv94MRZ79vpT+XuTJdD9PtryniM2g
iudqTrGVgdkcuezRBz9bcjyaFmv57bh5o+/6QRify0kvvWjVZ7GeJjv3zMgWygmNwnXqyOI6089U
ypNzVXrJRdH6O78RvvJwgvgKt5L0/DeytQlds5S7zMvbuFaVvBtcCydiW7+mf0v3dNTBpRfjzY5A
IQP2jDnh1tdyurz+iVS/OKrD2mHXkXt8bECN8dPFtf//qWL+/0l+29WfvQuAssQAb5Ec2xn2eqFx
dgltNVbuDquum5FDFcdrRxzsXNq7DtsqItF7dQxSiaDAGZcIXM/49vEL+d4TpgAG3+cLYBM8u1ko
YlaHIlHupEHkdZ2RDs5+MEcLJrA73KC6I5Ti9JLI6k2LwZeHcTb8V54vtnRnqxrwhCBtLv1uIZf3
VK+IUbAIyE4ukQm7FPnCQcn+l8Tq+oK86u3tbrwyCBvIHhFSnR+PqdaZpBcZ/Q76d/DDZJoUFaPq
rFAFeUXgdG/m0WZ6eSkL883+zw1vLxQbMn+RL/H6p5ZrXhE12EHFNjBxxVUqOExWoZ+moTKu5yof
f3/8s75lS24LUn/weNEBU4GcLWhrCYYvWb/LyIdQscwrJ06qPOk20oT/1xOoMNxcVl40GFbXE0k3
qNtuXpjOZ6bUx0ub7VaIvX7XuR40fACbBAPgz/P6eoi6TRfOlH5H3EtT4yyWSKuLYCKPIrZyLS8J
ypAwaBDaOsFuTvONj11Xthk1VZfgdQ4ydK3LZiqvfBRqxQ6NSj+HHqeDS0ntllrIzmm0B7zamGZv
uTMvawmf6Aqyd343Uyn+1Gyo/pTYpgb2tLm7SQGaG3eLTjlMyqy9furHNf+hjTAxwjnzpin2E+iB
hYnHQpjbOheFN6V7l45l8shrYz1Z1lIMoTN36TedFPE2LHskwowHjIb0DaF3p76BYkicRJc+obhw
blcSo0khY3x1DFbdKqDowtfcIcmwktjpymZ5TiQY4W6GynswmU3UxBOvBlO/vOiC7FFiXHnwSlxm
ojqb0+aYZJbqTlTHYm9k/VKdLNqDr/VsgP8jAlqtI6oCyEGTNXQmWtXROzLQ1X0YJJX6qwIpu53d
ZdDnPn4Jt3fs/DffvBXZwMEG4ey8/s1bwTRpztoGoxE1HSEteZFu5+vRAa2/cK6CDbxdbMvmo/sE
Okcpd3awdm1j544wq11Bzzg8Tfhr/iiJHjcYLmxcOW3WvN+0qAnaoCVbflAdWeaXutdKtac00v/k
Tr9M8B3LRo+adZJ/DXNItNjXtVVdYzE9fC0AVL2T3LiJV6WmL+anua4ryOQybxtUQN70GAwSxwbp
KhfvI33VOSiHov6Sl7qVRi3mGXO4LLSl8QQj72vQu/MmuLOV/1m2UN53i+NaVZxA+JFxp1vIdEYP
9c6EL+QYTToCrCjAtKwPGe5BgLLn0XE+OTKV3ZGGN7hb6qJ7LrN6XWDjjwU5LdAd7w2ldC8OSlOI
aB6IuIpxHta+NOwE+s4TafOJOaeA3dcFfXfldWs1RBha10208N45kXCq5mehDbDMxsFt0BFV6ehG
zux6x6Ah9G5fLEyi2XMcEglhgU8RUQ2pHUnmrXOsSjql2K3oC/fJWHG4rWuH6U1Qz/WROCRh4rg3
GM+Zl3bVky0my4kX0qlkBJysn9zJHSH1LE7ehlAVIcMUWqo9U860ODUoIW6mcvC/zwNIFX+mkdm3
hCg0FhLhpR1DDT/h5F6JDm/8eSg8I4LjMPyAf29PzHCs7KU3i87/shQJ9kKpynsXKs+cDGE5StwQ
V+ZgzlVrzUkQlYIr2su0T4pwFMNcPvJq98WdnIb5vhSeUe5UgryBgJdgZUi4tPa+z7GJjxUeKvNN
QJz0t8USmX2AqtA6sau5KvZmWdsRNWA/R3piT5L8PtA5HChdcPPAIVMoVLrq80OfVFOKtFsllI78
5RxkwCjqELTFirbOqMYirjJb/mXmiH0xMkyMdho87n5lxRIsIN8GI84ktdZbkXjrQ9/p+pOExNFH
9iTyDN5RkD05GgldMfnf/WNhLIiLjGLkovqEWVOE5k3dQm8Rv13UE6T8jEkFANNP4ll4eIEzqoJ+
FTZIqYLQdo2huSfXSpb31uhilO7kE1xqLG+tOC9n9TRmo/P48bbzzk6wCVyQt0CLocY2X287Vic5
CUxMPUEY5wesANKTSupnH8HdPRjCJY7RO7XMBuVtQ0Jq+zfGHsLpalWm1rirE7MQIVMOerlF6wrw
h2LcQarp9ug9yxP5r90Fp4/ztTEp5xHqkEPootA+nlWQmT6nXTBCbXDRmN5n7bzs0Bu1keo8Ztar
3CxDccQnZu1i1Mz5gb4tTf4gGZcbAxbtx+unLGo5NA1FBu6ovvFrNJv0JUlmV4U2QdR77JMt92pK
rew5qeT6bWbQF4QCZOI2yaWjduy4rh3WfSIfPv71zyu8f9cFZWZDBclJcc9+fQ8bkkUbSHGS+QD3
osNOa1PgZrGYaviqfevsJqJULhXzW8X637OOZcmEpc3GtAx58zl1xUuKYQxSHodbJcX3uvZTdhvN
vpgZ/87t4bVgMMfCdQLIdXv5/wNXAIt0kpeBdRY9P5R26vN5+ktmoeVQ/tdSMeoKNXK3f3/8WN95
0zZMCZe7zY6CBvb1ukWg/GoaWHcV6czvJgd4nY2NXNrAZnc1CBHMfDssIGJ/+3jlt08W5eNWPjCO
Jrv1H7D6nzumOqNd9dIxErk33gDNqi9dNvQXapXzTYNegGk/9TJPlebv/Pcb01xx4+yDfS6gMvST
feyd7Ne6DtMxXYbqwnJvf0ZKcl4WkDoaQPKrXj9OqLvBaNkgkZmPihOIfOz3BXYixxwbx4fEmc0r
qeXthcnOeUG23SR9LfR/gHPe07PtguDbxe0dSKJrX5h70SAKbSpYUBwOl+Cnd5diR2I+B8BHB/L6
Bgd7cvLMJxhnBLP8nTZL8rzkpXGX04p+//gFefdZ0qqjCsOJkY799VKoImYedTNETmvp3teKKifd
uSILalLvi5miU5XZASCoDi78iu/eJONWfkaAbjbD1ysrjbPGlgUfI1TlA+Tj4tqH9X2wWpzWP77J
t98fRAWyUfjmuUckrK+XypYWnrRJ/lIyJ/6htZGSHwK5TgeL/v0F+y0MhJVyvBu7Tt0LLI1/UNjr
zW1bnB2O+TKyh3NPhYzwaYmWo4fMKk3cDnyd4C7bHbslkqJdv2c2hpR7QdH86MDT/xuMjBYipxyX
S05072wGjD+Z12FhsflDnv/WSVrMS2KS+1P11d2oqSSJjJIg+QuP+711KCJ8ZjUIht3z1kUYDBYg
sPJO2ZW8FqaGzMnM+v3HP+p7m85/V9mu4j9bm1e6+dRmrIIpVxEZRpZHfp/Am21gxuzHIJlePl7w
X+1z/ktuZpX4iyA9gzPwesVN0KtBQughZlTmY5nNdhoTAerBTPDXHxN78BWaACMPF3+2Tqarhk9l
YGUPVVJXV4S/EEj58RW9+whgxsDG2ULVz/2DmkVDHoDmjHDMsv+G4WZ5pajRf3Q+rG1YDPalaK33
vllqIPBEPlsUHWcfkjMOlQTXJiCz0LLjnBRBTD1d7Abgi9PH9/buUmSN8A6hs+aRv37Y6+Cts+ur
niJEG/arV5enVJE7nhvzpUHve9sDvS8jUeBSSNpn34VbaWM+EKgejbpXerHj5+PLkG4Cfnzqp5M3
VNMnnW5sr69WfvifbxM94Xa2IGZ0rPOR/ZorZaE3GKIJ1esNaJp+L2aPOcKwXMqqIQ3unS+TiQal
AMUnyOE5eQsngwrZfDZGHgpDeQ3r2m9pXF1JRhYExweJm7m+F2QmrQdpjOPjOpi4yEpfagNcK2/j
FZPB+EUrXO2XUkvypcEMDdmYQ+UYKz3p5rj3OyMIlZHhqKUMR0xxhn8G0onRaZ/R7NvtHkHI8Met
62UJoSa7tGNT1t8rvTU8KJCt/ex3S/GMWWXeHBXEK6yXcdr4vAgEIGFT2FuRnlvlH2p641vtS2xT
3LL1nzAanfqDWpv8if7GbCJIqTSkQZAUD5mNs1kozST7jCFJnyKkGWz9pocS3x4hMk/uVnLOxEui
bnmeJumWt6XraXvlwp2kG3QhmQarlyTxUmakJ80jPNKeNJxynwarnx2TIAmqKPdrb4p1U9UMYRqF
CcysAynEWmNky5685PIYtOU8IODQfOICoL+LezkJhjidRZCGrMcnNx2dZmc2VduH5EI1RWxPq3OD
T9o0R97sTrdrORhaDJUXYFsLzMW4TvKqtYl9DfI/tUNw/I3vpcaDXK3ORNbiJV8M2VJojvkWi9Ol
JfHVvY6VwMO0zl2+86cGHVDp1Oq78ryUObc5jIp/pcu/EWQ2WXREur131gZjL3gf/U29YvVGKnPN
NY1M/Zco8NbsBYGK8KPFKHDpsZdi6e/aYZ29uA5E3e7F3AYyYvMwb7W06bKrfnXq28zzEu40RVoj
HK1y9pXP6x9xQNlPDWKXXzi42U956Qd5lOT0dJEz4dlZcaBau8ygiTyWC9Y4YWILB6ABNxnKbCeR
N4wO1LwTjQdKbWXGUocilY64SrtRVYehtdp7ksmT7xPhkA6Uxn5Tps0IsvYeWqMyyrK6LW5IUjSs
cIMPrjqQ/jbiLoy9GFDeXEEQc/HjFYONj4jFbDz0Jw/7DWfydC0ext4cj4nfqystTfyXLFuZD7Tp
umVkrEMwn8pizPt4Frr3C6+Mztm7ST/nYbnR5ELIdk3wMAJMqUMWID871cohPAlrwsY5WEnCH6Zp
i7qa7czRjibGNfc+xIY7wpMZd5W67D/lIBYP85zpaWyP1fzTdTOo3+ZMctoB3U9ZRCm9iXNl+ARp
A7DRYu5gYI/jfu19TCqcyemdzyrzuc3Sm5YS18jGGq6ptWsL97ygfXA0AevY18XQkIKO0CKcxi75
M7qeKo52lwx/GrKIvi+OuabxrM22Cod2yZq9Esr4m+Zu/knpCxyU0SWkO7SRCtjY7Qgbix4AiS+9
QFkWQlYrUAxaVXEkldhuQs0dy/tEtFjJMBQYrxabF41UEpdOsm7M+m+fDzhDKXcaVFSVLsR1bez6
k+eVlkM8l0sGZqkl8xqOaVmNx5kpXBwYqrZ3Ba6G5qlQuCZsH8X0x8VfEpGeHhQPwSpcP55wBjwh
352/yklr9FDZRfLDXXhV4tpNLXmaxJK+AAOoH9De3C6GX0I+96CcRTvisdjpMTEQGloKfwweBnea
650p0kKctHSdF2aqGlQVs247+Bn+rJOp4Yw6wmE52/qxsHAx2oEEJR1GNHD8olkZbc0gqtYsAG99
zXdIBoQf93pTA9bXaQ6SojcjmbDpmM+HPhsVyBoklwlvxHxJroO6meVVppuCbEyv04JIDMs0nRpf
K4NDP/RFD5AoEA9pammRBKa6tvxMM7GUj3S49rPhM6RATZ3K5sbofJMgsGJt5HrfcznzDo9OaR/c
plyqT2g2vOUwrJUguTYtDfPoqg6ULwq6Mh/ulI8q9jpB75gwy/Py5tm1Jrd6EmlZsycqReoULkOu
T/LJAaOqwPvtZqL3fwtDDdBmhmSSyt8Rbeh5303ch3Bnn50V2LazkWK9KMrFNvbRH0rtoKfJYmgh
QCdjrXAxzH4291rrF60KawHyDqStF7jNruTkpr+EapjzD9bqr8+aMU2dg17TbbtjIhxTeNeJj59L
jukXOeWPwzIayzfktgmWU0ZjzLc4T2TDM85XqfmdzPO+vNY4Vayob12R/JVWM6fjvkVUksN7saXK
71EjmvPNsqTK7ugLgsHXYEwa4IzbIEhrXrJgNWs0LEwuxi91UWW4hi1z55Vx4a9MNMhTF08NGnG9
5fXRR3Gb43htH5F6Lc0nFErUYOFIzrX16JuaLGNvssmXJwkAJ66HbYYOR6gxCyvnvELS4re7zjZT
7QvPTcfojaFCf+eDewstXPuq57nBeBe2IsIidZrpO5qg0tzleu0rsnF6OuYsVAhpkuPgFkN6O1R4
I79UUD9BmWaLV/+WMHvl7A2+DRQOujMUGpJfEJv8xWI3FTKeLJUNp5QOGnpG4la3k7kMw1EumH0i
RLGn9tpvNIEnX1AFwrQilylHcqdMcisIJfRWhVK0bpnxQ4BLbbSyrd2Uw429qja4wZjHE6Gqxj4J
QtdSAR5ss6wC97HqM36USJQaTj/hsARje1iKIF+ORTXa5rHxnd4+FQ1z8E+u3gT5vnUNvgS73IrZ
RiMdMVqrcdRFrKWBSJ+xFZvEbcvozwwxIKimCCWLskN9HDPOaI3U+si0lLrr+TDLeE1KCtO2tBpz
75hzS2Rn4+nVflwaC/eIOVmcLszFgBOIbhdVFSIGM3Ts8WpZfK6N1NpOScg0OAGlWAs4xljeJbPM
EUwhRP6WDtLCXm8aHGhxna3ugIOFtWl7MTmbJnP4rq/GMG2SGmKPNF3Mp8Q0R5TX0luSiGzqRMRZ
4Vp3qlz6J2tx5zUabc2QIb1QspBsjkVnPJYgfmGRdWa2cys/TSLXG3BcQFfEv485mPhdOU2uR1jT
iPqonLX8ZBVZlcfW0jbXg2bo6U2CdZHarVOS3k3sezy4vvO+OmbuU1KujAF8DiyY69FQdyVDLI//
NmJcTHHgwcWoiYsEUyUgEvl61IqxaHAh7Hv9Z1v0FZLkIUBjRKnod+T1ea21111/Cg4+iWNOiIVg
68fe0LAzy7ZLq6gzxl5FCYyh4bGthpmQ3YzY+N+UjqYdWrj25i94UDCIqWwI7Yek16ZxuRVzahX7
VazzSm4QY53uya/LQff2mMxsjlYlrgW7jmlXCakC56bfxiT1Hy3yBMMMITqokz7LGRV9iudxqLI8
83a6XGoNKwynq6I1983huu6d/KgnTlZfTRLvjNDAHma8N3SUYdTfEJlioSf1usObR0myURe1HBi3
4e6fBN5Y8arnhOJkokJ2gecd4KxbLSjYXGOaoak7/noa6x7L36CpiUebMkldhoOIJ8Utm7FR3Jqk
zBb32VAb9Z1qIGjucoRhTTSQbPOlwketPMKu9E5ZV6b49idZux7sDJDtU8DveLDL/+PovJYkxbEw
/ERE4M0tmaQp77ra3BBd3dN4kARCgqffL/duY2diqjILpHN+u0c8GxBlulAdu8vrFG9BUNRCpndz
6+z/JcJ3XqkEYi4d4fGeumhQ3/s0iec8kS4jikSJEh9kiAc1T4Nm12RiBP0Xb83yFXmG98SXu4gf
xL4IXUzuEP+LU9rDiiA2crgLuin5t65oj44VhycxREnE/4y7ANcaAy7pIWQ6NkdIyuHdcEy8hTPO
p+McK56haWhGEioJv1V4AgntOiZy9VERkX/0RtM6+eKMx9MLdTdOdZ1rn5tWjC1ZKNzDyuDtG5li
F1VR2DslREUd06iW9jHDVPXYiTGbWaycFY/mUsvpgFxjRAHbDPOvVAzdK2d5uuckjA2ftusA9XgT
6vdSRPxHNfEvC8n3Q8NktmLaK0zbzIxxFZFwRbxs/Pg5y7qL43smySGQjDx1XTaORzUTrUjxW5od
Zknp96G2pftaNy1pSbr2DJcxvsn7yq7u8B14bkbKSvrNAcMopdu8k8nZ0cSI/4zrvqovXUjQWN5y
y3yua0vtTGqjfT5msGAEloV782uJ5UKoYzaKnChQN/3Y43RAfIACvTmAAi/LXW+1+FqDbOcXhsZL
8iqoU3NZQk6BgVonfZKJQgwRN8l+xRicDW9TmdYP3srJWGwK5+Edr2Y5XkE7piEPpVs5D0bvcj6n
IRTCrfRFeWcnaxCLRZSMBsWSZGL4MdMBMP4guoFQxLGWY/tpBocicWeHYc+7luoYWtGDrITPlstv
QiHcERNp3TbhYTBaJJSmMd+BX/sMuIR++yQowfWllCsGHX0NonbVjzaAriBeuSl/+JytSR7jHPoW
EhIKM7ub7+keyk+5JePTNoj9N/RW219Tjg5Sf1aeZCSB0Tqcy6kevyX1UgKBNnx5MNr18tvRSWBy
qtPLDxPL9JN8mWy9VMucfaXlss9n3IVr+JYhF48KufnhH9JCbXzM0IGnV45xjtRbiiKrfdd7tBtM
00MdM1TlXBSp5CkR7ts6sLBfejLggqfaqAVHalryTS+UuY2PyEB0dzGhaD2011qoF1RHqXoQa2PP
7WCRs8XN6tzxl7R/0ABSrBA6kxlfBgbT4CHUof5XD32o8EBGEUxquiQNw9A0kz5CshjlF9HkbFgx
e5UUHgm13nPpp/SX4SJJ/7quzT76zacyGDCjIYWn7Uf3UbvZdjVNR4pK5ITpel4JS2cUoz3pPASj
qS7N5DYvzjoYex+P/mIuc+qVpxpIZnkYTRvBxt+ULZXB0HY/8O2YvCXCYzyPlqqv0E/i9lqNQfAR
VBTsMmMuXXMgESH47rn7JE7LBHCbOwtI4kGFUQ9GMAd+x0+P0P7CsLJUTASd/NCmJKgDk6h3bjEV
+YX0PfHmGxmMB+5M514q5P5HkwQq4OnmB5NpJtV//uCUTG3lQi8Z7rOGuAK9hD8ja7vhSmKbAvmL
VXDnY8pODshEbPBiZ43HhWrJ8hztg48GGcHWUqxZycdbBx4mNKozhxvzn/1DKHwzUpe4kj+YVmnz
39TSClKQkWXvGpPiws17Sv3AjmtEIg/9VGIdDvUCVITzIuJCIVF1OrkbmbRnlrwl5YOjV0K25I1y
uY+ob5ieSF/r7MWRUAk5eTIJh0k8ZOqxR3Vw7+9tdI+VPHFzUk2199pOs9xPgF5+dFpjpb4HlkS6
g2zrpjm5IAXVnd+Oy35M46qfeIyb9j9SlcjHWuTkeGdea987r8wow8WGVkbXsNq35r4lA7jMCWYp
w5yaUmzx6+DUKSEAXSYvEm/qWW/E7hLsUnqoUjK7Rqeq1LU8pFwb+6OqtnUpxmzy9efiMCcWO79O
wcwa0Kxc0616WEXQ1eBvLDq8o1mFtVm6YCczP1rmjZMk7+Qij0ne1BXW82rSIC1pXUkSq7uxdFBL
DPK5cUZyIjvqldVzWG/JpXP7Vh3BrbwXDvH+R7xlNVpYG45ftRMOd6n25yp3BiQqV2GYE5E5oGg5
ktoXvrXL0v3it21d8vK8bD63YBQ/lRHBx8Dbt557X8q+CBHTfB+zrZE5qenqcQm5nP6ZxQ2/iZ4v
hCwKtlX0zSkG6DUG+wFC235hEwnnPFytXx9M67vNg6P4svJ6ncxVTME8FWXte6+67VznUiuRlA8R
bABxpcMU349q2Dt6nAinPWUpQuF0cFSGGMxvVR7HTqlY+v7/t91N5vwFpRMEIqaemJ+TkCqkQuqw
MgWKurQ/auXN7+SLyf/2lUn1QGzvEF2Dfl6/uYpaqkJ01Z7R2poo+rHbdH2wYl548nlPzohKeufb
NHb6a6cUYzpS6xdILHiGcAJyfffnRYq5v66UUSw592fwOXg4wI/poOvyEmxh+br7CLCPk+swI5tb
V9m01jW9W23ZBXk915mklNJWNtf7IgP+rFT35prI3WeRLGCHPD6kjPWyW9Vxw1FwMSs+nNwXAQil
HV2UVGEnObPIsx2p2sT09Xt1IkfQ8tobVDMUnQIbEjjwtpmu7A4rkj/3YlpGG+wic/dK+lYQnkBr
1YeKul7zPgaLOtS1A7/Z1Cr9y25jr6QkDUsOliDOA67L7JAt/aS/lszHoTjNbiDux6hSDsEUW/Av
wwVaHua+DinT6cXfFGAY/xSui29al81198uqLxgZogZ5Yd0NeQqE+C/oAM+KWqOEPCg5G3lgIoON
z/nrd/pNTb7dT4vSznrcOSmuIcN0X+wcgR9ZSev6AXx8/syC0b7ZmKun38CJDrJS3sdEjEF4N1jR
v9rNkLsYMxTok+MayM1tT1N1hvGcn5EzcmJxtI7P+PAzjXZQjdcUEpBC550Z8jGyw342ZDGzJ9Dh
PBR+3S7f/VHSIt6bvn8SPaXAeVJFy3r2kLJdUksEwt1wE5Cw5CA3A+yihSOnko0MC1ua4e8GmL4B
OavBP6xLwDhPqJ6t8yHel5JGm9R+Tzs2lLxLk+DFiRsCjnfqex8lGetLgX7H/mY2pTrCXVjdjgkz
PiUkXmJ/iKyMXpxJtsO56pLwm0pDwLo1jtv9UCZbBgxM6PJvDFq3P7VPA1/s2PHnjfZA1bePLUo3
R++vYziwwmFC1vtxp/1qzee9ki+eUw/0K5lE8yKIITmlJizN04r7Ar3QvC8F1WTx/KRTh4mpSmX3
yFiDOWRuGn892gQHd54BnX/gHpH6s5PdwNe09+787rKA/USQn95i9UIZPWG+1g/hRO8jb4Pkd+PI
E8jYulrt//oJmu28bSQIrimtjLABfto8B03MAwfYLPLWb2/DdGXkdK7GeS4Y5bqw8INhnE9+23nv
C/Lm8T6qmvIyc6O8T/voP0z+RL+nn+ppLG4p8Purk9X+qSUy0icvaCdA0Lt19jxW2om+AAcjcWWP
jx53OcXVxeySkqKGopJfBB52XyUnFii2FN3D5vUEiTBwzZ990CDzDVlAH2MzObz6ZZKuh2WTIWK/
IW1m5LqVS4C6GXg/eVUReyUOnwXg1SYPOEqTENellc/tWEXdsxdF4BNbpvtbxOWcknWY9KGT+3W6
fwgVMVnIbUNHUDoBfAwKvvJAwOVOqpMniEgB9eDlYdMCA2Xm3ESeBNOeMj5AZFyjdhMovKudUjdA
6vWdO5oavG5Lpq2I631tHqhi4N6xzG3yCYRyax/WKWP9QUvti+uALYkq9dbfnst2H361MllOCCtq
7xCkjnGfwrnlaxt9n5CUTiz9/miHYPi+Rkxgn/0QL7/7tYmiNxp7aYNyl0h7D9Rvj3ebpSOqMFNZ
8UaVAXLEuRnjv32XVcgONS0rj7VwzeMyz/Aos8r0D7/CgwECOQevY2v2JFfDLO9FDFyLrbC2T1PZ
rvodJWSTosrs1ZiToy5gbsqqvassAS3fMtIK9e3PGrfHFZn2zyCRA+pWNmGnoDKq+5D2pkD3m1Bk
X4ECjKssAM2nMX363W63X7oZqgg+LC5tST2K1eTZ2KAUFznYxN73aTe+UqEybneBEOW3tPdU+DFO
QyLpgeVd/xmLVt2pEF/cCfX14BwG5VvwuRUlJWJbuS7MS3wUTpRerIdJxk52oW8KyBuxcOA8Epza
kSEAlPg7boPYnisVM5asYvZ3mnBdZY5mjdatcAii/BXoZXZyz8nGOS/tSq+zNLBpVP0F6hNIJ3Mu
S7epL2+EzngSwaD+xuRvPC89/oADlzuH6uJvbndCikk/MzH+8hUinpYmhLvZdWv2xv/A1QiZ5AX+
RgbySgnidwuL1l1AlO36QOza/N4PsGZfM2GY7S3HaeKgjwdCeNgCNva/W6rJuts4uvcz3qdLtTZV
+NDsIhLAjlndXLfQbv0H0YOqyRliZA3BQ15vPrPgZQSKrgGxO2tCB1EUd08mMuH4mtEz8i/iahB5
h8CL03SoHHVZ4AnFpdQlH4h7f+arQUYWXZCfIAueVNQQgITalOSXBJjH98ryHsonYh9oxuyR+k5S
lAnPwL3hZlL+C0I2jmMwElNUxDs600OQ6em1DKx9lm2v7EHgUy25QUXWHGMoqluKoPH0sUon/3JT
fulDLxLdvEC5dhoLVVj+cdnY5wPuN4pV5yVW+yGNPfXUxAsQb+01+2/oXyjC0uqozGfgRbBtuOQb
khTZ+ylep+Ayi679Tp4mJ8fQ7tWfeZjKgR4hyb9swrhMc7K3/D0XGvT81A5p+XfHpfxf2EiGbUPg
NXP6GL2GBIbIJ+KagdZnDL8F46RTn2Qjx+U1Wo24eMx3O+gjnRx5TQWTfwJ7j8SZz5IQrWKH7T1Y
8Yy+SfZveV6tcT6zfiGUZ1tl5p0bn1ntisqb0bTDafSSwrq0BZGyU3diT98MSbU7Kwto0uIWwe5x
Du7z7G0/6HaWkInZSPyjTvtxPlglWnvYE+u+6domvzUZlC0ustvzMVJK3B+tu4xw4LvxuuOKNO+H
q3biw0l57f+MXhmbYnKmJaCgxY3Pa4qK+sh/sn2vJF2U79m4jitq5bmfT5mSwXz2l2QD4dEBNAI5
ilF8gi4LW2B+F1WuQaZF2cpUivEO+onMxVJFVp1S0YTusaumanvEnpw+78GGFIfDyf03zklP4j1Y
3bl3W30su9jGRcuRcoMiB5K7p47XvM7EbQpQBuuQ7QMgLKGX9KGLUuFcA+FNbSFABMQjq2el0Utb
FvlgiLsjbJ4Vd1mXQj/7rKZw1am/TsXKJQCAXDkAc+uw/Fb4XWB903ERRT36JF142hf0zazC/lyN
mrn3CJo5I/usdo7XIWwuGSXP810Iv8n34N0e2F7YiuwvRq9rhPq2OQSJAR+bp3ImtmqqK30IgnIM
83by4+lU1njnccWQy3OXcUGhJAl2XnqHdnG36KUWT7Jr4CPRltRpzmIifjI/E3TGot7HuZcwkmHZ
m6a3sZnL9L41CVuQM0eWnmSKQ08iUkQb72NiyJyKpBiKrCpTAJTIVvdZ5nTbg7NWzcM0mx3l7uJD
4YX2Zn6YK6mnC9eU+23yB/e/yN9WfahvClWQHDKh7+Le63jenNKSP8BCIwqU/vOpXImS+mnpzdAU
LETuExbHQaGlHRUKeF954KsI+nHCTjjEcRdJ59pgCSJ31UQ97ocgrN+7Juy9EzUucFmMN/oeKtvU
Z8LLoO124r6IgJvR4VwtIl4SRLdwwbigxl7BcG7rWwUZheFqqDT/R7nCxQf7pu+2IWmbEzOzicHw
R5Y49ixzzTZyRw/QbJ0kD27f39YuTsJjdTPgX/p6aLwrJTLRJ9np5s7sy0bwPFx9xcikTX/axEi+
as8yEbNWe+IbMQfyc9y3Hd+KuUkU1jTul2PZzLcGKHh7eedAUL+TZSLDb2yDs3gJAyuT/8Dda2QC
tC8s+QAgZI89+XNgPGgRmXorM311Ws3iXGWzz+geuOUVy1mV5PNGmcU18OyM8QlRWnCENS+3f7Gz
8y+uLEHvKDWIztuDeQ9yxD8uq5HMKChP6yjhPB02/9L3ontvK9n8qjQ88qGepwrBgpet+4GIrvY/
OA0MGHKHi2s4zm06n7ZdUBYLVoAQgnkc2SJcVWzzOluyexzHFli9lhsKqSFCU0Sjt/hiU2AU2NOk
/zPBm625Jb+fLtTBW/f7reuCYkt9s5722pfHCNG7uLJr6LnoK62dYwkUdeeTiKFPa81ZfkB+sXHD
RdSv8FtFo3vop3CnkWrD2gU21ntRPgmONtmjObiseuK8puBnfEHNI8NX1+fv9CsWe79fNGd5ms/u
WsfvbSr8pHCqFgrb9izNT/AenHUwy4Bw/kwNTi66slcUDzkhb2vc0/oTDZ4BeeuDT5gjrv5haSv1
GRuO/e99SFQIUyt3Pvd7sB10tswfSP3LrrDGi2vy4FrxXRqd6MdmpMDjCsoC6z/8/6PsLm3i/IGZ
dV6rJkBsYMXeft/EVsu8G6yqjpmoWvnQNk0bHEcaN67WMvLcpNZdevBl6XHVKif5QRGy4slCHDIc
bMcocfJwSXl5wj/8LQ0pxKDqqfsRT7b56251W+WITtyvaU7i+r5UMhko6Jrj5eRtQnwYtQ3/paJX
e4E7rDUPQg+arLoglbIwQb2th12bJrjzvLn6Nzgz9nNLpMSSt+ngvrEDoT9fwLsJaXRZslZyqAE+
I2/h/p450g9jWQpT9EZVfzTSqI8FJb3hA7RefEwx1+lchUSGH/GmVOaXSObpfXVMhkhpxx5zsuHm
oyuoG7Khp3lBww++tLlH11PoB3ZJvOexDve6eZj7xLc4AdMF2rSaAe8l0OQDYQIjyiJcUv9kspru
tDRCflvwTmNcpAnkfYiF5+XcPdRCsCJX/sMuOBKPCZUU+90CPFw+SjUD8c/SOkkhwtgxv/Q6uuFh
bZV2H6HfiZ4LR7E3he+U/XM6j74Fqeq5xUqck+srQYRxTC/rZuRdax1GBtJww8e4DPRWEJa11Mfd
tpmLV0YJl8CmaImPErqmmFKh9uNSI3G74bPbw5jOXnxat9ULD80kxVaMThvH8Hxb/+msyAOBCDTf
eWdQAL6WDW3GeaJFfE/zpX0vgxDBV5AhW13BaTCclDI2pyxTyTNjyPQTwitQT+nctZfF9a25EAvH
bb51BPd64bSOBY4x8UyDTfIvpu/aPUK4puMJHj58Voy+PyELpijHH4PAJup9Xx4kNvE0p7HG1Ncy
BGFyKj81/3VBvW85pedINIwRtjsyZSJ9mXcoEDHMt1wnOa7uqY508ytyqzaF8HBZmXJ0N8ygrkD6
XWhIQKLuy21hEu0ha4oxGioUYND5b9KfgLgWE8x/y41j7L5dkGccS6/31qO4bZKssi2tOBv1w88a
l6j6IK04Kx+cQLgfN1Hpnqfhtl9iUOUZD2wyf0HVDsHT0pd2OKKaKaPCYXJ92Cd41INnnP0Bu6kN
c/QQWYSBdxL6wVqr3uuIvuicJ5kjiNIRjr90jcTTtMcb8ehy2Si7M9vwKx50ROIpkTlfhqzvpy2O
7AcexLjjqoxQuyOX6L7VdbmW1MWCuKJkctMXMP5weaxjLp5cqDqLc63j9S9x6kDyxgmq/dL7dfe4
UTaHSgouH2ADw3CVp7InVUSVpP7UHgzIcYur4cOsRGmcUEQr97kln6fjPbHq77jZ9plONYdHcuS0
J8Szp0+ZhM8WAhEk9vs2Dsucr7Q9JOjhy+1pMrtRf6Jpt8+aPIf0zHBfesVSLmuGhtHJfu2ii1gI
ezcFVUJV5P1JArSCRbcG09kNF6MPmhgfRj+TUY3LUWTm+zao7AJ7YKCa17gJnoUT6d9cu2Y70Hs8
2cKn+e971e4d+qM5A1IZM9dWd4L0XBhPOWRPntBxeNjKFGp57f3ev5BoP35j9x6gpG1TPXMIyORY
o/H9EnTK/wzWCjD+Bo59DwdZf7TlFCSHCsyIz0w8Gw9j16WnkvrAhtQlt/rWuxSWX2KSTQ3qob7E
3ComDtTKzvIN6iPLSzI+4XSnOQB8mlG1Mj6k9Q9c1f1cdGkmPkoCceMjioHoBXEsQi6Pz/c6zFEW
cVRURFRoJcP5UQ9O9ROAlRo9t2mmMg+J26HOqermOwJ87XawU2P0yczUUoDqdYwUC6n0B01RX1N0
A1x+4UlCzG67SOK+dbqffORq1qsPu+8MT3vWBT80/gr/bk09c8fS5nOncausZz/cg/2VBsfxd5tu
1jkI8prAf7K0ik+NXpPPHRN8+2Sb3a/YYPvxZ7Q5iS5szFfCGdvsbCXNTMxGsiULwA+ltvrSauy9
KCmC6goW3Y6n0Yvb+zhAeQwn3nOl9tsGyr/vvf/bsWHmnKuemr4COsZ/bAGZHZ5So8Rxr9OAn7P5
/g+iHPr4jK7fXHyWgNu6r+QL6eQ+wTtRxJOZIsL6uXQDsKipghHpeF+/NSrBLyy1jv4McYLiaNBj
9M0bRu+dzN7VQSUX33zy2YrbRSaMHidnWKKfybr0f5rGWz+pdIrjQzzx9TKnOTsIVputOWG0+78V
qYk++7EkXWMm4eehRzP4o0HFJ08GGidB3XGjnSHlNF5GiZcOgTdTWzOGhDchzqoYi0fR3xPeZMaD
IrrhW1gG3obFObHOeR9ulH8Gs/06oI2COymT/hMFTzihRvD4ovwmjqCM2SNe6PytSPloMvN7dVtO
Gwc5wEPporA8mc2kdMpkVfWz7LSLipYM1oFg5X7YKFaHeWd4zFB7VI1oCzDS4ceAkBFp1uL129GG
k0BSPu/JcgEgJaww8mYf1LCtXksea8TljQNQMasxRdISEgVzsDrwL7Um4vcivcg+x1Aa7WFB7JPk
EvVhmzverNTFjlz2eRVtkC4uqV7ZS9KVzhtyKUQZ1bxQw7PC0Y35ytZ6V07wZeirTIPoeXGZd2tG
RYgjR4TnXS3hdlxUQsxwFVXI6dA/UFBKdmW25LUqxQnwX0EYZsR0skus1for62P5pw3L5D/0QMl9
oCKAZM8w16PTaWKS2qksXYoqsL5/TvgOPpKs8cMCEZy+ahd56NMM3vnHSKd2nxBjROvdTOS5fq49
kb7Cd040C63Kf2nJSBB3RNEOv0gFGZFche5CTLRj9JOPTdLknQ6aB0Qmi8zZIp1PGMIa3TFC9YMv
Ym4Kn2jl10kQA2AoEsr+IDYMllOL6jyEzzTtI4J5wEehw+wvuUDASgHKskJhKa1ztINTc0jXJXQu
He0FO/rVbScddymtPZM7NgxHhbowfIAMKV805Xj6ZNXN470FVeme6K6A3Hek7E5EwTTAQWyt7y76
1/7EYhGf1FZTFkvqXYVDZBfpimJNQyx2kG5jYVOkIG+r1PZnNU/rs47TSpx0qSUEQaxkiZPQhU2n
pS8ECVidQJ1Yw6L7yiD9y905m/Sp6zl9Ps0YduqLkEfuuY26T+e4I2vrHgNCD+VbNDTGUjPKsIBw
f+1o8eusPsaSJZdmCKehVnWB0T7pFt3FCXttAhMjov6pSns874ji3JPvrz4+CL1s99W4ctST44w0
TE1D9behSShm6Aaeuee5CApSADgLIWCFj+5YcoVLRcNuviWR/DJ+iueonIwKDzF15oA+6aopo4Qm
kN+8hYITUsZD2EVz8xogJZfLcKaEeeouFKGOb1XXRN2DChs9MlO35h6Ni/jcnEjeb30VeABWDcea
K7FEQkltxnrHMDCpV9CFloSPqTbueF48TVaBmBqyVMaFSRikCSA49+I44cLGPXeRETJuDMZBhzBr
8rovliICWUvywmdCjdG+IMWvyfhDaVnfR70DJ1QndcuTkAb2cRhVQCTkTUPtNvE0se6mgl+lt+pn
OG/ofcQ6TNfMJ5ho4ImADzf8NebXWVQIMVUfisdMcFvklbPVcY5wVJXP6UoiyGEotzB7qbOwSopO
11HzmKzsQgdvU1lwJdJgGBk34n491jZmG+0QLz1ANxMXzgarXyMdok+ryH7Ncq9MfXXl2JoXVrVp
+i9NALYQ3S8LB/mepbTHomYqT1E63dqfenfyrhp04sTowUmy1nr/UE3f/U0SeLJCWJDYPJGz/uEA
swechix8OSrMajtNSM3WcyraGa2Wt/bfyP829YkWSdcj44XLtXBqEUFMy9Vw04zVTrlLK4g5RjnB
QJ7F9P/1LRkWsKe6ZJ+YEOY2yHOBzEriCxAzuB11JCU5Hiba1me634UtcKc36rDveoMgWJexfxwh
jwQR2H47Hbs9Zrzd+d4t73W32VtrDVqMxYmd88qptp5mE/j1qd7Dm8bAmvIptDTpFLEjanL4XbN+
b6NRvZqJXoWiH5e6OQik91SAWowyeTR0jT0EnSaVzPA0A+YOW/kj4ke+BEGyvA8zAXnFyBcBY5is
CI1VnyhxF4CUPIJkaRp3QiVpLOLqeFZm79pTWoskoS2gsVhwUD+qQ2Vd6t9uPn5oU07NrwTTQFDE
YjHdQUFcsY5rS2hwOlXIh5twQjybER7Iq3Traeip+uBqRIND4RTZ8e/O2iTqqsvIfRh9nQKteTgZ
Z3SPYAfRFMT3boIJC2+Dad90E9BdLJNxvrfdmvBSg1J9daU7xScAaP5ZSRFBcwCcWN4X5o4yD5as
eQZQiKi2tdEtQzsS+t2MgWu/t0Fd+ddFd8i8xjW2134OiLd3w7J2/24wZeppVLZZjqjfQ0HuUdcv
55IS9LOPWL/9z0ulif+5wrUTAX1d7dy3/uzJA8JH9yVQKUCd2OfofVfBMHzGrMkKOLZRt0d9vz0y
YhuA3h2Vnvktg+2CE0Lf9cFQxZc46H1Etsk+FB6ImC1w6Q5UZyuzdtcKm5Pl8yjYdlqf+h9VNXK2
OCjr/41V6P4tjUR85FP99FziYQJqp6ZwQb/gJ9lZUxICLdk4zgJN22tk5G4bfgc9o8NRJGKy0LBr
9DdbBHYSZJOopz0E0T8XIShdUiqLH1W/7vo75cX1D66RPTsSnYJ8CDVHRSEsSrcvnDHAtMpEqnla
2VirovVkvx2COnJS/iyduYQCughFVN3Fx1FKcI9xFu47aSnhduaXQQnJwiK+90iC5yNorj8XfkNZ
RMEi0P83Y1ds/zkxUR3diILj3M5JsByJanffoga2rVU7+38AbBItUM319unyWOsDtU4VWw+dUs8t
Mt/tjrdbis/GJoi4crNO6y9gErmcQwhyy4IaLhTBx8m2fOt15bdvi4gizVQao60P92z4XQ4hecDK
ABF1CYPrkTJcgL3KgCZ7m+tt90gQ+50ull6/LcmI0YO709yN4TrqfHMGJJIwhryrKgs5kQPdc/Yo
vcQvddxbpOxOlT7OwbSktwdmgelx473tDlWgsvrH0G5VmzNCdqiaJPF8KBv5a0S+W903SArVdVkT
iZZ9jlkIynRkDg0pUmBMFsNmjk6IQyVPtac2JpaA2YJfwn+xsEvLeW1c+8HLpdZL2y6te6a3x7/A
lCGkWuTiP5IN7W1fpMHMZcGXjFA0nEMHrZPW4iHr5m45egn70NViNQxR/IzUD9qJqNf7tvX2/fcS
toju/Woby/MKSxc+CDukp75dfe/kz2391+BWfwRqQoxtQYCKqL0xPXy9LqRxYv5/FLcE3aTJpP8t
brp/6xRS1txTunkPu5jP6PazenY2uovPY9wD/5HSNwyHlA4NzH07L/pJL+gFjjuiZMKQPDq5v8Zk
lmCQniz/AbJ0mEt8uXYnOeMYOXQNDxkTTlf9qHsXEo2Z1WSHYdzBW9oE3PlQTQhW7swGTqSHGZTW
eq0LzSDA5dkL26G/tHBZwYtyzP6MyQJ3mVni7b5nR+dKJu+eW3t264XGaRb2AqkwZsoGNDF+sism
D9x2HAip9N03hBEEmXvczsnjKtT4P87OZLdyY93Sr1KosYkKRgTJIHBRg9030lYvpTQhMlMp9n3P
p69v39F1HpcPfACPDDt37oYRf7PWt+rjTOYN1jLNT3JLfzXdUZMm6SqJmRvTWONGZPab0SjATFek
pEisgxunY2S8SbtweCZerZtOdhrRKKnRCs4V9+VRKLd/q9qAnZxyEdrsaLERoHWGk2IXWFK8gSci
XyZP6v6J1JnkHic885NiCLJ3mFDBM+kuyMnSuSMZr66b8JPZHt1U2oEheRHUBD+FYrrK6I5KnpVr
Nt/Xyzzwo08xx+yNKIRLTKbnPTB2cRhv99h398YEzssMmtl68RMVUA7nnnkry2r5VlI3orJYYqqu
AU7Rmo4Aqq01CKSFjZ23FyJssK16IRZI+rLRjW+g3M7sjPg7MZSILPoMIC5ip3sj+pfMyb3wKLIu
vH4/eYRlJJoUBSyVHUsRR2VQ2rz4iWFkEB+gSkTv2GPExByuaNgfOliWdpwRRXFX5MK5xMkYox8t
p/k5hx/5ja+mmNfI5PKX8rrTXZcq9H4NQ59+lY2gvO9VBfSqWwia+uyLLnGuJyh5KCyNK/HSyCF3
Tmibl+KJ/btDVtxC8MpLmlii+2x4MtnUBS4YPyuJbAq1VMh1PIoBQdZsJQk7njQ9B96gpkekt+rU
N8LnoXBRFhyKorLqA+EuKqd6NT3EKgHvl40XiiFWqYnPRrrRPzqhMu4ZT7rxIY3G7h4sMy7PBFv6
cxsL8VO14XxqQztlqJmxO0ciuEz3WH+rB+RqYclYA77Mg450/RKX0nrt86xR6566485uhRUcqtay
btF4Bt0LKRkLhZaVDQcYmAyxrXxIHqkSVc3XFw5EpV4VyKYuPWS5Pr+glWT6BDLAmcTBy3uv3BMu
Ptd7PdfDtA2THnmoqTonufenII3fFTho/47BwDTcNg3F5aaa3L1vQfPoevmhl0Q+sdYRLTV3Ozv7
KBAyPrQYG8rrskt+dXEcMEOtku6B8VgaHRA1xnekSw3RPcMHE5FP646/sinleIpwq0/WitCguN/p
2PZK5nRFvEDV8rihiwJ32LrSsfb288Sg6eDkjldts1npfd5Vlt5FoQnrdyl9JyKhMGnYOSdox5hv
MQrY9KTsuFeFAy3iZh7LKD1mVV//4ugOnxfVWcPWzhJWVZVq8ckkti2/LKrwM7L5eTyXHl3vWsej
F217e1HbUVZOuiFREozYYqcxbgqyHZjA8Lla7ElhHjpzDpzZy0GKoRG31RGnevyGhsSkmCwNu0IK
oKB+tmar+IFng/UPMe4TYIC5rxRGkQafZ0zg4DkLaxtKU+e5aj+2eLVfZ9sbO1ZhzLDZ3ZexSxHv
aArljGRCmWufnzp60J8h0/OJlr1I0ZdjWmY8Li3EiXgMkOTWRCfCp5pMvLOgxTkorwc/ZFYm8GlR
jvbfWCxmH4pLwOYHRkONCDkJd0494TNEIeA9s4aILhOmnIjszFqXe+NUiG8Hl9DelWcqfWNTmX/J
wpvt3WLYL6xqQDE/W9r76MhyLv0lYwdVYjgMww8OkWpCY08ZusMmV36P7dgz+Fw4dMC3Cdms5gVD
7CajL8TJ4xQBi2Wg0h/YZOGUl3FuCCnj1vjheXimG+at3jqh4DsDKDTRJmt085NSAA1ZOWrHh3JR
lMVRoZR4LNKKcZ3Jpok8IT8tv4ZemHfdY3kAjMRSV4YTz71PeDvPQttWZt/MAklr6BbTD9baSX1A
POde8J/H893SIT050MyzYOw6sZB2Jjrxie+M4Rg+hfCUC7wkCCFtIptICZ3sLQZWTJle55qzzfQt
22WLj9UQAgEaP20b+atabO+tb6r+wp6WEXlhiuGFJJk65yl3c5LlfcRuRY9LKskVOwsxp/Hd2BKO
spvbUHOUQFZkwYu4+2Q53DiAz53mbmiH6oeJbf01V3V6Xmb8AKzLdMlGD9PjV95fPQv0pWxLjSbT
KfY68bikA1NGSWhxvhl63SzoFUPEN/wF6W2RTCz3PNXNTxSPgcMYk03UIbUr90ABAEihKC3cSBZB
xdfVoEw2Ua2k806kHIPWJHQKYMqFH80H1S1yOI5ZSoijI+JoHVpEWB/YfZc59EWouIz9xNKC5pul
fUROzt4dukGOeAnBXIsUhB/+avSK6YYuL/ZPNi1SezsgQX4oJ527kAjymPvcUNtujVC2WSXJMN+q
8TqCsZPRJw6p1Zo/xPKK9COGXhLsGYzzMzepbTWPMIl0udZB4p8jy7oO3EjcvnOssfglEJEI/vfY
O4vIhB90Av6y8sYgc4+g2orsXGVMsx/tGAImuN8mBrWLoh+Ba1HYjIiwuXhJUqX3TTom9ooxTfmR
+z5rJ10UbBFH28nMFhz1EG1S3OYXTKDYFWkrNWZtd5xu8Fiye/coPK6ZBnmPJLX30uihTXNN5pI9
pQ6X5sx9U7X9cCODNv6UptPlO2Ba+/vEXqhINgLWbAGVXEcXw3gr24/l7KPq8+rUX3cc1HeIMZT8
yfOUB2fiReWFczLicC6dsbspORAwNGa8P/smY7SmTikgKhIl2AnejVE3fPdQI30KesnHrmEjvAVO
234zbRwO20h3xfhYIPjeRNhuce3XRm8K8trIypVzeBBlPrL1DBsyAWUA091DUR3uVKBNfmTmWgCW
D3xOX/7+zUS5NaYvvd+K7i5L4+Ts8duZ2VvVzBqCwRfBvmcIDDAqS4lUQ1GPJ88YrN7jVfiIEt1/
KQw+XrKNvfojHCJ93UEnoMNLNwGt57NFjlfaScPvZcFKBvUEs8+VL1hXbLhUpqcycXm+oJ2jpbE4
15pjALXzm0O9eh/aWUn1oCWZjXYzPk9JgMEQQ5/a+Vi0PpImbvMN4jHrIIo2/W6ajoY8VUW3Ypsl
p81Vuqw2EUvsYUc0TlRubArAbyieyu+Wk7RnfhE1N2KUeI95FYvgLNNRnsGaTOoYGiidO5SzWCLB
BPWPhfYqINSkilAwwhMJznRPSG68nIX/ambx0K4a6faKPqh03lnK+dHB5mfPFZh6+StjpHa4CZHn
ZTt3Rp2/A49QfFG4O2pdBr4U3FKyGDa4HYw+NHRA2OjaGqIwkn0IqElyVauBhrfzG+hzw7hL/U6x
wS2y8iFnC8loyE4Msv4pcJbbIqGEpp7pXfjZtfRLqhaZBrvZYVCxHT1b7mB2GfpidhCI44Ic2jJ2
3wFjOTELtLGS+NaRAmU7dqynVoL5CIqCuYwATQxjSbcFKak5d8NVEC5JXD0RT956yKkCbGDoM5O7
xXHYZalkakDRjIOnbwgYWXY6xOa6EhnclxXIueZjHNvsOWjht5+yuZjv2jToL9TBLCuVliQ/4jev
bwJ0o1isrYCc91FZ/Z3E6S/xVTnDuS1Kf3nF/b9cPNFVEa2/RDlNMdswcFsMRnIeicfJA4S0s1zA
1xc+FeOBeOEUOiWG237vdHk27ixWjVy2COmSa3RtfhfEOQ8tV59+pFfWxSGooJrA4KqLb00WeOfF
5rhfUdjmr0TF5LeD5TrlBvR9t6MLMxjZGPIcKXRRMKVlmRlcBYQmOZThLg1ueY1v9KDqflalRjVR
LU696eIguAA06cIbRoVOBHY8Fz5vqx5eyTMBOIvJm0+VFdp+ymY9bFtEhP2qZFzKYD72ZP4pRz1H
5z7B8DasrFhP5VsGYuVnXivUY1ZnTxJPu53djYN2plVRqtLbUdJR/CRABEhpZP3Guiyd0SWyoLfD
bT4E4lza7tUqhNEvQVBvKWQIV9UjOFtk53jgwKBu4g7S4KqpptnZeNcxDIMZHeCfw6e+rGqUSN3F
Iht7uatSz/1RdZVCo0+B0GwXPfnijRuuMqdpSWGXwDHHpxBNZYM9bHIJlaqdZDm5KfuYYmWNQ2ft
qpqKcNOJmhO8QNO5Fnj7Q2jIQYt9mLtxPcVmuDAv93mwauq6HaGgGH4gAk/qjJzKjGAJwhrJYZw0
n4Hbd+ELytGo3Tn8joJ1V9bQhQzbLcz9ad/gvMVAGN33gawekREN+GHpBc0aVof/U4+9SY9eGQ2f
+TRHt70ZXKA+Ve7cWcpx5PcUDhLq6Ailyqpiu9EDBW4imoIoxXjYDDMpuq43Xl1kc+g+uGLukbNJ
q2IQKvu2fchT3PO8GMEnKI8nWO4mrvVjcLXCUnELnW/pYTXuZLJhHRxMUSkeEFcgjRtEWF6uvqPj
lCP1YLSSM+HImwh7EwjxuqX1Lrx4T9mEr0G585NLAF/xMYc4wIbBN6SVlySCH6Mgaopf5FgjVMZC
wXIf+nTSHtDnerfo2Ts2Y7XE2+AzVmMMFPg8+TnSwQe2/xQ2DRBqFOEAed4aD/fISs3O/MwsXD80
fUNoKVvQdzdYKnVRabIAs6EDZjhTFUSzJl72RUDM/EuwwwlW3dK3T0RiQPewO7a/mzTCnUgvFotv
bekFElazbgyPZsK7HViZVbnPorQrHUT71Emsb8OUmw1kBhsJJhlbO3RRISHa7XY4h8QpXFw7Lvec
GU104igRzjpCxOxuJTpCbk2hlh9oioZlE9fEe5zSlBHkWutmOtc599c2BQFcA6cCP/3kZnXUnEwR
9N9LNh94oQCqvF4drTEohXi6cCJSb5H0SmFGPhBj56alW4e2gc5ii9oqyj8iq+LM7UXS+MekHe2H
aAa7eLB5bsJVOKfDxer9uV/7oBdoMpyWyr+tmx4Cd3G1jrITGLFu2gQdovUvi192BHJwlfspCcSq
kCSUJ5gEGAaAvGb8Jd3whhhO8e6x0GApEJNetNadF/mbEFYK+dNpMt2XxDa8Wfm8tM+d4hfCr5Qn
HlVolfcvNPBJ/+a5SNOxwC7dC8mvwxujnqt3v47K+yBMeTesSfsbyBy1WOPQR6HjF53zBJcQBsEY
Jwu3As09ekiMB3C9E2HufLtrMIATH9sP7A3isr2Ba29Qathhd68Cz212NoyKN48d9Hc+buUcdEDy
JlhFfKs70aSTe0Bim5zsIArKtWodm6EZwwHAUB1q3zX0chbIIW2vufWziXZ4KA1/7Oy6sznX5Tze
lGFYt6eRIGM2aCSI6jVDJMNohMkDFlj+DSMidvTlDh8ALqGhhSS3xgLS4+JKxTJuqGBBd0Sz5Gmb
r5m+m7SNEOj2TYgEgFEqJWsFNhmtALw0Gyq8sPeoLWp3a2Hloyhgyic2GCxlvloKjZlclVI81G2A
E5sjstzifY2sdd+jUVjH7bJIfEQmaQ4jzPZolWRlmPzM6a06mDu2dFbDPFbv0bz45QFtn3ZXoqvD
59gdwpcBEzy7S6DpzjaMyeZkVMXnZaK0fW8zIdgOYSrxVviImhvW8mwFumYGxCXVFJk93sL6Z9qD
qQbmYeZg1ccFvo8Ap+i868thfFg0H+ZKFCh2YZ7k6RNUmcXe+0ZhSAtcvoZTFgxyzDjXxBVvDH0u
Q5dkOSeDO7g6xZkHgqCgmm/3dO3J09xyvK9DNGwdfwCj5K2HlZ8otALoysrEwOA2KvKDpz4XiX1n
l7l7RA3QQ9cPZbiDwJxmh7mIuviM6I4LrUXJKk4+UNuS1HXV4c/w4QciSnL3bCOb5sYGsGavTTOU
z+2o/WcbE7XeNTw4V9N7ae37Kq7DPT/P6ynfWw2ndF+lO7a6PeqhSXpvrZsjM2wnCwHToHkm/V7q
/Vj36DWyWBLRM5Rt725GLKW767oWnwv20+uEUjMKxeAoqt3UjebRakpEH7Euugzsf92/z5C7vE2G
VvgRJTrbpgDHMVL0WSN27yvp5ABRIjTMU9Pg6bHYlPiITLFlUX7FNGrk0nAtzf0El+0qJoxqmwSi
Dhzb58Cd+jKVC6wBBEiyvht5rYu94J/YAs+wQl43aw8zlinrzIhWuesJF/qINDd1jgEG1X6TFRED
U06O0V/hXvvvM7g28X2eSAafNduplc2uMTiPc1+IXZ/B8L/ycZT+1XraXEzdNSPreOg5aOaSFtY/
7mVPrOPA7x/48oaMZUZR/vD92PlWIejxTp4KSFoHlTz7lM1SFjdq6heXp82RH9i7vFdu+NTe9ig+
6XZj2/9hN5b9BByA7rctR+YcOcpeMtbzT79uF7nOwcn0pyUI7XDPENv/VRHxEx1tJULA5wzhrfWo
+mrZ1gprwg3QCRWTEyGpg4miat6WJtDRitjyEgOzFdkIWIxDzZ6iwRiOtpt3PD5+lk87RaBvu6lC
pvtb14HqAW9vUVRRYWB5T5AaMF+4Ierb3cJokaGeM2kSJr2hYhGjAa85sBRPvQnpi+GNwTmYpnYK
VlJowxGCYPEhqSeizBdGoBNChQVcnsHYDg+WR3STsDEC3Cet6TuEleBFuVZBrLg28gfLIsCclGcj
GM5eymskQkXGlGkJnxeug3k4JemKixefDHe5GHS6doYrgxrhMAWfh967WIEALr4I6K3Lk+dQm62T
nKt/CwDau1L8InyaPFck3XnwR/oXii2+pXKcpmWjZ89O3kXtthOitQogShgt+b3yycDaT1TB/MKZ
C+SPMDpJHZ4WzSwh5Vj4ZmVozg/IY1t4krnHQNFQm6LDLqRL5gLSWL700eajvssaVhNHCpNMHumm
pvSEaEe02AGHFPSok0UGX68BnIApm/Xfktfc5BwWy3L2sp5QF+wcmblgne2KCwNo992rWck9W1Bg
zHZmbscLWsi6AFssFdYolSXL3sWhyqysj8P6h4/s8ZRj3ppvkLmJZa9GfMP7wTTNcMc+NbjrSzf9
IYqujR8RgaNb5Dc4M6LEaUwXUSsxr0U/ON6HYuSfnHDMkQvU5iEVRcoXWGLwlEjBSMzurFMkA/Ga
zpHlHtJ+Sp5F2YE4GMpyxEaQhviEjImzMx/McO+3ZRlvuX7K/EfSUvNsWyte6n3vxPMtenLQ47Pd
uN+iFHnhxPPNYxs2bYQE1gunu+KqrmQCZR4FeCrsvlIlu5pp/8jKhQXCYxGSpb3DR5D2N6mvJm8n
rLzYL4IOCI+uqEFS8G2cbbsa6jU8NN/dDokezG6ApYpe34HWj+0i6YvjqEzzDv2zYkWh2F8digky
5HZsaWwOCVCILVnwXXnnO13xzYmX9M2ADKQHsoP5eV6SpLyRE3K6LWWNkdtQol/ehNMSBhuCZFFh
RgCZeDZCtFpMlm02RTSC7PcnI5ER5kW4jsAHLecJgFC/L/0w1Ws+v3TA2xtO/FjLpnjMrGS0XpAX
t1xBibt4N16cyGCL+jjy2ZkJmiR7HIvsQA+XNretVbf3YlLVsCWdZIhRKSSRs7XBX35LUWbFO6/1
u56kLS86wa2j4ZoqicqDJUnORbhYybDt/bq6UaqsNBwZb8lIIJkkT7GDipe+w8r77+SHor6qHBiA
WNB9s1+QM0Yr+glJP7nYuQL+mHbl28SdhNzDtrp8hUGoYHvGTH7CZaWTHOyF11crJK1quqcelNUa
JiSDXEJ6nZNMEHgfh6Yc42PFd8GYAOlrdYMSdBy3Cyqm29QMoXNHwIuf3o4E/LCMTttpj3w0/hwt
yxO7LEj40my5yCPTM2BP0i2uD3hrOV9FNNTThd2v1+zaLG/902ThBGR5MGICZ7XWhVsb3CcgrFaL
V6t0eiYhi9tx/Xszwx64OQm2UTc2uBWc/OpRs4xYG0Jp4AUubCOZvMnQvmsrPxzhlLmes63gfHMk
dFRdO7tiZgSxCDDfoqzxE7WG85WWDf5rQ2zvLbS8cr7F9xZ9UoVU+dX23m38cUL/dz3LN7Q+E1vZ
aAofyyZhvot4g4mgaIRKWLIVzS94ZfEPmiwWSAH13t5jBhDd4BZr/U2J+qwnlaPL+qd4JJKTLZsK
HtLaLj/HDv8xJAeMhdvUbnWA229hqGEbGyY8cebkXXshgWRbw6HBRYS94TXK69KcgrDsX5diWZ6A
aMBfoBr/hVmq5PDx/LYCwtD6B9Wi3gLWs8zPIq2dq5hhRhHo8ut6aFWUHGLLDe9pm1hAuR3G+VPm
tPRJV+pYuQYPBkZBN7aVrEw32N6x6tLms69HLJKywVYPj7bGu2SYPswHgRuheq0yILS7XC3Bdyed
uv5E4Ja/x60cdOepK9IvJoqtQFzW6bODTKMDP4oH5csfcEsxyUPpy/MbUngPJlf1Fihd6RPIGOR7
P/HDZo3Lvs5OU5JkNku/RTK3JabJRzVTpRdYZWF2AVLDUVwOKVWuqxj5buqMlvHaxA7ByQgWi1sh
F6/cisaHWesU+OhWGpws+kzc7d2l5En70I3ffdZeGdwA/hGomscOPUhb1faVI09nQ23vpst2MZH9
AAca6VPjZ9UD6ghW3C1f86EFBcYCnx7xQ6B/TzfIeAE7Q44Fv74ElZ1urVS5X3xZDaFjMLijo44n
suyXCgwiOWJZ6py56vpwD49IR3tclHwF/JfDwSRFxs3kKK+9CZBEt6zlyS9a0/2at4gapTmEAoy1
XRTWL0cE6XJYij6WuynpF9KqozJ/QPHKLFaPVvddQAhSyDS65SvPwezdgm9p1C4aRPcTkH30i35m
usRIGx/0WGL7KzK7eiXiVb1w6PmXuM+7bz4+yX4bWr7BIp9r3FqjfAspJF+dZRnHVQgHoaNNWxJr
y9C8OKaomlDExUJznYu5azcpfQaudmNQ/XdVD5Y50IFzlyGztzhCk/4n/TLby2yM7e8xGs2PoVfe
u6gG8iLsBNgRzXboPGWyRxhVqgw36Zy64xk+lqvWGYOJUryzEsuDY1mGZtzmjL30OsG83OyYcllP
SxAvH1I0TbNRQee8MybnZ074NJ0S4NnmfoZjAMIAYAurb+RIdzpkEL6iiJGUSiRlXawaPebK78Jy
3PqWmzE5Yxe0aZvY9CzU2UAgV5XjLz0n2X1bJgEqZ64wSFWBbhHOBW6crR1vnJIbWJzipRuoC6wh
C7I1tgtGl8KwZxsdr7DWga9892IW34a62Tri3cXn8IB6J4rWKXJUg37TIPA1OK4PbESw8Re1Zd4I
rvTsjUUNuGOYCYuozwZgI+S6T9Gu4MZDN4AWb407qkm2eMKYYzo5KLZH5PYCrxw0EdxnVc/merqu
IgqWvFgtMvxF4yLtbh8hK7gSAdqMnitmB7xqHXaDkMMQj53AF8q9yrKxvmu9BOAD8hxL7jN7Il8p
YACpUIdXbv7au6Cz0DTz2g+N217RuTl/o7luus8wBqDD4m60qxO1VHmTjJ0NYGMaq1+za4kbyYyG
UT4L8luVyqrfmdlHWZ3ywKobxoRLsnFU5XPqKm7si01ml9gueWzluyrrzRu9QZavRQNuccViibs0
nhcQfnXSdMBiqADHXW4Wyu5AmbK57pbDeOOMOBo2OpHXNa/lBC+zO2dfXUGV/kUGO7p1SKR2f85r
ADcrIH8w8oeaLeKKIL/S3RYFb4kdA6OTVRRr52WMqpJ9g5HM9pM6xkLOPqj6nN0ln6Azpu24iTG7
DitoZLWzpoJxf+Vo/M7N3Iqvq7AoXNkDPQGnD9OHVQ9d8Oo5QrIPEnb2n+w8HNL70TJ9dI7bysXI
h4mfx7HB9FqXZYItilzHfV4K3HWu9gmTzqxl+REz0gF+Vzb2rgzdTjPSMRp9YAdI+Tao4eisnAn6
wGH0HCZa+NFEswo6y3mKwQV/di5MZBAu/niX+k0Qrh3VcsIGMc/vzomQKuyyxiEZd1ZVeYG2y/7e
gs8CP3YSb26r2h8dGHIUNZIydG/cQfxKSDPKLty25QUzEymrbSDsfms1gUAonWFQ5A2ECfNPKN0n
M3bJM/gT9lEg85qXStcdgP45GX5C6KrL1aA98avRpQg2YCdYZEA8Iwo9cyOqA05bWHa1Tr58HkHo
v3JI2Drp0b0ZKYDxKEW99zMHYTvAm4Kds8poBb0VFCYOgSIT44jjvsFP57N2PS015Qat10RlAJvH
/XRbJN5t0jTBWmYBt0epGu8W9TkGF5RI/hua8uggmxgaT5OPWJETByD3lu8DSQjA8g7BzmS865ot
Qm1hqzot7kReyZ8lmoDq6AOMzGGUt+KTZA9LreewUFhGC7dL9gK1+kWbKe/2vgyWYZ017Da3M0k6
Yo/qbr64ZuqxrUyhPW3y1Km+Z2EYvwcIGV+060+A3qaGh+nTTyOR72E/9e3KzUUoENv0/UNMXkRw
SJo0jY9oHaipEdl1R6NLG4gU8vG3qYjNmwGtT/0yDBOyl3yAMm0vw/c4V1TrS9ei3ss0LSeCSOd5
MdpjmAmWCxuiQ9QKO5guje4sy3ZeLD/DC2ylOgO8bJhx9xAMXLQSeeOiJ2bkdC0DStToT063cChW
FU47tp3t0O7coXDe+7BysZfLRT27C4JCEhNCsU3YU6PUgK0h2T1rulOeociBN4rRYoMc2cN0SXS9
XAkWovHWnj3GTHoAebsKc47WTcQMbDvCZ+o5bdjUrwcP0fcFHUgHr4wlEGRrYk1dGRMQ2fn1VvRj
mj2HkEYI8g4mlo9oJ/1hC28X30HgphPruMDMOamkYCs2jEN0dlAKNd22koP6Afu3iQ+ViBBjR16n
bqDZD+mmR8HP6a7Jg+DHZqlvdhO6zwG9rdmq3F4yJErY2zbKQ8uxQbVDmYqDsbyZiEt5zdFD/OjL
xipY/Rn9krfzACUD7zXjibCyv8Gezx7N0My8fVRetwRkon+uinOazadauNcQHYbwXwVn64zirYwM
MMWhYuYOAptcDc9ML/nQT9/qBbG7ZZIUCTLpsOcmnpgxKy1iWLjou18ydHjyPJFBgC+MGuuKFcBm
tSeTqbm3B8kPZERS9zxXqrTPrEJjOkYcPhcgjSN6KtjiWDBclJzWDoERXKnOU/YT+LlQfjhuy8x8
JPrrEnGK/9R2KOedSyBweWvhLmFWPPuG7McEwjvDwFyZe51F2A96DBz1dpERtsokmtW8CZFgHrlR
+gwgaYlyurW089jnTs9NlnE5VXhI+1UsayulnnSbkzvEvr9JisijSIEQo7be1A0fizerVzuaC7lp
2cqS0TXUhp91SKDdhk96ZnpcYKpRyI7y8+wIJRiy+EH3Ho3Yt2+oV+YT/mXZ7RrFTD/kSMBiz/oe
Hjh23vIe7SctKqvb6GUYPY4zvw9VsmEdZBjMB8w8NrRU6TcL3ke9Blk5e7uKHe+3ImrdCfiMNZ3+
qGlM6IbYMnmZwy0jSkAdQ1MDMf+jjvxxrIuMJBqjcnHTkCPyQ9lRwhQ4F+xOhgBvAmjuWv0MO0yn
2NCQr8EpGMPHymGjQ6pLwrivyGE0MIYRHUKXHi7gxzVO0tzXTVT0t6yyJTV82YTBs91PYtnIeNFH
vEZxjtOmjorVH/6o1FxQ223Q1iRn9go+3HB+6unuD7tiYlExINxEXuB+sqvrXgqVxNcCChmWwJn8
9seyYGYUg8L967YyoKwViBUt1K3MQqrc3f2BebLzhUc8d+nKSK0Fl+dJpITwHBI0zPO/iYX6izwj
ec1V40/xBKCKa7TS/0jGskUI3EVV3RpN0gxpykHkspvGblKHqQ+zmwWN3cccpPPRMDjY/O//9X/+
73/9f4PZ/ypiSLP7ppjXWvj2b1mHIzWNx1lH64O7A+kSSFrGef7571/lL9KhJKg8jagRhYlvfkvI
C5O5ITKI7smSLFehMH5Zfddc6DOmfxN6fo31+1PoF+cEqnMtFL2Pwwf65w9zTKKwhKnlruPGis/j
0ss9l+m41ha5EE6uvjfEEF8aAjbOrdP//Pu3+S/pfCzgeEnb08KhVBS/ZZzV0RCm+PDJjiia5FiJ
mLxKUB27NuxwCOohgsGTZtu/f9F/+Wz/+0V510IgqJP+b9/gMldjFzmo3pa2r16FAoxdVLV1Bw4/
/qeZirwx39HKKPg+5Jf99jWyLJs68g0wmFVVuys8v9hgVe02U0Cq0j99V9pmpmI7noZM6IrfQr50
IIcKBj6wSc99avwku51U/aXzIb/88xeil9S+49ksUMVvOZGZ7ToIm6AFwMltVxMTgTvJqbpjB447
8+9f618C4Hgz2hAC6ZOzZ7Dq/vnHicOWwJXc12sP2igs6ZkodlWysEAlvCIQY/inD/f19fzr18W5
IvHK/fn1kqoLAZ3xeg1q/D3MR2ur+yV/+MfvilxPIoF5W4w29G9fVV6HC7e5oeAkjmwdlIm/wzAK
GbcTwE/U6D79/ev96w8etLaHt9eXHhuh3x9x28IHmws0eJno27V0XJa5NXgiPZrl9e9f6i++MNyV
0uH37vEZ6t++sOE6Gshj4iaWInNfkqpn4eBV+qsDULhHrxr903PS00pItHyMB3jA5PWt/4+rwCIP
gAsSFZ0FjPewhMSz10io1tze/y6P8S8+RX4WRNiBaNK4Y3771mAcdFfjAsAZOKAHAl14ApjOrPGu
9eu//xT/+qUg0V7/8fnl//ldyQBnCh6i67Os65UlY3EMEBA2VqL/zQH1V98XZwZnIVJbTv/fvq9K
IjKcIt5Kg44Bhy4N9hhOyT5yRohrS53s/oN3xtZUu67j81H+dvaS9TFmg89PsSAFeT+NKtxoMsP2
XZt8/QevJH0FasQIjwv7z58hJn+yczyM4WnDWn7pw2DblGrYJlPY/CdvSmGnFHyErqN+e6mQkl7b
8cQpNUo4eZACjk6A7QLwg/dvUiP/9bYm3xmsJ3s1BIpk2v75XSElR3QTgBSGhVMgZh6h5uxC6nEW
8sSFfo1Ng1yvkxZbkAVd8mn2FQ3vf/DRGmF8bRujjP3bz7P8f5ydx5LjuLKGn4gRoAW5lURJZbra
u9kwpnu66b3n098PfTctSiFGnVmdmDlREEAgkcj8DY/3opnQeTACrcYDCbY5xcrmLNwx2QjIf/7W
ZXoCf1lgYuEIur+GvkpPRJh3JQ0xc18sRfRNa+jg7LoJa6MKlNlbEWXpu7hprCeaY+0zZnjiLVfu
4tNqdx+A4shfc1oNv4BlFy7ve7BZdPfTcxLrFHc16C8bF5aa+r2fu/o+mgZMNXVcc5/SrwiLiA5s
MGF9gNGFj1y72OdzF6M1jFDI/W/yJ++8N7JxuTNQRoHiMjJyi3gjgAeU5XL3rUPhbF/rzvDkKUgA
RYLfQWM2zyLOo3PdBxu/4lbgIvjzvRwVuNxVOIY8ZCUm6B6YfmhLBjEa4y1w/wdEwuuNodShupov
AgqccGDAjrM6dJRckh7qnrUPun9sMJonmjIFbV10ZCtEhO6v7q3BTGUsCtID+oOxynm8Ku0spX9L
27EI9X2pW9WzJpPmZI9TRi3egnW2MT/91lq6VArISAxHGms3Yw+ONVkEHpwIuLRo++JFAAI7qB4k
6frDjNsXYBTDOSIXOL6ruCnocOEJ4FMaST5rhuc8zaC+6wP8GXGsKZaf7q+JuhpWHwBSsY58ikut
jyvkcsMVavlLJLRAxUGsdGvw9hatN//+KDdWgWvJI6HlgjKEWG3rYJnoviJ7sG9ngaSuhUCKtI0d
3Pv5eH+kG6GV8K1zsRusuOms9m42mgNoO3I/ukPNwxIVwUNFd2dPGUW1IJziNLR6hBakpz3jHNK8
PqiSUBPrHGreRNXVFssnmJ/xGNl7Tyu1950j4FaIuSqfoVxn3+5P9cZ2trE4tngpsLH09QMahCQc
4JqxAAorFwATn1rqdKCplxpiGdZnG2t74ys63Ix8Qgy6bbp5l3sFEx3EPG1K+oDW2sd6TNH+qzr3
uTFcb2Mo9adW25KhPN0greHlvLZwxqWnxRgo4DLOJC2grI17JErjCBFwTNX80RLGG5yxtI0IcXOG
ruE6Npgb29bVafkrEQXE2SSoM6GIBuniSJ0TFEmFJjqsjvL86q9HZwI9cs6wK5EbvRzK0dCSh15K
krsE4qNVVwl9A3DHZ1iVqQcOb6iNjWB0c3aew6uSO1+X7mp2ttnpxEA2jAjDrvY1RMXeoGxiJ4cY
avnrnyusIp/QcR3DJAO+nF/Hwwk1OJYSZRUHpBF5jsSv228q4J33l/LWvIhcrmdY2MFKczWvFBnt
EvyxvYdwZmMwhPqwluFR2wM+3Nggty5odQJ4PFDSgeu5mhZcfeH0PdPC5EmG+8otBxuYgCzPCOtr
aBhHSA5no1eMvNPm8VfT1MMDXj7N49LrJOevn7nDXUbznKBq26tw02a4QskRnUxMd+W5hwF1nLz2
cz9Civ0fRvI89LDA93BbqGD018ng9YZBKb+AbNHAUAB6GFJHBrhXHPE21vjW2ZfqfYarGn1fd3VZ
tFMDRKsFTlEB931Aj5EuG+5Vh4YeziPC0doD1ET3fziOvC/g3xK5qVGYl/MLJTqPM8LZIIqzEKYt
MIw8cvTvs5Wfq8ULNl68N+dI+0hapFjoWa4+XAnHwTVmdJuCuOzfy9hK9njwLGcUNdJnWIJYTqBV
+PpnIrHbVNAqnbTOWc1xQYIOfB3S7RlYVd1XpFFwgp00XjzG/mHHUfz9/q65NU1XuuxNdqhDtLtc
VZTQrGBCx2PvzHb7eVoQGm9K4KwJjqRfxsjNnvtRm/+7P+itcEBdGUVRj+ecZa/CgWgKWVsjSglQ
YaZDOWvz3sk0CAJ0i0+vHoq6JzUZqoKqCLRaUVy2FdOM3gH0X/0QUa18pqycHrM6GDZuxBuzokwO
zUlI3ozkOJdL2UNfgpTVohTrCXFMQVbSC8kc5K/d3/cnpf7S6u6F5semJH+iGiNWH20SQdCmld7u
TWAlLw2m1RNczwKPzvvjqD1+NY7JIxiqnGBKq1DqyrpIE6Rtwbs03pmzUp6cqXXwHTcRnFoc+dkc
wCxUXIeYIMj0x/3hVcRaDy+FA7CERplDUehyQd2m6O1Qmpx4YY8fZSCWD6C6kSx1h+JYz4W2UXG9
cRYkXqdUyKlxme46gvZgE2WU0lJ0lxDmUV7KX6Vow31Mex8BE2VPCQTyw6snScxG/sU0TSF4SFxO
EuljRPvBau8HD3G6EpWItw7d6SN6kGia8KLc+KZ/Vm21qlyK7E/XtDmDchW8vWycaZO2CKv1afrD
jnL5U4X4H0JC6YQ71aDPrkdTBIVpgfQBmiv8lFOBdA73J3692rZ0PDIKkywLZ/HVcYHMgXxTTKFU
OJrxHtPE7DctCRxQISA8IZVgy90Mwcba3R/2elPZkmPK/KGFINqgTvFf16SDvnDsYqqEfyGOY2mh
pEywmXyAz/KLTRhvzPLmcLqrekye7nFpXg6HZKEOdQmQk9IA/ASOx3poMnjxkzZByo5KZOZePT+1
ovh8QYLXmePlgK6jVInLsYX+o9GWTMy8+7j0lvOQ2MGIgWbZbczwxnfE0I0xJfcIaevqojTrIc5x
WYL66eXtOTYr1OuxdjhoQZCeo0gLHhZNM97en6WKPJebmJo+8ZwnDq84nleXs6RAW9JG4qji6QG6
qZkwGUzJeKReVf85UV3/l3Qt/gGQjDbOz3WUVyM7ZAa8xx3gV5cjWygLzU1tc2GiX+rTepYPjeka
z+j8lBstwxt7hwqublKVo5RLELwcSguMpIosC4hDhWZjM82LD7casPNSfSwDnLzvr+nNmfEFqSuB
rrPs1a2S5jLSlhjoCRTn4liSQQLzD7Qj0jnZxiLe+nw6BR7P8Wg7CbnapIkxwfHIlX7MAgFwaLTQ
t9DdQeHb/ELj1zghaKRsEiZtI6tTQeVy35BfMaTrkUayoqvNmo4zzkR500EBob6k4VJ0jCl8bByJ
6w/H+4PyMfuSUHN1BgcdTRKI392+bRMkdSAFHBChqY4odaI4hDPMxnLqaiespyXV44zOk0F2vDoO
jagQSe7MjqZTbb0kGS/IKCkwNbPMOsa1JWhOomohCzgiP9d1jlRp7HV+N4Qmsh5j/UYgqvb5/na6
/sYO+n0GpTw6z9wgq+0E8jqEgsc3bvMMdYiBIPstTLvphE6Q87XrYGKekwl24QEcNyDL+6Pf+AQe
70yyPv6Bt7EK8550Jni5NY39dvknRP6Yxgsm0zOUJkLg8f5g13kSUUinTcu5sU1j3X5WprgIIuJO
IYB2nzHkQmRHLuM5yLHMpbAmH8owR0yy77rEt4EivL4eLDlEjM+vcBBkX52njBKpQOCp37tp8h8P
ovYNDu0BQrKp9f7+VK8PECORkEEh5e5mvpcxqa+x5ktt8DbGVMA4rqPuFNPu3NjQN0YhA+OBqVID
ehKrr1drHjLaImBBFw/aL+Y/j5qBVOr9uVwHPKlKkGo20FvYLpdzKdGsRUl6Qp5VyXnNkTk8OHry
zRyX5fQ/jOSQ4Zm87KiarTLZAdEy2Csjxq6AkfEzDeVjjvgweh9m9nB/qBt7kdo5jxAdlWo66+sP
FLnY0jhKOwbfxxaWRG8frckY3+gG9fpdbrbpp3yGt9fKof7ajs7rK8mozwEZMgAoOHQ6V+cegV7q
OzkwKswLi2fa4YtfjuhSpmKy/PtzvfUB/4AWvD+fb90QRANm6GVvjMjx1NCkUshkcN+Td6gdbnUm
1LJdRljccZmRArIIBKVXO9INMKnSZ9iWtbmYH9G7q75WmmN8NTTwvbuhc71DXhblq68rRgW5xoNS
p3a2/pjI9UxTFlrDfgJK+YSxUnXQR8/+H84BBnfUARWegEbu5TkYZ4yhhYVEO4xDdEEXE61Wc2n2
ePm9vkjFVHhPEj9orFIRvBxKN2AsA7IG9iSxLJGItPo44dm70ESO5fWbQ9VSFIiADri9OnNG02IK
NJjDvg7a+bR4KGNHNIqP2TD9uD/SrWhFI45rRsGraE5fTsrpzNxbMtw26qbqH7qGF3LhgvS/P8qt
zc6Fatpwa1HFtFfRqjIDSn8J3MvaxTYEVX6koBu7Pi9dOWxcnldDMQmyal7CmHyBMFllSQs6S63T
4+0q7EGesEeZz/XYU2OAheTfn9XVuVJDsXIORVIyXWt1c2kYecMrQu4oLfLwDPw5RIKoi97hydZ+
9wYLSmqCY0e5McMbwzpkudgL0UXgmllHSVrZ7IMKL0yuALLq7hu2ifopy1PjF5KrbokIlF2/9pzx
YPh70NXmt5HCycNoWtCyKyGnGRjsoMrRHed4HM73l/XGF6ST5zFDEwiNuIIixTyBDDQT9hXCm48g
llHmlPi5AQC3Ns7ZVZ6nZgV0knYtawlg4nL3B4BLYnNKlTFnNmHNhrSrZSLAA3xBO1WD4fxDHpZ+
nGS7ceyubrrVwKutg6YLsHorWvZdp49H3oGoF8U2VE19SapH1NajA0peMPAxH36msZxvHMibe4jL
gINPB4XK9OXEEdlbusbD6kREmFDtYoGs5SGMsuI5QCIggaJRowwyI3GxccXfHti00Z2ii0bGeTlw
I3UkWHHaosuXDl9Q/aj/NbAhOkGFkYdayOWUYgL5+oOqeuRUA7n+AIKtVnusNE8vglLNFhD/npJV
mz/3XVGMP5eh0N4NUZtoVHDL5uf9rXwVXYEV8QqmeksBxQRedzlbp1ysekYBZ4/8grbAJulBxeNY
LD+9fhySTpN00wNMuu69cV0YtdvAn3YoQylHnbkJnqII3srG57s1IUIrlQuOHAaMqwnF3SKtLEiF
0kTGvLXEf2Fph63+7I0IIP8eZXUsoxSNdoQ/xB45kO4knQAV98hTKkTy1SURvhDJOj0SyJk0aFbX
BTpSdT5EBqAbpzS+R9qsvzd6SbcLPNHh/ke6sfUlSS2u9Y7qPa9xdBjluF6RBWKP4htqe2hWogo+
zg/NINxziLPubkCcfeOD3Yhw5CuOQ/tAR3zTWWUSQkZSw2RLR2Iub35SefkXRcTlZSQmPEHBLw72
orzlPImo/P3p3vqIjqpwUU2g3r/eKpjdhV2eskv63JlP0NIxYkxg+Rlo7WxcTrd2JVk7sDcqI84V
WNaj19OENhIhFMDLUynK+iApKmzETBUlLtJotgrFQiB8Evaiu+4cSgvJz3rBxQ149Yx6pKwflN/t
sVZ2l2M9GxsNtVsLqCoiCtwpeR2vYrQ3YRmHzZexb+wi98uon484f80neI1bddCbQ0kCiCBdt3lO
XsYpUcOEotlk7GtIiT7REmFCDMrQnZRbENmbq8jtR12R0iCtisuh0hi0fi4zY9/iifkAicF6qHBP
eZxgLr4dbTM83d+Gt04dn4zIaJCp0d66HA/nhKTrHKZmms2vFLriOe5gzaU45B46DCMwr17KjTFv
zZEnz5+yOTWVNWSgAvAeFhNhf/Y6sV/0Ok0Ocz3mBRx6fBgRoS6e78/yujPC5vS42kDPEFzgy15O
0y4dDAFmj8CceH28y+I/kteTpx9T5JMRrkM1jDjnHuPIRo0OvqF+DEoBzez+D7kVb5g3T3hgXzRp
VvE0lTo+UVEM/i1xjXcahiwCjIYzniinjT+LsrOhLiFLP7SNuQWHux6b80+AxciPcj61pMs1qLTQ
mYY5wK6rTOpDb1lTik7ezvCOcJPaQ21Fo9/lrebfn/J19GFYW2cvWwqTtX7oQtinrqUudrzVLV/O
SfAmRfvufH+U6yOqBgDtzUuam0KsJ5e6y4yR3ASWNrAJPCFmWsi9HKeq/vrqkaRFFFBvanK0dTKB
LzpFukkasBNNw/fSJTqNrlef9GV0NiZ1fThppCvgrusAxrgCmYVObGtFGwPN95BVN4sS9XChIUtV
uMERQKyG1EC7BVS6Pp30nQGF8t7lMUob5HKb9BIyd28D4oO7GZ+tGm/bBpu589TBvG1jcMSvXU9V
TuI5zzuRXtN6PYshTVv8p5DJipYeru/UEBlKHh7POfiajc14fQYuB1Pb6K8WYdUH0TgqBJFsOoSo
3RatiLA3D2KxR6x64e3LkhCf4+q9Ue+5EYIMYF+IKYA9V4nOKtKWwu7skN4nHfdEvsHGcNhrkfWt
0GzciipkTxEmxT52QsK0bnA8tnNj2AiD15/W4cKEUKXYJQQAtd/+mn0Ze27UCX0+zI3mPWrjHJ7m
TAbnNK8XFIbmrZTu+lAyHn1oaCwMSAXmcrwMCUckgLwZJx3De0PFecIMLTIPodVvFRuuP6wUBBlD
NxyexRAxLodCTWZa0MoYD3bVDKgaDm33OfbQbNf7Lu2hDE/2PxivNE8hbuwbm+p6WRmbjwqy2aKy
sqZYZbOOnupUjgcXq/A3Iwyac0FBFt0roz1FQu83MuXrZVV5I41g0h8XDKN5OVcccybNieWIIWJN
8PaSaYecBkanovl2/2z+aXleJnVSAVy5OmmtqZ7X5VBZ1HhU7MP5gHUsMo1jDp5o11hYpQL1M/sv
A5pZ7xyUdt6Cyp3R+k9ojuyUQDQeBRjs7sYsdzZ6p9cXijQIwIKkWV1laxQg4lG9AEaMikogMB1E
zifam2Mx/74/d3UVr6YOj8tWiQolgKs4CE8c1y3dQl0hbFEQguou9oB+6vik4zsKNs0E4ABTyj0g
19mZu3xGN+/+T7jxoSm6qNEp1iEGoTb9X+fV8gK0Y1OXTW2L9JkUoTuLxhaPAObNjYfQzaHop0HB
IeaD/L0cqk1MspBWHw/GonV4oRWRbu2jtkXxWZpjv/H4uREMKRbz4DJBwqn33mpm0cCXEEiWoIQ0
asW+N3T40mjqPJpQVvdDp8NbN+f4BEvYfWmXJnwXLvoW3/PWF4Y7S4fIBcYNI2g9ZzQEDb2c8BfS
9efZMPGJiancFfmCXiFusChdGtohy+D3k8X0n+5/3ZvDc64IHjb7ef3gtbI2iFICx0HXUxsNSp2G
cjpAi3YTe0IvEXw8IOselYcKm1hNvhpv7fINaCwrUpB6Ha6+QecA7einZjqEQ179qHAsPJlBb+/G
vu43juyNCMnFw16GE0pVZE1qCfXe7YxlnJBJSZHSwEH5PE6AvJG6iVG9MbrT/aW9tZsBHtG5pZOp
kzxdftkEU8zUkmyvevCmTw4DHGA4dk9JFW8hOW5FI1UcUekSWK/1Tu56gXFkDNYxNSujfIgKF7kl
jNAwHrg/JxVqV/GIGgX3NpxXGLZryqvM5qEKS264sjbdJ8xRbT8okSEq+2752NmIXiO35fmvG1Q1
xUA5AJMHIkiNbrVHZqObhObwvl6KIjq6JSVZBDm7M+L/OhXnyfiWJdjP3h90vVsY1CQCQXNQ6bVl
rAa1kVmuhnoqfc1FYNygmYssnuscXZqdX6J6tDd2y3pl/388LlQwa2wabxUH+t6aetQdStSWwuVU
OWawix30y8yk7R5kMDjvU0o1G4NegdnVqIBk+Z5U17nLVXj4K7jDpGgEpIDC1zqtkz5smvH3bNUZ
ev/pqKX4NxXp41wtaLQJE8vvz66MivrsZqnzrU2tcQvOfmvVPVdRxXWLpGJNzm1F7hQzrqy+RJb/
S72AKcE6x8NJoV3gfU72Rvhbn1HmD/MMegIvDaQT3FXpLW0pLSfS6n2a18mHup6qB1ytvGc90uOt
tb7xhRWgQXE+aRsi13C51nEVSXSBk9EHTWOe40DPICY59iGAjOoPdt753OvaEQyH7rtFiFNfptcf
29amm5nIFLGlwpmPtWOMyk/VrQ5YkORHYXS2e7i/969uRpaF2hn4IhJKnrJrzF0PgQS3TPwouHyz
L+hFhW+rrEDTH/dPlKjHcPxel5Hw0aexP3r90J3TPtiKn39G+TvYqF/BOlGZ1xXwZb0ZAn4XmXs8
QPbJ0vRkdU6Yf8pDU8x+VoKcPdTpXH+M9Ba57AFPFeGju5h/7s1F/xoOlWEeajOvXsZpjn8SdMXj
QmkJb3WsqmpEhMvhK3lB8NHCbnVjW9341B6ELAeQBBuL33/5qcsYCXW0sjq/RDf1qRczVotDPDyJ
qqh8sIzF47Kk+UaYXF8CLJdC+ioaHy+BK2I7SgR543ZN70s3wXoV5+EvJcY51UZgvLU5iMFIEPzR
GiEzvZxcJ3CxIWx2vlP2qLsjcFt8b1ojfHHRRH+bSgQvz3mNI7DS8K2OKGjHz4EeFP/DGtNepXRH
zKRKoI72X6HLy4s+td2q92uvmU/WKPSnZonwmDJF8ly0y396YW3hhq7Dk+Iv6vStufxcOlWXY84h
xbQQyz0/LpLsIeujGXMLpPb2MzrOfhYF5taDXf3FyzNAPZSwy6sHKD7qGZcjgu93kK9fet+b4gyF
t7m2TlFEU+fAkkbv9MhNA3xGDYM7GJxxDSQv0l/qVgb/aGmv/3p1YHAUH4BcVdEzAVhe/py0n/Og
nofRxwE4+ncOCREmUqRnbXSns9P2mLsXYniTpPhtA7GKd8gYhd/v/4g/jc/1mlDCE2QDHpIi6+az
5w1Ni7f76Pc68nx+tSDHuTfywnuaPQdK4oKMoXFA8ZZOhrSa5n29zHO+K2fXei9DG38sA6dUzAgQ
1fweONiCKcVWbTqAgmm+Y3qE9L2DYutDGvfZeB6aNE73qRUZ7cP9meg39hNvdWpq3DyOSsIvl3PA
1g1TsHr0q9zE0KZc2nPuzpg3I4vF2s1o+EcaijrIliu1qljHUVEZ7qDxh9luKGIlxhWXD7Kt8sc4
EpWPvlN1vv8r1TddLbehUxIDW0ZYQU/l8kdWiH51Ud5PIAuL9tTglrPrML3z67TUPsRBPL3DEFk8
5BjPUrROmo1zfnN4peSi8FHE1NWZi6STTF0Zzr4TDd20GxITTbxZ9jJ4zmWpufu20Zd5H4aZjT2E
hU7yjj5WoG2hl2+cRLJQcmu43CBh1suAGFVGOR05XG6hCmfjYkmi51jve/3tMKnSYQj0+V1gacP3
SgOX/mIb2FKTueTeI64nRXp2IhNxsqgc+3mXWu6w+Jm+QLeu53qKd4NeIH/raYXX7DGKEMaDGdj4
OYwUq+oHS4u1f5WkV7crBN5oCPZYKACPQYl1tD5qybnOU5f26wAW1UDTVN/NjR09hWPGawq1zNLE
jLAOz2gNtwGKqrPb7SVa+dAFiqTx2TyBt0Mqemkfh85p/3W7qfrSBIP1AZ/eNP08Blb6UFMLqnfO
TFoMm9mqTjN472c5OIUHzUKIf+7vvOvsjJ4obyfghh7ssXXGNMydhwGGxUF35vgZCxSaJmXLJjfK
4nh/qKsiE8gS1ZSAWQXU6rofNHqLJwYRoJDrGXQhdlQo2+RQmRU6HAh1GNjACzPKX3QtRCqTW6DH
WbqaFvlTb5taPBRO30af2IpoY9//aTeCBEU9qJCkjcAG1k/0Irb7um2Nzu8RXf+OT2RxmFyt/jEO
7VfKq8vh/nD6dfJCNc+1bAI98E5aNZfnneewAHdh5H4amhqKoyO6lDPW00ImB5xqsv4oedqaj0HX
VfnB4z5oDgPycDrabTjw0I2wy2GfD8Osk2U5kbarFrP5REBth3dDMAXvhnzEFfz+z77eK4qOwl2p
K5AF0eryV0svpl+eLakfuwH45wSP7WPfjONThUfCFrfoxmAMpSBJKkclAbkcDOQfNsjGUvq6XstH
D8tJ35V5ic8uUPz787qRbnHJkQSrAAjHdy0ihBi3Cks5KFcEaJ8XvA6+algFHa3MCVGlZtgzEtjT
EVxBuE+jOPpMPdHd2IPXe4KynKAoh5QdL6U1AUDibZj3jrf4Ntn1z3wM5KfJKzUDtnMlfQ1LyWHf
BXYpN+6eP0f84vKBtGbAVuUxbnD9GKsbMipNfQjqhMcf/mvdYx8K8dK0S5q+sfMJJ5yoaStkjuSQ
fE+iwfxeDEXyydZTdKtFNrq/kEON3lUpqdzRTu1Fcsdj0L5L+goHLzw8W/TH5DyPOysgkGtmDNd/
rtsQJzK8ziucenMb16fSQgrfoTD109I691vZ4KZ3oIRUL49xLqYPeP0qo3Cnr6pdzS/75TTgn7FK
GzCxkmIM04e2ldHn1+4N9TKiscF7GSDqFcywoUAxxKVr+UPEo7UJPQPQpqga/alNojhAIXUukPPB
3UsfreoxiXsRPdFirb7d/yFX24OvxAei8UBhTeKcdHke5lyPLAP1az/AcRNX4jKvHpqu1Us/HXtd
7rpRC48ulopi43SoKsx6e8DDp4tN8VSdg9XAhY1vH8rS/mTgigJAAXohihFhoR2a3k4/46eVhPuB
stK4M6Np3pj3VRxQlEogrKrtC/V9XVJMQ23Sccji4ZlhATC79vQpKaigLm64hbu/MVMKYJx1DgMg
6jWyxbbC0IiKZvFxCGdnYds+YwXnTKMfNcg7zxavErRTTeolwRY+w1SnbLXMoDyBIEKLp1YkVt83
jjGUrdDL9W1qYrhY6mOJCRqmU89loBfuYUoLrTjgimafsxgTtr01YmpNFpsk0ZmLxk6RnBViehiC
cHyyxLzMoMXwN/OjyQqGndNk1keQ7gEiydGSdAfE24NjLvVSHDpRojfggvGv9mCRq7eLMdv/wKrC
FDHV6/B3FQwY99asS3gwmrzdOmQ3PrIqTCv8GetPAfJyj9mjXpl9YOu+5/Zj9Sg0Xf9vMmXUvPRR
OIY7jxZxeAxsufwYCgxr33ShSc2GHuhU+U09y1PeNrhYoqW7nPHlRjy7KTIqW68+gwofS9tcMWe8
q5Z5FRcBsuSGb7dYmu3MuFkyP24x+30jjBp0Rzj0UAlcA0eBjVN4nTxx7FWPiN4n4AdnzUIdJ4k3
dd0Zvj4W2oJceex+HoZu/t3rPXExjcf5m2st6a6eW/lCMRchJHtw0u80GGgydxhG31+M61uTX6Ro
yHBFCIwAby4/mmuGgFsEO5buZPyhLIb5YeGmMLBTTrwzD8fysSNjOCxFlb73BqzzlpYsb+Ob/IH0
rA4O6jUKIa2KjOh5Xv4MPcWQaY5pi6bF0GqPlRA4TILwGqoDwN/gZyVDXBSwV17OQ9HYEFo76AY7
0VcYAGlB1L0jpLVyZ2LLQucPoMZr+cr0xNHJJMMwTQi2SMNc/kKjxwUEJrrlK/T8S+nO2LHLRP/Q
10vxOcuq7Mf9L3OVzdI/QNODjIYsjQRzdZrSOMDydhxMlKasoNiHFn5viaal3yXm0/NOFlS3Nr7C
deiEhUXBSn0HBEXWoXMs0bUIoar5Ta8HcCY95GlFjpkARqX4TyTJnB/wrF6OGFMsy0bH5MZ8eTQz
8h9RXnqol+tbpz2witi2/KofcYe1uuDfljc0avhLJiDexIDMNzb/dcACy0JRgY7JH2lX9d//qowN
C1LRVh3a+Pwl8yOlvL44lFmjPTXorKXHV39PpZdoAkVyoMGsdUzS0giA5+cM5vbUpdtSw9QgC9/M
+OU1AOU3AJfr5QQoy02PPAsiuXTG3dVyeviGAdCuw2Nim9oHNDeCx1mz5hbeUmA/Rp2GI8P9Ca5z
mz8jKhkBntxc8ev+d4G8ek1PUfMJ2Q4qXg64y64u34sBd86Sdtu+dXvvdH9QKu18pL8jhxoWaC5S
wLSfqBGtJjoYRSCnJHT9Gg+eF7JYLCazqZ6+6f2cwUPDN/w/SwRaQvu/pDiTTov+6KHU3mEwEXjT
PuRd/Q4kXow5Kc4UAnZomT5giB3htNNPPOMLE1Ds3M7hhzoyi49OlYkEymDa/ze2fTGCPQyrdDeg
lf5vF4v+az51iAoIG2GOHbGzD/eh1ooMa8EYlmZJFfJlccv614LWO0YCfSSPyi9bPLbJ1D8aRS2x
dhri6J8oLnJ7V7qV0kbD1bfae/NIjb5EB3ZvwdFBAk+rFuxfFzrW/O92+De0udEOUyfC4aCyDf5U
5E2/2CV9sM8Xkms8uXLzOJcdOhcRThO/UnS0OpxhlNlrE8xT4qdRwsSbBvPTQ1C32jtvwgrCD2aZ
PM/2EC6Y0hbdgwfApPCT1PLyvaOZyU8eCHqKMbSFs+mE4v1nmuZt6Qe1UWENb8MZ2MmxoW439mb6
RkPzP/JLfPpQKcgMw9vhcj/buxbvAmM3t1CGXxAaSZZ9b9QDrwTLRDcqpFSJNGy7vA+gGyrf7kEL
cVMpVLaHCRKGq0Ftvl/GvnOOQ4kaptO6JGP4N7bfSumkv7qh5PXCo9etzzluP9+MXBGSzXGun7Af
CbJDGFKo3TmJHv3mUaEXh2RyKgMH2cmbj6kZuO1uxty9OtS8mZG1B3DwVfZCD89JIZJzYMix2M96
LjSgKFEV7PJG8L4nqqBggl1ch8wenMIZKFAWPdIZCU1Go2WIdSBOrl/mBhmwXT/QmwH+OhUI9oce
vcXEwKf7wex1B91aT8PtFB20Se4rO5//W0TQ8K9xC7OQ0Y8zXLh181Pv9MvvJAjs/9w2w54dMRtK
bk4aTwci4xA9U8VN/0ls1Dp9PR+dGX5HFENTyivnZznDFvdnY5DPdeklP1g4r97ZWkxc3jjI1+eY
W5+1hAQMgOmKUdCrBkYyevnR6Glf7vQZB6PdEg28VuLBqDyq0FCcfN6+1W8xhbi7BdxHP4d6gGxj
tWP+Lq7jMDogIeieK5jsxj5y3cUBE42x88avvY51NpR66vs8pnjvr5vQdtrmsRlU1ZEGIPjHOjGP
sZTjv30Wfx3ACTJJ8en+Av3RYrgMdIRxdIYMMIHULdbAtdLViC1VUx2F06MHa5ZBeZ7SWpR+BSIT
RcNIx+IEBUc79y1NmRnbGmbsh8LowDG2s1Hj6BHK7FPXF0jMOWPnBG+denBOYzARHvEOAGkcyMz9
DF4+yw/OpNcV7wyHDqJr19m7GNPl7o05ewt9DPzpD60kmf+AC58Zv8UHYX7WCkuO+wn72vdprmGK
wp5Mv+AoEv4K+9D+amedGx9izHnnx9TIqn8X2lH9IQo7KvTS7SjsiiGif+MmYfGCoVv3I1+GUMMa
GU3DHfbE3ae5s6zsVLDEH5xM1Ss8Pc1bBKML+ZXLfhwe7XkW476n/fq9HwcqaDIZ4zc49WDNaLd5
8RvneUEhGYhIRbF3Lg54vpXUDXEgOuWYFGp7DdYaVTysSXEbrvuwg0UdDN+qSUcyLzKB+zzojdNH
p1jPQPyGtZd97pamTE9jgdfkrtODfOsNf73poIOgCULfn7o6F+hlumLP1lyMdGpVp1Ac8ZKkldXS
Erc7NOwaYcWnbLKaV+ZIXK8sg+qVqvYyUIPLQa1Wb5WWcHwU+F6egOBiQolO2HO3iOn7/R1uXd/k
tEOpjoCT5I20TiCaMEyzMBLRMcWZhYaNZQ/PWuXUr1SXYka0JZGYRQxQFetWibVLswi/xi48mqAY
dF8L0+AtiAdZo30GdmaY6/htoztbEJLr+MawBFw69cwN9vDlQgKm1ujdxNERsY/CFyDkzvncmy8U
YtoXI4jsrYj6RzbhMmDQfmQ06DbUea/U3aSJNFdomYEPYlG2P/pl6r5Tfasa34u1xHty6zA652Yh
Qkx53fJbN6BmthN6Y+r7rg6C7IvEhBuvRpo3L2nhGd3ZLrEg3g8BZgkHI2y1at92uv5Z93IDkRX6
iT9jABeIZlVTSk0QCIK7G+PKxjU01ih4odlnPmkcjWEXFsv8lvKwhfNLYJgFFm+2eAZjN7j0pTLM
yDRRjxo8yrw4kvsvyS7HqabcZbjPYCyWC93Zm0mGk6Fm8GKOsq7/6iDSiZFtrfB39BIrGoZi6LAP
q8PU8LMpxFcwmavqY28jQHOa4s5DeMaLdA8V3Er/gX1KE+0mZZ3I/y+R1Y6uddwehFXrIw+gQpIK
hHn41KSO3u0wqsdUriqN4iXQQ9wZhCKFoNuTL4lP62OcT1yY3n8N2FDMo226IPsl9NKfs8iKN1nl
if58/wz90f24/OgUOiX9fhf4Gbn4Kh2WtT0FuhjS42JGCEMSMZJPQGY1pBlsHLgyG7ZS06Mm1Eel
/tAu2K3DXoVnkpWunVBgGgX4xTrufhWFiekS5iHfkJuOH7BLnT9iPCOfPLeZKUWJMj4gheSi+oR6
TRGGyJA41vSShXYxH/Im+D0hNnq8P78/iJDV/MDUwUSFg2CDrF7FoyZfMN4evORoJkYUHTBaNnlh
CKtVvrTzQQ5TLfGSHrIz8dIEUY6K9ecyRk39ZEQOHp+1Vhv/x9l59ciNM+H6FwlQDrdSh5nxzDiM
843gsFbOotKvPw99DnDcaqGF+bDY9YWBZZMii8WqN3zv87yvHwej1YvnSV4JoLZI83mRDZX1FCIK
Ci9cLch1jHmedF/PimI88b0G0mk1LLE/HqL+yYsh+B7c2kjnoJgcN+JcK85/fZsr7xAGsH8bdlHv
UeavAwkYb6wtCJJSzmddQ5oG/NNKc85O1lSVD/MCMSiNqCCX8NDP1PWinRvgOiwzHgIwRBEbY+h1
WW8Y83YY6iY76UUca08F6XD35OXYmN7+tOvXOEREwiIlakl7RBVu9WUtLRqXkj14GlLNe0qdtjrl
atu9nVt93qnDbQwlWXsSMUKnCEm4y1gcpYkUjpzyE1xj82wtYXM0O9t9Rx1G2QHTXpWEmRawaVnI
oeZPQ3x13YR6NDuFmyQnzOxF/aYUdvwQ0f33nsdhou9iE1N5WOBNC5RY2Lzi8qTGLlK1ZtXPFju9
87gD8+cwRQ3xoFq98c7LckEUFkDhDuyUNn7oexwID62iRfemPVh/Bt0Tre9qIpzwaPbE58Yyi8jv
i4XOzkxDukdSoms/zVUHVTefKHw+hh00hZ29c71XbcmgkU1Z0JpXZPVGqbwwxkH7pKjKVAbD6Anv
JXQU5Y2CPyQh3h3GXeFhGeIuQwTlZ6Ig7B14DPSqL79uUuSa2uGEekqVDFJD11v6GdKS9aYQivpg
ZJ11VyRI8GB8Kf7DEmGeg9ZN2sAzSuvOyzWs8pysemrLRccFc7B57HlFrn5tNclg0Dsj2gnaW4kd
rhKw/CS+/YpsFBtmYi+Dm5/4ds557NFeJAs91I1FS9hpize9E+9JZV0fAQ/Vbk42qRD/rF8wYe1m
BSluexphQuBSnVnWp9LJQYTVtMJun+zrD4L0F9QUkGAuQXttWmMOam4NVYeh/FJ7RzLKo1fl+K+m
FtlW4T1XkYruSGio326PezVH+sDMDJFiC9o2lffLjTDbRK16GptTO7ufqC+kVPXNDK/TwWg+3B7q
aqMzFN1eJEyARxBoV6dccScNOpFWn5Z4zv4z8LI5U0wqftL7pzrjRMse3m3daQLWBf+XPhP8KVqa
61qtSUh2265CVnquwHaGRSehyJP2ue6a8VxYyGF4iCbw91wYD7QcyxP2uO5OdLtqH/AzkGHE8osS
KriLNeioyIdaOEXcnuI0UX6l2uCiCKDYx9mKp5Ea2Wi+MasUf9JpdnNfqMChZresd+L59erT6ePc
AP2DYnUFD5ulNu9iLeKk5tr8JBCPOEht4HsN6TuVX6GA+rv9va+2NNuZRwEGTNyLcnNfbi1taJYi
TJLuFGbVcodttXf2uiY9F9G0PFkeZAa0G5eAFl2+Qwu83tTo/NNIBepDDeCKuT8Iw2yXuu9OiS0y
ze8Z+6GyeFyTAKV7enZXkYlp0hNgb4NUlWXdy2lyZpUZfeHu5HaG8QN4gXbXdWoF/VjHo74tu3tI
ytnO2m7OECAnzBMANmR6l4O2g0GL3Mz7k0sB56DqUXxsak+/y3El2bmftobidkLdE1l2oFOrfm2Z
LSTzutedDDW2fSGGH3oihi9m50Tvbm+YjS3K1kSCEhs5kre1SI3RoFlRjzpJZKw4D3Cf+/epUH/G
aez2oPQofNwe73qDgk2SlyAR1zDI3C4X0RKT4vRzD7RBGfNfTpjFgbOEru27Fq1fH2U4o0Unvs0R
rLbcl9uDX08W1WbpYULSQ8xfl6ritPN6EIekqFrunmOO/WejmooHhUjxLu+W/2E4Tj2aIJ4Efq2x
LzyE2mnQivy0dIv5ZC440E4NvSvk/bJv49C0x9vTuz4VlAP4jIDg/qasq10jM7ohrm2m18GzsYU9
PailCA+NgOGjdZryppyMPSiV/GAXWQ3GEDx8JHgEIIC5xvgVZB8TsEPuTTFjgVXgEzyP2FFlbYNi
x1RJrxFpNG9W+SOyg9HOnK9PCsOzmaQMHi3sNaGpdmbPrc0uBx2kZ2+V2nUCTFCRDqGJshPNt5YX
JTIeeXiL8YSVf/9PWy5qHX2kbpefxkkbHsuM91cIMfWpiAv3Z5m7I0DK0ds5L1eteQB8gAFIv+i3
0g9fI7cA4TiLslj5yY7G6n2Ulnjbw3mk2r04+r21GNOhH+OQBoY55U9Jngo0Dj3rp4sVWLC4qfrj
9ia7PsBg2Sj2YvaHNCYLf7kKwLmiUoxsaq9Qq3flHCoHYfAk0EykNwq3i49OZygHr2rdV39qFh4q
OBpTcot7q+0dYzXtzn0HZabOss9DR0XX0itxnyTunhLbFa8KnQ8+MqAgevl/99XlLK1eIynBUO2U
9o53Z+E7/EzvaHkHRVy5ywfLaHFiFu5pTA1IIlYIzSnT8s95qe7BV65iFr+EPYCOCwV2FWuiy1/i
ZJpTF9bggBYHi1Pp00e63Mn7uYtcuimmtXONX33ev/JWUgFDcjrBuFwOl6f4XkaGPZ0gBDQfQGg8
zoNmfs3GDGFgeprvzEq0P4WjK3e399X1PKWznCRY8R/CmPxh/5wuFluYabpgkYVsJ/A3HkJm0vZv
nSz6kZX6Hkp2azgNBAMpC+GLI3Y5XDK7MwomtXbqu3r0Ky/Xz2Fb0JYaafIMolZ+3Z7edUZKNVNK
u4LCp44M8341oFeqs60s2kmlAPPO9Mb0rUCb44zoFmINcz40fujZvJPTrPg6x8UUdKoZ7RVprrgX
oKOBoBHFpE8nbZvVz4hQfy86t1VPnbDy8lNXeb39rNap9hVaCBA0b7Ti8cCLqzf9BomQU5dVc/1I
IxC2vsiN5bPucOiPTWhoi6806ohpz5g0AK5nCDd+VzZ2H5S6HhcBYSlP/BIb8MqfRNqWO1n+9V6l
QCyZTCwqL421gnQ+8ZusbtROFfjyGdSS43yagXi9zRQ7vDOUPD0mldocchtNxdufU1Zi/r31cA7S
6D2gicq1AwF6hbrpQQwIbaYDnKHPEERI+D+k9VDtgCXWN44cBZkfEhVkKcg5Vx8LoxwdXQJ1CUpN
X36lTvK9nOz8uU885YliM83auE13ouzVhfN/B6XbCRcKnpi7CrOji91zPyBMFZHH4zGFatq3KnSb
w2RG+kes2pNjXsOADACFJS/I7Lv+4s3ls1lW7blNhmYnMGwuAskTmTd3rru+AM3JxvDKQ6iO7Uic
dXqIDzHrhY5M6FZoaA/GuQHEsnfxrhMb1oEuHXJkZKu8ZdduH1YRtlUZ9kugJOi2hWi4nqXt5cfS
rKLfaQNkI8U76tAN6nSG6VvSAGyi+xzvKt+m0vwM5Ks5eSHIYdMpizstHEBmFX3+VepW+VHuxntf
Tn6Z1aYELccJJyxzPa9VpNOqm1TU/KagNXvn0TZohkdF7+QB+vmQTOzWgX+Re5gxdfF4QoDDPliA
PI6OniofAU+S0PTpXqHxio4g11FiCkHQEXYIgJeBT1MqikaRLmGC/fhdz7tB+OM84B60VO5DlYSK
euiAxUeHWBGUEs1EbxW/qFVxP1H3pKXCQx3nWFw73yp5mX2u7cR4R2kwGfzSAu5xun201xml/L0c
bV55PJ/J3VeHbgDqU/ZDNgOjS7p3Iy3gB+HG5UHY9l7yenUp/B0LRparcs4od63WZsxtsrQcaEhc
LP1HXXHKjwqmbk9RPoifTYS5CdCslO1dJ8dZQSduEXYd3J6vnM961/DQlDAlmWKshdTsqCNw9eaE
XNLyW9ESGn6tmjfIlKTxN6vM1L1tKjOW1YAyq6L0Je8gOAGXG6Ll5QzlmdhpLIL2fjcjkUFZ4Y6+
Z5ZwUfC4tqvMuefI6ecCwK2PyvXc+Cgcj+9fPXeDzy1JcYDtrrKAwSsKTnOzBAWNF2bcL4coNcsH
Ve3mg4KL2c4T4i/JbD13jW4FD224EPRBL+euoHkdMh6atGnY3OsjmOpnq5o6+v0QQYXvdiEow1zp
SPBFKVIbbyPD/CEsaIS+aY2ZccyMtEX1LlTmn0OqRFywIh4m3zEW5TwRbpSzaM32u1aP5vsonwo2
TVT395bdW+NOaN7YOhI3yOalkElsXiVR0dx5Vl5NM8iKEsH40c6eZ9fp/BEMPHakofnKFjnHBaQB
HXK4jGRQ6xyxEZgNLyoas42T/RDeqJ4Kjb5mjmPFQS9ygkTeLPe3t8hVOKD+QjqKVj7qHNSIVzd9
s0TgwhSzPETCdN8MSwED0M2iOzTR652TcXXTyaFkURjlXh57a50M7OjHJVRchtI75VF3p/GclOUM
cc2yD6lX2cel6vqdNd2cH48poNbcdjCELndk6CY86rGtPABkaX7Qmo4PXauWj240VDuR5ippYn4e
nhskn2Dc+YyXQ7Up239S2+rgVHb1NTVdJbATQHF7N/fmOED+EfHibNO+uBynnoZOH/j5hyIMlweK
IdRdPBb2kC1J+NEIszJAG7r+bg/F8DbWZpBrHfl2aReGOIa9Y/3qm8E8Zeg676zA1YHBKQI+FEhm
6gdc1avXVas3ox7inEP10PBeePRNR6guM1TP2TsPVantlOM3Pi5AYuw7wffSV1zzegbBSicVQKKm
cpwTSCxwaB4I9mjx9j7u1tTYtH+nxxFdR/UsSWdAU5yTUKCYrqVgNrsoroO+6vJzPWvKzlJuTY33
uRT/gMoOuP3yI+uhmuUWvIWDoC35EhdxDl2lbt4Ix90r/F5lgnw1pBmYExh7esCrJ7hLg141kVA5
QEOak8OYNsUxDSfjJ4fFeOziqX7WUdpWTo1ipUc16/ekY9cPHe4mrknQTgjLkIyuscRVr4ZOWBYo
hjjN9ASuQ3lbtkVzl9Xh+LzMU/IwqkoW0w6c9kTMr9M3OTYpsCxDcZzW/ALeslWv2XBWx7SvqqNt
inQ4w9fQWyiiRnjXINk2P1CJoLGL0JvqYABejMXdAvzW/JMtZXNyNDy6n5olNz81M6VZjOOU+Htk
G04fJFBudm6ljTB68YtXnysqSiVqedsfTMXrXhx7Hu7hlqWwXk0Ag8Xivgwmqfnta2JrUBpNHDSe
DGxKeTz+KV/YTjqlvIWrw+CFyZ+5bUNc8jL0dopufAueR5wiEAvH24Ne0VPkxmBb0lYmqEKTWcUT
1BwoBeKRcIgbzYu/JV6O57vaoS7/xiqrjMOYAuY6oGZo3udxl33vFqtPjpDcp+nd2CrIpGV9M6aB
MZfgzF3IYS+3f+LW1mU9SHXka4ps4XJdqjwF1RaT3wxj4ZxMt5qO7qA29xrt7z+DABqvNijvu3Ve
73yRrYAEMIJMAY8ZLu7VLaClCZ4lM44okYMGH/AYVGb4ENZnl0r421lrfrx6poQB+MukQ/KOW6W1
zUIuFAOGPnRZg/Cca6JHPFRhsORCPRZT/LtSjfRrQwzd2QUbE6WjgcoPZQipM7KKhGjsJKlFMfZQ
RJ4daGZf3Is8EwddUcxzpJnTzv26cb2iyEk3UwOkQia/usZHx2zCKoxYWBI+/SRcq4zv0VvZ1U6R
X+giWYYwSXrOA5wWFcDS1UA18jChO9KVDQ2JdF3m1D4PIuwex7Yb0a2ZlHOj1FkQxjRU/bEU/ZM9
Cbj/ZVTYPpWK2B81PX1/+ztvnHQAEfKJyB9s6dV3Tmcv6iHFVgcT8P+z0HtcOoDG3pVt2H0A52s8
tmn16faYW0tONgCDS7ZZuO4uT9G4ZLleqgmvhLErD3mU20+OEjc79bSrjQSIm5coQgUyoPACvhwl
rU1tLMwRunSUps+adkjRikolJFkfNLETGDYGQ34GCTrwkHzitVZkklIWVOjs8FnLJAAWniIVXkFF
nYT6IIAnHW4v4dZ4RCDoONL4iqra5eScWu90dXDcoFLpTpHgeWf6ovaT6pZN0CTjLuLxavcCrJLM
PDYwWHzwTpcDLjQoHH3SGVBXoPMoeez8AmgyRcfOUpQEwlNbxVgD1B1V/Qh5sBgWhh5o8Ay8I/Vo
6kuV3hpHJckkBJhYdrISEZcnp8jiPxOQTi/QxwiDJAP5Xb9O6uxxTJJ6OOMi2Hm+Ejn1nsrG1d5n
TjyEEAUBc425yOq+MaKoK8u6cAPXUiC/6UD2keuBaXgs51o/a6WWnAxrV1vvKtdjWJIfKhS0nAiQ
qwiXG8J2FQGGQ5sNjGkbNLnPWV8awCn0cc895eqsycGQ1LPIP8ALr8NbMauDmVoMZhaDFd+5+EfE
QYfa/PjaOMpAyIFQYERgknt8tZi1wuO9UQovGEpwrmZvjx+qyio+v37f08lB2lDGUZbxchuOdmWo
+TwDJNad/oM2umxIgTfGgqDafd+gfXV7vI1vBVkShh/VY2LV+r3cxmKAfVbA6Soz6o2i7KrHPh5s
za/0qv15e7CN/Uj8YO3+7kmsvFaTgwGUpBmXrBVq3ZNmzH8WY0x9E+v1e3xAisecLbuTXm4EEhNc
hial7ShsrrsOMwJpPG4sL6jcAcLc1NjAIScuAd1Ifi6Dvgctvi7I0+8EsUD/l3aHZIVeTnKysnqp
KPpiBaMkkGKKIgjJLIJGFCR4WaUeo1yJjz0WFsHUOg3M3MU722M73CGF+GrjTPlrSObkzyFwr1Ew
CBghGKrHoYRtiHMxVJDmZGEXw52v5PLJ6fYXvsofGU7mcBR+eHxQaLqcvKPiKIkfiBsoZWjpD+TZ
znPmjcNjipzGz8Vc1LumM9z7xNKEsTP21u6CYGk6mD2Q7qxzVxPBlH7AbCFIQ0ULrKTOH5sEFl5Z
tN2LKNLxw5iM0x6h+29X5yLtYcowRtlhgKjptK82dUcHoUCdKQxKDFfmN0jSZOIb1KGS01QpU1cF
cGdndAJQ037vdsDOg3HQ+l/KgpMJQAvFmSAVQtE8uw7CWzhxhu6HMNRHpIB5/ZTnJKa97Xt91DdB
7SlecWBt4fg14RTrP5dCjT+mQ19SXgdCMgQmXgXJVxNVoGNtVzbYChF65ZtMmdrcTxeIhaceY7bk
PaJnw12ZqNXot11RfLJDq6FSabhhvtMY2zwTpNhSxY83BbfR5baY1TBBHHdCtaqdbTQzUGvEHbwq
HhqgvIdOX4rv6Nug6SW8+h6/r85Pa298yRVaM34ezbWzE8w3ogKYAfjapBcoilxhfYQ7p6KbdAwq
SvFlaUZbXonp8CatcivIpjqKdmo7V1UJqlv/D8RMKgqz+XIJmrJuqtFL9aCfOjMQiz0FAMa181wA
tfQHpafKnNYYUPskIS31vQRe7e3DuTFpnhxkwWTniBevbWWzXmLwo0YPClblrjaimSG7XPWOrWmI
Z1HM0GpuD3l9vQCNx2eGY0d3EmjE5ayrcm5pLtcG3ifV8jjiLIUZfZfDGRV7ld/r2QGMp9TMIFIh
fm08oMe64GVDozNPR95VajmfHJH+TN00Oepa+loBLAIq9HtiHV5mJjnqKszbyqgaCf8GwEZRV5iG
+FxjYvV51ih4v34RZW76f8GxCDpfLuI86G1U1Tb+QJnjZf5UJeKnEKXtnGhTQWK8Pdr1RuWRiLAJ
DUCuCzraq9GcOeFdERskjRkV9CrNf9rCG1I/SzX1vCSx1x36TIEjrGV19VPPR2Xv0rrO6SQ/EX1V
Ggio06/fT15rOiIyR+C+dau+WfLFeGHTiJ2Jbm0YdFvpnFMGwMhR/v0/NaDRStqoziEdpVOFLpU9
hwaC3vCXS6pOnxaPoHt7Za9gSnLPSEEFNDmAloBGuBxRbRv0spIC9lDtudVJm3Rx7EXnPlhxB1SH
cqIS5HZW4Ic3NF9CGh08O8rwW5Q3+rvbv2XrYMKQRiSFXh3PudX27eZ+aKYR0mlvxy5O5kV8l/S2
ejagOu6s88ZQGNnIgsBfo9j1U26aDUNxoKQEYarlb83UfeElHj520fTx9py0rZGI6BR1EFugQbuK
sZ6pp0OatmbgTG35gVJb/TEk/6nJCOYE+SKg0O8AJ5jzMWuibvKnpHWEH3XQlvzY7pTQj51SHCPR
YLBp2XD7Aq2Bpf/688wdiEiJxLvrNBcvt4GrK2qXD6DZaaw2hp8CUTihPVGMKEfo1WFnUeTdepmf
yO3GcwE8BqYLVwUQC02UvhNGUKgF28Gvak0sfuJqS/zBzWYTzkQatd+m3KMHgIbP+F/h0pDEpjHD
sNscqz1Pqus2uuQd4+NLlOZPvtPl/OlftWrRphgMxnF+REDB+C0ivTg1Wqz86uFedhAsChMNq54n
iQaT+jQvfbezMPLqWa0LgH5Ct0yQeafKzfTP8Y/LRWpQ4sVVjQNERGwP03vkidLGjzwFd/cc7cVv
dGWLnQ7e1i6VmZCK9CX2AYTYy4ETlD2V0CnUICzz8UE1+/RNnqrtJ6uP5geqoO17YLlVEDcLKWCu
RPr3QVWru3zCE7Rsu/wFpE/1fazU/MGqrPS/2/tlI/ZKSyYEhynCsi6rVM01EUAtKuws7XppjwYy
5GiQtHa8o++6tQl4T6OeBczEkSSEy1WY3bBq5qjGna3RbVT8RpASbQ+rw4/w74I/b04fa15uutSX
UN+mC5Q+JGCjndR04xKgIQXBS2qRynrw5c8YbXNwnKTFki4s4o/4rjZfTD1JPiPWYL+ZwKv6t5d3
a9dx3yD8xLXDNbu6XTXUc7zaFbxPIEu/LV0nOgr8ch50b6zve6MFt0Wf8/72oJtbDgYbhw6sJspB
8lf9s9dHZlMvvJgCmyvvh+yDPdRjPn8Eil2eS3fJE6QKwvCPbc/t14K+gAmo3wOswPtcfTajyZ79
PlILUAJu/34sKvH6ep/BfQ/AhOa4xCjIbfnPL6wW2k1c1vhVKmp0EnPtvYMhh+YeAhPNe8dc2p19
vvXh2Xx0vkCIExtX+zzJPDFiUq0Fg15FWeBgSvs+g7FnIFlpJ02gDwMaNLe/w9bZAoEoqSI2746/
zbt/Jql0jlrjfqsF6mwuL0offzbMbPx2e5CNS5AU+P8PsgovWRm79UTfK5hbKFQHCG0LWnpeVBYo
Y/bT/7KMAGRtCh6yrbs6P+HScuuXgxagPGsURx6BYjyy/2c0CRvaa128p7svf/86bktpMayDKdXS
xLvcKcpiakpZ417ZJXpxX4s5e5iyzjqJptbujbr8TcmjfijBd9+9fmHha0BfosABJmI1sNenS+Z0
CLWACIYAihU5oqXt8AyBrtvZKJtz5BxwLZGYQg+5nGMKSEKxifxB50VT+00rtHB8nNJKe6SxXBro
YCEjdYrwBDYDXZui8PUZCvkC7AUgZsC811XItMJVLXZ5rOqoXZ2iGf2XVl3Kdw2yDsfbq3rdFEX+
GUYKTkHIetnaWqGupldWxU2hB4ttT9MbG3ux6S2KbWMUoALDIjehCZi5VLNWecomE+3ztit5xOaz
roDwN5SfoTlrmCL3sfgcq625p7e4FSoQBKZjSz+dl/sqVABiSjB4C7VAj6CT1VqCVwg+tI+Jm/+G
7rbsJAhbV4SkdiEvosr8aHWkegHkxJooYSF6Dc+xMD4PJZ37UOT52R0b5wAFvN/Z21tPE2qEtD34
ELwzvdUcS8dKjEEjNJVLK8ovbjbFDyZGcNMRYGoN7jNFOR1fWEX4IikV42HssrH0lRiYos9LOa7+
h33BQxSQJS96Xr9r9hfAA61i96lBrEyVclYjCwte4M1N9hVAs+Od2sbp8mNfG8t4jqMEAhxZfcry
DLn5NdWwUuRtDj7aVyc8foC9a9He5t0I6MQBbhH8WaD7rHmrva4UvJY7lTJeg1tEEuqnPHfn0+0j
IgPLKuLxf0diFFUDfBXX3n+0VcUQDpZOzdrW76dqsT4XQrxXsY4+v3YkAis7QHb/sYBa38KeF7Zt
H9U2ugFjcU4iFwkiCuU/0mYoX24Pdb3LGYqeFJ9Rjri+C2MADEZndHZQOFz4bqKoJzYTVgwK9IMZ
r/PTZM3TzkpuDgoyUPb5ANCtVRSaxXQgSQo74FrqKWDYFOKpAbgnDwXrx6Qwp3uvUfdkSa/jB4kL
dQyQZNyShLjLaJ5jT2PojWNTk4Z/yh2MGNSkWmeUxoqzU5V72K6N3BoiKp1+CRDUZGfnckA0cUaR
Ud8J2nlePsVFTZMdsFf+At+4O4IgDp80lP2OaasbT+HkzB+7at67Lq+4KxI7SD1cWvLIIuD6nROr
njGiRWeTYdWak6HgI/VwonQaECWA2d34mt4bD5Fwpu99Fetv80VqBlkhPCJfT+3mj1rZ7nerTOv+
ySrG5gvKCQhqxtY0V343KNPvpnFxw/Ry031ITKs1HqCYKJ9ub1S5WJenj2lQMWU5Ac1edaK1eDZ7
A0WfwNGaUT3bhZa4vmLqlXSxExgMzaBzToIQlh0zYSRVUFGj2DOtv440lAvoPVLaQBgZ0ZbLT9rq
dqeGBhxBPW0hTlpp8r5D7mMn77iONPI9DKddgucoT6xGWWzEDpTFNQN1GrXqQzPUuXIwJ2P6WS88
o3cunc3RqILx6pKqMNZqm9ZRI7LIxnXYG5usfaBzNKZPi44OW+DYHXqEtz/k1nAUoRA7QK5Vylld
LiFKY5LUhXPI0ifud9tNyyPWwMnXSt/1kNj4Wih3w+7At495rUtePU5y0tDC4RHdxr80BMI+11Gy
kydshBUpD07SzcaQ7sKX8wF87IKqZJBFrRUD94Uqw1xxiiH4TO1i3xeoSXy/vYRbkeViTJm4/vOC
8XSAIO5QOjhywKEC1RAfESeaTj1k+w9UNqOXZdbcNMDZYzqnU6y+Gbpp/HL7V2x8yIsfsdo3Vtgu
5jBzImdEKY+Z2SR+MdQtsn3RnhT71lAI3tM/Bc7Ay3Q1FNjBrqCm6AbwV1od5ZklfFCWhgClTMte
bWAj0oB/Bn5HxiPfiKvFrWka1l5eg5tQhtw413FuvDOtbjHOnlY02cFLdBRk7T5bxjvdHiHUAqsN
i1e3bKjMacCQeReDpzBX20oNI7OlL83ezTr7N0TP4geP9mnwU0Mf917EW3uYA8LzG8wudZHVYANt
+xIqBYPlCA8Oi1E+ayNZb5ypXaC7s9jhy259Txz2GItnKdfSaonNKEnSQUsdoCmOoh1QNXBHX0vU
JAQCOFQ/bm/Uv0Ws1d3Bd+TyQDkEjux6LRFLA5wvOKI81/mvOY6iD5o+EWC08lx/SZZkNn3iFVY7
sGnK89AalF5KAJg5XrTvlXAcDrd/09YK4PhIHglxAZ6X/CL/nOAFFbYoRucXEo8pPhVROwQ1zXRo
2ZZ2vj3UVhREjoilZjeb3pou5SLOn+TUQIMkHdvvKVX1hxoFtXgnrss9slpk4E2yvcorElztag+F
zoxvZQkyJrbwT/fzxVF/o+iLmGWvGIbfKoX6PS2aPVGTjdMKAA/YAk80WVNbXSdmZcwFaYAbjLXp
lohGxM0pJq80T7jhLZE/zzYuMrpaRx/7dsprPx97R9u5sLeSLMIFZrSSiy2J2Jefs1mmSiC75QV1
mDqIcw+KthxaB9iwX4tF+RArRZEEk+1EKupMNb9LCa0Fd+mkTz6q47L8N+d59Q2MLQsobK1OAlM4
TuRnDuCtwFU7CGbOnNb3ShOPwFaMOvX8tAXi+fqjaUn3Xo6ltMJcd0WUJDG6oZHKP5PhHWj/4/WQ
q8tvO220neLz9RnAO4SRgGzQ4iSfuly0bjSmagj7+EBnoH90ElRokG7NuUricmdzXgc4hvpr+Az6
BoLianNqvZPVc9SCHBxEc85sKdbsGuU5m9v8PUiNPRDM9ZmjiiqTbaqlwELXAByFNxX+SKkSlB5q
jVHeoe0t0j2Q0/UCSq9NaWDLMxEZD/kr/gkizZKUeddDElFQdaVUnHHjU6J6Nuree/W2YCiqAPDw
5RNqDVDzpsHFBm2iMVqBaGlrIQCxSIUS16hOt+PV5qzkQCwfWI01PD8cjMaZvRmaU2iHp7yomgCx
PPWo10ib3R7qelugaPf33QvriT6IcbmAqYBWmcaZEuh6jqJe6lnzMVHCGcSS87ZQzT+3h7tyPuTZ
qQIUJlmkvg61aBUmVIRUUS8D5rdkhBOftgpKyX2IHyseAghUovGu9rItGEP/hbzWesLve0v95iIE
jbuJY8y973Wt1UB+SsX4TEth1M/ooOGG4y9Vg+XMzk+WCN/LsE4XgIcXjXnZK1wX6EMSSUFDRAmm
sLJf7HaaXrIqmfxGYEjITxsOkedUd3ZqPOiIsT5FCYLJt3/DdYiXFAE0iLi/eMauEWXxbI0m1SVU
T0cbY8pKItTjRj+lbVFRBqv1e4ewe0TmN33MO8hUt4ffaNswPqUl5k9+BDL5cpc4sVeOwEAR6c9c
CQGDnROkyOL/1g0Fywc0ozu/iNLqWzxr7YfYXJITZd3hN54CLSh3Q5wtNGlPVT4M4TH1MNK7/QOv
b15+H2AbFOR4N151Mv+W5FLVUejhee7RzMKMd4EWYw4UizNiE/NB64p2Z1CZoq33BcAQEwglb1Rg
KpeLkiddi1k4Eu28sqwvYV1V3E/tcNBrpz/Mqr3ciySZg1QZ4h3A/VZ8kNoVqCvSqCJlvRy5gQwM
XjNHLlbTUDZIdefgFaH7YFjlXvFkYyjZmCZRRXdL7r7LoZRYT8rZZGUhOZOrOWMGVGuqxukwVm2x
t882jhqDkaHBwsTTZg2dwqE54V8ujUh3ZvdbUlf9gTalOKhiVtNjrufRH1RzvPA0mmhTwQi3PD+e
yj3Jpq1ZSyFC2AzMnmh/OWtPWzKczeCZYkOXRIGnTRpukHHovOlcqzjf3rxbg7F5aSUhYsMrfTVY
1TlaKEQRHbxcOFj5qfjk+AP+qqDxELbeQz1sDSdDGWdZ4lPXLZWh0tWmamFrNN4IFEbJq6+FCiQX
kYr+y+tnRswguafsRo6zeuRQwhWRB/AlUEzerLnpFHdpl2DBMaH6/j8MRftPal1JhLF++cXCbqxR
uDLCIJpSD6uJxYiCLh2K/5TU3rszt1aQ/gte9QgdsYjy7/9JOiC19wWmsGFgmtEgDiWE8vaMrDK2
iIVb9K9/KFGpBcmMQBsgNPbJ5XCZ0fDBRiUMdIzTnmJ7zIIqx/OAzNiIdpZx637WAaJKvB4lKlhD
l4MlOqI8okvCIDWpZLzhPuw/h5atvBi1Vv5ZwqzpUOxpzGeeqg6VcjRmMXDT3BpFm2X6JdBLD4mA
0YSBA8kEJjG2kb0VGF/8vv3BN3+p5Ca7kCGI+ubq2GCnNscokMhjU9ToGOQuXGwlrPtj2jjmBzI4
ofnREtdv60aN58OMCuNREdrgJ2Ennq0EZcsE02ciNLaFR7wflzuHMsYeoGDj7pZPb/kyAp1J5n25
olGHylk5WyRzkaMcOy9zHuE/eIhljMaR8qd5QEsQf+dm6Cw/7yCN3F6ojQwP/i3Caxx4VmpNA4iS
YvTMFEBf2RXi1AplAPnOtRhO0zO0kdfqcZHggUblWoLrB7dw/c5orZm6rUfoxKL4QUcrKsAUnBSp
y8ezNr1eFEQOJwfCF4Bx15dwsah6N6o4D6Z9n5xa6mdHOA/xvTdhmNIYWV1ivWKJj8uQ118ixyvv
426w79thcXbeB/IYrtIBQJWIAlMeB/F3hatGO0CgP60ExqAvD9LvFoVas7u7/TU3dhOPfOI2qTMH
da1RQO6jeFGoxweBbeJdtsTROyUdPaQoizooAAqeen60P/cohiWaeK1RDF8XGU4yHnlX0SJfbebS
UIRrzIBujFrXTgXi/1hKayjKtbF5sBpL9V0kR3bSgo14C3eLfvdfmBrTvjxBvTZJVR+ero0WOkfQ
odkBfzrnGI778W8jA0GMgMonGEVOy7pU1BLEPU5ifNCWdkn+D2fntSM3coXhJyLAHG5JdpisUZZu
CGtXy5wzn95fzZWaTTQxgm2sAWFVXcUKJ/zBA/thftXrcbpvdDk6qE46PepTvLjIFFMWGFNoDV0Y
7+k9bMyYjN8kdbYJLCmBXs44bp0axT4z9ONlVE5dSUBJ4ST71ROo7d34Ikxd7VtdqGoAYaHXL6/V
rGMsoCw6+hGcuKy8q+gjf25MqTsVcZqdh7ytv2dp54iHtcCaHALvnd5UMEUyI/hfX0OJnjroJjsJ
z8alBZdF4BzET6KYdrkADSAHXUsAUEhO/J/Wgi7Rwsg+mPmQnEqnnXbuyK31Jr8hM6UkCytkFVAv
tQ4CslIxgJgKWr8jVkjczzUkmIjW6F/MjZInyCvqvjRnVoNRU20Rj+8ZrGxlMtfJeXSyxL4rC/i1
XqN1y86AW+kb1REQ5gY9Lu6m1XYCViPlBooe/qhFymnoNOtkwWr1AyM4YXLyAgbWFKZC2V1IAOJW
GH2+tM2g+C2ybPeJhlblEFaI9436j9vX2dbCk8dAWqKnSUi6esQTjEtnO9Viv5RL+5gs5rcGTTa/
7YNw5xOLOa63OXrFRGs4XQFgF8fgj6CNqqK8WAaXCDXpFzPq8l8dxroUFMru0SkU89WwYPs7lpR9
ePcUaWBQAYPmw1dfn+VAMvUgCIrQlwpk8aZpQam/jWHda8NfRIqg6AGp0JwV5OjVagI7cvquqkO/
HIrlZGDO/mBGEJfSttgTD9h47ahPaRzNt7bfuno/B6jx52JWdqgET1oUak9luUTvT43Q6xaSiZRf
AMauJgQ7KMpqYw79Ih5CzG+a3qkPyYj9fBvLe12CjTuHY8nnZwXpEqxDXw3fWnWMiVyoXBuPTj7w
os3FFLtx7QyNH0h6t7P7t0YkZhAGsYI5v6YMp8WUq4XGNT/XZXCyqqX2oTP+F5la+ABuaI/2sTUc
SR+qGsJpBrfgyyPQhPIy1JYR+m1dS35XK/qBe6hzoyWyv6StHf/F1xNZBKoH0KEgPVyOtyDmE7Sl
HvrmSJSbBlRgzBnHeqyF/iKpBYWpCHEJC23W9UYpajwMB13YAtXV4sdB2XhWHhuvAY/T+6MR9sib
lS1XFpTey1lZSwflqtAy5IvVxQ2DXjrLIf4PEdY976/zUF5iMOEiA9ZiNVQdx45VLHrmz2Pdvmhq
bt5j+D4+Jos07rwRGxcxbQGTpBY6AG/T6onIazsHWx+nvhpV6AakHRJMet0UtZsOw7SzhOJ3r+5i
wbgQ9rjwD66QltrQ24tFY8xPDbn+CqqlfmjDXX0T8Y5ejYJ+FVVthFWueHiAmmhIxU3qtxA8T3Ni
Y5dRI2c1LjaGfLDKXatRUGJNp/xT1FjvNUgjVIb8JyhsYu8ra1+2ms9ZOcmY+rMZjSdQq699EOef
EQDt7sopCXb2yltkupounU3KxAxHwrcGQE/0IjJNqRM/zRuCC7MLdGrDZjD6U+DkTx31xLPUFdah
1+P6BQxh8akFgPcYFroee2Vea//TjTH+5/brt/Gpqebh6wRQgoLe+vVTCtVptLxM/CUeZDCJEvSS
KN2jsmw87mwjutvA6BGZWLfsgpkgqseyhE89Aw8Fuo/tnkpSgr7FkpqnabTMB3MkorEnq94rBG+c
HepoXAakRlSD16EFjJAZiESa+Vk2J78LSwofw7E272O72Cmobc2TljmoKwoJSJKs38PeGgo+NAiM
ojHvyUvSO2IB+UDNXjuM6PU/BkaXnAgC9PPt77jxdvD+0rdRKLcAQBNr8Ef41LeRXBkJc6SPGf/X
GUZ7GGdtwGPYqNtzn497CLCtqVJxprwjSFo8e5cDdtFiwjsC4Zz28nCk7zu4bRJDj4syHBWT2n4N
hqVyVbSuX/9iqnDUFKJS4ExrzDvJTowSD4usIxLhImM9fmnt+ecsT9PJLpw9T6mt3UPZgC4wubXg
EqwmOgP50ZMJeYDBKL5PjRF6lJuxxoo69b/3z0y4dRNqiAhnrSJaFcgFFouc+epYmHDMCuV/RZfl
HwaFDqpmZs4OSuv68FNlozwDsYqCPg/Y5dTiZmnaIZWwXo2X1MNZp3xuh2VP3fN6AS9HWYUZONml
RZmhRtComfJlKApqa0rRfZhGWgbvXUCuGFBuvCh8KNLlywkpUjO3UbYI2GhkfUKp9ae0lObZAbX+
kBXDHl73+gVjOGF4QvYGSHhdOtRHQ6lTOSx8WxhllCSprZtCUnuWp6VB+QXfYtcYRe42YUfLc5bG
zU5ccH3u+QkOtQH6+AAr33B4f5z7KsDyR0YQyAfhZre+WujVZ2Nq+/tAc6RThkLNuwUascgRohmi
9wLlYx2lDoVOn8VmRJlu2iGtYuW02JFDA0rfk0LY2jkMhjkrjW8gGGLyf0yu1auG+k5d+IjPdPSZ
6Vc8wbxrejcLDGcH67F1GFA7EMkMQtskTpeDgQTr7NAZEUTUIbzSDypcbJ/jvTBAPAGXYYCYkYjj
uL1o261OQ4qUIto9qH3FdatTmzIHNzMHk/b0ovqJNjnHeVazQ6V288mOArr9gRr8vn1Mru9uXgH6
eAAYKFRe6S7JVhrZpa3m/lAOjquNZFIFUJA7TOkTL9Cn+Y5NP/vynA87Rdit7SoUsQmuSDqA8Fwu
Mr7xixVU3AVdas/PRjL/lxnqkLvIjJoexifj4fZMRcq0Xm10EITEDo8/4LrL8ZIMjHIoM55sLf+O
yqL3blmMxeMUdZaHEHPl9lEX7VBFt5ZXYFDezO6gLa8GLREnqbMuLnxHpyvUBoRTSCIguJIb6VPf
K+kpjZ34qyL14fvrvxaiAUJnGFUoUY69nG8RVx0tIoRhpaqPPE0q2uc5whuoQynKzwqj9EwzmXfS
5A1OEI8xnXa6IWwp6qGXo0qFXZmDg0gmxVkUkwpHynQvzkztJ1dE2B1CACTFnYRyaOc2VoCVEI68
DXjkQYittqO6B24S22j12YGDYJQmGMoA/tbLQBDYJzJafovRKG6dWss9svpoV6ldsPNmb07e0en9
IdQA82YN4TaqsDV0fE38LDVHv0rytHIjhAsql0iWB9WIh8dyjJZvIM6JwkgYh9fZCPtTrSeOd3u7
b8CuYY7QS2LudB/wHL38EnPa5ZTR0LLOrQgBxW7JfwziV0xKEJ9tDO2Juu38zkCBxC8dNT02pr7H
Ktm4SEWGAzyZIpeImy5/g9IFSJZL/AbQAiOGCANuzG15fv9M8U9ioDcPV6TrLkfhtsylICXNDwn+
5Kc6MsYn3Z4ddAualHUmTo5K1yAQbR4lM46+BlnSjEiv6OSZt3/LRhhAq1n4ebDwcCFWiz4l0oxR
dJj6i9JW9/2o2udUycf7ogQiJmmBdl92Q+ah9NB/meAq71w315sdZCINYRoihACUcy5XYo51pa4G
5KyWOQcLjSWgN2lS5A691Pi3Z3p9nb6RSui84BCF8pz48z8f5KyvphiHWw8knwOTV6m+DlU6+0E9
5XcSri3f9MmUs/fvauo5KGBAhCZl5/9eDtuVjTJh2uDgl9Kp5xZuj59CSH+CvDX6eKtytS2m+gl+
xXke7fJBmdp85zdcfWMW1hRtNV5OwCBv4l5/zFzK2jbrNGX0ZiUGVpbGgELRAygz+FKDZLmKvRgf
o3KOOwr1zVQcKL9md+9cfX4DbWpal6QhJLSrDz1KwCtUsD1IEBjhfTp35cnS6+QQJZL1OvaZ4zrz
rpnq1Yv9Nih9WcQPhMzgKv1plbYLh6pCyFAqK7ROov4cVHp/aOf8mxQGw+n2HK/LJGI8obQDrRBU
xTqEh6E9aEg7jwhr5s7XMjOr+8aJ2vtqWWZfQw3q3DnmeE/AYH1o+iR4xQfVOPed0z+Wk6z9rMNu
NnY+/tWDLuqJAOto0Yu4ZQ2K5DpJUVtshGm5ZB+LslLdKCw6T2+yyTWcdPRSC1EydcCG9fZyXJ1t
MTLyD2/1GYL11c43cP10ehACXpc54aFu6saHPp94s9XsYRg3JykKtMKTR4x5echyOsQ65nqDZ5mN
9Iz8ouxC5lXOTZ5Ux9FxpGOj1o0r0+3diYk3R2ZIkc8T5a+FZxxzKSSnYpK2MUDba6ZaeSpAjf2a
1aU8lYrdvGJi2QT4rMvaTtS/tcDi24JRoJ/LW3I5a7WtusYsGZv4ZWi8Mta0f/o5oXtd6k661+m7
uj9JSnkgcAqDtIOWyeoEI60wFe0Ek8LOq/y0DBFAzBhj3U/j2I6nUsvrV2vuMcm8vYs2hyU2IfOg
TX8lp4mGvOY0UzpAoc2XU6CN5lktJsxckyU+OG9GLXnc7Gzdja+KsCM6wKARgGGtb0zw1ySSJiKG
bdok2C03vY+LvObW0LJgFQzBv5o1hnfdkgzH29Pd+KbQSNCzfVNqgRd++U1pkSsDDAJ0bAu5uIPx
n77Y2pj9VipF3dm6G7cjtVzeQ9grokO0OjTpXGsd0e7gEQKiTTNgu4TNRtU+Zr2mPxVl2Hy5Pbet
T4lcLoVf4lsBbL2cm6qG6OG09YAbZqQfwmTO7jLNQU9DLppD3AQoBk5x8V6mF9v2De1ACYwbYn0n
cx/bCjD+ASRWNB0DZObux6oNH2B8R3/x7ejEwtJBY5bmzaqCI7OcJgdx8BpkUE9x0shP9tjkXmz3
wY/bS/m2VhdZgpgWdDKTSi2t0nVVumsNzB2scPCkROlfeilNQM3yphgepFYnchFWjJvjrCu96daS
E/xwwiH9mOlOMLpJmPQw0OoUGkqgqbOPyGb2QZNUyfCKUY6s+y5rLceXskD/7hCSPyVFFv6s0fzH
AbCjy+DOlIHfDSajHksQyomD78lDtbrOlLSt5GhwuEr7RH/sta49tc6QHlrFaR+Ahe917d8sKlZr
KCSVxaYQJ32NtTSVOVy0mpCzAU1hYw2Cd/xvimaZ4SZZMIb3SzemPyxWcjkPRZ7nr0k9Z6NP8RRR
zd4K4g/2EOSOa6gF0h6UYLv525RNEzoWBlLG7tIvw6dsUMadqHnj5IIjERxKzi838WqlaMNmZhRI
k0fCBuccJ7rw36Y3apwpYycKXbQ8YmsnUbjKjPg67Gtq9OSKxOziN/0RRCr4jTVjq2CZVs3Va+g4
vzq1VHe29dYgWLlSkRcKAtRaLgfJ2yVWulYlZIiy3o0K3YQMU6SH24dn4x6i6gm+DSQDoKY10Gyp
KjuWO4lYVBmWM590uNOXTqgHhPN5ydEwTyPH2XlSNi52jQYO5UDh1ks6cDm1RJ87J1+Iw9KmKf4b
5iVajoFkafQbUIDbCfq2ZgiIDm0b9gnR76qKIw9LqyUhEX9Vxdim5bNevXYIz31rkH5E9yJpjnYT
mq+313Xj1aSeDKadhjKKoWu0V9KOylhCJ/GmUu46LyzM+DWZkX8cMOdF4iwz0kdZT+OnrBulnW+6
tbyg+IAvQuilwrfanqD1YqVwuDxEV/DQN7Mcnuh5tIsgBErjzqOytU/ZoIJlD47/ip5RyM4EZima
PKsozB98c1V15cTcqzhuTUo4z8KMAd4LO/tyzyyOUzcG/XgPN7wZs+WqfRimSrtHbANJx9sfb2ss
Iftu0eOltrlu0k+8zvLcA3PuqXH5RjQR7rSK3DwmadP+xVkQ6vI8XMQ61lq6o0AyElwjBgSNgnp4
wPbwZjq997OsJDsnYeNLkY5xadO9FdjL1bHrx2VEh5SToMkIkLeVHjykRVPt7IeNC5kCIo4g8OkE
7E78ij8uR00vOi2fR3ZfHdHJGCvFontodLlrDFFZ38+Zae4E/9e1O5z6wAMToaJgSC189QhQOql5
kuwBnbUqlg6cbvk3lCn9CR2n+T+8/MBXKElbgbJwplz20zjMT3IttSpsuBKxqXfvH5H9QjQRNyuB
5eUSRHkI0KpIuLopo7jJNFtgA/ryNKKHsjP1ja0KcouXj6SLwvialJyMk5pQ5xiw9C3Nk9F25pe+
TjSocmm2M9TGlWZQpdPpbHLYgVxczsqk7NY3PZZEQPj1o9Pn/3aKMT5Lljq9GEsqn+0a3wI0drUP
715OOtRCMARLQSHncTlw3LGMgcYcDWOOnsOs0ggn4rHKXDnX5h2Rja0FJZ8RivI8GigTXg7WW9CS
+xmphcJq0y9pAvlZljTjEZhucnd7XhsnRejaEbRSlgGfthpKrw2zkjEkgKMpjc9zq6jHN/Royw73
tWbcw6VtvISMZ4mGFcKwoEEvp5Y6autUioHGbdEPx5AKmSsN9RdTibSzlTnTXSHv+m6Jk7eKK7nW
+HaES5gmroGnpiQjYBoPvTcbepq7IT3C1tVnx3wO0fSo3FIb8m8Z/67phlVdflbttNzzbdz4pFTb
gI5wUiB1WmJj/3Ej9U6gQN1jnUMjzf+JdCn9OMvO/GTaXbwXuG+tMUUvepz0VpF/Wq2x2Rh2HOoR
eR0G5ne9NhkHKFLDU4Irty/E5gB0Z3t64VuL/Oegq43UKYmyhCYJUGUWOIYt1nyXLSEs4yi1cC1P
4gfJLP7NSX6F2ttfvGA0Qum30rlGmOYqlU1lo43E6Ij76H45KtURur2EU2zRHm+fmK0vCeuDrgRZ
M0/L6ks2ehhSS2J1p2iYz0pB3pXBQvG7xFR2hnoj0Kx3rlDTomcNR+Aq4MDzp2g61Ac9azDbw9JU
ycMiqclDo0Tpz9JCu8B1krr+WPeqZyT9ua9ys3ZzvYnhMGTGSQTvRNCL+S9OCEtCzt0b/4t6NFVv
r4n4uOvfCRVPMI4En9NcvX32tKgmMG607+ZC+teaokl1cQWuP7YV9G+0R5RPtwfc+AiwJbiy+BAs
zTqMADNedGnCcYKZhlWlnbVPOTXlo9WEy7e/GApuk4Am0ZJZGxhoI/W+ZpB7FKsb6aNWpOCg0jnn
3qoHbSeR3HjeeFxA7rOKBEjrlJt2QZ0Xxtx7tY3+tKTRcGw555/7IpFQxCyqcwWY0m0mDPpuz3Ij
LmNkojKhwkP9chWXqXNLwduYei/TTOmM/anpORAIdvbJdU8RUAQ1BQH3cATrV1xdf1yDdUWmsehs
aClX83uzST9YVj0eRjuUDnooBR/HwUncSYbvFFY6Uo9WsefdtLl1hEeVUNcUFdTLn+DMmt6yELwG
MqdWD23dl2xSXHCDs397UTeHEjV+JDUgcK+tsNpQhiaV2OxSZ7bPuAmkaHimypFb5d3gBLGwtOlh
EQkB7TWSxpbDLFpoCnpOZQWHeKBc1EVqeAqjrvc68mekxcs9Ks01L/NtVIDRiBsKh8nVrlkiU86j
Quu9AS3145Jb6QHZweXZRo3uTPPYmo9VqdfH1E407BXLrASMGwyPgZyNR01NxtMgjSjzWWEfHTJw
HH4BumBPWHbjPRSBueg48Q8O1uUXrxs7TMJM4VS14fDSx3PCM1E69/ACk08IMTq+SafxfPvbb7yH
dPlIqIjgOE9rtIiOTgJQKrZZ00/DHXyT5keaLPOTvCzJaejz1HDVoA8ekwYZASnq1T0f8a1Zc8oE
al2jzrl+p6ako6wTEfVo0mSfstaeHpqQHC/U496vJbw2FlXKdjA5W9eI2AcoFVCTYi9eLnXcqa1a
Up73BqO0n0L8Stw+HPfcQrbOFT13qkXiJqE+eTnKpKsVwuFcVnpdtwelKop/6rz9HSR1t5NIXotp
CRQX2QYdD6HQsgYg9AF7BmJe71VtYLuIS0ovVdF9N82ueFalsKB3qau+HEozWq8FmH25bHGFr/XH
Is2jH7f31Oa8BUZQFMrov6xCj3IYoyFVxfNgBN1R66RfqM4On2mAlDu9iI3NwxNkoLRBpRUQ8urI
FG2qEpsHnZc6pRy6bdFLd4WatLqLhvnyEjel9orJxR6YbGOCAkVPDRCPG8RwVhNcEqcfyqXuvYny
3E8lqG13MjrzZcqnXfb71hTRlAexSr0Z0YJVzBIh6x9wD5P59LJ+rKpo+oKYCYUJdTR7QXK1fKsu
2sAdu7bD+Arlw2MaW/Ud+PPi5OjlPLl2kST6YdB7586J6UD5oVRKh9Gop7/Y8sDroM0JbD2Zu5jN
Hw9nlSlNFY8OZsgRRdjMiWI/S4Lk0RyaPW7U1kfQuS+ocr016cWf/zHUJM1lL9UVC1NDmounKvgV
9VX8YFqltbPNNq4LkeOKiIBNfSW/1cSxlIcMR9eEFXNaMz8oQad+vn1sNqJToA5CYRgwO/A98ed/
TKieR5wxe4ykO1mdEfsdc+cxAzb/o5o6+zmR0ua/2wNurSDJl2CYETTBLL4cUJ+NZpxLjdODLtxZ
17vPiiThdRO3e1Jsm1OjQgifB3tniiyrkaKsquuRkdBXIziEvObFYYBeUSZPd31SRDuv2laVS0SH
Ig6mYoCzw+WAc6SHqlWzlnRYAgCPcvRtQsHyXtMHnBsaoDUHnB3k73JvaI9pH0jPEq/veUjrXn5/
hYvYn2BV0ItIx1afta3HZsDTEW3DsalfsiDX/Bon+8g1+2TPz3jri9pgs4nN4WQgyH85bUDzGikt
61zlYZR7aA8Y922JcKKrSen08fb22bqZqBFQswe0At59VeSapCaTFppXXokQ1I847dPvNaCU1xLO
VueP5jIXrkoXbud12TqMjoICvCgbwMBcfVrdavmbDb3z8inAR7ZLg6PUl/Lx9uQ24iJhygb0henR
HVidDS3uLTNuGCVxutEPxkR2ofNBRJ5zw4Ngmj4GXRY/jiXu1IEx7NVhtoenMUH2TptxHf1L4SQF
SHtxF+Qwo4vJqCC9zdpBW7rubrG65b4ztO7kTI5En1YPds7P9acF1MmpIVAHZHclZNKMU510OnCC
VFmWH9OQ2YcAtb7ELyeHynAeWKPkDqUl71yB1/uXbIf/Ug4mKgPPe7l/C9ssyyKKRg+THUo0cy5/
aM3mpTE4qre/71tEdFkLoGHIqSTBAklIpe9yqFnKJi1pqY9gWdsYhxEViw9KjN2qG81N+kNuTPUU
qJb0c1qS4oU2pnrvxEn0IGrg3ytlkB6RvrU/FXKwJ7W3tfi0HpAfJR0T9bHLXwaGpNBSK+gplQSw
fVoZw6UGu+cSB6o2wiDSNty4XfYQX9dbjsNMaVVA7bhB1ga0HebWlo7nl+c4aV675WLPgNRbs/0B
5lAxPWQWkpM2VMPPaEEr85hqC2ZUt7/K9TvBb0BuigIZt+VVg2zJ28qCDTd4UTnUp1bOhuc47Kqv
Ko3rz/Rp3i3jIYqc/HvQ88DdQcG/XOrFikrVjinzjjllJwyOUj9qcDYD2WLuHKmNrc2MwHeA+mK3
rRE6PWrJVpPxd2c8x14dDSF4FttEqqnYI8hsDoU4Grx7cjsq9JezkpKuMGudUpDsRM+lLRyVckcp
Hky137Uj3ByLawo8EHrEhC6XY6mDlYVFRWpNpURpHiZjrJxzmWJqLzvF/PXd2wNmrmCUAoKmX7s6
GVHkxPLgMFhV44EQRPpzoi1B7EejlfvKPKZ7FOTrtwY1PcpZBJn4dPIYXM6OVyDWMCOmsAmA4xmW
Iwjvipvg9rQ2DrzY8EJPgK4m4IzLUfQmlYxuIp2YEQWe/MhG98Ktojo9z5PlfI7NRj0kVVDutfs3
Z2eCaSA+IWa/KvaHqjljZM1FE0j26DlxGZ/AcMh7MMutPcIVS8mOSw28o/gdfwS2cg8dh8oxBR6t
AUXbAuLNkf3wYkpv/u2l3BxK/G1oeor4bzVUWmVBMtKV8rRKDj2iJOU+H4Z/9L6wd2qgGzVCtOro
kpBwc9II2C9nJaEPIYqIXBZ2W3uN3pb/lsVi+1mtp3flIpmPeqd/DIdR+ZXE8fINZ6Q9Mt7WByRI
4UygesH9vJotqthG56DU50WwqLzQXJYjSt3JzppuPAy0+OggWGiv0ZhaHXEc0fKyyXIQnHO08AyM
wd1gzPlBK+3+qaudFrO+jjosqt2nWnP2HIa2PinIUVrDYNApb6/iPa1qtMgYaNb0S5wcJymtfXQB
aK2aU3d4/+4BuAloXsQePEGXn7SNJsnOixIT6iIxvLaeE38wsPub9PrdlEL+dqIP+kDQ0LnPVp8u
7Og81zKgP1TX21/y0FZfnCjJ7yKgYTs7dWMB2R2Q3nRsXaArra6XfO70Qloq+mxkIb6eR/VBmqzR
zcfWef/7jcqaSXCO+ih32mqrjHIwII9CNVFeeAFitRvQ1xb6tzb1ttCrUkxkbn+yjcqXoP2gVoLg
GsDGNZ6hyY1skMW7WiTYmrl5tpTGh14aR+VQtlP9j9npcQd4vC8MaH+J9VrnlgK9sg2slynFNuQQ
moXS/2/nZ20cTcCqMPAcwYunWXG5lZLJCCXT5nbIiqk+SqOZ1se+G3Fl49KofpsGcBIPAmKkfm2j
0XxKsWTqvSSLimc9weHgcTIii+ZglsufOm1Kq51wZONQi7oJovD0OIhHVqcKoZzJkOOE6glgaN+k
QOShC68fnDp9iWtcFnmmlPMw1z0FcE3fabBsbUlV1bFsovKrAbG9XJ3SMsjITSZcRXjPgkOXHuJQ
+SX3prJT6d0aSRNIF+BWUAqc1TlLnCyUapI09h528WVJ2RPUTeQZyzTu3JMbz7hIFllWwd0FEHE5
KY1oK0LoiWAyqueHqglnwtjGBnoRa+GpVmect2uq6Ld3mvhbV3kM7js6jysPHjnDKiayKKq2ENwG
1Mji0RvVKfthGmWxA2jZ2C6MYglMIBcjBI3LuWFPpCSDDqBFwSDXz5dOfYjaVPufkyTWUer06Iho
lenHTqi6pdzqH29P8g0DuJ6l4nCzgMYQdbjVhokHR88g1Q9eN+CAfVYDCDmeNgfBDNFOiQIvqCHG
HKy+kvRDEJXd5OI60f5OYPbCt+3ln3UR1acSD6LjEATR3Yjy65dWSmPzEKaj3h61MVIlN86ilvrQ
yDV6iMvWrI4z1TB4hEY2ZveWIRWHTAudcmd+19koIYTAuItyA+WUdbkhxe2rM4mMsDFzvsbVcHIC
UzRwRTrqSA6dqRyTqHmGjpSDxFLEVYde/vc8Nl+LDv07o3u9veRXu1nsKFTV3nj+BFOrVyMxhjSm
ZUgpKZyNhw41qNSVa1t+CKk7Ha3OhkpNwLensSE+5MWHfhuWFhjRDMX1tTRoZeFDlvFweOHsOOTm
TnvUW4CuSzBbAELTduf9uLof3g4OYBLGAiaxPrQ5ZasKLXMK1rXlnKp6GM9Z0OdeZ6vTTpi/NRR0
NSEgYhNzr8EfJLcJwHSaFcK62e8MvSGZ6Ge8p5U91LW4vderCBSAvh4JoACBXh7XvlCNNs4H6Fp2
E5RQtTr9f3mqBN8gZbY+XpmoKibJ9NzPi74TbWwOjfqpgLgARVi3zjVjLBNZH/mAixmhe6vqrl0l
w8mexvBxEtLVed1kbjtV7/Yj4lNCsOd/VH2Z9+qOSqUWk5MWBHECcc7tMnVBG9wcD0HW7Ek7b+1S
FWQo/EwUhOCeX65vqjVGYjhzh+tlm7kUEmd/cpDgzA0j85fBVHf6e5vjUdI1GY0gfN1RoxLJR6YN
4MmyJB/yBGx7resY4dhYbdLk26Pzb45HRshawhHhPrqcHxFXMo1LLCze0/Fj19eODyuyvGvMEIBJ
M+85gVx36Pl2mgUqB2QO+cx6QVWprCmH50RAHeoaR1nClOYYSXCaPK23jJc8MXPb1xyr591xpPCl
lPVu/CBH/cL6J9E4ukWrFbZrp72NBUIBVZM/VD/BvzfenZGIH4vY/ZupL/nwanXIPScFnQr6Jjz3
B2eyk+cgJmsmsc2+376Fr7NMxgI4RIKOujeJ5uokh2Nc5Esl0TmRZOk7Z7b6nuqLfrb6WfnVNQUM
WCVv6HpxCXzUJXv5rchNb+/Ea1v7gaSa3UD5BdGcVa4bzPAQEmTTPTkLFj+N4vlJ71TzmxzE8ffK
lrOvt6e9NR7+LKCThYcQKlqX+w/pxgwyW0P5u9f6lylIO7Tul6HF9SZIUr+Lqz0YwlUYxTpzYUEW
1Ki4Uuq8HLEO00qxmpobsy2lz9AgldcoCnaiqK1poWwKxpMvKprWl4Pg17Iso1V13ujM5n1b55+S
FgiakUokANOgnm+v4taD8+dw4uf8UXdRFPCksl12Hsr9uR/FquNFyLr6bZuYh9tDbc6MgodAK2l0
L1fRgt3ng5XTgPYku5kfqUnKryXh+PeKeK50pZkr2H3/iFQDhAIFFyJwmcvJyYFjBuTxnWfb9Xh2
7K51qVGYbhEa5kEFVrhzBK6pc+wQxBWJ/MCMkOGupgifzTAmjTc1GiYtOhhdq72q1HTMI13u5pM0
Vl2CdVo9xQdMmef4QIQTWq7RFN0XTOtmy0V3Qsm8iAa8ccf1AWO+UNUhcsusMjU3ljPlQxK1AKGM
TE3vErzedHfQ8uTfUcdD2B2QrlR3vtvWFqFOxh2Gnr8QY79cxZYPY5YGq+hYC7bRlHOPnZbKJ4d2
806isrVFqNlSypFRWaQacTmUZReVVRi0tIopnQ/NkBu/KJCl3mgaEirA6l6GuzU1Qeyhs809QgZ4
OV4kL1qsBAvjqRQ3C6nXvA6ZkJOuB3t7cWsohFcAz6GAB8d5NZQSZjpFR1q8VhbE6DOP9WMyzxBh
2iLeyWc3wiuKCuSSkJoBla476YMhmYM+R73XY3D+O0DNvnQrfR48U5bqe7CX+WGs5NIfjb4Od47c
xjTJ2QHEa3RLOHurO7Jp7TQuq4KagZpXrlkb3TkFJulaypgeb5/uzaEEShBcOM2otceLpcyNVhcE
G3Ec/jd0pXZUq36gHTUmOyOJb7MKlWEx41pD5wtZzHV5sUoj6NgyD2xYSOUhEcx/3aj2TAG25mNw
b1BG5TW7SjO4fx2Y2cynM9AudaO6Gb/XnToO5JpV9uv9i8czRt8W1BngqNV3mp1WNrCM6z007mJP
6sf2PsMf4Rlxb+XL7aHEX3W1eoKdyB0CH2FNk56wTDSTjPKK4mATqaqlc9KWoT+m6Wh46E8rlKbH
d1cZhTQxJUbiESoSpFKXJxsJ32apegYF2xI89jwDCN+O6nEO4JkOAM92EretSZKykcuw90Veczme
GkFysZCZ8nqzqw+j3o8fcQPXz2wnq4BH1ZR3Mfq7O4nUxn0p1Lm5U3jgRHPyctRl0luDQhzvTd1Y
h6wY7TsH4RksnlHUA4g6HG5/yq0tSueEJhTPN2XB1a5JkzgskZVuvbJfikNq9fK5lMZ/AHLvNRQ2
1hPGNg1XXIyoAa4J76LL0LWW1PLOgWqOgkr9luoZ4u+lLEMVsORGwvKzU/Wft2e4cXcK7VvBH2J0
Wm2XK8plGtSNiPGmRpt8O5EMV5my8qnM9UWYB2huUhoRDZy83snfriVeUDslLRXPECWeK0eDBnMc
p+kxODWbrvyYQoGuqTgM40s3UIHGBUXzrETOj0nflb66NN1r64yI3aMf/U81y80hlJLyL2otXEn8
LDQBxHOyWo9Km7TeKEmYgb+MB8mo1btQ0wK3cLr5zgwN+XR7/a9RWWIVHP5DEAVJYR0lao0dUXOm
NqBIlOm9VioJkFI1j+2zNPTLR2UuWv3YJ054T322VPxRSofE06u5+W+wB2KH2z9oY8vzezjVqNeK
EEH8+Z8Bch3boSrze6KpJ3ysCgPnV/UHpYq/iI+FZgAtcmEuC+bgciQNNDe1loSCAaIV0WmpyS7d
2dI6IJ1GHj0njpbtwd43LhC6khQNIMYTH6+b15aSGxUkudaDKFsfhx7voVloL+c8VB+XDGG026u5
OR5vqGjE8GyvSY8Ib5rhbKutZ02l+bPrpsrrpEyl4RHSU/g/Z2e2LbeNpOtXqeV71uE89OqqCyYz
d+5J1mhZuuGy5G3OAziTT38+qOp0K5lcybOr66Zt2UYCBAKBiH+Yilcr8bObpMgh5WjEQa5QuG4X
iz7vrBaJFzP0zbFVDwa1nju9U/6ToQjmHj4skrmwvuaUxcljS2gtzCSDFmgqkudp9v40vTF6//pF
JD1GMJ5Ljjq3XOSftqQeLvnYYI+OyIAdn60W4UbcqH9X7BZXqY63wO3htk4AgVBy0gFmguO4HC5B
t3FueVccpsjqfdg13sGsks63x93y3EaixaeSCAcSIOSAVkegbzwLPnNMQdk1W+yeE+2MunuzE2m3
NqEEW4LoAj3FDXM5oXpJ8MTT6PjppW78KhTsS3QAZb5TV6pPV7fcycc3Yxr5I1hwMP6Sm3o5oJdY
bZq7nDLILCUxhKJgUnXeUWm0JFiysT/NnasEUN5KqbFi+71etHdR45g7v2Rr5pKShWQbTWVwe5c/
pHMb2BI697fmltlBLHiT67XT+BNdqUAI1LFvb52t74n9BUePhcb1bPU9Exq9XZLwPUUeaacscqxD
43n229ujbG1QCUfDFBBNCpK+y1klvC00t8u6Q4P/+ZFy2J+1G4n3NSiPnfXbyg5kMxQrUWl5uMaV
UlZsRsMg37LRnz4kmNt/CcemeqLcUVB8SpZHL0NMhtwh+nB7jpsryaEndErU1roXa08Z4sIddZp4
KLTPZZXUYDngwdweRX6PVarOU1hSfHh/ILWxyie7AZSTXVOigU2gnOn9J18So6yRhxynozG2KAIg
+HRWi0E9aFOf7CRfmx9SYu3+NfxaJ76px8QuPCZZGLVN53uy3iLe0ByguSXn2zPd/JI2rRZSdYSq
fgj4/BRDNT1WdE1hZza8HYJKi9Q79ihalW5KchMuxoFuW3Pq3GWPh7N5BpkjebS0E14/W5U06Rfm
jze4EqUA1GY1MGPVOsRkeIdZQMP/D2YqRwNPKOP36mWSWkLyshivKuL8jRcX4d08SOqnW+RTdgxb
U3mfLn33ftHcaufq+AFhWG8oEjkAmxTsgUHJL/7TMttdB2jBjSgv0mqZ70dhDBp6dUv2G8gHVb/n
BeoguKYr8dsx7WObezrPjvkQh0hJ4AlkH7pUqB5EB8CQfph5beVP06SOfiscXTnOZqt+dtNhbPBl
HwxzZ+22NqRNDVLiFhERX5N4lFk32hSD0QPq/f2RjFyL/UldEDar0cV/NVuFZOXn0VbRcq5SrUx1
uSeR3zpNeabSZk6K5CFZHHOvHrW1DXn+ozyBxSLWUqtLcAT31o4e1Qa9E8uBV1hxVtFHPbj5XJ28
to53gvRWaOGLwozhcucyXO2EaCnSYlZo2gKQVh4NNCJV37TnWYXNOQ/1QaCCNwa91se/pbnlfp9m
E07r7aOwFUSh2MnqM5B5WPaXuzFL4lixs4bCWB6rj0vdWB9su9jjr14DEfiOPOMkgBcyFpz3y2F0
vl4ati6khypesrsE/9M/o2ZEBV9h5yP7a4cfixKfJLSX8yJItDx+cUJXJDSLMLqkQhjRRhmnqXhW
SiPsAvRzh9kfFWPpfbcplq91X3fFwTWK2vHTVglRFbOtKfZ1RSvqN0mrazDJc1Hmweh24tXIHPYG
PVRqHZSO0ElfJYSOqLOmkMzIqS/sXwc3rKHqqtmp69Sd+3bj/HGtS54YTVsoT/KD/hQ+xCLw26mp
qmTCMn0ELawzKVbo6ymo6Nt741qgQCI9cf/km1ETuyJToyZKIuPy8vfCNC0PTl3D3l2QR/mapLry
juZq6vhRivzqPXyh3vrQ1ZXNHraisfATy8bUYJlT7dmlCNb4qVr3yVPTNuO7dmYpT3WEI/TO23Sj
SCIzAkDOsu0GT+FyeRZQwXObUug1wQycktmqj66ilwd70ds/5yquE78uKtvaiYpb+SzKCFTzZA9f
wj8ux62d3BZJzFO7MXLzjdKOVkB/Iy78irIINGFEoWH2j0N2cDMo8cOseL7duNWRI75nDrKxRXhM
6pRqKLxJe+jL3wK+vVucxRMHZCGMb0k86EdNuOBd22HO9u7SjQWHHQ5gj7sb4uIaYuQqlBw0d+Au
DUX55GadcRjaITrx5EPmMteLr3iZ9ztfeWOGDEqNm3hCBrhurGLxhLZLswChHQXy5H2v35u9qmLv
3f0HrR7poEwlgOua4r28NH4+b6i76a3btIfWHIqjW9NCHfJJP6KNuldX2VpKeaqBJANAuQK3Lq47
WUXOK2/QEYQA95IfWkhLd3YNRLhGa/DRMeO93GtrKeUS8lrg/Qyl8XJ+y+jakY4pGTqQQjuYadqd
zM4BC5C03U6CuTkUCR7/x21wxQfNRzWxhqRsD3Ghx3eRVxp3nVePQdmXe/C+LQAAXVX4KdBhICKs
YeZJolZ0/ik9lAknLYMmfKD/Ex8nfcbEJkdX0uorDKaTego8jw65OmbtztPhh6TlKtWj6gH87odY
GXjRy7U1nVqtB0RYD1JvXZwqPutHChXRp6WpHQT+M5c4WWdKHp3ddoDbOKl1XftF1+UuEcuJHh1t
otdHqc++H8uGtLxB6+vT7TC/kfbgSE4i+qOXT5X18lcOsaiQBdGbg4uSMv2ceDkavfGpbbT8IfSs
aKdAv7ELYMlhaEJlj5xgDS2t1BnQik39CXROjqN3WMGyDKOnul7UvQtMLvDqA0haHEIgkgaOpfzl
1Ej2htCYqDLUYgrtozE7fUCT20DoaxDleSqxY/e1MMTQ2piVuxQ/5MK3FUs5vXqJoc3JHAHWA6Yb
q41QU79xkonyijrMGBLjcB/EejIfLa9vHqtSRL/dHm9zjcHLSQqOSltiFbRqlQfCtPAoN7zeBlKG
BSBlju5hoCTw6nyEt4xnELdQbCB+rJLmapo1vbMNTIyi3DtjKoLPlxarp0J0ewbH17OSQzGI1Bek
VrPaqC3m8Fg3282hV8vpZMEO9tUh7E95uMsFuz4TlNoBgdB15CYFqna5cWbhZGZYRbKeuKBkbg7x
PU3w+LjYuvBpC4j72x/sRyn0cqeygFJElKRJNnnk3H+6ZhBfdSo6ZMyNYr5xKAfXqk6DwlPcHzgj
v6alCfwae9uMBMbqzMcqMz28A0w3apGYH3k6GCMOGn7olEV2RCnKeEiLcPgzdQv9FIZJlwXNNGlP
rB1OhjV6zG8jFDzi4+2JbAReqpRcXuCqae3zvr6cSFgps61mSnPITHN8oYBf3Ffo3N2XBZwz31G6
7phNincnsPG999xQ/Uy5vYl2Tv7W95OuIpLrzFZZs8cTNJ0yEWcEGcXWj0rkKCe17a27IdR1/Ox3
DRc28j9kJqjrAWqE8EPSdTltr4kNQ5FRDR9x67mcRqoJRpcq5zrHrDJPT7Ftjk8Zke/QRZMTdOxb
zdqVP7pOIfgZCO/pwM2Z+5o/Yc64p/YdV6wRmSPmMk5/N+XxgFh1S+ZO5fGcmelemX9jsck2gWJT
AKRvspaFqXkYTXlrNQevcWH9ONX8FBpJ+2b0sqyH+j2gLnx7l12XqhBrBF8JhZYjc5W0jI5aVqF0
ThO5AhZAqPMhH3VkzQV9r0RRLHzqRjVwBl18vD2yzJ1X51Rq02BqQu9EIy28/M6UA6d6rCnAzfFk
HuqySp/dZV+IYXMYOFX8j2cFojCXw4i+zZZw8pqDagpkJUJ7ru7ddp79LtSz1u8QRouPCtKGx2im
7JomSvpxLBItUL0sfte5Q16dmjCOT0tsuDuxautzw8eV5XJAp7R3Ln+b0qJTqSecrSWt9I+GCf2l
GZ3s5ESgXAItpMYX3F70rV0tFZ4gh6C4hLfi5YgitFWqZIyoqF15LGLTPMSd6/zaeRn6cwrXt0V1
bGfQrWn+POjqSW+JailsNabd3mc2zYlUBJ5C5mDaof7rEE6vVodjRWUaRqtTmo+uH/aqOqZjlOEs
Yc/efA+4rPFF2ChHTIoWv3em8UjR0rzD+nnPAfxqpvQhoN9QBaIWSm6+mmmdOLNNgx8ujJI47dk0
mwgRDGmBgbhfrmZ35TJFe/YtcgdfHCTepSREPOJgSQL/WtXVwyVO85nu2aGHXV3c6b3RPllNqD2W
thbuqcJdHSc5GBQYqe5B7fVHov7T7Tq3WVfrVcULOFr0X4t+0k+eKJ2Pt7fp1ZSkADjDaIwDSW39
Ki2hyfEFozFAO3q0A/gxVVAbOMn6TVt5ew/vHy/rixWUBii04UneKdOgVnl5KuZWt4pSnYcgKTtz
1PwpLD2akUupOqdFDNpyHLn2Kxa4mL/Ro7Hak5WnZubrgvhxHIUKm7FT0z48ZSr2b5Uz4iSIerkW
nUaAMn8ucdJ/7dEZhhaQ9lUqY6y9vFM0pPwAaEaDe7TraOoeCAfVMxOP8kPCxbTzYLjansyT4iQf
7scbZd0CKWGD5Y7Vj4EXTvUHtRofolGpn9I+dx5y06ruXv0Vpa4PY8nmAF3iy2XVoBG1eZ6bwRD3
3u9u50RPFSJDXwx9WHYeiBsbho41rBbartIXbzVUOwrkZuLeDIRRuB+MQiseO9Uqz/ak7bUdrkIo
VxbNaiomAH+B2q9CKK6/y2T3DIXbyvTYWZEbaN0SP6Q4r52o9etP9EDNnfltfDkQMkjOsJKAZda8
VmPR8fCrQiMoSrt8h5bnfSdK75Q3o4IHWLdHMNia48/DrQ5ECVpPai0YwVKgpXjGpFOdfHWJBGXl
1s4OAzDDyW/N18MUWVxAcxTWuKsBO6+Kjsnk6qHZm0YwzpP6JZti7XehRuJTnhXL29u78yrzIclC
2YZqDdco9lerObaaE+aRxPiIeVGPbSLU09Qbfy1mnJyKSdGRgHGKv5Ac31MA3lhcBkbsUPbMeKSs
NpCFRwcc61YLss4Rx2XUlY9DZPxV4en8ZupM+96etfJ4e7Ib+we+F+dClUqAV0pbo1s7VJgZcwjB
QB1KjNWeCw8vdr/VoYGVs+ucbo+4cSJ/VLsp9FGuoad9efhb0cVev9RAqLrI/KKpHa6YmC9+K02j
2Hk4by0oNUz5NQniMAAuh1JyRVOL1iVLrTq1LvyuoTHxzsHXfTlCFAWA0bju27Ee9hRrtubISwUQ
EKUB3ity1X+6DBMxzqPR61rQhGFvHDtDpB/JoxvHx3q52QGBbg6GKLckfTHXtc1k4+hdltDGCMoy
dD8b1VxVNPDEdLbdZN65f7fOBp1JmjAEVIq2q7MByhoC62xpgeOFDUlypw2PaDBZ55oXt+63iYwE
OPdRvB3zfkfVXWa9q9sY0zXE0MjX8VheA6KJrUsqGtQiLatWhvuZjtXZCaO8PYg5ykEw57r5viA5
/lgMVv9X2VZ77cut6QMpBocqmzb8kMvvahnckmMrjMDOMCrweZGl051Z5dYfedaoZJRjdYwhoQXt
HLV74jlb0yeDRFWQapNcg8vBDX3qga+NRmCFcZkfwehFwk9DXXzIPAfcEjzYRyjXGFzr5nC0FXPP
8nBro8GSoFlFo0peppc/IHPtvFEohgUN8IxgcDvVT2rPPCv18uo6FDFY6hNIRSI0YNYZQqxlaex4
LHQxxlGQx25/V+Redl+Atd9pdGxFQIYAGQjARZoPXc4KhXAtKhzcFubQNaLDmM/aC/WbyvZ18q3H
QemW1w+JdA/nB+dKoIeQJi6HjKyqxk+pWYhL4/C2pwx3BA+B7xJ/d/qjDo1X45qRbkAviGYVfD3N
XLfsvChr7HZolyDX9PR3IfRH5GgUzc/U2SJzsHgHWfO0E32vCzbIvZLm0XfjpKCHtzotk67m6YA4
XJBUEcSPaZi0x9G0wj9GpNU/5OEcP3VRWzuHGZ3fMxDCEa6ZOwAU8dQ/X3vpkAWSNkgqEV96zcAd
7Dl3x0yZMdl2jI8qAuvfSlWYz3Upys+3h7o+pmSBNJfklcqza50+6BgFGGmTLkFfZTRDCtx7Yq9U
qRe21kcPBvdRHcHJc7s65xalwOPt4a+3s0xCpdYJoCl8SVelg2h2Sjvr8oXrtUnKgxAI0frpnOBA
POiNeBqQKdj50NfXLLxL7nJyO0pFpGiX29lNTXuA3DAHmle05yG3G7obindMcmf5piWeuMt0593t
aV5HYsaEiEkLmocLz/rLMRWk1adewG5u2iT5lBf6W+SFwa97jnLWkLnwG6ppATCEPULwdRAE1AsE
gUhBFYEy+eXAUZFnpRdnapA32nTXTTrOe7m9nLIui3Yu9h+h5/LCYyziEp4wMKuvePkQ7pp8tKYl
MNywLZHFSVV62+gbSO78GzbPiF29cIJUH6d7R4vm9wll449NgdUbBsDZsy6c6Hx74bc+NmBOYJXA
HskAVoe6nYq0MnNCSbJgOeZnoQsSQFQOonHFAuVr1q3yvvSsJHttQZJoQioFGoKiM6iDVWsirbII
T8BxCdq6Hp+8RdN/y4Yop2ZnFH/OU6OeKmdITlpGEfj2lLeOFOGLAod0zIFkfPnJNexmUVLu1QCG
f/dmarWKuWrKZ7il3UODCvJOBNnaYhxiyctwpSveKm0tQEmOsHq4HqKiP00TVx6pX39XTW4V3J6a
/FqrHUasYjVl1wwOtTxmPyWqVWEkFZq+U1BkU/cugTvkI0Izfro9ysZhpV4j31QoL5MPr86MUJNs
dtt0DuK6mHBvE4ZzL0rV8DUlq0/DmNArbpMO/VvK7srOvtnYsGRq6JDxoONptS69jUophtbJ52CJ
ltpfSiHurXrU3/Qirh7rxe39SZuq10dh0gnudp4f1HGt1SdEDF2zkgS3mKhozaA0zfgh0RPrpA7W
J7iK+t3tBf5RuVx/R/Bf5C/QeOjErjIKo2hnPbPFHMBcz2CKI8OQaNN8WkbLfocIYvVVM6mXzUpR
HidVROLYNKp9l+hh9jFBZ0T36dGZB0/wKNr5aRu7md4w0RZyAkSWNW6LVM5ZqrZDyqly9LeZpyz3
ztCLDzYh7VvUlOFRRU31KRub+PcaGuR3bGDwhoKjXJ300UyONOnnp45YdFYz5Ad3fp78EuuVo+wl
oyu7k/LC5QmYlRlHEGPAbNTCyjUw6nHMg8Tu9C+taijOyVGSJnuw1Sj6PhaRiA5VVKpPbWRjybzz
UzbiDCeQrp58OlLlkCv502Es0sGb4qqaAmto49YvyD9PyLu2j0ZZFcsRXIfxMKv5fLbLebzD1rH8
3iO8k+CODKJfOEr5bOeTeZc4dfGUgYT6jPKxYu1s7Y38hihIIiW1zWR6fvkrk0E4aTmrU5CG1VRD
qjSTR32uikfuSu9rZapoDlZp2bGUJapAajeHv91eqI0TLR396DlKeDER+fIXWMLJ1ahWOVyJVacP
URzmD2KIh0927irlYei6djiGzuK+/h6gGsyQ0JCk4N/qHkg7oQ81boJBrfR1fmoaYIIvcWMo1anU
Tbxlksop9PtXTxYiAywDaPAurYNVhKYDb5al7LRNatLUX/FJiM+pmrfizs3yKvGjVozLQxoZ86sr
i1QTCdtUTghiHLfLVc4yzZzAlVEZarJaBG0LS8Y3MpELOmTKco7T0Kj2gsXGaZSqb7yLcFon7Vld
8lma6zDfMi0wKwRdwI2M2ZNt9vWjN8zfDAgOp1Tt305eNtxNqVOhjqv2H24v+HW8ojwBQ5l7Hu41
SpmX8zaNdEFwy2uDGVjaZ4pFVuxDRlTeteUy7KzxdSsfhDdFTSlzD5GWi+JysBiJlkFdOCyLPrbV
Y0GAKgMjj50vZg+M87lY5tk9eWYzmxifjaZ3aMNWMR+nrqj2/NCvcwEgWhCggBCT39Kouvwt6AQs
XtjafeCkhBWg7hp0QCAFO6f3OspdDiP//Kco1421oaWu0QPPgX/nF57bP7Y1yAsxNS2ybYN5uv1B
twbkwFI5QsEHnYfVnsJWrLemIhsC1c6rM846zr1SzF5ALyD2Qy3qz7fH21pHQw4Ho0TS91d3sVsO
mpkRggJjaKLnamnLj7o17V3512GYUoUNLlNi7/hcq2XUq9Qby6IfgtkS7cnN0sz2PZwL3tKpat4u
lhe+FZliPFd1BBpvUM23t2e5cUwYm+yGBBW01brESWkjNiFPDEFctGWQZi306K5tn+dlFsfbQ12n
j1S9EAyzCERkTmuOY4QQsI722hCEgrqbn9Wp8jktdOch0rS88NulSUkn9fCFl0G2V3W7RhjKmhul
IdTm6VddtQOEYihGhF4oMjVJax2q1gsfnbHNHku1s+FKJ0qjHOZO136Pqzg/hGbd/9aJ/nsRd8bH
NlnyY4Y1yqHSBueJHlH3/vbibO0D2XiV4h408NbkRTzgIagjchOYbV9T0UbY9b1iV/HdrNSG4cNB
csCNDWPmF6mBYifxaCf53Nrv5AGgDQliPJNW13HolmbYePyC0Yp6x4/DAmxr6rY71d+tY4zSAS5+
gF2QkFuFp6xz50GvI7yeFHX4JCo1048z0nHznbcssIhpG+9cvZsTo3Bmo2lCMWXNmUqT1gR0AXAW
tIrxWZ308I1h80i5/QG3DhIcd7T+CRqAdlfhoh6UEsYG8bDMO/XYKaETIJCnBqIC4fX6oWi6sHYS
WHOFQggBy3tuDEBTGdz0rhpHjLuQOz2GkVfv5Epbs5JAOxBqcFGussQeIb88ARoZwEIAa4fAwFGP
9RQAbLxXkdnaGNC82BcgAihArRew6xq3tojvczIZj7rapUGYRSVUutROEE7YM6vfmhp3pGQTIbLH
ebm8wGhslHWvuLhraJ5xCKuiuWsmEQVaAx3i9gfbiHw/BC8AfEkg0LrkP7aageSuPQQdIkX3Zrh4
UgwmDXJeCGc98ngkKOZ0pFwd7hzqjRclcqaEPOCtsv60ts+O9UXLaQP1ganE7acym1GG1A3IKFpC
neYs8KD+MsW12vqqtSwIyo6UU3mF4jkY50aZ+uzm/qtsOho4EWL6Etxemo2vQK+UYymdKKSMwOVX
qGa3bmmmjYFpJTayBfmXujSWMxaqOwF2IwpcDLT63G3IE36MqzFYwA1MwRJWMXp/sPt3qn3Xrxqe
oNJjD34LJZm14FWvdgJdLbaxvizIXA1Dw8tXU46NqTS+q5bqG6WJrZ1Bt243mDQo2fHopKK65pbo
tAWABYkh6FM7rg6LMnfvsC4QFBrHUv+m1IVaMnpnBCkvzdFPUD14Vxp1/b4WM/gpIkefkUWF0WPK
s/OOEzN9vv2ltxYGno3suhFRzDVQOKu1zDZrEJapptgfcwt8GvYHCuq4OCyXKUjPiYtxJypvDQpf
HaMwDjhPzFUBR+3bXEmdcAhcNvM5jauvOXDaY4ez8X0okCCLwnjvJti4yiEFG5AEZPeAesTllg7T
dmm7TCHT8KLyi10Nv2dNXd2h71M+Kd0Q3ieak/ktqj6PWZi93F7ljW4N2THHEZ9NaCp4nVyODtk6
7DQcgLkcyqENirap3iSzE3n+XM3WHdIB+aEI1fE0JVo9nhGOGYOxRTMEMye32zndGzFdvsHo10i7
cJAflz8mUaY8GnKNb160+T0hdnozRvofndPMD/Yk9tyPt+IsOHTgeT/4EmuKJuXJMFXENATLYnV/
iRiKJP5GtXW0RjFNWMZNyWNU9tabxaq9V2OvAMxQ96GlTcOILOVyqouhptUQefAtxezdebFaJj6u
Qr3veU1xbMS40zmR3/Gy4MV4tHDpoUvTlzUqMCvqWPN6xiM1nY5oVy9nxW6qU2Y5/c4bYWtZIWVQ
9gW8zP8j//ynp15aLnNWdGyOxNHH5Ni6FlruFEMxDG/bMw+V7gUbLlU5tKmjvz5q0KZG14yuFPjH
tZ+rrkdVVkSM3ZeKfeqVzhuORT2Pzy5/VxzMMu0eJlu4x9vHaOMMA96h6UnwkBWE1ddEiwUXHb3p
gipK7PKcqZDGU1OhhpCEyvR+coxR3A26YnyY48bLsEsy914sG6sOGoQisC2bclA5LlfdHq3MXZQQ
F03kKU7enH9woEgdx0XvT2rt1fduZcZBy+V9d3vuGzsLXAQdC8q8UmtnFTPDxGm8scu7ALUB92uj
KuZdPus1Taqy37mU9c1JSldReXAAiq+2Vqkubrio0s1tcqxvTdXFD3Sm9LtmyIf7pevjII7s+OBo
Sflb3+W2jaoWMI1FNWf1kLkhvH7UvMb7YZqMoEQrGeHnuXSAPaVG+7uojfgO+Kr964i+hhHgXTd8
LbDtHlnPZXzo80TglMSzwacoVeJsbYtzPOMCcntFN2cpGZ8U/6BzrXGZrhuPldeOXdBYSvVRmcaH
3Cns+dCwxXx667MC02Janqm57tFl5C5ZhQnQSzx9CE0e9LrVLtLLxI0bp+2CTg/dL0TOD8KArQP4
FXSCFeufbs90I8uiAkaDj7IJXOW1ZV8vUjcmj+wCGxGA/ACDs9f9opy+3R5ma4sCIGJeUh2bl93l
2XBEGw5lrHSBKvoJgYesSCLfqtv5oXa1PVXKrVgApFbeYi50O13++U/hr1OqFAuQhZedYs6fGtds
yndLF4bqAeFD43mkHjX7A6UF4zDzuj6OmVXtXC7XJiTYfNC2RCwbqVHS5NU5URCLHgZDE2gcYKp6
QAgg1FPfw4z3yV5K8C5NZDS/6UZlFs9OPOvHOu8wABN6p33P6jl70aCof7/9ETZyK3Jc2kEk7mAd
1wEKPZtc5EbToNztjE9SoQEFWas7FVE5H5OmxTTVG1B7e/WosKclegleLFn26tPHeoZzQaaIYKhb
+7N0kjOAaYfmB7XWzdmnaeI9ZnFfvX6y9I2BrFLAkrIvq6ZB4zYDuNWYYVNXhbvUev1TVtHAOXhq
VMAtyYBqcFPdv362YG7oIlFHhw8sD8JPe89QUUGyw6UOhtLyPltCn3hImGEaoBAf1Se1K/uTPUW7
pjcbYQPUCQmz7LXCHlo9y9RSazIX0fSgzjhbz4bWlgKpYC//NlNDf596DT7mudHn5342Sxu/CDoK
0sVS6CDd4+WBuJ46gbYgsuobTls1ftYNtukvlRK93F6jjWDw4+0om998mnUmpFlZPNbeWPNyL3V1
8M3cS+a3EC29BYpq2Dd7AWFrQMI4bUYe1oTWVUwFwVZTVM/rQEX0C0nmeswfm7xOHoquifYwqBun
jMNFnUJuAbb8agf0k9u6Mdd9EIap9blt7E9VvRTPblJEwSSG+pSIaC8D2Pj6uMyQ6f2ofrPhL3fd
TKPSzHDKCOZKCQEn5q2DAbaaR35ii/Gz8Mb/oAwu3e9gqvFQkKWAyxGLSDWXrisaClnxmMGfSJfu
HKOTCEc28bzYX9Bbenag6hUP4yJMBfviRtf/ePVOQi4cFjB9bplTr9Y6ofsQFo0QgVYAMJ6dxvAh
RBLHYn0aTrfH2lpjh4Y6j/UfKd5qE3k5BQGOswjitBneR1o+f8rUoUBs33WhEdXxTiVvYx8hboa7
nkXEhmivX66wY1LqAIPCizDXxDu7HiYFEn0aY95td+mvog7J8Nxh2CPfbGQEMAABjADegJe27vKi
s59aektrLAF9c4ztRA80l8fx7dXcOJJwgilf01swUGVfhedE9RLHy+o2QCq4OlSNOT+krZMiR5+J
1y8knS+aCORUcsxVOrBUc1cMRt8FXmkJ4UcZwK6sitz3rMALnCLnBMMhOr56fp4pucIYn7Nl1oBt
ANMqRqJVF0DgXt6iiTI9hEWogAXU0p0rZ2NjetBYyK3+dbWvltLNsqYyRU0K13fxX2NRNEctVdUn
KEDO+7LSm99vT21rPLoNPO9kFkHl/HJj9nnZNL3G1MRkOt2RizVdzqyx90hKpX+YICPvxbdrQhjN
B8hnliyXSb3U1Ry1zEryYR4o0ul5rfijM4/zaaQOXqR+MmhVGohWNT5pibNk99pAUfcUzaK7iwaV
RNMUamj4ON9b+rfGmpwGqqGVvrih1cynolaRSI/GJi3eLZzH0UfUP3wbtWX0Z9zVneenileB31zc
z3nlFgWSQaUe3bk5jcCdtPHqzHMSuMFBEoEzp6m0iqo83aYeMWemCe7lXcoVFUxGg2hWbS5nDJi+
sw6fbn/N6yHRd6YswVmHnX8luhQvICCzsrICkeIU+QgoieebmbuL51MjaJaTkpHmPPRAefYyw6tI
Q/eU3gtPV24QGmmr6N2mqouBVWQFbVrBBo0adwqSkA3w2rMoxyGQ8h6g0Y6R8uWGbd2wynWRWSjv
jePsz83UHEYFR715coudh87V4WAsGC8gErmQyHlXY2EHVjpYjllBaoThnWvUzu9NY2A/GIfHqui5
Bm9/vo3xZKYJBpj3ImIVq5tfd4pG0RPWkIJSofS+wAPjrzjGA+5U5GzhD55RwlS/PejV81hicGnt
030GIXtV6UCBodHSsmVQNXLuGzVtg6VOi6Bpkj6YgescrMwof9Ujwz3fHlluiYvXMSPDRJF8NDYc
ZjCXn7IyQL22SWoHbSyUT0MEUO2cloqF7VIdNafbg11LuzEa31IajZLR0YW+HK3V+1ytcw/aiafl
td92sfkkclCMPllH+k51ITn6oR7pPM+F3tS8z1PlVw37jPeJmRZ/6aLwPMw85sII4MhgjACmqI/v
s7Qh7fV613tWs1irffznpoceue/W1zsVuKQTdlXqqwqKcge+X/rVrrL5y+3pXVeeaXioUr2YupmE
lq3eqGZskbB58s0QJeoTVAF99D10mip+ZpM2/ji5vXXkaVc/9lZjiYMzW03qK1PiIL9SGU6x83Wv
q0vyF0ERp99AlYACyOWCYxMYY44Ct9gD3TYe+ahZe8IrcVGOngbSEtXVhTdJ2YJM8IdG5C/Ys2cL
uhNVmkDaV9HDaWwRo2sCBr707SoqqmCZVFM9JdAQskPSpunbUqg5YouGPX+h3m3VfqfjIivp6N7H
WXcS/ZBnZsx7SbO7+2QZvcRfEkuD3BNn9c479XpHO8ieEy2Q1qNsuC5WzLmAcTWXdQD7DxXUSs/P
TdGBd1gwabj9wa9jBQwk2jk8hWjlX3FWRQMvBGtu5OTdpv8SD6YNgcvWDjY2ObGv8hjciRObO4wu
F28EmSoY+upV2iAGWkgUbKB36XjkhgcjmzfZkcQITudQNoEiXNWP08U6LgA4ziUGjvjhVMm/AF//
5/v0X9FL9fZfIaL953/z198rxN+TKO5Wf/nPX+uX8kPXvLx0z3/U/y3/1f/5Ry//xX8+J9+bqq3+
6tb/1MW/xH//3+MHf3R/XPzFseySbn7XvzTz+5cWzfEfA/BL5T/5//uHf3v58V/5ONcv//jle9WX
nfyvRUlV/vLvP7r/8x+/IOHz0y6Q//1//+GbPwr+vceXcuZR9a//1P/88y9/tN0/fjG1v1ORI8Kh
qUKGCgH2l7+NL/JPDIM/ISMASK3KFoKMfGXVdPE/frH+rlL3BU5MIY/snQTwl7+1FZnlP35RzL/L
21X+fWk9jYKI98v/m/jFJ/rfT/a3si/eVrD4W2Yiw+v/Bnuay/+XvTNZjhvZ0vSrlNUe2ZiHrSMQ
A0mRFKmB1AYmiRJmwDE6gKfvD8y8t8RgXtGyV72oTZqlKNEDCB+O/+cfoGdwjXY2a2IMn85bCXGq
YbFTG9+cuY4N82Emgg5igZUOg3oI5lI6dwSQbXrracx/BMTreAQV1LN2hVMPrvajDRwfHKD9jksS
FkQdv7WDvly7f35An74xfTJ4OPTwXm5XZuIhKCvGpzl1jSbC6suuQmzuSKZGJCO9wy9f3F/v59f3
8bJcetZRcZeAicqlAuDknCA5rTMmGWNBwZsYCbSjtfwkiQF+/89Hec6A0P8UHJ6VoGm6FFZqwiOg
fuatVXl/KmtveoNU9LKC+PNZaIXhYodrBY6W5ss35+tNwD29zYWkgt9PUunXcLBZ/66TgAYiYtJT
+cPuk+WNx3v5lf01MK1etCw4blETvhy4bYOpx7wiFwuWDofFWNSpI/R1T7xQG/7+Tb7cbv8aChIH
LV0425A6Xg611rN0WjhywqFYCsdhHUS6tl+Vtv7UMUR4Y6999WBIltgLwJrhokFRPDvMgyrj4q7j
WFwsyeeBG0+Eqf4Ptvf1jcfaPvb/rEoeC+oaQ2xaLIrAVwhnrnPftFua8LFhaDszz6qotpUdtW6t
QkdX9WXQxcsbOXmv5j5US+AddDnELWxk8JfvMranLJ9LkqEL1XkVGn05/jTGnDP699/Z347DRRpG
GIQH4zzIcYIMFLg54+A60Dw4MK1Fksn82+9HOQu3fH6Hz3cS8li5l8C5fvk4Tp4v5mD6qbDzYRSp
NEuRBxMKgqT4IDv7XZk0O/xMDn2HCVDbHZkux8KlwaY375ZgBHSCJGC5bzkw/N3TUxcgY0QIwXXp
bA5NmVM3hAungvO4PhlOvohiit+aQH8zUzfRx8bxxpz5lfBXX3M03DbvuFL4AgjdaGZbOH0vm7C0
ljcvK6+WIVMHgSTKOW87Ts5vSHYQFxo276nQ8kTbK9v/Aj5wSU/8Aj3wW4mzfz8YEPMmlIPAevYG
nQa2g90ymLKr+lgh1XtvZI3tCijBaPPNtn1rKr1ejgjWNlYhByVanPOGbOzMeacMluMUqPY6T/2H
3vAvAkiGYWG5eIQctOEhCxYx9yYkKtRtVrGE3tS2YTlovbAh1Iilzj+lGpj/7+f56/lEacvdAoR4
u+afc8UQpmAK6Fvw+BPqdT6SHppWtZx+P8rr+cQoyItRhnAl5ab2cjEZ0Cs3JksqgIDc5XKWaTLT
9SnxzkriLH8ra+ysqN0WL+MByPL1shu8IsRaKtbb2oGPKvWury6myXVLyvW0+GkDxAEfWUnykDtJ
noda1yd+BIFJI3s2t318KdRbrca/e8lA0lvBtRlfnHMVh7FO/Krj8asiGPujovE5H+cF7vT/w7f5
60Bn51mDY7+jUgaq27w8NpQJEYGib+0OryoD3i6HM4a93E0htW2P+0sDzRyUiayZt1vXU4qRR23h
dDNgLvFJzfmYHQczU8vJHvJuFnHbpG9hG383mzbKG1AYnCS0zi/HJ4/TWzLygkThaSv9lDSgP+oB
HkMYPv5+4kKX4Je9OEu3U2BTEzzfy/ifl4PpvaXVuZXSG0mwtzhCvIpHYXckjbA51gkpdpkffMDa
p3IFZrveFJqYkiacTiCIT0Zs+B+zKq416BCqngaDo6RZl1k0EI2bb9T3bf0doezoXQcdCioITmlq
zYJ6K5GQJ9Y2fhzkMhoXWtk3BhO6UHHYK3Mu3msKjn+IEHrR76BhcfDUqu0JbU2GNa4PeifBv0Sy
qft3xuLAIIgbfb1O5ZzY4Qgm44faOnXDPjDHdoim2YXKr7rZOlR+oGmhHPPsKdE2Albda4l7aTXB
mux8o0KSAvWiKA59IK1BDFW9eUJYCwZ1etbE3W7QkeEcuoB8mwvWufOFgggPm6IrO/NQuV42Cqut
HG8RtjWp0hVz6SGWJkuFK0WCpWhmqvhd10svKd8TKb10waXeJHaXP+YSVwpPqDItpkBMaTXhs7EE
xqylYdp1/uLvCPLoxpPXxMNXu7WGW1mV2XviWsBE+r5qoM51WL2GbWbLZVeUxopNSNEmBz2XuheO
si6+TENVPXWdJieEXYUhsS3x8iqcVBzcFqsXP2ZVbnD6j02cCCgaZXZhptL1T0bZ+dye5y5zd5Cu
02xnq2BKL1xMKR8nzdW7y7WmiEoRRiwY107Ugd2Druy2F3lSao+9BbLr7Xxem1txZDgaLzi124tY
QXAmuDPW7NskyGrvoq26ZIBCRJlFVtEM5pb7cXlYl7KRAp0hGkOaA8nXtkAEK2IyVEvRFJqRRkFS
ZvIyneTyyXYqf9zHrY1MYZxJSMSnpotFYqGALoXRqJYlXlSGLqQljVngyYGLDib38x1IUFaFmrH4
N7nfBu+rwJud/VroazFwvCZzv+uUKZG+e0pm8ztkaZoTiHXVurmmnMI9loHLumTGear7nIzYJIT1
MMj3WlNOaEcst7vqezuAYM1u4H2Axzzrd6rKcdiprDENDtI2VvK0gyGZ6k8znY2dNJJBvy/8GbMF
36w148BN1PWSC9tutNq/rCe317ITkg8nO3GjwWCj0jrszlU6lhXiOV+/9TQ9/6aMnJD2ZsbPdVdP
JXkCmGX716nRl2RTcUlIRNJAjArZ+lvc0pO1lsJZVKyJbOnTH0RnkVpbpP0cEAXJHYukFKfX8STI
jVIATgPgN890DvYHN94V0xZmFwAvjvu0xURfuHU9o/xO/O1XInKBMNfkvLqxNQZCF6zZRnGpqrnA
0Ggw7R1e8etVrs2EsrSYyKS7ifZ3t5Nr0N9wl2uCiA70mpCI1hWGaEmbg9ulJ+WVW9X44w51Qj59
LEtZ7PraUjOXy8xYQkx1FjN058zXRJUN61cjWJ3PuMHYKprTqTxlCfgZfApJzjekRfkIiq+Cx2Jt
1/4z1Ioy3bhSxfe29A1Wwdq55sFN7Dq4bLrGsS78zpNehAV+1e07t+cC3ZWV9WWKh9LYt3LlrLGC
udV2eHHm31M/KCesAlP9iJ1PVkcy75KcxylcwiFtE/ZS3+Vtu6cK8NwwBVhxUWBV1RJyKVlwxM37
ygqlm7XXOBbYDyX9sZ/N4MZ+qPpxHcOkbT1LpMjgHujRQ3lQlSlTUpAwyz5YqdWn0aimKcfjIZ6L
UBuaajg0aeHcJWNdumHpWoWDh7rMsXxThBGE05Kk5SU6lna5H1yjMI3Qr0gCOZhmWkvJr0g7Y99j
ldRF41TmjVBqzm4IsTOSECl4RkKPcoPEL44U/RSxUZuNneRb7DxrHIYfXk6r7LFKpTO0wpg6I12Y
ix0rbKSWRxgKEn/S+rX5opIcZ/o5dup85zltUVykjWPX7DjlvEQ1rgdkWXX4TGhz2FmVcp0dFxGV
2IfAXPTiLzbdP8L9/iOa9wIB/C06+P8h7rd1zP/Pv9C1V7Df/mvX/PivU19+rZ/6X+G/7Z/9if5p
7h+YcQOrUWiB9WFS9C/0T/P+wHMDC5uNTIRL5AaS/IX+ueYfFEew5bltQGOG1/Vv9M81+BHwH54w
FDWg+P8M/Nug/v8pjQhk4QIOR42WPd5JWG+d1WF5U6eGPdZ2iLdi/77PA+OEeeuH2B+yaJqW+BR0
WR+Z47oWgn7bwfTz7DqPS/Miy4t6b3Rq59PKvE/0wj6uWXrtK2+40rWheD8b3u0vL/dvoLnnnvf5
p+W9bFx26EUgpi8LOez84pz932LmG/2nuC4NL5RN53+QFtZhorGlixtQcDKh5bL67LG9S6euorL1
cuNEal7f0+GwiHtN6ZlZTmmJMi2HBjI6KIdwsnWkD71oP4o5H671thqu89aLhVzsgiAgO1/fp65J
qGCzOvfSjxNM67H0XfEpq2jcaGb8xE3E9QUNnx9QITleW2fMhelqxa1hQo3ENAgZY93F5Rc4egjc
f/+Gnm++L98Q3ykGUJgH4GFgn4cXD6qkaK1oDSaNR+sr6K/SopmuJiPJ+mOqdOor3Hot0fjKYss3
K519NlV3UnpNBXs968KVvxCV+pIaUe1K832G42YlNMepdotttW984ufQ6LNP7KA+5GPD58aMm5Xz
600EuLf3e9cx2KcS7X6o4/KkwyD4ToIFpvxd5qQXuinjj5mTOIPwrTg5lmPyE3N9gmLadMFJOy+7
d6i6kzZ0E3wihLL05ZNO1fgprqTMwjEuFG5+cZ/ewY6c388TFqYEGy5Y3i7TIkNQFOKelDXnX1aU
xp0o41KLhk04JZxBGbCRUyt9Gle3mEIk3E4tQOD8cKT+K+Gaz/L9qvCljzU50r+jA4bhhpd+8GoV
P4wIwsPJTau7ARbm11HnMXJnzcEJUBcd6zlBPztXvvaYmmN3XAy/f+o3+sWA8Tofvqk6jL1WN3jH
9V+7VYEnb5pqobUWDEb2BnD7zAg6/zrQT2zcaCQbPODLr0OjHu1ick9CZbXZAffVrBZeziuhpI0z
4ko7t4iUuQE9tetH1PHB3htH+y5XVkmMr+YKl0DYye6m28zLPTuCBmV8aKdkXgX+qu1NAiLeh641
pI7wOcjeBYukKmrXuEsjZcjl3Rg3R5nWnRKdzPiSdDueQspC7OuM6WqJ+yIlwnoEBCCSIqO7lpZR
mhbs0rU2fiqnZh0IQm980fRJ+q7uyjUVOJrknNrY1WFzvBB/qOcxaqMJHQUPtRD8SjrjcoXnhTCk
LXPhxwvNhtTSI0vvC5itZnWpIZZ7542N4+7N0pTXqzbru2FS6QWoy0zLYMaWareWdnuVVvyFcHQz
6zYz3Ruth3VBTM2YHtvivTm2eiWCNUWxsCT7WsbeZ3ep8Fd2CcK+h6HRlTsv07b70liFhiNvEILl
j25bzlc2Nf2duQb+W7nFLzGB7SygE2RuGZzoP7fO/8uvnjDBAhbpYJLkxuTKlg7bGnpX1y2sksOq
LEQGTtl/A4PR3yDknMkx/xqaMxKMDXD9FYhfJfBi8f8yw96UTeRocn7ERMG7RAkAhkh1ag9je3Ac
iIC6SsMy0OTOzMb0nRa0dhRIporq9foN/4qzTI3nj4WFIS1yzPV0QIozlMSYbUypqJHDAPuIKLW9
6ZDLvhNoQUax5mrdW9JyYbp2najh/pBOkZQfEy6tYZP2lnCtST+MHf7FkDT0C8zRKWULomqUXs4V
tz7rO+UBWovemd/YV597O2cLedNaovGDrwxkdbaQl9GuuiINjJC7Zn7l1vkyR/T3lvoYF8Z9HdPZ
DfO8Cx70stKGMC+6m0LKn2mF56YoHO6V3I9GJCMlhD/+W1X6jV0YbQ6xWiYRzv3Z9aK37UVVNWa6
U4oTRsSgF1FnGGO0ZGt/bdVuu4vtRUYO7/FzCVgQGuSrR6oxYpaL1CW3h2V5gp/cBSKdV3XZd9pN
Hqub1e00FdJYzT4QD0Oqjl4E3U3Fun5UhrGS0pDL+d24mbIp/NgvrdyO75yynK+rGp4F3o+Arp0r
mi4xLjV3WTWhqcC/hBJmc90zZbbvfSh1XcFOZVv98mAOfopvY248cGMyZ8Sg6TSFmrtad3bRN6EH
qe1Urot7pQ/Zx9athq/eUgbgMriSxs/nBuE86VtQ3d+d6XTv2I4hHm/Vz1kbY8ztuoCDZ4SWyuIP
5mjYxxKCC6BdOUX9gDmqs/Z5CCPavWxBm/aGnuqCgLP2kI1jsy8r/esyGCSItKktusrOdl2JZIsw
vreEjc+py2ezDrEtx/XW7d5cSV7uIX0yLVzpdY6PqSo+t2Cyl5pWCcJEjH2du+6e2WQddLcxIpJJ
0We07WM7Feoi8FV+MNcsYL4hqR+0HLtm6LqnYZzaS2JUoaMQ7Wr4qf0R52rYbF6g7frV6O4kdKAo
6ITzWExNfj1UbgoWMVbHTmu1N9pyr3cqiBYcjHCFISxBkzyDwbUsi/2qVTwgF8DbRho+iZSr+mzO
Q3DVVQVX4KbFNNzG5wbkZ84i15348KOji2R0n4ihV2+t9TOsnH2KD7XRiNmj0IrhQffyrUsfdFJ3
KyM0aju/tb16irSFLEnDm06Fb5THrKsDMfgPrs5JadgX86iC/e9Lz5eI7vNn2Jj48F2gAYO2nu03
WZYPc4s2KZRSfXcy2z1OwWTsKzN5y/T+2YnqxSSjabjFPmAHzZWKi8vLx537JddKvTSAa+bydqq8
4BMPRv3tecyhMda+ZCsVd4i5kbztzbr/gi1q8gkScdLt4hke2eQ42iWwOInrXlAa34pmPAbrZtHX
lvbkinXRByJ1y/XAxd+tRTNZRX7A86R/Z7pURJ3V21J0SyBrUTTd17r0BoA2PWsvkBTPfoTP0hu9
2Wfd0NlTI5/HL5NsCIK/z9UHXOJg2cKpChVVz66elyqkH1dfqdRfPyI3sSOVeOqua0r/tOZJPgha
8DfNZHvVrk9a/rqTY7mEi5Czq/16uceyG9YuruvaN/K9+3tDk5f62DUfqq7ue9iwU+OIpfK7r629
+p+oGxwCpZJmEEZZUGw70yiUEftGlCvoYgFoxs42ZBDmaaZurGqVT6rTtCedrvlj0rj+Q6kK/9LS
TO+bGmyqakmkHJFGptsIrRndSw8nqlb0KeTidcCJq4LlaQvTf6zMqXyQs4ExdNB85JY2GQeZ9s3B
NnJG0uPISXsz+3NK/y+s8d+br+t/hjU+pD/+6/C1+pZ9fYFp8G/+wjQM6w8UC5DccKhDPIEQ+N+g
huH+Qe8OZAIFAD+DQPNvVIN/5eO4htkQzacApx6uen9xmvgRaWnQ8p6dGsA9nH9EaXpmvP2yVjbh
HXlyG3cKigbwy9kxxCXPWOayfG/OmZJCW3L/S111znuLKGzWuJPHtbzBVnAIPnhTQLLV3LfBB71z
1NMqy6UXie7nFysbK6HYJaWLtegU8JoEXKCHY32e4szUD1bLPk9K63rXuGtRhbq0uQu0RE1rV61X
6flRLWP2cRz09ktnKMyfV3NWw56Ymr59l2mpzqFQlaylDtnoIGp9eu8W8WgiYWr9L0HmN7WYskRh
xORtXRp/bMj6zrkNsvgzVXGPqqxFCXNSJFAWaWxHLm2FIfQ7rUN3OULoEAtYaxzJtd7aRJkP5C1b
C9+LrvVt4Td6/B2SE6ZGyiw8kP3cTpMI2/Amhl0NHhIsm3Y0mO0FpufSVtO+d4cYK6hEjbS6in7a
kA/lyXAATq0jrZinD1If7Oth9CDjtu3qeKIZwbHD1Q7SQXTOJpOrjHbGVHlotfxk2ekSabq/DMIa
gupzkQ8eV+jKbj8rWZQWVWOrcZTOM6wv2eWZEa3QOTCTs6YWrTPg83WmrRy5Zix9bBnpHs9H2j2F
GS4q3YT5flfMR61sUrBwCCjcUFfzyTFSO8GATs4ldosdPT1kwEA9k9dgRrxIpfWRUxZcT/1KxwS4
LUbiCf1ZWz8MS77oxifknJklRlnA7ZxWpxiORmebKwbNU26goBjLq1Ll87BHQlUk4ahjI4ItQTvf
TZmeXFRwSMuN4D1PokqD1Y/6ZjBTuoYGPdexUdhbPy/l/93U/nuTq/znTS1syuZ8S9v+xb9gWvat
5wsfRMXNpWRjUfzJ0tR84w8sa1AYo/uDG/X8o7+AWsP5A9IDdzSwSCwdsYL/95YGTRNVMj9ie6Qk
Aqp1/8me9mzS8cuW5nA3J5liw8gw3UPSeXYLcLA3X4K0qfZ9ZA9X1afmbrhyHpI7Y7/u48O8W0Jc
uq+NTMxX3ck/yNO6k/vxmo3njkbb9LP40CI5Dy+mSO2maNl9VLv7KxmaO7ibQopU9KcszHaxoHht
RLXuV7Hsi6dfXvnfILjnd5m/ngK/m+enwFvvZemm8Mb0GsVTlA9jJHfdqT+kIDK6MG9Nss8/ufs8
Snbpqbq0794YmjPpV6j7z6E5qsi9McEbz1nSPeycxLDbam8e1j34ghWWD/676pNvHIrLIqxOqx+W
3m6tr+t/xAhn4I3HixEYkD3sulfUmWzTa/pjX+2h1exrv7jC1eFgpPN1ORlvPOWrhwSnoNsAwx0i
FrPy7P3GvWWNOvKlvecD2KeaCMoo4RwCJI9+/z437OPFfDwbafskvzBIXLKY7bVjpMm6U/Z9OX/8
/e9/zgN6OQCcaAChrdCAlXzO2vBhLqB87Yo9PNK0/bz0k2vuh5rZ89kvtKq9Bk5qnL2jrXH7s5L0
iu/d3sEApOjLfv4kS9W6nsCdeekvJRDHdGzm0cMucBns6VNFeLQV2VMXv2ULs73is8/NDoKEdQuG
AJ84u53oc6NJZ4Fvm00fl+rWzbn9veU/9/rls342USAcOIeJdQ7VzRYmej1jjBOrxrnA3PnPY+IF
k/9XGvQzOfLsMdgHUfRzzwUSOUcDR2/IzXmNs33sDE+SZCZgbMTq8YWKp4+BbsOApf1sxzutfmMO
n/WkkDEwhZm9zyPTldoe/peZpXc0+iedkd13yd3yLr4dLrLb+aA+vzHBXq+VbRwSR9nWqUjPGW1w
IWtQrCDbW+JLK+SVJbhbhdOuCYNoPSQfgkMXvuXmd+ZYwVawPRzeAWwFJr5dz45lvzxcHXgYgwfE
ueIec2quneNwjPc4HF+7R+1knH7/iOcA5vNoyAowKqBWx+ruHK3QCqeG0JftVege7AvtprnuTnY4
ix9DpPZTNEVrCCworLATaVS+AZY8kz7P5xDwKavAgu7KUn75TXpx4cUmzvD79ORetDzsfBmf3JO/
G47TUYuKd96dc+dAvmnCSawhZKb8R/5De7Ju/Wv32jsFp2QX7PRL7+S88Wae3/NvPtr5capkoqu1
583MCb0D6t3I6o+Dgd40lAA3nUCfFdPmIUz9/tk35613s53Xrz4A+zRkBpdUoVfC87qZES8qBDoi
OVr7YKft/QuihY9+VFxrD9pDdjncxIjWpLBv4xt7b15qJ32nrpoPzW13AV9KvEXKe72rENqzbVuY
5WHuc/51jbKRXgD/cD/09IXfIRrp7nLDy+c3cPXX43AG0njGP5OthQb3y2nRaGWcmvRj9lkzUngv
OLwWZCNY2fzGGfV6K2YjelYh0FmESXo2/1SPNFApIOsssb+71eiHE2slpJvtvfF1vtpLYIVicYps
Eh0CrjNnrE0KAGhJckFe22qHoHIjM7iosyK06rdO+GdXpBcTZxsKAQKm2tSDr7SoqVH18dDjEOiI
4m65Hm60b8O9cwl8fxFE/k1xW0ftzfpxnkX9Rf/mv/Gg5wAonH2u1s9sSpRMXP7PnlRSm3Lb29qj
e3nqTvEFLeVdQPlk7uV1tZPh0+/3sPPJAuy9Gfyg8KCyYSs5q3sNN8N/c1sn9KajDvmho+1+P8L5
d7cB65upGX0M8Fw0JC+nYzoixBmxt9ovYRP6t5Buj78f4NUjbMIUqhGo2To67/NXloBltt6C9BG4
EgdhB86YjVH4G5P9fBRk19SYZGVSKrGlnOODGn3rclwqgxiMNdlbbZteFn42/MNngd2Pho17CEfn
BvVyg/r1cM41SzE5izIyW03CBjTiOxCMtyJUXz2LS6XMqbUhSMzw8zScoFT9NJC6EAUg/GI0YkJ4
SAV644v/u1FwYQdaQZwPr/tsasl2neZuwJZgjj30uV3P+g6h7kEg/f0EON+HOOc333mQW7hAsAa2
D/LLoT+oAO9yE7/DmoAuYZjENq12pcKs0u03htoU8Py2XzcI+rc4Am6FIe7ELNazAtQrpgzv2KzA
Gicpr62kxqrlxsVrZPHJ0agk7GJEHF4V9tJmPjp0ivrd7GgVHTIEpB/KNcG1qaw6Xcc2UV+JdUzS
fgq7wEqWUHrK/Qkt1bqhRDVOzubrjAFEb3yz0oZMcX1J9NvctRDApiT8+LsFn549TqQrtAfbwZnO
RsS9iLKxmyQcxk2fk6Xw30S6TM4Ht0uNUeSdbxyTasVBqEVdCC98wOU+csclh405jH0s0A/p66VX
gUTu6jRP1p1Z6u38KW+t2A0rOtfzPX7Wq0FfESyFDifNfNr65ZB6yAerGQp4W0zv+1QzoGLkbX5b
Fu44HwxAqpt1zNQHv1j4oBJr5orepM1HnKeu/NqOCWYRvU8KLXrHuL9zx8R518b60EcY2NleOEkP
c093LHvjwMtMKwyCyviGHGUIqHx76JBLa4KRPECLHoWjy+nJSiTKykBX3rVLDGAdTcrOc+HVmft+
kvlqI7xe9WrvpAZmNOk6Ndc1H0qG9IDNz3FrddgtpgkgIQxxYiqzbpBqn80davd0dV0vNAZCe8LV
yxTxhjnRE826Orc+1qh1mC7D2oqVtQhZyja1UthVW8uLhS5AKdSaQFKuRl1aoSvd2hB4BcovrbVU
mXk0FrwGQUxL76cJDC9DD4l4I0YP3DOccgAtfHTzVYWVYWsL0FanwXnItBgW9hAPUep1cZadSpDY
JD90SrZfc3OpKlrqFTQ0TwuWNlxMSwbCgHb/Lugbv9+pNhh6mMxTnuDuu7Epe3JWtV3QTfNjWqy1
JvJZL7tdDmv93vNJ2IIQPTZzlEqIxcLEwLHcyVoNS5iTZQQXF0+Xj4mcMgnVa7TWq4nk1l6oMZbZ
0XPn2McwdZrpoNXMQHBN0p0cozEPyGdRWPk92IMo7XqUoQpq0ivJVrQ+e0ZdfzLsqnwy/cr56jUg
gLtmGGGvDk7Dncpj7zkqKzPuWdOrc+xcK6elwt/+WrmwpLe2lv99zAIPlRzihJ/MrbUFp4htA9+w
YEHiVQxqItK2x68aa4HUOw217Zf7xLI2j4wZJ2kxMp2W3eL1qFpHpbePgdPMTO9ABloVpthpfWxN
h+XVDk4F0ikLvT6arcyGUI3sbkJf4sYn1mIKLolXXBIxkbswhojqu/WdBXH4JsdYBqUZJpnzIdHm
Lj3NCVdlUXND+d7nmBFGOk2ne90aaD/3aaajbGw8uA/uCqdwI8T4cLpguUzhEORlecisvJCYkC+F
CYo/GVmUQ+1+LMyGJCfNm72POK9Oj9LJZbJLSO+M6DbD0aoSqzzUGhmtvrfoDou1cq6cysnHsHGG
4eNomdOdP5BlwXt0CT1vK33uDy1Cwctek+UqMAfXf5BJ2qpQeb13nUsu+ztLC3qoxZjpzvfpPCKo
2OEN7aSnlriPLCSIMP9Jr97TI5OgtnjHfOPUak3yXXbGZOAZ5IzOYu6aOUGa2mVxLzFKaex8F+hj
C2+7qi5mbBLuSabR3pv9pKrdhE7GjCZo9z8SrbaDk8Q1oTv6weBaIklIFttNlB11VA5mOe/cGtNV
EXeVCazXrsa12WfwngM025OYa8y+RYH7HOZdwyx7epZe7ezGsmOma7Efd3sCKdoV7wBczQ8gZom5
QwUUO2GvTSlNgzSm9LRTmaPOSDFf6XGPMKCGZ+USWmmQfelo4hdRYGtrdZ14RXVfsqIKgYP6smK7
3Y0KCl07sJk2FXRDf5IGu9Laz3Dak6b/msAmc0iWtEvrEqZ3Yx7t1pg34mLq/1B0fVhqOdYUuzxv
XSz3aXRPoWO1XbKfMnf9HPSYt4faErQYpEJpuSo7aRohFOqSkf2y7ISGAki9UzRxiqidDZlej4lv
TKFN4gjsTvxkYrEUQdbz6Kb9gDey6YQW7Y6fba6lbsRKj30xDkZSnOx68hNEGx1bu1pHrQyXhNA+
sUx6/0MuLbS3VsPeDyb3bN2WcBWkULHNisRsKnMRgS7x0+hXmRtyl5m6MLWV42P4Bk9OmLPP1lpn
I/yXwq6dlcWM8Y2AxI12qoEmaIegz20T9lXQPLpePsB5twy6CUuc5JnQRseUYipN75INZWJiyGqw
+XMfKk+BcV0XTI/JaBERh1504SBw0Mru5JZFEmJPmD00Q8HGg3CleYrHNak51ippXKSz668h2nLd
O8KeIvuAS4H9njbP+GENpmF+Vk895UE9XgY49RYIQ5lRUGHp/3ISVOpm8mWVhnD/LJpuxSoPistp
G+bxEkw7AwFLKuZqzOAO6kjY6WdZ9s63erI+LJjsXyun9n4sMDdnhk5Hj3ImmfGfgjc/Ci+dl0PT
bn+saCp/C8jLclFebWVJb9C4oc9Ebw5nUrkwtareMKKyYeke53rlOw4td9IeB89AUiF7o7D2Kb3+
L1rjja0wM6QEITMufyCNhp1Xd1tqDnvu8i/T3LD/0POisuJJ5I/JlZKXofRhPQ4lhLKwndrVjmDP
6D/dyexbeFZ2B/UNEDQJbX0dHrvKqoix0JA4CC7QcBphxsxh5RNHtnNyo7vPOWiNCCXFdB/PY6BH
sW3PK3IF9jncF8uvdhZvi8PrM5vFUGbLU67PeiJ6Td9I0oFPzMN1l02zf+D0bZAYgNN87eYKJbvF
kjqNXT46UAYkKpHCzkZ0rChp2oFsIZhQwXqHeXpdhp4y3Kd6SNX3zFFmhyXR8H+pO5PlyI1s2/7K
/QGUoW+GD4FoGIxgTybJCYzMTKJv3OFwNF9/V0j3mUmpupLV4A3eRINSKSMDAXc/fs7ea8t2o0ov
fejqOeX9TqfgqfC9JTEBFRW7AsqY2rlD0doHJJ86W+O8oNd7ElE+vmvBA7lvGZN9rXQE8u3g+I2d
1JNqxv2gtWXFXTo5wx6FQ+dsu8lxT5GAexvb0vSaTZ8j4t6atBWeIxX2694xMu+1GhXXYbMb8nzX
SR+t7wicdkKWtIbIxIZgvqu1G0I6ZuL4PVsGfHa9Mfd1AqTMhpiO8yOeJZF0W3/CoxGbZalPMGfL
CG14Q/91qj22OOFE6rrmg6952XWRWH4pJGPBPnJ2U1apiGGiU36lYS/9Ha4lYFUFzsBd7VIMmTql
iIGV0LygUh2tuwKZS5Ud0mWS4kuJwlie6WI7S7mhMDKPY9RFzbYB7XKB9xAR8rA6aFGTleJ/2hu2
v44H0c2D/8Y9p/dv8lT001m3ZtjfOE2WVvdajb46ENpjT/vKn7QTDyKdXnPIku52CA3GB6qT7bIX
MnQUKUisQMTWaFfJwygxzVRFFRT3oSGpHZe6ZZqNmGZBQt+kVZPYTpZ/p5Ub/pxnYOxJNne5tUdh
XLkvKmjTftMAOnmDSzplV63VrubZEdz3jrTvC3fYLDjcjE1lo7y1k1GlYj4VaTVH3qbh0D6tF+cE
IsoS9+CWbFTDxTsH9RRdiRWmYbSt/GL51FiJnO2qxvUdCqn7gsjT6fcVFx1N1kcljHNZst8eIjWl
8MrW0WPY3SEBjuYkCJVNk6UwxmLv6iwrTkjmrAkLDttIFU/ZWj5ywho0r+q1zvY2BNLsVmvtTAfD
XdmzqfThKMjRI0LXmws9HYM8FBpxHsnMR3cQst0HfZqxBblpVLO3ptGTCse1eG3BBb8aF6TUPp3a
YD3OrWF+j5ayQBdTmtN08FPtZpuh9qQeLpbTyduXa2YWV4LRTY5naAWXMiisrPd0vXRwY7eViLbg
2dlLTAVok8E5GbNJgJECAXdj9l2sBwKO0CY3YC3srGrnvZRUO8c2tckhLK2VLEbEh6OLGJT0570A
Y+k9Ci+QN7NXz+G9YfUjoojB8KopBhtVeVchdaL/Vpj8NslFR4zLlpJUnQdzZCMWzuiYmAznsUiC
2TAr0OSTsrd0ByDIV34rUA3arZvd4ZLNkWXyYk/bGkJGiMOhnqstWvxUJOVqG9m2HTuwzzThF1aU
M3T1BiWfHHiyc5Vy++vbdCPLZdFbxaPK3h1zdGDwVW0/PKyhu7YnD+9LeDTlip7Ob4zOTXynDR5b
/pcHDU3sbh4Hp8MBa8rvXhOs49FDHVbfd6UzfRPZGBl7NoloilWEFitehkZZ59HstLkVwYyPxvBU
Nr3Z0+Jmh0rb3bQl6QwVQ+bC+nhQVdG+I6ktLMw2UOasAkXK0V25Nt0MJr9dEvD7msegsht/N0nk
rbc6kNV6pRuJ5p31PVQB56yHQgzFSs7DUsprFU7EkYTdiUpt3lC61F9WXRjdEcQpIoh4hPYxXXer
URiJwlVLgWhqTt+M8GF14zsSgZtjDLx9qsuzbIucJfduiUGysuuhzNc5rgt6sBt3LArUmin9bSof
M7UaHRdrM6ZHx65D94UITU7Muk/1p5v61CaFE76kxgKHvhC+fjYHL9CPBs6kZmMvk/GzT7lI79ZI
DN9tI0RMmrfLeqzDwqj2Tjauj12veyIPyjz7qUx3kmT6NLXzoxk6nb7IqWxeFwGrj/SLoj9HxWpn
G6+raOpXcuIC49JV+IHyZC6vSIMpvuxhRTba4sLrXu3OJLrKC7OgvcaHYbwZlFjR1Sy6i0107RvN
FaVAudaOc8YSt8bqmYThKNxUkz3JOxpC+XPtARo5EhRbV1dto0oMmKYOv4l2Fd90nyoENW4psG56
pkgTnD2ES2vPICo4M11CsH09UY/6fi+yw2XLam5BRnP02rJHh9pIfFrJMtvzCVmJJJ8IrzazbQ4d
vttQ6YDav7Oe84YtYmPwhz9WZkYJgNVxUGfXmv32cR5UW9yZEaToYwmnfjhpgzsKrg9fRNmpN9zu
Ex9ZQJNF9drfgq5vB9J/+7WLlQ0DbtfZfn7fcI1AxRR0i7Nzi7X0NvTEG9wvHjrArRBTKOgEIRGO
h0649rlq8e9cFxl32O+UbVV0WASpiRupe61Oi+W1d2Odh0h+ssrngrf6o1vF4yLb74PM/DuUuk26
R3hK5EUgbeuLdswiYk5EJfduWOYwVtADmAmKQY8dhdP3wm912jruleMx9BfOjD1YjLrf5g7JNwdF
JZqTO04ZA5tp0mUSBqmJgZcL6d1id3I91QicpRdrA6HxW5Bn/dOSO0Z50JnBnWthqSKbXDxzQAuq
0ikmqi4jJcJefLWhiNc6DvuMNUjiGsmjQZnhVbtMrt8HFeoqlgblRjxXo/MygWx782vbfp10LbKr
EBsbEBcTj1BsZKUxHcoMn/2mV9Va3y1z67ICHPzT2lvdjl5E7q+xW5VZtOGhY1VKDR9tUk0bw7zK
uFw58axE+L2L8GTHmWiyM64KtFlD2lrLdhQA5Q6Lrry7FE3be7rm6YNfpml67ebIvACbi3K/5gYa
O5BZrLzKqcIQkms/tHvJlf4YYeVVx6FS+R3RuoCEPN2ux5xcJSPJ/ZYfiLsHt+ieZ+3GsDTp8s3j
Kp8KXXWUZuRo55TXw/CeQcJ8dHWwPiKkWvmLWwjeN1iJ8LOH5aQ/cO3Mn07VYJbOaV3qWDfFcIWr
2603q8Ui2lppJ557fOFvTspvtx1sb0AloWdOZB0Y/EHFopW/kw4P6BTKepjiuRelRIK6WHdO0IqQ
9A/BMTkson+cRBfeyyxvbueW1n4slVm9RssFpTF0cyvoKOcIac08De56p2zneHaC7EEKdMpJlxvL
D4zGQx23U+afq9HkEhCQEuFugtb3b4o6Vd5e+01u7IZyBCIzNAguNpEv5d3kgePdzsIk0mOdja8i
wxkRhzkeum0XLji5IdLVOQB6E11hGV54mKnETopQVrVc+3P6BtySMho2Q2/1F5uwE01Hls+K6Vhb
7CxD6wbFhh6Ue/LGIciSyqx7fBhy6Yns8ovAjpGV51wvRFaGe5syomSbinL0Gfn0bjUOhATRdtnB
XTtwt4O03ccu9YP3UaMCSubS5ccN/Ul8BZnBpkeiDkDsxiYqKraVyn5itRu+R1LIftuMefHlO91C
89qammfVR/ObyM3mNsIU1e+MyVO3sw3N5HI+DT9bgovf9DiJCgp1udT0sH3vvmMU8OyROMV90sIj
EEusrYApI2Nke/AnRPpuPeXLtY/761XRiDWTwqrNY1GlotjoOuU6bqdp+F1M2NbjoijWax+tZhVH
RR8da2fwDPSllxJKkQ/kbjmwqT5WhJSvNPBo6IbRUL/7g4sw05CtNVOfyDDauIRZW5s6k933Yana
BS0pmZoYSVNBeoNHBywOfF8g/gyXizVn1u1nTXzKFX4WXW78kO1649QzSs91adv7pTAbyeruqJ1h
eKgi0dlEUU25M+aYF9hXwRfp5tEOaGsQj8aBL8w8eCqByT+No01sBY58bztSbFrJTJBTxp25iQz6
y7X+kech0g8RTFSDXfaRF/gSYqq+8tFqUntbO8I9+jLLdsJpUTIWmsERqIUoxXKb+tO3gJIu5eZb
lreQ3aM3RWPiq0+n4WATHzRuaTgrtcEpZhBVtUTEK+4y3x/9jRP10y3hR+7TCrbglvZbelLe0nqx
yGv9Dv91HXYBp+Rxzebgh2diud2iVXK6a7fs2WTWrlyfZKhMMq9C62xMZq/wLdbrDyOH8g0kRgyv
2TqPb92IZDeejXL5iKoZ6IANFQ2Kg+uVJ275NSorGs8krDj1hHQhWocPuF8uizZw5i+yRE3+tHKc
n2ddOQhmmHiNG3M1o09XaRYe6072m5ktck3WfujeXaOo1401pY6OaV7kFhvgFDw6I3dbTrV+PDew
alveUYqJ2NSBX1Nch2QsjaoTV/U8kDmR4nj+EYJNeDEZiaMS0EvzVJhD+2wr2hyJBedmSIJlhtyC
PNjGWpkOTZ60rjIvPrAivVGLHLzY7QvAbHndRu8RuZYBTaOUNoezWuLBCfKeeHueXUwb5NK9MMr2
5+rI+TlYIvnqTXPLynTzn7Qv2eJSpq9dAuZFnkoSob83jHXb2OuadAaDazlXpaVLsYWkUzyX+TCa
G7Ozgwc3K7keFyucXl4+pG0Jwmx4EhhhdRdLfwqAUWJl7re9sIgragtqBOgvrvtjyWy1boI+an6s
dEFYq1Ow2hvidXF5+GHelhspc+cCAa6G76jVZ+gXke7OQQ3fOoZkzRG1VmuG08+GLrYTaYFsx6h4
ONvSjVoqnIqz3PBLmzXn2/oOzApVUaXgpcdKNtF9wA39eTV74cYsovRzHhk34mG2a3B0tK64ttmu
eUuwhPfm2peijONs9Elpsib8yIxfB3xoE/SRl24m72oTcmsTl9FZnsVivKxZx6XFt8Vxl67Ycjvw
0Hh7CjMG2UTSWpEW2LZrHqKKi3Ysl02EkdWJnSbVfjL7y4Upo/u82DKKTMcD0CF72IQu15Ezu7//
T3Cr35xIf5xNXvSdeBLpgJPeAuLrF/VAxtDLsxpRAzEJt3O1L0vvahVI8cvj4D77Fv6dRe0Y9287
OF5ZFG0Mb9iO1jV9uhvLbhPh3jh0AxlPJ+Tx7jx9pWl5Sne+asLziunn7ye3/25EHDFYdyyLbgII
0j9PbnUNHUAaDKJz2xPPBhOwm7rN/sni99dPwbrFqNbC/Rqg0/pFpyJCpQmtU/V27UT6ipgkuHED
w9j9/Xf5VecQ0DC7xLPQjvVsOiuXufEfptAEP7i2tXrl1lP1+mROUp/pTgRXIQXmNqy86T+U+fz2
eRe5GypFPHver3NoRd+GOqvc9o6kabCUlK4I4v5BqPhvvxV6S/5LJDHIrf/8rUbmvSiA3HLbKhNJ
mW30B9ejbHXp0hx69LDJ3z/Fyxv6xzeYOT5eS6B6DNmhZ/i/zPKXfsXGWjlh0lz2tdl1b8wJ/5LP
xYFLt3Hb5uTB/P1H/jrQ5yMhHfLtQrYhF/jHn79iWdh1PjLXS7quSA+d0dDfVnDhMXG0//Dt/vpR
vIfobvHOkOrl+r9IIoDLLL5POkJi2FG7cUXP2B+LPIPv+p9+uF9fenyKcD6RqtgXsCDvyJ+/FZuX
vyi+bmKkOc24XIZ+IgUs8P9wCV8+x0V9z+vIAgjsX+Q99UKwW5QWblJNjnPwAsqKbg7sf9DF/PW1
AEEEyQURGHIl1Kt//jb9MjAXR2eUMHhwHi6ZLBRvht3sKsgE76R5MC1xxtn8h1fjrw8RgigTHvwJ
WG7D39Raf1zTwJjSaaFH1fpdv6NHY10Jr893f/8C/rtPwXmIltlEYhT5vzzCouSoIfLDTfJQ6iPm
zgv/Qv6n+8VvgrbLFggQkPHqb7bPP3wXb65yu45KN9FodrjPm5q8Iznv//67/Lpf8CmoD7Hw4vbA
mWE7f/6hCsXVaVQ9aQNynRmYpNYOZ0ALiYt4hwYH593ff96/eXYQ5118G1BOIGr8sut6k/AmOp9O
YtXWuJNGpB+Cbp5//v2n/PX1w3xyUQPimLycsJe/xR+e3dohBqfD6dDL9e3bwguc/eiJ4SltQYas
FRMo6J0Uh3//qX/dLS7KVbaKAAk1G/wvzzIa14gc29xhL7TWOAJkAqFOAZXU/fL7R/2/sC3pn1KN
8ud/wZ8f/ms3tj8+FDT3/w8g8zy+/92/9H++svyD2b36+BOYnv/mdwdT4GJFAiPlkoaE3PA3pOfv
Bibf/BcVzIVigQ0Ft9JFEPY//iUn/NfFo4A0LUS1GvD7/o8h047+5fCjwoOHHPv7v/q/FKy730/D
37n//wtj3vsF3QQYz/bIiaRiZV2zCn7F/IzorbkaG+nWaqfyZDjhzwWxUmKu08ktcnBr3nQUqsyP
KXHBR6QGb5VbmrtQexvTJrjRkrI7d/58od2lvrczICZikMvGKth0qcmONIYyuhu9Mc22gwZnFU+0
2eu7qvQGvYV84AHrtqSwgwqcz1x19ncPAZz84Xlyvua6Nxjf+sjusm99qZpXrQJ9Vm7wGYzWeF+3
DcMti6s75XtOBsyGu902G/2IYUsEok+lVWIaWXifu4vhW3E3m21/ni4nDwqiDrhFrcJJnaIQA+ah
gGA/dowXHe50xz70EO/I2jrqXI0bTwDtU0ZxF8BJTLx0YL4M5a6hqR0bwrlGgPG+SL9LxsZltm/N
BWpw3ZwGr0WCsGZWkNQzUU2tLf293zJwsHBvgCO5RgZX7uvKFMMOAQY3ZoKgkd4bEfPErU697oWI
7hhOYDLA1NtYGSjnWIPvgG8M+RMprtqIriFrsYmSQWS1f0v+MYqfxvoajeVMmvX0SBfxRo7LkN30
zUS3xjMD+SIltR802fPAHzki9/Er6ypFg9BsFzPPb+3KLsB013nzc1jgKzFAr1CvSRuASTznKrcT
box4XfLBezEghA6bKctWxvSo+DdzmW5a257CXYe6ZnpZFit/HCNHXYO2ehFYgJnQwUPZWb2JZcZ0
+2uPx3YHK/RqFGuS6f6ua0fF8FUwa4b+kEAO2Vl6+ACedSHLD+beW+sYZg5JKXk9yj0caAUVBXUh
aWjWLUZ1rmHokiZUBrwy+jihcbrLwiw3Y6NypumK4NflGfmV5SdL0d8w5jikqjx22QQHKMgyF23S
ylxkm8sV73s1otEZi9KJkTxN5xQullSVQszndlN/Xzf5mh8Juy4aRBHIanZePQUSdYATQiUz0GvV
+P5chgGx8Nec7J4hKPYwYK/GeUrfI5sc1OIi69ToZ/xkpfEKqheMCAqEx7n26B6RyAsbtx6frHQN
bstRZzShArv7Mfc+9BRs17GCOHHrIKcb07YFhONfoxUcE9WHON3cWaBxWt4L3Xy1TrHvre6Y9eq0
rmUCRvnTr5x5V4F0Ra4UnQgzTl/wTyO9GUsyPGmaQ3luVTWwjgoyukofsM6+I6Gv+WmzmHa80wuB
PhUgGARE1dH32naXV237SBMIWVwwj+N5nfsIiQFbT3XstJjvkNdfhDGlZvRPU1avmyLrxhigrkmb
qxyOdPGbh1YGwWOmzZNv93aLbMZYjqPU17iey+vOaZFtdCICPpOPPoC5wtceM/4O8ecyOIJ5VdcN
e+TXusW6beY1TNJVfpigG9w9mueh2aB4AlbuFti3RgwQ9yZyUfQZg+zPGYW+HQ/m0uKKFGMX9+C2
jb1CAv6pkWRVu4B5KbPvAPXcxo+WjZu54a40muxrLReffQ60S9Mg5lynyr830C84yJDqrwgV4Cus
zDHd6yLX8ZiPVksjspwCiFfVvDXavHhIZ/0RzVV0FMSPJENtNTifcyCZmeM8VXXOGNvQw96klbBH
1YfG0gonY9OJoq22xqLkFVieyDyIqH93V2M4ouC0rwNYV0scVJmaYneuy73q4arHrhTOtBNeHbH1
KYkyEwImD1wam3qaPlQNMM8ZVLbjwfKaFfW26/DnLOvc6Wujl6OkKYPIMp7Ae6yxBwv42I1BcwN8
rH8tg4FWtoyGfTXmMoFSJA9+Fz454UCK9uw9QW0Na4SV2SVxbkYA6tq3hJ7QndXhAf1GyEQNkQxk
nlf2V3kcikCfIm9CqaOr4ZAt/ZnQakZ3gGvor8OGNmeD3qnKUu6IolQ7SZ8FqoWHkM73xlO+BhIo
znTrRTnqEIK7sfEvro02FzgH3JS+QPKLw7E/Oqhk3nRV5iAvCKSIhW2/QZu+Hw3J1CDvp7iR/TNv
eRhrHdzbrgMEwHLvfYnEKV5zcU4j72e5VD/sgNx0yHRmmJR5at7UZckYPspabiRm060YgRtkCrBF
nPZQhi7JWk14LOCaJKgm5rMw++apbWyQfG7YbB3DFKfeioCKrLB/Y4Q8EMvL0V4/ul4mkJeTjk5W
4vVrSSus5cgtmuE4oaBBPSWWrW/ZTSzpnyW9lA4AATdDntgbq5/UKeqoJmLqkg64nWznbM79Q0qF
qXbT4LbssIWfpsxPcUknRdkQWIWGc5ca7b5ePZjQ6AAOpFhUkB8Ka3xfLd0+MdM3rgplt7ersDtj
g5FhXGJfFlhKijGi7erL9ikNipIfMueOH0dtNXTIGZiMlaZTOQAPxFAec44xcEo9CYWNcnLmjEWw
PBLQQdOPyDTU1rY9ftcBC3fnishrN6EvzJd1DIsjPKx2u3gllYa2HHFUqrihoOdgWQcGhcHAUBfz
92kusnLrTPlpDlE/X7QdzHBKD0mzHwzqrQoQgW9Q/lvhbohSPKbL6LjbFCbOWVWNr65NCyhhPMw9
4ihbvwVZJe3TPNg35BeXdwN+jXJsq6Ss2+9tyYgDyQpAh7wS1cZuhXpai4ohFmy0k5/So43p5jnV
1pkXeMZNme2rMiiP9uBET9xpZ8a8Geh0HyDDruSobBmpoefKnYcitcMRgkSTi22GRPEuR8GQ7YqU
cjVO66n+zCxFFkVI589GJtBLtUH6gzQI1GfeJUXU8D0q25VV4mMW7vdq9sdxo4jqUygf8zZ7ytQS
/CQN6D4tTYVmwFEB5HooECSTV4Oygfksfffi9kGPwhSustxFTRh8QLg3z/04M6pxKUrTG5igptwU
GAvGmJzwiLniaBCrMNlEax9KCWAiNsfCmHaz9Aex164xfeGPa5F0SOOlaJBHL7xKBwOdxs6nQJmR
gLfa2Q1e599i4K/p/VZ0CMrstHRdeBzKXmGC099knstdb11EzmymUNThXaQJJA+XAWTTJNXsk5NW
9mQduD4iZp5N/22uzDRDwWjOVkLX6G6w0hNBpMuu77z0OoWZs0PRa9DZD8dq3q/9aNA/zxE5oKvM
1SZPi4UE7dnLapr463rFEKk4TmVuG5swFQc12tPOA1iFUKr+WRfkayABs28KUwbndNFQSdYlg1Nt
tL19Y3KUfmJ7lVtnrYez2Yhw4/tDUgZ9eZ/PwA1ZCAsEb8e9Rghk7/mVKdqdxj0vjpfvo9F4lDOS
nEQHxXBEmTIj9pbPtMWx4a5V/n3Nl4NZNW2CVHt4CaZ2BrkBJvBztNPpgLbF+uKH7Q9ZXfr7aDLu
uXLAkS7aog2pwdNvqg/mLREh0bsQlql3+TwUx0xP4fTMzh2OR5Wn9nHx5LTtmil8zjmn8YKaPXy3
ssqmT22YxbOT1s37tE5643eO2qd0xtDu9I5xFXVO/ZHDmt8oc5GMiwar/752rVVuXcv78hyqmG1b
imNljIznl0wW/X6dYYyfRrQVZVyKzF+TaCrr13XWzY/aCfRy1CBZULNP3LavQqM3mGMbRN73eFSA
VHVj9WT5Kxz9Be9JvQ/tZmw302SRbhDUs5+dQ3v1vHPuXeJ3u6otnIMkoG6rI2eekO8Lt72B+Stm
5OtsV3F+YcOnExqKhP+fdh5nTKHqypVRWW6NXhDVOmXR5NhI/myxQvVW9rLHFwkAphHRpjU4nzdE
g5WJjSn/s9SNRve8ZO6ODGs+c5uxxtqFiOBCro8kRXn9uyRIEM+JkFfsBFPTQpPqxw/GwShyx4IY
+dOwFnhKmtJghAlOHxhfJe5rs5h/VEFuF3EtIGKiena9J+V6BYXlGHiXuVDNwbvMy7kRrktDRFm0
TwGuyHQLoP7RornaHVWGoWbn27PFoGlcigsrUarhBwPmaNxNU3+L32WPHrV5Zvw9vALAQ1lmDHn4
zbM1O3spawHZ3RzkLSTd6jpl8PJJpAKWHh0p9027dYvTZdKZt6tw1qhdA+YK8Y68kx2y3wXp/EdR
cz1iQhXcz+tl0otghOBfFGV1okcvi2JCRmciBrzUpu6MDO1tm7oEV4NxtzB2JocXE3+T335vTsBm
ID+iWy0UApBDtxLusbFX5Qc7wdR1AkkX+VgZpsrdKW6N/vusB2CaVS0uEe69clFlNb6GiLYM1Xax
WybCsPG8+wZamtgR/1KMJxxH1cbXKvNp4BaXldo0zRd2Ab/edVFpPVPBSLkZXH0pk7LqgPylvUmb
rPuclyAEc24U5jffmGruWfgLopPpVt1dFfUe7g8wTVRxTrdrQc7pHUnvXXn2uKlFV6UqLQ5+uq7m
axTVOQZ+qzfOdZEBnkP4dSPNC90syIvuuc1+c3dmSt/X5NN9Sux6m3510q+hFXpXWQts+Sg3odAL
RE8JhgHntkam1u9mS3QZ/wwYtSHJL2/M2RHTgzchKsksDx1Kv3qmvqRyqHCrirQtzyNyJkFNGlBE
CiBlNMXGkNtROq1tuatAfoutlyo33Y1iGb/NfS8fojVl7qfXqTg4mk3glUm5mR5bbnYDdX1Y46az
BxfWsWefiUxxQVLqYw12e2/1VDWxL2b7ThOfkrEGlhGsikdVgA6pruZzG5FwYa2OMhNraItvpMjP
zTFCM1tdDQwEKHrzhbhunH/ZCRs1l6BLhkhDD4Uh3pKsssgfAaF2C2AqvKe3kPMW8gmsyUcNq81g
PtA56dU5X7mk3QFqjMrEiEpbHkduW98zoIcdnXAz3VHncpQNU6/eIpfMqFiNhn9NYIPNUDWjrJF1
adxD9B04pUIDuGq0PPiSy9WIXQKYKOqksizcGxsq8RWdmAFZaCXotbcIngy/fYWln50oQcKriPvK
o7Sc/L3OZpeigW557HBJ5yx1UqxOOr/Qo4jJ1MUmhMyVoKm0TxhSTMqcptv6sAOPZrSst4XL75DP
xY3KzSmJDMKjU7aDhMzEJb8JgI+qg20Z1vJY97X7lYOSdq4roevmEKHiPmSFCHIaVSjYuXO1lzQK
P/PbO4QZa1Rt6s5HFAqmfG6jT5QSDcoBCn0yTKamP0nBursN4K83h6kwgJXHZjseXAxpJjlJCV2s
x7LvHs2Qnzbyfhhjan6b6oA1aYmnuetp4BjyDhriiXDS+8nMDs2F6RWm5XI7Uu899pTasRF4Z1QY
By8MDUG1+6Iqzr3WOwrdfFK0fiB9usdd84DS7mdjlSd7xClblc22G+YPmxzJxA3UVZauD5i34E3C
zRdNi/A/8L4ZDqtRe6ALwu4+tJo3T7qPGMBucY14p454LFpqEMv8vLtt5uGWzs31FPGSSWv98Lru
rctrEy1e4REljm9pZqsm3cH7jlHF/lFb5M9Ac0P8I7OP2SZltq1ORgTHuY7oo4A323gjg38VDYKm
kX15YRS5a1ypY7JAUnIhykPTF0+oZgR9GKpO3vafk8NbYmn7IS+7FzlwI/IGuEjogridQ7DNimqQ
V/Be+vVgYnr0Ct6mevKeo7ZfxbYl9Ye/QuBLN3tGtCa25ipPHNA3IKg54xzG8tE633oiOuDRfKCp
c+6s9mpq/S0epzOuAlzpGP4xD3VJulaHXpjD1WRoJ0ntcheY87UxtDcONXxalXArca3EFRIIv85P
k280Z/I80CQG3a2pa+oSX73VswMpShbjrhIFrPxLGEk097cUXMPGoCeQe+2E3ir0t6ZSz9ES3Ekr
6m57Jzt13KRM9qeYmmAWz1gFv2yCMk7W4obHSXPNpWkjro1KrDeWP99Qa5FIFgSHkChrUOrmpvTT
n1nrekgT1g/Ht94svwL7jTS2K4ziNHTZHRaa/TTbNzjA3QenBuxvkoKBeWeEqcDbfDWQAXBwW84m
n0jLJMCwFXPv6a/tQRRX2BxfIzRzfc9fkNMfvY5/zClXN+kKUdgSwR404I20oPn6efnQeUOA6KxK
eflEccJnNzhb5/Kbp9xR10Z/prOCQulyEcTfh7QCbW3SkHwW47dTV4Hb3lronsCF0kZi8nEbVXr5
HNzwys/SF4yk73Aujg3KiD2hcLd0E0RMrvMD0iXUQHhLF10W+6blytdb3gGJp3XKLZe06wYhrzms
I++ZXm+92e4PcPb2RYemmmOI14nde1PbzfDIx/TbkPzk3eVCfQik9fHf7J3Jbt5Itq1f5aDmTJBB
BpvBnfDv1feSPSHUmX0X7PlG5znui92PcmaVJOex4QvUoIAzK5RTokgGo9l7rW+hi8MxazuDjwsO
nYyW63u7wR6BEO+0EEN3TgxQ4MOuu1F2fgUU8UuHV3vtsYKz26AwoAevGWUY8lNO7ZydKTZdqA8V
rr2k8y4bVxVHZWQV7EaySHkZB+lmMzhTSG64CZts0sctFZDzNnK/Iq49Lg0JiRUhJnF1xD7h6Ybk
jTTWLcwvjZarVRjPGDYbBqzRnEBsbxEe9enGsvA0ZNaRjlYV3Qw+mnPCwgbOkYmN9iZGZqTtmy7M
5J46P4XSQtph8WwWos5elGcMaFRT7ySujPm6KUvdr6tIXCrMpjcYT/H5FqFYqUq/9zhmbSKZlasu
KbV1OC0U4qGZhv2QZc39KHn7RT85GydWzrYT7XTVBNF8hF8w5/MctW1HFKivoxN76nIKGuTybvDe
YOpLUG/7KE2vExTxW/QqIeEx0bEzDOkBM4iBlCwp/Lai+JbER2Va3rj5fAm75yZkn4/Yp3aOEXZN
+2Tq9hkbUmHBMWvt08Ic1Urns1pHcdz70pvsrZ1ECI5N58ZIWzitHr7NAnH+cc0mZe/m1YaK5DEf
LoGJVOZ8EyG6IjDykDZxvs9bLFmiSeZ1v5hX8B/szbw9dUyqE3kanxOgfjvV9l5vqgqpvR2QJFvV
r8TcjPuwQ/SP5pBUEGWdxEh2fSwbh8LrDoMzHjV5HlyHVTedhATYqDU6ikNoc4IMzLR5qGRByXBO
zoTp7JMoT0/R1bUbJfr0JEaX+yWus2fShqUfeAitcefczsYQ3dAK0tcRhuXt4KqjMRnVDl7BDVo9
7IxKHCkqnBXqY+rkeXEvYlCXY1c+kYr2hE55TdbTsM3lCGQgG76lfCSE7uEzgxWZb9ENLi92k3Kc
RLZVcCTlt6ai51PqmnCbhYjvhsGxfE7FL8mgfXWm9iJTxk4yjxxiK3vhgMMCr+k7Ued7EOMPoxus
pDHdhjnpkFTLb22rsr+Ec4jJUGb88W4TFiuvT09pxz/N7iBfBjnvohEFdlzcdzxQWCP8zXUtduNU
HazUPuBuOSVE9FXoPSFH9QB4AWa9U6zxMIcHGmLgHsDmIkZuTGsb1ymCtnGK17JEvrmmuxYcdUxT
d6bePSStbDdu7d45QfKF08k3c+7O0zGetwjCz9gXTnB0JBWdDjAnxRH4C1Rs+J3Xrt1y4EGgfarU
/Igl0fMR6DgX5Dpt69I67U0UbPSjLPGYJbD6/EA3x2AbIoCyqKeHbPp60qBADTjN2lKcb+PRbplY
UpR01Nuc8wH5MkgGTguiieQJwZHoyFptRwXG2YSRVz5kbmlj83BGtJ8BikxNPuhzMzSer5zJ5avO
kuZc0ofSaDjKAGVSrntn7LgKcz/3QSAOgYUPclPhVnBXQRqouxGB82WUJNtyCoejnnR36c+uM9+6
pj4l5NgNBi75ULOxSZKY7eUsfMRQ4HDFOsIzlnOOX9gqyza5wrs/oqo1VJdsOUkN0VWuCZmtZEu7
ZpK9e6SYOr5hY5tO9W5IXoXdokFsByMeb2Wa9TozglPs3dpsjlIFIgM+yjBKYFqT60TnUW3FEiGy
pm9zaluLz6M1d1TNJkZhWqC0j+UqiN2vEBZOU2uk1Aq2wK4Qi3uVAIGT6CjZZbnFLeZukRJSde/r
pjrTXHm6pCA+x4y1CwPloGtS31Fi6rceSX+BB7y1nPUjYsiDrRFqL0w3Z8VsAsVo4bVjollK0oSG
lqDdgwA5GPT8dJP0LSBWLLxoUltrPZZ1+VBzsqENNJzXQRKVfhlibCLxYleZecX+mxHWVlvkRaGk
ZaKkRn3pW2Trs5acwLFA38Rh0ywH9hRmuE0xIjiLzh9npPSLxkxRbWZCX6HjmrcdZdFwW1l98FDN
afqU4LFHutPLkZxHMhE3WEVRRP7Jnvl36Bmq1+K6Va+vLYKG/wAVg0TI9T/LGFZlTh5c8x4svfzA
dw2DZf0hWdJ0ByULegHXQGj0XcNgmQtNlXQS3Yak5AoX7tCfGgbNIBKL4i9wKOFJhIYLVPRPGQPo
lj8sgW7TA4iDJmKROPyGjsFaJIv/Ev+5xpIkjTEbeZLg7yOU4aPMRtWN0OPU5tQfdorYX01OQOPc
+QrHpn5ltlR3AvzmBvW+un/WC45xQVohsmclbDdEVs6Hsii+ZFlB9454CsoznkUfqteLqFxxBCCk
lOSE8iIgAxRoAyiP08IIgnKFfR1PPcO9uxmkDO4yY6Bj3ptt9rVSRX5SFqqk4I2nU+tyRU/boWsD
IsgDGVAF1Slt//lhihzrusPO7dDworqeR7d1qJf32mCWbCJoe3GyRIK342zDBqUcYNG5Q3CP/6B4
Hj1l/ypOQSwP7OMDlaYwmSiQU5L88FkPHHm5MWX5xCadvt0NxUx1hMwzS+g3Du4l6E7jpU2HbGPP
1kzPvx1GfVUDz77yDPIlYDQM3+Y6m3GSt5Xh58hNUcfP8bUSOcf5kk/5KInww+1T+tKrdwP3T5XL
e0TmRyXZMhiQkKGRREy7oL3etM7vNFcZmK2sXowHJhn0m8GTwa4QVA5tLSaNGDzR+ufX+0RE/fGC
n3SgZoBUwuFM6Of0ArVEP2c7xekVaXxnXRJRtlVUPH1rxL3amVstKk6wJZ9lhLURFX8vgh5Tt1qN
6fAL7eNHidv3v4s0d5yJYN2JoUCT9F58JlQzDgx4iawmCOgF5uUR7rDgFyFBf3sVtEMSmKS0kZx9
vEqlNXXjOKy8MQbaE6XoNNQm6I+fP2Tzo5Lu7WZs24HEi1wPjfRbwsm7t2qa6RwDEqIimCxmU2LF
NRqTnNXYMA/BHbQ42jSxqKd73Vb6nZK2RhsDEsOjYh/9LdIlJxKuYK7MsPSIo2tn+Hh5nr4aImMt
tVAcbgiPxn/WRVq91q2o7Pc6nF5sH9QOw+7CMMc82SRZWF331MEeOK7YtCVyRdJLAM83xobo10VH
qNksmqKBB5AdRr0n395IxvlgFqYd/fv0d/9p6xUj4Cfr1WP1+l93r+oFQeZr0cbtdHj5P/9Y+I5/
gsOF+IPJC8klC9eidbdYfb6vWWzbWJhoQrtA31A56/zQX9xw5w8DxTNkLiBtEkUqy9mfS5aBjk8n
AJwvSUKIZbH5rRVr4fH9a4IF1ihdhxWTPwBco2Td+vjV0JcVg7TYJY0sVofUyvmfQePZX2RVWkc9
Ramv1YRXZpUp1ChVVNOA9QA9bJe880f4VEfozewarlKJYSTJGiDi9JnPbRoEj5ZbimPqsnnlu/GA
CS6Yl46QKCb3IfAMgpxwhcbrFJLfvcfCeKKNARs80Ch1Lwz6UIan3Xe4KEvibKdd1FnyKdEt7dHK
JxPwijFsLD2dV+ATsI1l/XRwdJcqrS3i23cv9W/m8jcV+IfnhNQRNzbSG3DKBk3Ij8+pnOBacAL4
JiGH3yKsh36T1eOwk8R3oa6BhrfgyKJ9KAvgapHdPcvJw+SfWY5BB5Re77UWJxSOE0f0d7qdLv45
8IIIDajpEeacbRJN73UKlCpk1u46WoGpNZ/8f9wHc7Al2e/AC7M/rxF9EzpyKL8xZ3CyCIJX+pHT
LgPX5Ge2hnsUjo+qqIY7RWjC7YvsK3rs06qdGo06IR3moA2NpyAL+iPIz8S65PoJtDhxQMqmjtOi
ty5w9CWH0KBZ/PM//uOCylhFwGpYLmJ2PhtLvsHj3029ytTxT3rht4J1/ASOgXXiYgMkZLsXJyB4
yl+tpx83H8v1yIIH/cg75a0ij/34zjk6xRNbztfOzB4gJd9G2WxsJPLPfVsW2XEwDDpo4phuKtQg
6gr59uf3a/7wcfIHLLEnNnh42xKf3UV50sBWGMvXeM4AYWiJJG6ka5L6pQwK8W3OAtJ+0H8ebA10
36bu9ekJzWdUrajzTY+DUUf9Jle5e5KN4hwckq6BcchqQpd7vETp5ERrS28rJBC5Fh/3LnFBm9Jw
tDtqrZseCasEEdciLgmVeTWTF9/tsfCH90VRhFdoB9D7dZlb/cIX9Aag/PCtectmQaJU9/DQyM9+
FstEF4uk5dnsVV/7kAOmo0lzhgc11kPkz8TPb0sz1llLR9H7VjBay1wQNGcksdjXkR1hG0evyyNL
h3I667Dzuj6u5I5GIkfOyEb+tx2le2m7jbwbo3E44/+iCMfZmM52Vx6KKlKnhizjm9F1Lx3cCIef
v9ofhrJngKzF5vbmcQHE+XFo8XGUYa/kU1VTGmLRnjdZCrHLCJdaVBJY31fn/5HWbv7d9bikwQRm
LMN5GWnvPp0FwyXMqX6iNTo+SJB0mwk4zxo4Z54cutwTj2bqOftem48jrLZQGOFWCqB9ykcISiUb
Ts8J0i0tXzseaeqNUaThWlmWtsuIhD8gHKsp9lBz61YdZDSUH6K5jGHZ3CCXBVVRI7a+MUaQlg76
IyPQHcIrHRP6UdFSXNXM3qQ2qY48cBnf+PqNc2n35kpLFFutnz/7j4c0PmvPeDNK6Qsu2LbcZYf3
7lmQb2eNYz4/D17Qr9NQ6VAPpeOPiYqOK3/yG1aXX1ySNf7jKrtc0tZZyokDwcb7aQdM5ZUSRzU+
o7ml7Zi2C4wUw7xMA+9Xk9YPcwbfDJMkr3k57splU/H+7liqqRep5hlI2oOtqJmBsmiyLwZcm2T2
SDO1ERTvU1u6gx+7TvY1Vkl6Oln2MP7iT/khZQnb0TLgdLlA937kGqde7riR8J5Ka4TJOM1563c4
fC9EogrICT2hOCvsUM4tDDDd9FEjaA8RBMIHkUCXKwhoOB8hJGbkzXczo3QsXqUbYOOl7dUj8ehx
pPZ1RV3MUao4FgGYK8raEfJdPPg2l8wd9Ys3uWzXPr1KDAp8tVQMOM38YBfT49mFUWk/kvqDtdtG
QfOCqmNeKT71835qEYiQnsYuJ+NIu6n4el5HDPw+oDUcq04ICa9eUCaUnNPhbC7HlhJ6FGNXBXH1
OKBl+TbZPbOC0OaRncQsri0CK87ScLJQ/Zj9XV0G4py5uBd+YuwX8MBlGrUQBCnwEYAal2Rw+3ob
OhAkgxJI59RNXwgMFtam0rTrLJ2dI20W8tiqyu7EAEm79DATarGepD3vh4aVXBq22TacS3oUPz//
/MSPI5RkCsfhAIUfzWFsfByhZt9SbQ3FI+p96F7USRCGAzVcQBg54VNNMSlnbXhjfmxj6IAiOdJi
mhPoUjnEgTVZDYhpB3qyWZ7dO6KVVzUMhasFIgIusEILjFjbBis4hl2Iwg6V5tsd/G9t7h+4yd+9
zB/y7G9Dguwf3x903n7g+0nHlH/ous6JhGM+NTAMQ38ddDALYSizTBe35sIE/5e/iAwk5oelJsAB
CRvc4rb7Z2nuj2W/DakaOz0HExau3znocNb68OFSPqLIB18dftviwWQt/DjshmxKGmKaruoaHtGB
3oGr+frU0QlDqqSdora7ru2hqFbIvgLayRVKGlmaAC0mUsG+aLgnRiorA0gVhdUl3rWiI9EaQhH6
LM3x4AVm+PIZwMQV21C8SkpoAHoGEnRLOR0GN5kQ0YdCd5EZkNTat20/bkTtsjtBqpo/TnaOJBSn
x1yf1JZeR8HOjPQWm0Nq0Hm49GaYh8bCVCwaY2uKqKiqFYcdZe1osFTCIOOqrafrATl/dkztG1gu
fBiLuuAw8acOVZzbKweY4jWCA1vtIMpQ9e8HctnIRxZlhOV+HsNdGLfAUfU+h58Xw+J8GDqNUPgQ
OCB0W3Qs7iqCwvJN74T1UNu4j2C9FSb/hNoFaARouhURBML2xZy5gEtLmLFbBMnMMViTbMTTZLjQ
otEHAuHyptL3aICLfgeTMn1OnFFpa1XN6DGGAMvqtmd5+Gomor6taKqtIhcG7dYl18fZlKEQ5KiR
yL0jGJbnAdyp8o6RWztipxD0xF+Qf6bPMkiyaJ3N9dzcx8MweF+ErlVfYB+n6JxDTLvrCV7IIZ8M
a6BjlMv7Im7nR2dEGO5TK5s4ApP7C3jFGsZxBQS4SteDTIAcQUFa00wEBZrmZnqiHAMrFrGfKfA6
p6au6Iq69Db17DXng+UBIFKM+midaqiN/dya5hM2TsJa05Yb0z2MbYsuSG20ASJ+A/kFfCPoKE7o
BovC22RZ8AwMw6C8ZjyjKW0iktULWq3ryus5GFOYJEPArCdaNdMoG32do4B3/XQsBw+HHXgj1INN
9GrkhabBcZnBldHTrLMV6T0LF3SgeIn8X8Loa4bBPVMCLJw/eBrKpNFIIH0WoJefjKowLsaoy/Jd
Nmrxi9u0g6Bzj0lk0zd2fxPnjrgaWicYzDXsJSWqTRrzBSD27Wjq1uBD0jr4MqWhl32j4ZmBxxGD
PXeHMA4ZHX7kYsVbgV20CdLlC09PtSx1n0O3w5HS6aOFko3hBvrC6KfzzJxNexPOk5KnWst0sIog
zj4oDpSnXpkb1Q5BBcIAltpYboC19O2qcCyl08ia4iORu+PLZCfOQs9opbgLkUwaOw91X7Yv0F0A
owCJsTM5Az4FgOJvojkeWqw6eXbJbqFHJGWjDAexpDXpcetAhtxMnTbuMQnRsVKdB9YHK9WZOyJz
o79XASLIUjXscjecbwb8C45P3L33DXtTeuYF0JaQ87k1fTRT2NdglIcvdHAVU1ftddOGNTS6G3Ry
dND/oe9dOVa96Zqacr0RJXRGKz2qKP4ndX1VUsWH0WMnttxAfKq+SBkizWjq3vwSFXZyXwPLN1c5
AqB4laYgmFCA6fbFgIgCPHHNqgxJSaLe8GR6i3PRCsBeJzXQZ09lR6qMXeTKE8N3m7mOsmhqxymB
3hWt+p3RttO3CmPU2ECLcrCUbR0zLUnJJRM8v4IsFNeL1GR4DLqsPAeyYhc0KTDDrCiQ0ojmZJGf
Jt2iWB2jhinPLOrpPMTylqOf1Id6K4nssqiAKvI62SWixQjIBKn8woqS5tLSI1vbqNhC9UiaPO1J
TElGs9YGrNF7A79A7udtqvqvo5JZ5Te9OzLVW0E8PHku+r2t3Ubjc808/4Aj1nnSi9y4AlHmblE+
kJvsjWpuLkpZWQWCVlOhqdU4pyO1ir1nCYMSPgMm+eHIbQeEQCjjMYtGWcJW2ISxQv2llvPe8PoA
DGxQ8ThGjiQYdlRv25skXQilTs4ngRRVzCvkLCXde5whg780xroNYAG8E6hAo3AdZF3NJkl6wUz1
V2uPZ/BRILtKfbirvHbElCmRq5nLI/BxuJYYN6DJGN/3ev+7U/oH3pmf7ZSuH0lR/a+T7vljRu7b
T/1ZGMZ2TUA4sBb2PZajOzp7nz8Lw7ZB3C3nOJgKnDKIBWCv8ldl2PoD1IzJTsteoBUc9f65YzJI
3WWT41A4BmzICdD9rQ3Tp2Myx8cFHcGhBDKXcDBcfdwvqUlSCAiabB1Da7ThynqbZtQwXpaQwdAo
wGiS9fUQee1JZih4RBPfwY5a7jF4gQI/iMTD4GC2uQRkSZKszK35saVKeMKOpjiZaYlka4A2dctp
LerOxahOzNyzLlJNeI8FWrKLcEIrSqS6QTyrxK3WTERlQMOxYx/ucwkKK5+QMRCSUWxaWfd3s1tc
Yk3qUpqVQb4f2/D7mfbfMaD/YzEDYAB+NrSv/u9/g4YqP1AG3n7k+7iWkhTnpeGB5YsNN4viX8Oa
fxEY+23a4jo9OmepPf/VoxfLx0B5iOFO51znYP3PYa0J+vcwgmiDMBgXQIH5W+N6KYD8q7pIXCCg
Dc6eBhFZjGvQMh/HtXBRxSVNgMLaSSPtzBkoEq5ceKUaXicd+4M5aYifrTzHNm6B/MJ+LCZtODYo
d9EnKWyUu2ZAYskOyNjIAjYXHiDJUaAexTfPQdUhKh24sYyIQXRrlDnM0C5WyYbYJLiwKhIX+Ie1
Yt1FHu5Iy5gikIsUK15CWosswXVnXmHLwCppKZwO9Bo8PEbx0DV7KxygxPVm9dB0dvkMGNF5YsUp
X37/jHv+H9apo732s4F7Ws5LaHndvb4/wb790PehazEIAQAt2VVICE3dYuh8n5FNnaELjOgtDBJJ
rMe//DV0Df0Ppm/QFR4Nf46zS6L5X2dYYf+xgKCEvow2qh1Uk35DXvKx9MSvWaomJAybaFw4Y39G
0+jQBKHVsyUfdQP4r1bKE2TYyWVtN7iQ3z2av2l4fT4tL9fiiERYnUXxTn/TGrwrkoIFRpeYMYpd
NiT9KlAuzoRwNKPnBpfCsemmYfWLSy4f3rsPc7k9WCJIJSggLBHwy4L07pIydfOEM96yhx7ILOEz
3BQqin+r8v72EImYp7HKRMPX/5Zr+u4qGYWKOoACwamfY8oByzxqeOx93ZaYNxeqHpCAX6V6/s2L
Y5VfEreERb/vTeXy7ppRllWObBFaBx30+9CacopXeGF6HB1duPvtN7dsKZiEjbclfJn/3l0sCUwE
bshyQLUT4WAWGD4gQtT7WusrNJwcPX/x3pb38v69mZIth00XWTJM+H4+tckYkHqPIHn0+yE61pvp
aaQacQzv4q5JpHfC0fM4qpvNz+/y82BZLkpOKleEBOWwNny8S5oUI8XBBKluYky+ntsjk2SZ/WKw
/HgV2Gpsz5Dx0KZAdf7xKhSXc23WM2Lfjao/i50qPkVk8vTzW/k8OgAjQc6yF/AOFTDxJip798LG
iaM8oE+SxKShbr0hnS5SYZc4r7p8/9uXgsTEB82BQP54Pw28zIg4A84+IXovChol+7bYXI40Q9TN
v3hHy0j7ODDodjBf6WjhWLr1T09viMs6L5tipnPpBvvEm4L7qOq7e1Un4SnCrqgipQ3B1s/v8fPM
xeNkX8wRjI2rTcVx+fd3jzNs7bqu3IgCvGG3l9hIxuPE9YoTEx/dapoK/fdAdSiCuCAnLMnr45ho
yWUQvbsg3rQaiQMnqDio3Y0Xm8HeBZ/6i8/6b4YiV4GKaTI/srv/9Fmzm9bGGKC6b1JL8HE3hmuS
K4Lff3iebsDsMl2giIzGj/dCI5IjN5YSf1Ci3pWp1M7oLzhHqOLRLuEFu/j5y/px7qDFzSGHTSE3
Zrifnh0cWTsviaHypTnvuX+UtZD8ffLPHqrcOCc2qV23yviFkOBvvjgP2AVZHpgXWQg+rTScrKBZ
FFgRXNgAG7gWNJRRc+4Dbe5uf36DP7y2ZY4Si+/VQZaqoy/9MDhqu9K6zJws7Agmhq2ZBLuiAFD6
m1dxF0yXQeDrsok2f8C7aYC+LYDahG7HMJWIahzXVdsa1797GWYpiG6MclZoRuPHmwF2Ei9ZTYRX
2TDO7cFzWaHFr6LFf3hkiB4E0ifabAsO9nP7H/lH66QWg9wjTWsteqx/5A0765/fyw9jgC8W/QvN
SWZCkH+fpolJGhiz3ZwXY7naEfkY8wVdY0zudpNsf36pH29ouRQ6L6RW6Lw+Z6LqYxhPFLotlOiR
iT0wBzF1mKrYEZufX2iZUD9MuEhV2LC8gU4dwnY+LYqqd7uyFTOF0coODOb0qXUWmFijwQ2ZIGHh
xKciZ9dO1tJuJUPAd4fEHX/7fpGT8WUZdG54hc6nR8v3agJRBr2cjP0YHk0BocA7gTS//MX9/vgO
4TTSIaLcYSMMX7b/72deDY9uqKjF+QDNIDt5NQ6Cjlij0KzEzc8f7Y/v0OYClkQlTj7fD0JkezYo
gObUzZp+rs4dzSqwAbnRL6bfv7kKAjMS59EK0sC3lxt+t5RMRWgPZjYRkeAWC4zBBLfWDdEvHpv3
BpV8P1CwziCDQO7OzpadzaKWf38dGSfJ3OOQI1GPmL9NxvrVbPQhql9oRATqCzkuCUkaTs3+dN3G
RKwgyVOBRWuoSaPi2laNk2/FSC9tQ3SHhg1XjJqxhueb6idxms8vDqk3ADyAC6lX4GRlsrICC+bE
FDe6ug7Npne2Aaux2pCtOha0oEMjVUf6GMzIXzAI1ll81Hi9QxdkoraPQmMoo9Tyzpikw8k91CLx
4suEjNMe7o8b2sAthaj7SzkCH/ET/tnazGQRGQh4gBz4BiK33neqFGo0sUSTs5vMRfPRJU11J6NS
35lln4Ky4u6qcyL4NOdLpOicneoNOT7+om6Wq763A+jjU9l6+zSmD3Mxk5Q5HcZmmtNLLbDw9huN
No4n7Lfx0BB30o3YSoak8nY9tW76OeiBAtbUdEklbUcRyysc0kEEsKx1LQDqUrMul6AKpJEiqC+X
VCUiocHfCF9WzTD7acPmyu9St5LbTjaieBBhEOpHZQtJ9BZ8b0TXqRrJHHzMIgspcYWH0gT+ZyKN
ot3a5eu2cOt2r6wevk2NHMnxwaWHX9NkIGAlVnik1/loxLd6BNfm4BLIIdYWjOZopQSl/gtniuxb
5B3ZBDuC6MRDrxzz29xQQyG8toL8iau6VLy1flJqjXMQXdoYdNHlwmQsV7kTkUVtl2lWsA/lt19G
Wg+GHaYENW4zlyCXosweybfp8qw9gw5g4++tRHYB8sy0b7AUN9OhgfgkAyazfCDtTPUhlIA1fa+Q
lMJhJLz3yU1UZ5krAgrG5kwlVq6OMclLEzFE0quXOJ/mgzInTHdmlS1pGxCMUJUxV5fIp2NbmNsx
x5Z2XbV1Fz/RWqpMc1WgP1QU6s2qNRvkNISe0xgB8wBrocjr0OmJeie5zFkLLBT9i2dCgDix0I40
rx2RIRUOPoyqJHFbk2mc6blbREckFEbjple2Ue/5I5pn0jkKuQs8J75wc73+pjUYdH2PVDjtOBw8
AHaEPBb4QWrYAq3Fkc80+2fCUhPeagdMFujMiOn7SR9gc+0WVEi7FoADIAmlEiZTUSYtvIJEJdLH
fRK6K1XY2nhQPbEIqzmK6/ByxCka+0br9d7p2EbV0nHLyxe89m2/i1q+4ee8MSNrBRagOIYVok8I
DgMtw29ZgVkwo9TQNxMfz7DOItmftYMZhsdj57bZFeQK29qqPIExjty9huRp0o9fz5FK8H16ARQ+
I0jJ38G/btFEpYvo7qIkyEk2tmxWsLGreAzkeZI1hF/ZPsfAYNzRs9f7ncOvtDZWozHsGwfS8sa1
xr7c00cjBazFzFiurKaqg5WbLPTCoHHS17l1YjbAUSYgp+SlZexlNxTDF5ladXOIOPF4+1gjg/G4
otVvXaDJH+z7skSyezXoOPsBJWXuvAP2iP6EOKlMbj1Cn+5r2canOnm64UZkSfmqG3SzTzHHEng0
t1YRb9IAVMtmANaXXdfKJWdW00tjeUHd8EgtsnXI8i2jmxIEECQdBXlnBbC/oP9eDGrVGW487R2S
D5OV0eBIId6IA/9+SCNDrosmQh7k8TU+lI7WLM8syy+bThX6Kh0z7Syd0vqaid+h1W26WrgjBZdZ
oyiIS4KlgA+8SuvKWInQXTy0YyCb7ey6SXU+BUKPeH+t3WybWBG0GJua626W4N141RYooLaWUdUK
tDZhsQ8hixVHdzIsjBP4QJo6MwYvPiATcKw9NvAkWU2OAG6HtTEC3d7NHjlHLJwrkLTki9f1BDcT
l2vRHjtNpHof4cEg1jVBqdoJPLVYrd0iy+yjGdCRhDqgdx4w5wV7p7dF3W0s0bXTVoe3Ma+joHXI
kGpMzfDBiYA3wvTUEkPE12KAZAbbQ7u6IKio7mEy+aNdyXzjwhtMDjUm+NwPsywRt21LYsR6dKzQ
O9JZyid/HJAF+CNFIfYoNpGzW7OgcAMItFoc4EQlntoYaLcEhFv1io+l0rdVHIDiixxYkV/7JOu9
FUBLPT2aupDeJ2+S3COdlvvoV9PMnQxhV5bryoI9sJJ9KeeNh7rjYQoMSmnTOKRohI1+iP25cqC4
aQO4WSp5qGqJParYFFaerV5LTQUK2uRECC4DCgvb5BFTCPOHOPh+iiBilEMqw23LGvA1ntRwnRgx
kLVcs/kUSc3VzistQHMmqoQ+eIa+sVqLpPeSI6RymlpPHrmCzF2WAkwBWIU4jXqEGU6pMfkmcqFy
Qp2NgZzWLp+e3KqGPZqgBcZjpmp88soOUWIMutG4a68ymm4j9Exke9wFHfZq0XNe7TFsr8CSZWLF
pIvzuEHOcE+Qc1QcYrQO3aaJSFn2S3huKGHKeLqk6kesrd1Ui62VdAAgsXaSHbcoEd4AZdadM/cF
roYG5prfhJmerM2+m3TM7hB71k5VtpcReFGHvyeShi8hCmPId+x8SSzCQL9yshlUDsG0nDh1aRMb
x9LHJ4/3FT8zfXVB1bE2XyJHkcmB2Y6yVtMXZE/BvasFqpKexDk1sxislZsQ7RbPafE4KYt+fmWW
xk3v4gsCPCHqI6UroAQAJxZXXJHAIgh78qnNxpjpVMPActkgZTUE3SoMsF8j3sTXgQE72YqJXN+L
MNDr8BzCTuWtWkweS3xG0vfDcV0kmHURhujxytGLMjpNU4Tl9K0J+7wWkDAkEg3Cb86sxJr7XQoJ
cdzPyH5IpIwAHxwHbeqlxxV7ifamSDyR86XFdNiPbJg8ICi0qLHIvQFPN+ozfb3YtQ5lPZdteCLM
KZbPamCrwPoqatSznmIhBYpEo8lKV5VmWtVXti2iXNOIb2poaUMQLGF/3T5mQWx2PUgduY9DDU92
leVBi2BpccR1RdeQ+VIW/biCJDg/1ABRuyPUQ0jfixwSCFtP+phuF9feGhqkQRa5FsUY6sgeBH+E
ibuExmeqas2mywSRUieCx1/zCDa8GXnUNmbT7DqrzS51rezptis535eRDLG2hNAbIAor60rlA/z8
JkWAAb+hOwkDkitWIZqpFruYTZJoUDZKbYY2QN7bhcJ8mDjbMtyE1xlbPWiJ4fF08t63fTy14Yb/
biY1zMJ6DTvuhVo/UIdyBAC1mnSzvohQ5wUUXxTKqaphacQeWmhnutIdmyFf4CzFeUOJvKemADjb
iJMHbIbMIABzkUnD58MHDYeUzCmQP90jwUnMIF2tCXhdAkEFwKZguK9hhs5Mw2JA3w4G+AZ+RJZt
CoJpEOtmaWuTWpPH6HXmUPXQxAgS2E+5QWIYmq3iRmrCRIjXY+3bsu1zLmwyCnXfzLIl1iqOkgcE
SgrhkuxH03dJL97bRRVMXJ3mDGqe0b0yBgC4awsyS72e9TBHXBTV/Sux6ATrwGnlM0zqpFHrLulQ
AIWm0941hOA9l6miZDoT+KGvObMN3wp3qu5t6CIwlgL2UjpQVRK+jKJsIKalzcnkKL5VUg0XfGrb
jopIVoqgft85JKTZHIceB611jmcYyPlGhElmb2AqRxcjM11168Wqtldj5MD2jjDmO+uaTisQChwc
WxXZqb3F9gRogmz2ofPJwhTtqhfIYPFSJfNlVyQh5CAW0xNHI5j2KEqK/8feme3GrWTb9l/u82GB
XTDI10xmpjrLkizJtl4It+x7Bruvv4Pau+5WUjpKuIDzcIBbQDUoYzuSZDAYsdacY2oPtRNK/aFy
oSFumibtIZ3a1s3YKkQ/bmRrd3ECF2fn6GhzyFpWV7Xe25AFBKGLrGpVSZ8xLG96xZGRLXaacRg2
nXre4lAOJh5/kdG6RIUWQPtTyXiO0Ejlt9Q8hl9hXRS/s6oXZChoLV/PWKRm43uo276N9HxtPrlQ
FbAqBv1kBNs0FB3HYDkVM/REHMws00yfMmlBoiBV/qohJ29uU5jqMz8xStW0l7Grpw9WkRdIeUAV
hCZ7bKsxu49RoWW8lVqltyA12ADxJ1IP5GPejPMDwk6n2+G5Fv1eVVbW+kMnwNO0SX9vcxRcMuhl
R0DDXIAZqElJIiEECY27p1HcX44zm/atnGeOIbytMZNOV06E0de0u+hXU2utDYHPnb+Ndat+JnUX
9VtAt2RKANKCH1pptWo58YRpu2HJKC6FExBEneNz77ZBkTvBDlQ3O+A5Ny2sOZb+SBYWsNLSzfT8
4MlMnSVFAYAVoo9+XdhWBgtDq/B4EuCX/wxVUHoHpPgpCBXk8X7XFRlcbTu2tsQ9el/EqLTqxkyJ
peXk5Vii+q5iDnL38KZC74l7OxlwMQe4vNHI1hsdoXIeoqrxUr/sSZKGOy9JkAusvO/3yFdn+zKX
StzbjqnGw8hWkC53TzXBu9UoZySXpE640ndkqpGA14OEpSBb/zAmYbO2OQmbFdkpYrhtIx37HcUm
NuRlZ4fVtqkrTgp9O4ozMcxQvWr2my1pfeN8P8+aegodDxdtmerGF3cS8G8m/pJtHXd8KuLB6R+H
uNFbXg69FjtmHHuHWatJ53ZVhRqOEBV42pSHq84nuSzMDrAtoEM4WU8qmdfPrHx0aYHfigRwtOpk
C7a3VONuitAJbtmA5uhRVam+aQPIw6tBlJDIEtgbzYH2JwZothrqrmnzGIS+5o7XBShOAuzKWvP4
yNfj3dwRgn6Yix595NBrWnyg7GdxqcqVFdNwcM6kJKaEWgSF543QdKO+LmNguNsYB5S86nMj/FJA
Ugv82KkqrBIiN+9xaALOnHo2u5t2dJa9G/kpl3EOoteXs5Y8suVDT1NFfEO3MBp5+esBHve2sQsU
rQI0pr5JXU/Jba/s5oeETY9uwfJ66jzSSIGY862ufOYly2E5eqGx08LcC/0sJI55m6o4e6oHlhny
MaGdYOWaswcCyuePQRKOv5q8JvQNbmTTXQxV3/9kXoawtlCbxL9nUg9rwAMi1S4CI+7g5CEMpD/d
N0YGPwyX18HFhRtva8PF3s6pV9efckRH4J/Rqta7Ru/m72Mds+6oPDJuMqR95Xmqzc1Xy3YaNk19
3Lhk2uKM04IP2uSOZv4pmpTN+1WrKTkMFVsSda1XLhkIMMxMwy9nTqo/KBwk+ROUpR6pUmO03aEN
4a8iI004q9+nbOOQSVaD6WhfMluHlkhTUdoJGPM55T2NhJ61d5mVgacWzkjDBb5BXH1wA2f4PYyp
NgFiJb4FJXHAaVmmnFdi6cRXKVLGXyifAOhrSn2terSBn/ugUtnvZGT3vcfEbg1QvkrTOCeDKCk/
RSTS1geylrvo3uloVlMFqJPPXdjdFekEAED0nRFtBFPDgg7nWxBPOBahVw6QxJ9xn5/a3Liqi+Zj
Udq/Oe+CLK4kWaXm+DXx3HaHltU7OHK4aJctp1YZBzcfybY1BtNGuWtP0eV/IVSeg7SA942Y1Sj8
vo21G/CMVrsTZqL4SFY2NcNEg2dNWUJwlJGUYA9mO4iP/0WaZYDDfzHL5USrEhyZANnsmkR99JRl
fOJkhujGBYUEhRZU7U3llSPfmJr85ffrwusStCsJPaJYi7MAWd4ru1XhEaU7pY7GASRBJkGJcjtW
uLpaXRv/sDjMwZC+Cz0k2vuotRdP+FHRdrTGDvUy5mB0tR/IGRh9u5vGP2x5MwotEey1i5gFccyq
eN+iHScglRBqZUtgGyzdVwhbrBOjPMssjirQWC3I+cPeSuUeEvmqN9yGJBWaHZ5ib9CyYN+kfHWI
GrSLeifbdLqOO9u9HqTOmSINa+3B5YP3G1kZW58/f4AGsi7LWBqe9jqYqxeBbWgaD5CNstoOnSRS
UAcxV9Ta3+2K/wnx4P8y5ZVDn/i/ZyT4Sfy9VF38Una1/BN/q66sf9nIAp+bijQ9UFD9W3VlG/+i
n0mnkdwiunXPbYp/y2DNf0neNwtJjWMS12XQ6vpbdIUei4bH0hbCgoQGBoXsH2iujjsyNNEQfS3t
SPIDPVoza+mOV2qhSjqOBjXWnjNelw5iee79UXP/71GAgaH0Re2LDOT41QYGM3sDFa+Nm9oL/K6N
APg0p9I1jWdt4z9v3eLBejYvLh5g+pDuuoGb9VFsYa8AbKo6GxVB1EyGX1WBe+MSEtEeOGrgQknd
hkQ/+kbbsOqS3vfsvmMFXUrPXa+K+2IaYjLeQVOUMOU4hPK10m2Qk2Ezyn2RSmvYxUUZsyIv509S
oIFokaVhKuCbRhCfzcQpHQw521Hmh50BBHWDnEfyU/q2gt/O1u8uhudaXxIEjsaB9PQ53pDaGt5i
aBTFma7YkfsyLhxj5wSj9QOOUeue2WNnHGRgNYjp3aKZOMymyceAkhM7Qgyul4O0xJ3goBB/1Ilg
eiQIO1iqLEn60Pe5p+/CsSivbXPosn3H16LYawm02UPdBXm+G5Q+0xkYBwDBjbcYaNOgFyRmzFiZ
t/wferWjAmjYNVg6Ttpn9HSCx2LoencrTCwJhyp1qe/GmRckB5U7Da4BkH3ElAh6ZpuOrnhBZ2EK
zxtzmDv2jrkNRaMUXu47LdCBx6IhnKhJZrs+ayhJ3ATPMc7IrzneZN5Etpo0KZRg6Snqb4CdvG+4
ocaHwm2q3z2IUUI1QpBQISyYp1hX4kcf99ZvG1NS8VWTwUwRMht7A4+QbrpnHAcJsgftq+IzelDD
sCOkCstKRT0vufPItASbay5o7hDbVX2pw1Z0OQiObAlsw1HmU9fQKfVLc6SW3pns4He2Qc3ooMNv
H+gJeFgsQBx65lboqLnOGyfo4z3OecjBVpgQmL5JQ2P44tIsgLcm0qI6qysn+ShmDOnPi9L/X57/
z6K0/u+X590P9e1n2RytzvwDf63OQJ1B0RC/iapAklQlloX7b5uCZ+L4ZHVcJDQm24blj/69Pv8L
2Sv670UAzqZl0cv+WxOLTRTJFEmYiwH4z3hrz8SPf9YzCCActfhVdLJNvhG4KY7XTW0sFYeVWQNm
Ue6VTO+tbtg2bIaFfQbdFpjaQWXfiuIxk1cuLTnDaTYANc5rTR0glR8is9np43Ric7NskY5/FQmS
rLQItdhRmGt5Ucbm1K2xyu2U7lbbfkwhhLS4wmhqK9hPOEpfPK6bv/7ml6Ax91hFxW1ApWhhoF3u
BAKTtbWVQJykZ5Pq7ACFsKWqnULk1x0pagEI87TCuWnZDRzSQpMtYldFDECYFtqn1mDp8iFncIAb
aVdeK2KxqFVRAhZEmYgWW6jeareARLrPNciuBiZNAsfHgnVAsjffiC8VmVgUy/po/ozhTDxpSuIg
DTxCVXwENkPyqWg9uCm5KTg7cxyqg/1yJc6uzRRflFCzSfdwBp30k8prYkxJ9fI0MUal4Gpns7sL
WvYP23LK5n01Gr044MEPDxqeFOFnyKvsPa069Lt5yFmmrCznoi6zYjjEtQA6NlIN+xyKnE6WaUek
qxUJhexN1g/qa207Ggiuto72VUAHcFMuEK7lOEN+Xpza9D4KMXoJ5qig64DjhLhV6CDMgKr7kpQG
m+66QNkwzT+IRCFwhDy/2rtAHC0gnua4njeJ1ZaQNsJh+thaFBl2jjlxe20rITNghiJLCduVebcL
GzCZOD41EW2Vpgn4gXomHtRcN9N2LF3ncaTBam+fcaJnoV4l14ZmUkt+fzYtO++j2UuOMEo8wmw8
NiToelfvFPbgbISvRDPIas8dPfOuHRpV1abUDFvbBngAzzst8YgXy5RZYRMGinXiN7ye0AbOs0XT
xkuto/M9/g0QNyti3Pm40xCsp222ZMRvZwA1yQVs05SZog05nN9Rr2kjcmBqT5wKlv3jy7vA/gjF
qsHzQfHDIrYwKF8etuZ20ho1p/puiAfrXqV1e0Pu/ECAT95cKXZB514WFnsqEd52Bpd6pQ1IFWRA
UXbOMOBFlFn+6PwnwLYgdmYLgDOLbSKawuOfJDWniic9MfzICLIPgDQ47AqnOXGgPd7w/j3KAt5B
I49Zx17+/IUEKRwhVCQqRstjjcXlRMTXjsQta/f+JFud/5Zh2LQzzVD9I/zU5XL/XwwDkKYLyoCL
qZBR3XiQcO9U09m/DOQbanbta2/yvrA023Q2w3bbkS93YpVezbFXv2B1oa5RgrQeUwOZiPFb2gV1
q7aj5biUGlHIweulqJ0AcPz4/qWv3q9X466+WcGUlHaMq97vIzVczJWjXSS1/VRHNfWirqqrfZWE
08+pcGJIzXo5nZDcrr5Oz+PTJceS4sDh4EU/vvP4xJMqJADSZ1KH+8DGixBFQt3IscW5NFnO9/ev
91ne+GJBeR6QIz5yUSSdoNtXh5uYQPLAxO6H8KQh/s+NMELplQlOy9G3phyTc5Gl3m1faf01Mrvx
FxwE+UmQydGdWFZez224sTrHOVJw2dI8U5JeTLoS3nM9sbn0CbagjIIA9c6up/T2/Qtermd1vbyh
2CE4uy4FjmUCvBhlIGjKKqve8BNbT+474kHOyeWR9yLClD+VzPANfIY/w18uL9TSvDM5qi72GbZe
x6MqzZtSkASGLyrUGmSEpbuZzf2JNWiZnMfXZutQTXlzTdSdSFqPR4FaJSYep+7byC7QRY1L050V
kd5f9vX92/h6ntqUuUj75kOkL8bB46FmN2KPRSkMKVA/EFEzlI/aWCjCCmgalFWYnEDjvXVpEhqN
iZwf+9HaxoJiD+dP7+p+iW/hIHptQaQRUqUIQzsx1IpFAlEOHTWXpkNDWTbWC3Xl5RSJpEOcQBo6
uw6Vw7yD+uUopH2i/G5NQU17yDGJRDTAZ/X+kNjDmakjgfansK6mq1xWerfjeDreDGEXqF1adbr9
garxZNIj0/gmv/8kVneGX8vOGnuKvbjjIKavdgQq7CgFlonJwTUYfasjaySltb/XrSI88YY+11Ne
TLC/xnIx3+mUJ1ikVhPMWPS7lKFNsNpKJ0ZtTCogIKJ9oIjg4avHLAOuLo0y6xCPIyKulILyhSGT
YdoC39RJr+jSdPQdKirf8oSPy95OAxpp+WjZ9y1OfXAaZQtsY5YiILgVvrBx/sf3i20TLlOU5dix
196kNPVGg7Bla2dMlntloqW6mM1mupR9qu7eH2q11iy3azH0LGphTLfUho8nUkF+VNpAv9zRajQO
s2HPt2IOWjaWSdMup/jgXtSJOrHCrWmYz8NagvIb3ijWAmf1bpYwPZmKubXLSSS/Ay4B5yBtGm1v
QJyadyjASRkAmzeed+loDAS/mUa9TQI6xxtEzQDkurkxJOCD2bmInWQuD6jn6HM1eY65tSXZ8IJu
QSYuxzCTNHaEWycgIHqiWFMjgfH5/m1cfRier8cxFuc86yeq6NUML0AytIPOKcWkPPLBU5XnyxEu
7/ujLEvwam7zV1Ngp5/Nsfl5T/Tiw0B2EmlNI1SwjAbsldMr5ydaIyfcwSKKLoCy1PuUpuZVoWzv
nuyv9AQh+Y3xEVkKwNS2wNvvrnYeOR/dtkwEq2dYAEhGv2jaF5Gsr0H4/Mppc20KVz7aVvXj/ete
reTL3UWjj08PGyUuGG+146gLDSnfoJNGV1n9Lp2b9lyvUIk4fR3vOtqpf3yfATzZdEsoGyPKWDdK
crt2PNyx5o4+dXO1pC5+snMUYCnHaLDqcWTtkOtqBxuWx1bG6KNPrGLrLQ9XzNGfd2PxCyyuj9UV
wy6wY1PSYM6jIfgkZU5bbcKNQfi315E8DWSzpwrhGKQzlPDiExBJ6Io2jtUXD3WMxuTEEv56glO7
oZi+VAG4OdYyNV5MvSZiF641hMDyp8Sx1gWZHW52YpDny/pnguPpX3pgJl1W/lvwr9VlSwFsrcDs
sdPJVIDzi9zqR4XibvTdAMzOPmdxv4kLQ3B27HCw+m0KfuIwQLf/7YxV9pWqfpltEMzPZPPmlPc3
pS7by8ib43ZPLHeBPNgpiZu2ieD93KaIYM7CdOHdhXT8yTLEea/t35+99AtevrbPVwXFnceI8mFp
J6wWOy8MyqqIbVQHWb4HXMdGNnHoqVLA/TGPMxKf2cg0NJEjtEGtr9WhK5GoEKgXj7sW0f7Wjgtx
i83oz5qP/LLFC4jtnA4J3hTHWW0jPI2Hjb9CLrlntd93LoHeJiWcWzc0xOP7t+F4E8BY8ESwmNEg
W4pudOyOZ5BSA85XHFu+5MuMDDHMfRrw9XZcxBB/OtTiCFxcoyzGvD2r1diLaGvOk6Kw3gnrKh0H
pJV21KOCyOSJw9DqnL9cFmNRwSSR01ssRMva9eLFyKzQBQnFWDpm6ZlfxYIENF7lhvyBvbLZuRY1
JBR7ao+E2LyI6BVgTEvRni0p9HUa2ifOh69vNNt3Pup8WZdT03Ox78UvMonDtoxWcvWaPe1boxMU
9Abn3G1wtfzpjT4earUqSMBXJhHerh+j6NtNVDW2ZEyzUCLiP7E2HG9UlvtMgdJgXeCo79r62txv
uknuEXPp+HOh9ze93kyPCJ+1u3mc3Fug1AbpkoV14oP3+tVdRuWLy8zVadGvv3jNVKDK6RPJznmQ
n1KdtrY32sk53SKTHODA3ZLGivYqmghzjNvoijW9vIkQzf/s6b+JTe+J/g5ksvnnD5ljDcLUpUxs
G/rqbULbk6QF6YL+4I7evqohwo6NGvZNHOi7P37IlOK58RYYRdQKq0UZlnJpD7lDht1c6mdW2Dof
wJum1/Sssof3h3q1UmIbZtKyLC3fGYpHxy8TcnI4d6D9/Lx15FZkrMh6iND//VGOCzfPUwn/GnAD
NryLRGE1CpTyprKtQBKULTNUy4khvlpEYl2OeSJmVKee+oiYd750+6A9MY1XX/a/Bgcawc1EIQHl
cjV4G6Z0LUMl/RnN8gWVdLUP09r+6ORB5aOX84jnEuKRska2z2WdnbPzj7+FcqjrE7fheDf39y+h
9006CqZPa937wGCAr3LEFwtkLfvQoqb50Tr1eI1JsT2zCh1BZGlWDxLrw33VquIEpfuNF3rB4S8n
Zfn8yT9+1mk860mXao7vCW28zDXdehxtFewT1d2z81d7karoy/tP/s1LxpjrmAYfoFdfYqdwJgRz
uVwyAmZiB01qdhx+z6vIxeelpdPljAv6cWhx3ycgIe7fH/6NldmldIT2huPWMv2OLxmCWpoQayn9
wDUIOHYtdTNiAvjQmab6+f5Qz3Sto60Ur9LLsVZLs16Vw+L/kX5PrseGI7i4QPwKkV9T9SUpqM0Z
IjCLavyM4VGSTq+HY/q1sMg2U+l0yjH69pUv7/YzYMxabTQmGz18PDDX9Kke/A5fNi92+ZvN0Pgf
rFZUYP7fSOuFUQuLItUYqaCdvSXIz0YkHhu0a/TaP3GPl7/r9T3+Z6zVPgOmPhz8jHRPBOnDxxn6
Kgy93PwY2YgNnDrZuU3pbbNaBhCYYqv/0AzDHlPRqXPhm3d3OTFQm6Suvw4KUhQqbT4HEl/J1Pjo
iOctCgRshwZY6Pev+a2hLIu6voEbnUroalpFcA+NrGX5svDNHrKmE3uzHi0ff6559v5Qx6e+v9Yn
5gv2a2BbLn2L47fFyyrimUc2p0NBe9GOnOLJ0xt1icom38+x7E5AHew3nibfHhZE2EjYm1czJ5wU
BwRV8jRrQ24VXaltaZqnRHhvLUGLTsyhlkRvaF35ALGJ+cRglHk22ot6mLVr/I3s+3U0Jg1Q/K3X
xdaH3LaI3R2Qx75/U99adV8Ov5qyo9VK2fTLoi8WhhAB8/ssdfJDNAhMfOyXtxSKksP7g755ZyEY
0Od3qbmuC9qixw6n8RrwJO3Ez+wiO0eMm54Y5c2pKRbOM2wfTEer56fFWHtsyaUlme4e3GIUBx1T
k5TowN+/njcXV94pCgRUyyluroZKG/YnKeccP/UQrW61mjqIE3fjWZaSkRbE0240+3I/22ddqqov
tZDzN5rp+rRDBWWc2FK8+Z5IFDZcNFe9fvsru5Fd03J3k54zpj409Qc7t7wPbWLVvho6df7+1b/5
NF+Mtzrx6BFKYpr9XHzkgUvuQlDzjHfiHr81CqVBh6IxgQd88I/f/iDvtdLSWVvbTMvvDJT0kFYj
/T+4lpejLHPqxVmpw06PNaDinXfm6KDCUu7bao5379+xt955NuqLzlyAjHm15xupXhYa73yc1c3F
JMOYEO06Gb72E+2zDVkkNdU7zswb2dSGccjMXp34CW+8HDRbsImi115AIqutR+YlMGLzwvVH7J6X
ClbTPqgjQhLooj++f7VvLDEg19HzQDKi/r7uvTt60OijVjKUGRZf+wzq+UzNqG3L6gnNrr7PykDf
vz/mG7OFMbEvoRlcDofLb3rxHNtx0rRsYswwrvHjJolxAbjlVPPqzVGAH+h0yAQi5+U5vxhF9s4M
GTpzfdUWhe+a5W+rtrITE//N24dkgH8hoOAbezwIEW5qcqBz+7GVY60jGCXdQSKSX2epzI/Ul9Pb
IcH9+R/cQEpvaNEp73HQOx6VnTiRbj2j1tQmPlBvtUldPtnJNflbVhumJVKEwzS7FE7Wq6WjNedY
5ZrB0oEn4ZAq2XzuRtJ4XIIbrjB1dvc4ROdDDdUDEfVgHtLKBNGAv09gEapPlaTevNWEBKE+Wyht
6w5hb2R6KSSHaIq73rQZ4mLcWwPcqqyayGhK84FcE5jIJ+71G8sBd+GfYZe79GIaRXEkNTZN0oci
2O7Mqg9+zVold+Acaj8P62TaEGzjbQZXgMEf3fjE+G/UrNA9Ux5avBneorw7/gFxO6LhLEPXb/CE
PPKBU/nWaARG3cxt5Te3F8PPuXXmaRN2unFfmoX9Tctoo266fM7LXYWnTqfEJenGvD8Nn2X7r2YI
lQ1KPAin6aUe/7QORrY1Ap/BQmchHFFkSG3MDrYAp2X3Os4048uo7EPSgiZPzGDe1UIRhKac6X4e
bPtX2wRfpSTbQ0ti+7z2wmSvx27yMXZiTGGRG/QnSkRvrQm06OhLsHQtEoXjHzyJTAMChYgXtQt2
uFBG5zrZMSe+8W/NVHh0UOKYOa6xNlXUUVHT8Ux4Yhk5R1U8aDjhgeLvDSscD3gBzXAbltosToz7
+rNh82YsBWLKtuzdVl9hYrqSRHqcIlwDvyBcjXDXyCjbJ10V+u8/+uULdPzkGYrkTQthEieM9ZMH
b6MpAn84Ig5FftMOysD+PvRYyyI0KPkutfTkSnW6zJ9k2o+nFGOrrLTluMGUAxoKStFF5L5e3IdK
Adtxw8BPVaDsbRrX6a9UU+yhUBva10lmQqSJle5ciQT0287phk8a2CPAIFZbxRu7IF535+mKZHS7
mZOBAJ6cKPjWqaYGnnyXhAe97u1v8TxW/Xacg6Db84U0r90pTMmykHEz7EKpN3dszc3bpTD5rQ1J
1Noac1aW+7xoG0LM83r8WHRJe4qF9XoiQ62jGIRwi+lKofp4Int0mc0i4biVinjYtaVM7rDB/3nd
klEWXcaCu12aecejVErEIvQwJEeNoqtTzN5ezP2vlDjdExqJt+YTMc6sb3QPmcCrlcRFZui1kIJ8
NKvVuUws84EUKGtvVTjnN9qo6t/m1O0GSD6negJv3kr4h3A58QSxIzm+SLMjBjMXVI051BHeOIxV
u+O7Gh9Ic5dfgiGsD9Kpqk3oyhafPZ/Chl71JYuasUswxSdaGtyKKhhu33/F3ji3LMdbTgmLcov/
sbr7XSv4xmU9BaipFQAkjNb85CAHvacPZF+PogpztBFG9mMKLVJpm85FPDm7vITbcdTCeps7avrj
OiC/CSQMR2EKVvSWj29WHDgRHPtJ+szK8jpLwHUp1c8/DQye/ljPc7apc6Dv79+KtxY2B3EqTU0a
YGx8jkcl9oKX0BZsyed8AOMgij3nqJ/GaLgnltCVVoeFBVOfNBebGptiVKGrC2wCo/U8Kp1+rbvZ
hYteeVNZY3jHcqOucJIkgHRgzzxlXZvvVSLUoSxcm1pwndwBxah+uLUd/axGU7+BrFSXm6y14xOL
76styfIbmRjIoXhXsEwd344gDLWoQkDn1yIbbxTggR9BEwTf2tSZOxK14kg/4Acffyt+2pfJnNvD
+8/j1Suz+gGrXW8zFG4k7ELzFbRL5G3ew9xHp6qQr5aEZRAOYGysDdiuayY1NiyRdHxnfJKXr2jl
XaSZVUDHsa4a0V92NtaetjmxP1ie7tFnbRkTFSxnLupK/K/jOzvUNuHKWqz5rsMuczOEeciy5zSc
ZutDXITal/dv5EoY+/d0I/2SXTanMLxgxwMKDQWjxIrjS2xQfggZyE9abyTIJ7Gb32Of19+L0hOI
+/J+M9XoCJ381OH91du1XDQbhkWvQfTD+gwzMs+iUJSaH6OS3UQseHRAdXGtKlV9ev9635w4L4Za
7b/ocYYIZpg4RTHaF4mM7maoH2fvD/LWQ3Tp8fLvZ4HfapBJ2nAotQUmamZRsCvmanYB87v6Ichb
/fOI0v33+yO+2vBxmuUukfa8yCWxMxw/Ra2dJlRY0GKKIGgvDTcjxqeV2S24Ehh3s0qyPWSL/MQy
cGrU1VKVEs3bZ1Pj+b3nlXuBwOg39LlwX8NR9KUjqittaoMTn8vXT5CvC6LAxSAk0Eisbm4NOdUZ
iQPzYV/IS1svnCvDCE+RuF+/+4yCNoUtjsfmcs0UHVhe3BkWrJ958L69qEd3H9l0bOOBsDVEtnl4
yNMJrnuZZPGJ+fP6xAUFfqFKk2mBhoYt5vHjTDW2jIS4BUCszOS6XY5ZW4JL63vHaq/MOjdIq6wr
DPaR/CTrFNfdGOp7h17+xeS21rldu9nu/Rn21g1hq4fJCjfAIpY8/klVLOKmaOrAJyHVRelXpmcj
kIjHoCE3bGubpfhQF86Q+4U5n8INI4zgb18vi7hEFgg7UtZXktCB4BUsGn24i6zOvQwXVds2HMtZ
7RJZ6Tqnf3Y/pazExyQ0xhbybTdiFYmHDGxbbTo4Bl2taTapqB1xKFQVWxhl9OwzX/voMw3YmzKw
PLUhXyy2dxGIN7GJUgsyvxdAjdtQkJ7iXRCX9pdIKS8CMlJC6fCgI93UOtSkTaEZw60tev2jspo0
3iR63qhtSvkCyEdLiJhft27vgJtI0Uur3EKUVOk8/U3e9NZP3Bbj7wL1/ZU3p623S2WTfB47UZDz
TZeXOvs425+saiofMb3iYgyrqX4UqdQ/BL2E8Qn8sfA2tSX4zyKYaWZNhcwy4sbG5MfcLYZI4XQa
YKakcmKMLqSkXuB3J24EAusEjaIcqpFieNydeZDiBIgZF4xY5FQqvNKEiXM30Jv6u+eQgu3D4dHP
kaqozyMi6WTXVVZs+U7lltGtNpjtNneT1L1PrQnyz64e6qbYUkty+34rXO0M5Be0Dr9QDTy8CrSO
NB8MekUcjCTXl9e+i1ygHrYir4KHOLRocYDbKe+NKHRd46Bkl8EUrYeG+FMrIj3QDnIIZEaUkmcC
aid1fOEoA/JcFtEpAVgtv3VjlD41Pc2vbYIhNNtamQ0iTQauYNdNNHy3ycW4kOuMOG23hozHX72w
9NuKhvSvaEhlt9GdXM9IGsMz7bs4GObH1s3DYe8UdZCetY5d95t51ruKNC0aQ35laE68bYjNAG4y
tf0noy0o5RgZxSy/agWnVjOtcWJnVtPNO9g67XzB3tkFoiLtDFoP7A/T9yIr1HZxaKAG6uZR+z1B
4N6Mojcor9hhc0OlpaFoSjBbuxnYOmj7JAs6prrVO9euAJGzzZTemATUCcBzFT2cMnPAj1aRNv2k
HSATf7JkeFdbrD0bIwrkTY+csd105VjUnAAsdFeayNMvUIPZHvSNmX1ke+nedlNdfUKUAKJ7rsuK
cqdJSt9UQR0F2DQ2wzIrh/6qhiXm7AcJOwf4blBBhdFLoHM8OYixnhj1ryYv2wOVnn7YCZOKznYO
neYcgI4OYFfgq/bZH43faTj33yyv5S+iG4jHUMvTGct11c+fCJvWP9H4NJ8EdcFok/QpAMNJzc19
kbVi3FFE7W1UwYHj+KaK9XCjABvyiidu/Kuzguki6Sl1b9osjm4C2wTDaBl5fpFqwP4OLV/9hRgX
jY2vR9qAbnCoE9rkISLwmi5heOW29ninNZp8mvtU3IhWdtGZk5A+wO4pBUgVuGYKsi0PP9gYzcdN
Vkj5YwDraTH/hl4/hw9hzjBQjCT3XYKV3W1OP3OmLh6RcQU/q1X+RPjcr7pL5+ym16ww3oZANIYz
R58MAos501kbaY5lfB41afG1NqviqxGE1iNs0inc6HXTw1tuhffkJnCuNpMZVJQuqjAbt3lOKuOm
i9OCqEGtCvnGdYI9WWNFhyGxhntnTM2zVkSAWsgEmDfVfKHSLP4+TojJNoB5ki8QZuJpE1VpwwIs
RPM978PqPkQqb2w71+m+GF3mGGdg7Ce5LAzKAdeTRg9g1pwHgCxpu7fdBBs/3v98/ErVzCKjcrRF
upviyLwd46AfD7wUAb86Bqz6A4YZGMZ8QlEN/Sxu5SXZxlp3Dm/DsfZZQ2VqY4A9nrdeG5CabE6B
1MD4IVDaTWGWxnsMUmW21btRv3DYpWYbh/K5Rt051Z8qOwX0DUUI2lKfadCniPqMdICnvT75srWn
zIcMWxobBzRk7xP7kDobt+rkUz+24aMNea/dzG0UBHA3FRazadS11ocym+nnZWSHAJRNJFVnaS6H
g5s4ibvFDpKqMyNzrEdT61VwqEqnyc9b2UMw0JE7eRuEQ1AV9SEM5V6BBo0vTWfUDlHU6r/NZjEU
2qOeqqtM5EOzgZ2qYEa19hA8pJ3WFjcWQOXy0GVzB6oaAS1/iscUXmFP487P3HT4oqQg7mcCGeBt
DatujbOiwh73QCCsyn8SGzUMfkXAZEFabVtdGsobDqETOw967c1fbHagsI9JmCCwwgriz47V4OhN
BqwR12mHdWmX2kWRfA80vjobw8ROjSLBozGqq4xarWUAUU3nCqCqhK/7rddayMuDRmnCz9Kkgd1r
RvETer/xes6TIb1jag9E4YaVcQaWR/vR2LZS5xZYsm86vZJ0i9MY8FPnBCFrhwcV2bqIydYt4XRq
2P45qwz2fkDgI3aIMFET4DXo0p2YnOlznHfGo2YF/5e6M9mOG8my7a+8H0Au9M3UAXhDZyeSEklN
sKQQBRgaAwyNofn6tz0isyrEVEkrBzWoScSKUAM6HDC7du85Z2ddnIuKdcKgDvkCqCC/dkXV2ztJ
knazg+/oPuV+ZryowdUc2Z2F84AxaEeTclmWY1z2VfHsyMAiWK0a5McGGRGJsq22vhtKj2+zs62v
+KVnXjzllucg6wlZ7uRKnFa0uQFvl2F2562nk7wnOHHND3Ug6pPnDZckWCndexop9Wc7KOzb3pM2
IXpkzY4fnb4UNyNhoOThtZu6Hfhd2Y7hbOenpl1UXwvHgmwtStl4AEw05ZxPXPGbbc1s1rmZ+ddl
Z3afp7afjAsbqhpTQOQYkIlJ8s4jdLLxJMSmxoPbVaSaWrUkA2ub0CsDOCtYPyELe/0e4437wS3k
8piRcNgfwN2E3a3e3DlM/Jk2KGXcRNo+piMKESwgrWInRda+4xQki2TFMpbFPji+L9UoL0jZkrC/
WHNfboyAPLBd0OIZx2pet5oI9uUqs/s5np3mzdHFIuJOucbNBeBeJRtjG4+4Nh5SHiF2G3pIl7Tp
tjrXZMOGezOay9eW95Hkw8moRSL7bgJpM7rGSzhYvITeWAxf+hUALumVJH6nPumuV7J12nHXG4Rw
UcPJ4ItcwoPpAETINT/vrmls+1C2ZMR9bZYgN1PR1LaI3bDJmFss0cWRygHBA9I2ZILNP9iunHJu
TWJAgMT1xlTcoh2TVWKOgftQi0u+iLe1McFKfOqmKimPXcLrm2S2uxpHIBA5XAAZ0WloYI15xdbc
EYMErHU5w4Y2s0NpIBxIyeu3LnGMVKyJ5YVBCl1HjbFPSPc3t1mm76GpqIgIHm5uIqw2xB73Ghk+
4GuiMocxNJqYY1PvxL299RkFEQbsXZZdktgs5eVTjFWzgn/ts3CSIso+uXc9Tw7pWnJrLocs+3dd
6z/HAj8eJDDCMIDhn5cm4nt1atOj5qzXwkjwpBRYhDjHEAbTt90ZiHW0y/zVuXJ0VjIpcaq7MBjn
e28LVbLUInsUfmucjCHYjtGUBw8NSfw0pkV2lr0mt0Rr59BO9XgoS9eOZ0lOKpkDiNe3GcJCNRAY
3qmPvz6W/aR/g78UUzP+GpNwivf2ebXpDWi1mSUX3f6BEBT35JKdEned69340VTGtZWVtxTYJKYv
WLdu4fgVv9FC/XsDB/M8B3rOZ5eb+75RHCzR3OuljhLXrscYZPn0wFpDOS5Xdfr1B/7JOfSHS707
hxrGqFRb0ukYpFEciXofHo0cZrfkEHGoV4wSW6eeXMrj519f+Cd9Bww+eKm8EOANrq0fD8BwzfuZ
uXfEuaK3UzDeKjWI2vjNMfundxI5MydsNIlENP14lc2UVViXZZTgEGueGxB2wy7EwXag6/Zbl87P
L8ZxGpl2QPbBu/5NxI7u9gS200pZSDFuGZJSeT5EK+emX9+8fz+/84DQzPjXld7dvLbpC9TnfGsM
xJZjEWTtMVyXDfFhgHI374jwLari6dcX/fc2HE2xi3oADykv+5/jjb8NzknRz4qunqJkxfyXrHZQ
JcK8hU9tZdnvLFj/3hHnWliQGONY4BLfPx09SbUjjJIoyZTtvs3RAHzA8Ub3sV1GABVayKdCOvWL
PW3WYWk9+9OvP+tPnk5ap95lYGC5DETfPTcz/J2KfcNIyNsKPqkaW2PgCP2XjeB/I7Lo/y6O9rJn
/M/pRVdf5P+7+bK+/cijvfyZfwUY/QMHyMWI6/AU0Gm+zIr+FWAEZhktLAaMy2ycyQlP0T8DjALr
HxYyl0uiDvagAD/DfyUYBWBC6YqDpkId9R8BPf9Mufjv3Q99FRUfQUmkBHiw45z39l1Bou2gDGNL
Gn+TfjxQNJ5Kbbl7/BPVkZAA0tBzLVoNZaefblXuTeJsktlDJn9OOO2RcFiOdcSEE7w/Ks/Jd8U4
N8xH3YIdnsJZPGsPJn3cimD+XFuFCPYXdiJQgtIU9W6xQKXAysknDE0evaep3UzCkzvn3jfF8t06
w2ZbFzTDO4d+QjQNgTiQe+qrnXQ7+aXcKIDo75TT4+itCbRnA3a8GMyPMyes5kC90Zxnw9x6FMcG
dqZNkQZvyGrGO9wPxdVMju4fhJ2dSAQaGjQhAKO6BUhHvNLo+sQQyGo4Oih1GMS87OnvW/VBRuNT
JCnM9qG9JWpRBUHcfrWn59eKtLSCbL8VhvXF7sE57GCkVkxKBvvL0pXjZxnq7tjOrqJAbP4JWPzf
eCH/j0U8Wpcl9H9+Dc9fti8VfKIvP76Hlz/013sYBv9wLulhzGB42slyZE7w12vo+v+gq0vCA68C
Uc54PP/rLQQZfVHF84dw20BP/VuOGLBeWjtMHjBKYC5GPf+fxDz+uB8G2Dkuw2vcDWQFIVq33+2H
snCbaRz1tm/zvqBPsGTVm9V58Bk617DPo9d4ty4SpN9puX7c8f953csPz3qCP/c9hU4Us8rmDNjB
QPDdzuxcolDdrTuCsPB/UxP+uPv+dalLqA8zxUtt+qez6W+7b7MV5Yb+Zt3rbg6uamf6FI0bEpZt
0ztpG7+ZCv1YFv7zaqygdJ+xG3PZH+umWV2i/cZl3RuBDvcVp+pEm7WPPnEU+26eGdoLZSFIaH8z
UPzJx2RWj0OLDBSbCcXljv/tY4qZDkaJlGrfhgGzy8E3v09+s6aixN4/1EN7/Ntjfv/XYv338LWf
XY+dA+URXTGi197Vvxxe/CKr0OM2Rd2QREzOfwDMAVuODzM52rvAq5rfVG8/FheXm4tmyXY9lDjc
Xet9VMngQzAPZ07smhyOQ+lDDSF0Jjz8+pO9vwpCWVCxHMpcXlxi/N7N9I3eJSS8D+a9R6h4Suus
OKqy/J007v0bcFGH23wgzn8YmJln/fh9McMzJHOqZa/JztoYASziuey6QOxml5HGrz/Szy7G/JCB
GapxHA3vnkoyMogT9XOiS7JOHBBEfMzBJe4dYb/++kI/uXcBeTxYT/8sE6x3T2FH016KoFn2RhTc
VZ3XH1QRLb959H56EU7grFvI7li2frx1PNEItIZx2TPv+sNxq+Wcb1n4m2XjZ7cM9QN3i1WRgOV3
F3GKrAa8wydB1agP3bY9CDtqr+tc/C6J+fKm/HcxxHPGC8uKgcIG9w6Ki3drsG+T1G14dX02U7kz
f/PKvPvLSea+7CwYNmkzoCrz3v3lc6G3lalBtS+CbSDyXyBzf3D80ho/tE09iOMy2l0Qyy2DhKY7
SEKf2trIlodfPxeXy/ztM15+DBv0OKGAF8Hiv/l+DWNwwm2xqv1oztX2QkI/bI1CkMsRoyMLu2Mg
C+fzohGd/GeP/p9XZtkn+oEbge/43aPvbatT99tU7wmrqw/kunn7tQwBpPBwPf3nH5Kvk10edw1W
zct38bclGKu+BDtuVntVGMFHGvqgAixvOunM3Sgem+mhUsTo/+cXvbzSPuswerD3yVRZaZsi0H29
b4UlZcpAcnzWUdWdpA9/JSHWjqaW0q3z9h9el/UXOeQlh5TvkyLixw8L+KyVldk1ewao46PhB+o0
FVK+DjUCoXmY2ntp1+7zry/67s1HBoHGC5m/T9fLwmZw+fW/32GC9AMZWc1eMV36MJPKWyfOjEXx
N2/Nu5f/r+tQZeGU4s2n1PrxOoXIonkYjIbsgzy78Srt3necej8U+druf/2R3r8ZpC+QOE+bhdwU
uoHvgxiIgmaKlU/WqRjj8bP4jd/exgTBz/r3V4+ocFR8bDN8XwSOv8++dibXEpeQq4MeCy9IzXWT
V6SjmiKZa6NuaAhqSBlR36DiD7BDVkktQ+g6LLBwBmYrJyaGdFVKQiSDxsegW0XEKSqPXtwRODdt
7oGQ6p4AhY5AT4+ZPARPzFVbq4LX1q0nOGic72InXJY3a3MGK5kcLT510iEqsjNkcyyx2OYMjXvn
ivno4N3UZNuGH3LgKPEF1xIeGsOfn4M8gDAmOruA2BD5L9XgGa8ZWYm3Fg7AP4LVC76Z2pQfaqOc
oKIOY/AqYLeNzCEdFRGZRbd/12/Yx+NiyBlFd4qfJPHHdj2ORTt4SZa7Zp02HJ4feYmz22notyEZ
PCKY9kJW8sMldIp2stRuFA+Ozk8e6lQvdaxRDIkLsXE5+qIrLTiTUfBU62Gy0yVUix97Vs7t54yw
uEfJCwqeKjLWr2Qw2C/Eel064tICNxI1lVhjN4dpxonOWtPMGj3a3dPUdntD5pes6zmXL7nIhibN
DLP+oAK/G2PqSuece2qGQEogQHbMRp9RrgqJ1I575mWk3xoaaA7iEwLMqHPaPtFzMDxlVc3riujN
SaK14JBc9ybQDSaHgMwyfoE2OuOpQ+1sqqE+aeoTGRYFUyKUHNV+ZjLxLWu87c7DHW/v0Vo444mW
en3TCSNz7qs+n+9Xomk16ZJVO15PYpMLK/88gRhbeymPbjhZ3zYa20OK2qV+XVbb+WxbYh53YRHO
TZzzDAbJqGUBawpyYpeoLCcRJ1vqurmpvEaQIhloplR56GBi9IvRedBV1ROrvS3yO3EYHQPpLERL
U1A/vmaBaO0TLJeuvO9Lczkrt44M2I8BtZ7tLc0rRZ9FJx3217BvWvawY527aEHWuQAo4/oDP+Hi
zH2qh80xgGtG1oTHal3LfQ4JbOcAavGgGRMjS1NTGWZqCA/fZdmo6Q/HyCwzhi2kkXI62j53vl0E
+87Cbh/LaTI/8OPA7mEgw6g0yybHIE35YvEN/I35Ra86rA353NGeWIKLj1taBC4joV4/R7nd4W7M
ibZM3UyOw3WVrWN3MAT8X7rFxgU8tAZD0lgegvy87Jpm78COzU64JMZxZ1vbkMMsajMX6ZdrX3En
1hIvQ72cs6WP2jhrJ5LNUKfVH5k5kdxryMGUEGqQYKPzw3kSbzBWjZT21MyS4hTBesgUsmV0lVsN
lIpYO5LNR2KDcxKa84wzBPa1JnUHyH3x6nZQjxCw5F/7Xs+oFVTtuXvhLbYdq9qZi0Oz+KN8ilxS
2RLdVWOYupsmotEcQ9ChRd9D7SnqYH6ZmVVusecU07OlkKd8nL0u+CREbub7yqnWb0Y0eqTruebo
noZt3QbULstlTO6I4YrgA8+LMS74r1mzZOMpN+ueWSlZhs8161uVMAmev0GvlE6Cr8bHJCkqf2Ll
wt0XB2pi4hxMyOL3BBtszy6V/7VUJMGkDEMLYKERTdsdRX/OsNds2jGWvqoPTPCMIoVsuXowNNGL
7qOumL5jLTGs2BKius1sVEl7D/HPW6ckv821J+9TZzXWxAhU8gh0sD3hBSD8+AIhp33QAdId5qBZ
1MOdq4R9rnzZStwZAe006fqIZMauXZYDqmntnSAlGjpdKoHmViJpJ6nLyqAMYD3tmquhXuH1houV
QUfcdA22FjRlXDEFPI2oUXjUBrLdWncb21NeTdomQQolC/PHVk4wcfGLpIyDsnvfHeo/dLUUNyNj
ZdYVs9RGTB52PcTCcHF4ldXovdG0N4Lr3EPwHwvGZFEKwcqPdjWtA53yXRT8/xXVdwxGz/Hjep6Q
mOVCL97OYh/wj5aKKu+wUv+id2thVMEZH3pjt2EOjpvR5lEcjDWpGmhfZJmANpO1lC94L/q0Lhue
c28a0Qd7kbwx9Ci+Ynj/xllhBkuUmXfNvOQ7Kebu4Gx1VRCo6xM9lqsHCNsloR1IJVDMWGH3+meT
BfVkZtCu5FDLnUVudzNQKvAzrYs61ytwwUPUDBNNy0ZfZbB9rifKMRaGNp286Av5cneDB0NLNs03
aUjNaRgyJl/5Nw/51uNsV99RjO0L0z46Inys1dTuq9V8QZuSFGb1Mjbl0e3sBzQhbWyqYditYVne
OMGmdsXmfQTHWwHyJcmmMdS1KshyXCtWulbwaq3scjHRZ3LXz+OVO6Jx8qvggDW6jetLNmqvg/6T
M45F4lbNvRdgwiKxDIra0LdoT8QUr15rx6gJSsQLcrgqGVkDpcz3RretJ6tviruiCfT1vHbbQIo8
C188lKg/E9PjnZdhq94cZXXf6KACIiuJrXjqTa2umgCG3tBwuosvpdJh8C0jmYkn/YPZJ53TwuRZ
26lc2Y+byMYHfOfUsSJanwRBjhdiLA2vkg9ymPTMMDOS5Z2r8u2TO1ifoyoLrp0203cLbxAoeVR6
LznqJGQ9MqzvVJjlxC31cyPieRzdb8pvaJBYzZSZT300oGrhhvjRxxm9QOY5p2z1HnwyxXaVHj9u
hjfAZ7QfR1SGMI4X+wHQlLfs4Oupk6+d4CEgmfv7pAc/yZ18Tc2hoPwQ5MUu7EqyEu0Uk5spLJgc
Zv81o5QtQdsO8PnCajGRUuneTD1EpVks+Rejmmy2PzuDY163tlG6hL7bzVEFpJHDvh3ucSTYSbCO
6tag+PlaZsY2fxqblVa2aLI+TzPkSmXcmWp92+xhuWKg9oZBdUpbYI83+LURZreN90yegvhWi9V7
G3QIZo6QUnM3Fe0nnJPuhwV7wXx5RXjcStOfr3Q+dehJe8d+7Uw9nRDDmN9Bjn5eIul8sIHIPq7j
eqQ8YsBrWMZ3o8KZ0kYZqMPKeilC1T+jUydVdhqvLGWiH6twkbNM5Vt/O1fyxPg2jIN1UB/UOJN/
HU4uyII8ao7ExH/XS2uilQRznC2EwDI33NIhKIekm4wNeupsr08MLrukkk6e4qK4JO+PRBpaxfpW
Ygu6D7vN2FmmAmU7W/IBL+cxMre70Njge1bEsF8pr+1xf6MBfBsIKGAbbQ2ktp1RT1/mrK517PQt
9jomKjskV+N+9XWUzrNZJwJAOwmxAau+sNNybup0zXoPQViwVSeTYg4kl7d0V9nW8Mpa3bJXk0M7
cvKji1nQ6+NuMO2vLiOEOCqWT9nkV49dO2hKqC5ar5Q5u+T6m6TDzJl8darJehrJCLoOy5VitVr8
+3KSzpMMMvFglrYe2ClCJppA6nR1qW7vxAbvFNUeD1UTztW1y56GsLabrrrBLg69486Jv03AzFeH
JcUbeeVWcq2Y72RnXIzQprVeCcyMCF3eanDH9TBQr4BXjZhyxlYvV4GIeZJXZj4MdxSBcNyaZohh
tgF9QdFpnCmuUeOsCKvuS7fRn9xugJXq4JRUcebXxQHF4fIqthZvxKrXLm1qNvT9BsH8jm7uFsXa
WRv4sqVGjW23K6vGGG5XUPHqfRFZhRFTBGLPcdZgP2qqQAJRaodCGUFYHXu+gd83aOaCc8ic2x9K
sk7HI5kt3h+N1WpxblBiOifHZzu9yVpWzHynlZ6vnSb0t6RcppaKxZJOSvtXDWmoWuqPsGLLQ7hi
PbnoHw9NSGG7U4AviQZ2xTbHoWVul8AZ5fL3NR6QYxY21V4U5ROqvvGO2IhL+l3jS/M0R2oilxPf
VByF/QWQp9rpgzLd7i4cjLeuMz1UW8pKnSEy42HyjL3jtA0/Rj5+jKhx3khAm5oD0sfgIaeqS1uG
YXezW75OjuUm/VLdCSKcYsLdEZoJyrI4yMOeuHnhc9jsww4VZTaXU1KWwDd3+UTBtVvzaHndqskd
E3Nw5GGZ12q/sMnWF5opEGnA4btGcX6VwjASLS8LrU/Do8it4CQL60ZuQDCMnLzXPIsVQES4SVF/
VYO6uAlQf19rQ06PvlGE8gDAc4IN2RRHBosOTeZeQjSCPhCPtRDDfVev3bWY3Crl5bHv+6YP/dTv
fAWa0IRRnkU+v+4O/q23WF2CwueoDUo7QCHmFk8iz+85UeGfbJEz055RR2Pha0E1WZd3SMae+25o
D06wWn8ojAafPKcqOJXYnI48Q6Ambbr17LA+EXzpht2eO/CJWQMBUU7OyHYnmXCQ3hJVjYsJ38Ep
mddkvaa8C/JEaRgcnIuCD9Vwmx8QAl/3ZfiHveXRiaPLjSvJgNottc4BRwKxOgbCeJZrN34UFgn1
YRaa9wVoZDy2FY77bfnqL6q560g1vetVu3zjyfpEp61nzbSKdhd0QXGt58i/apRzCM1CPzAdOQWz
YFS6IntSxHvN5smS+RqDzXotyPBm3zSXg1WHDjMMy9o+ZAHtpZ3tbOa5zMOIHD8Uui6LIryoxn6m
eBBPYw27edf7dNPRIo55l5Z9Vs+HCDfKU9ggPrq82PltnWfkFF0q+8/sjCgLJdDOkLWUSqqhwAiA
OddWfreYMiN20lcvc6fMIi6XUX4EWGJyW+3Rjic5Zo955urrIfSzGNlHE/hpZ4nlunC8KfV1ZXxE
coRQvTKzUMS6afpknswXl/9+hHzSL9BM9Jd1sDD3UvbnFXq1NWtLkNSeToTs0eND4Oj2YVBfC50p
SnSQY3wxwaKQ3IbsPzgAnlAhzW9CC3HMm+55QGpixKGRGSUzNc1GWgWMxiU1xxuMGRZ2MpvW4aZv
lm75aPZ9/a3Ar7unDyxf86B3oWFCEk2c0RGp6ovwa7Cs+MZ6v+ev2UbTGmESe+s+J5WMb1g25l3m
sCYnoWjf/DInP8zKjRsfzG1z5evc+KDqy9lB29P6ilihoRqniLjNCMUk17TihU2befU+isIYOFZQ
3X02w9xNsBPXb/agqhuVheunGT/Lo2OBSp9oGM1p640RsuhW1LgS7VYfTAN1Mi+aDO/6tZTYFUbn
nMEdyvZFsRFKEUg7kLsJNOauQ7CYdHBDszjaioDik9th77JhROlpLIMdEV/Mtx/D5Q7PpTPaC3rA
zQF9qrX00PD746cpzCn1l7bzr4Yh8J/dogpEXEzK16zY4dSnw2R6fJ+Q1aB8boG6CZZ+zPc8IPWc
RHXT3Ng+HGdEB6OEFt5O4svkUFHGouvb+2wN/YWpkG2ZFE+WVSbNhgY2Qfpq/iEGFvUkWjDQ7KyZ
NsquJqDkqYzMmiK0M+0pWaQ5b6hXV+jlrB4QaQNQZQ/zUtZ9bA/jBaLdASqPidhF6BuazcjtHy3U
p0OgYO7CcMvB8tXYO+Siy4H6jvorUcptD7QUqo6tAH1lWgdB9z1jTjwnJPXUqJHpN920DGOvy3Xl
GIzenVU91Ku+R6MPqAETt3Vv6Khcdl40kc4xAxy2Ymq5ZbyOlnzpj5IJNHztQHIqtEsOJwWIzCdd
VxxRlkxtSDl1ybq3utP2QsNGj8kwD+N1zTcOdi3zFr0PKrBp/D4vv1Ns4NsB8B1fcGMsBZV7j563
LOetYPQxSUxcdVAzTXTXbIrdYeUx4dVyWFWIAJSnuZmsId1K2jBUj5Z33c5NH9GHCqYPOVuVQSOG
xP7EZalddtgo6ooatA6Ms6rXoEyDfsQ335M2+0Twng9FecGusSMsM/qqL4GPu8kVHDxo/Wk62k4t
PDTRfndnliabZtuVrEigFdpmpwTdCsIOQpek+Ug3n4VDZDq9NHyx8aIn77vT5d6Lity8BrkclUZq
1Z4Odr7RTl6MYmu9caO+s3bu4Ki7AB1vA6J2yr/yN/rf24LMGYCkQ/6K8yX8PjgLPkOzuUTMGI1y
4xJZ0XpYowpXcL9iNNpJpo7gZoWtuhTaID3b3KT5Fg9ZFYk91GTnZRVV7sQgX/AV+BB0qRFXwy8T
jH70HSpzWq+9UVnjpQlGdwM6cK5TOlv6LkfHHMZGGC1NIiLDIOmnh1ezizzyPpOeqojXXhqKo9pg
ReokJ8RCdPxq90NR+cI5EddabxdOlzx4WWmW8baobtpZSH6De4zVDpE9NLfqtBxbZlLEHfAm0IpD
Olw7/vo5CIT3kc8cPQoypymxbCeHUY+euL+Sk+ZjhfyMbJxBV7lnNTfVcqqr0X0xVcGpfuQY+6JH
qox0y3wbqw8M8cewtMGgqxxpRZxpa1zvconbJ64je/okzN6AexiN0v26hggobkMDSuYNVa+jEISL
7m2xJgvZ+KYtezdfUmmux44WeWxzngiXnUPrC57lUJjDASeTfV4t7XAJKF+nBqeP63ynSjWGEGdi
6Q1bDEsysNR9Xvl5Lc4YmsaGPfPiP2hTU6P3xmflMUYcjxerge/H6CUhhB5bTFySBaqr2zWeq7Zo
70M2YzJEaLtzmu7w4ce2KVWd1Ax1MLjgKjRPUA1RfWAJ0yvuCqfDetebjt677dA0z+A1+pGoeM7n
B+xcmlBDfOAZikb07bFPXw80Bll5OkH7OlFxs1jzyUfLDHc9vsHgatAcf2NdyfzSCt+CMjtfPLIq
zRR0nRfdKWs7EXcRwnmTHDUvibp0qG1jLou0MTY9wYvM4Lwnrqv9Q+HMTvs8uuVM/SE4WvP4l9I+
FY7ZFq+9Nxfb2XStqU5VZ3XtF/aRyTnbVdt+0xa5SHRVBOe0FT2YgOqCC2lPbi/H+6Wjqj1U/hDK
VIACzp/pHfTZbQVNnWK3XaMllY6pjMTj3IPHoWKOT5tA5+qtcofOOAR9KL20Wwiyey3rgUFqpayB
+opQgiKp+ETFlS/L6bksaY/Ehhu4HeXTlInEMMqxORvriutEI/KPhl1wOW3dbUXD+0ykTDjSu/Lc
JxDF9eVm18vbqD3zoXN7v91psU7GdQYa5dleQVidZz2Z4pBhLoiu3ZLGDYtaEVwZnrMEqdA60PGg
yYa+n6o2f6DvK1iOi2Ugud7sMhj0Xg5Am2dqmmWaF21k77SFZOYlk4aJq8XT7nTv0lOoDn6QgQZ3
DGxYOFH89YvjDeRN8SiZPi0zFAKpm5fB93KeLDrO9DYic08h4XLSnDBeJprnxLya+kwFHxSaQ8X2
X1Fiz5bPNNwcy5GmqCNDA0uWI2RcZ/nSHDteyXGfLU0nj3Oglu+U3cJlj8mm6AMyPWf5TDRCl6VY
fswlQdchcRUZy+gUO1VxnI/NJnDqb3ae1SuFzupEKb1MY2CBLTTYVs0kLGZ+XjyGG+UT3i4C4TlI
zH0fF47qijf0RY7YkTE4POJ1WN2duwbW4+ZWbYDLpDUet3y1WqI4fL3EeCaC4UAYRzDGKljGMgH+
lUMehY0iTv48Vkkm7UidBwtj5m4wN+e+cTv3sYZqUcWW2UzfohwR0/nikxFEMSjjvnP0zP7bNP4j
buv1i2cXbXmzFlv+3TGlNnYeFEDjIcNX/oDgER75OpIk8ro6Trbc006dH3GTK/+qCzHvniM36PKj
XjlDXk9G4Vb7ejTb6EDW0tSyrdTbXKZ9XYbenapE/bjkgbb2g7OaI2VlX3yKLi0hDtP4PqIym77R
I+MEvvXFFh6WngYJsLrJkrdZMeUc5XnSsP7WG2GsBVEEbjzwdN9tQ9bfUoc1HJWHsJcH1cmwOgh8
WvP11JXs8GiFvFfhCKPj5MpRNrUyxekz5CjLO6nK7A9Kl+nctGyuOyAT+XoV9n2h90vuFo+5itiZ
I+x4O8yADV1yZbhtMmxUp6lUefVRDaXAz41FhSJlMg26vhJOMOVZs6QV2rZvXb4MK/5KMxOxhwRM
tImLs0ueWVMr+5ZTMVMRk1btyItuOXu85813M4/MIgnHyKt5LDfp7Hvb1E2CFbyxTtVa1vXem7qm
i3GkMVLCAFM0+thtNT+q3+XB5l07sqToL0cM3neVYcK4WVpVFvtACNU+ysmq57TPtpH5x5o5U9xi
w9hiZcv8hexGiT+9YUi9Iy3H0udWNhyzAzoQuF9tr6o5lk9gDsXglZ8jCBhW0isZfSZmhtrFrMa6
SMeeeQnlWeE0NS9dJubb3PJXamBs8+Z5rEZ6bJ67+W/eZmIAa/nv8mITn8abasTwtXM2R8HnKILm
alyZmSaO6Sxf3WYrzwzyKmZoQ2Wem9LteOXnRb2afhtwgNb0rSkL5+KjZfJy3kYFc2vmA9V64Cth
epPx0PqpRecwSCJj2I4CQymj/KwlBa9QW2SkU9ME+XXPB6G6dlzoohTDvaIpU3TFlVo8pzlsbSbL
Xbla/nhYdF7YO/rKdP1nk+jVq4E9cd5NRpt/tueGCTCzD9rsdHvoozDiNMydnurtY1tArLyKSjec
r4BzmstpCy8gSUwBXZ/mnjGF6RAWXXl1mX8j+ixpj7p+S7dvMQO9Hc2hqbe0GM2O0ZM7D5hMpTCP
ZC3JN3OwUTMWyDk3yqSixP7XdUvG1lu2x9nLqZD7bl2uoVMyXmZ34BvTYbi2R08sLq1UjyJ73zK7
HXhTFQV4Jt21Sus6ioyYRc58yfBmbywgcsuvGkbdX9cI11dK7ktLQwvCFUUTXZgmFR1RzzeCzbGD
rjLiouzZex9sn0CeHQZ8x0+MlRyIAwke2KkEMBzJ7t85832tO55IU5fKemVWaz/1E9sR9lUjOvqb
F1bxAKYOk7vevDYZy6oZH3oqHOZmWWO8/X/2zmQ5biRb06/SVntvAxzzohY3EDMjOIqDuIFRlITR
MQMOx9P3F3n7mt3uXe+7VmmVKYokAu7n/ONq/No9lnxLp6ru5BtDCV5qUgZJNVkKL3l1G2nKLb/r
20JKk5qzMWQ5TDGWbtfswhK/73FaZhdXa77Y6gRK3wAW3my8w7Hk8/YewL6TpjUAIu0QdczLZrQq
OnQUOvbyJcd7BcXv11Ln2xyLXb9fUZNXXxoj6fjkdVZ+SXI2kctEaloar5h52efIxiSuvjXeJ6V8
9ri9DZPJqcO0b3YdM+S8lxRu+y8euRoPk/SwvlfSHZ7DsjCkEbdV6wGDtTZdZNXaOjDXvv5R2pbR
h8waPe9M43WYHAXqwOg4dZpvkfHGZBump3XeTyzQ5hTYq24fyi4v+KZTNvn7uVJm2UalFox5iUUj
UJ5Mqt1NYqEnKzJe2GC+r4MLMQJ9cAgmqgw/sf1a0o9VDSKxK1wAnQ8kAcPnks0Bbr5sgLAvgsbv
duvUBdcyKdzvtEuLH+Sg+pgOSyOFe/F83tmdPQTBvalSTHGRj1eMfPupQCzjJWo65DNI4AlbbED3
y+SBAO0co3XD9WcFv7rQJQBvbKs0wFSoZM2YVjRfJGWhtq1R/ESxqdqpOMzcpN1ZVgJYfO2QRZ7X
NHOtz8TOBvsiaKH0iPEMcTPELnEaw1uwylshFgJjcgTdNlHpW0DNLzd/pNNlrDZFOA804gaK/cuW
udJ32WrIQ8L8piYaof1uOLVLI+fzUrLm7YJpzTDlc6fNCqGNK/8k2Ijarc4cfIfeXNnFaRiB42Ky
Votvp9IQpG2fekiVF7/37zTD2m9auqp+m3cVVCORwF7wNK356r0Eg6bQyfh9nm2gBco/MxIJBzqC
Pexc3v62sRfObwhOMJhed7o7olKZ2gNgFuEk9KAFfpx7nj73Sy+nZy3n5SfUX1btiLRNms0wzx0Q
vpW5fyk/EuKeV6p6HZbZes08X38GY+49YgApGWvnqf2FmKmoNtoJbjZbz1NPs8M8sCUVQ8MPBGub
bYMWeAIXKNTZJpf28tfviyQ98IyD4VSkntS7eoEXvxbs6/yHTUUaPsyG+8kYBt7QeLCuF6BOBifk
Nl2Op0SpD2kE/yjY+pBe96EDF5XnSwYV0XcTUeWVLPKdzS/cv5hAFOG+QRXWX5FHZj1LrYNx2+a3
BFK35LOkMToa0rhT08D5R+RQt0fPV0wH0XhutWtB/T+IsZdIlGwFtRdqyuNxIkunZqYOOIZNxh1x
tNKU5h5WMC66POuW6IJq27e3tGFX9pGhOfkAaBiYCkphkxGJoPC37ykBX6r9htW4p57FKdWQ731k
XV+DsjvzmBnD4CwEsbcyTrTXmWMVTXK9G7IGL3YQkra5EX7fQJKaWaUXI6VCTOYGWt6tVeKC2Ou2
uUuB2NXWcmf3OSI3OIqVG9V3PP0iigUeGGtXJnr8TRZK3ceNzUy7WTrCrOhHjlqFdLTJRVznwINx
PjOF00SMRXjHyc3+F648p7vCtZl7a0ls37ab+NOnbJ0L7yBqyMy4klP74I/W6mNWw5XBly8re2uT
41lsXE0uSiwIC8iYjcLuorNIdFtC8bLvMBgWoge9qXwPBsOU31dkOkBSw2pirC/kNc068Z3yS3tF
G0GAY+KW1V/bRS2zH7sQoE4vHo9s8Iy5z7I6kg9IcMGh+bbyQz6WhPugCBjyjcTO9LjMTIBEhjX6
cwKOkHHI5PQ8trqiqykIuxRg3aEH04NurTYOC8/jnNb+/Qh3+cbHGF2MxrPNIpguXbrpoGYBEFTv
/HDdvrGhiflIcrSP5Inw4IlliMgv4qcKbyNNhWhw0/nW/JGw/TcbQUzHcONLh4dsnsYFfVjJB4zc
226f+675JpbMewqc0vlJPh90TSEShp8IjPWhJE3U3aVp/QWiGZxKPS3mHU++96V9N/0TgIHWG68Z
3UsyWZO1batKPlsU32QPpD4IoMOJl2tbALh9C1eVzrYP15yVM6WdzFOmEY995Iw2tYmooY5ukfh/
Q1X4KhaOGvYVCilEUOvcMIYZmV/9hUjDGEt1G7FACjs5TzlFwZ/+QEzBBqNXrWBFS3K2imaAOaf/
ZKALrSN05qlbhRU8LGXCNZ4OfI+bxEvoCVcNGoILxEmwbu1yEPO2Leued9Wdu5I5vvWuYem5FgqV
gPEOVTFDRr+O+V/JKzxvOAEdStlVMrZ7dF2hOPWN9HnGQw48o1J3JrK1MtaxYP2e45ZW2vZKcFCD
p6AmJ0wWgbwQKh7pvYky+UhmiPU3IiYh4kCljhmF2NBcPdddOQlodPtLqk75KhAxkzsAqv+b62xC
TSGwMGxGV2saLr3VrpEbjEX/g0gEtyFG1kud371bFd1lvSHQf/Mci913F3Z5uVOKkoh4dJuljCsV
5b+gR5WCO5+a5dSkTMCboJoRX2XRYq43jGbcqkkX1w7xE8FCBf2ArxKjONPBkHnrIWizVH6jLiBq
PgefW9/5isbf19bCmpPQrQUvoKyZyB5dI8tpmlChV5lGta/zNfS2oqpGo2jmHIx75OcAC5w94qJO
KsI+vlNDAqSvvJRVYyPJcnFkjMIZjdrgJkW6Ez0JnBvwPfg3WJtsij0L7B6ZQuK/t36ivJ9RmJfr
ZSAfDrBxDrxdUKDz2ZAooJe4Vm2Un6SH+uplkPV4NxCbVW7LsHaBjAnz7Y7WJIr0CO3nkaUQ+KY8
rnzOyvsoX0S1xciFcNX1V/AOClLnhESU1KoY+mvCljqHOZRNDWdjFpNQEaAdRErdpcmmShn4Prsq
WNfjHKVW/zZbbSMfmHDwYRXcZOq7WF2vOave9vqrqBad5VdT5Q0MqF02S5uwmTXhuvVSQnS2gt5l
uQvZ2cOLwgufHhHqNfXlFhoFlOINpkm2cyLG5mpPeC97RqUQM03rW7Rw64ggjXDjMPhNSGGzOuWS
LD1SBPI9PF3hxvOoTe4xRYi6QWTh88i+M7crxnPrrMPQboZFl5qwh6X+ZhaZ+32/eMXPbinwGUzt
Co+w8AH5oWakItsRCgrEXiz9l7XWafWI+ToKdhqxjrqLRJbTzdhoDfrvExXzZOgh0h95blvT1dSy
mY7o/ap8V2ta7xlt88aSB1Na3keRps5fMg4ZrMiXoig4bWR1IyVnwn14rgMcj8V92HNYia56bnkV
i1iiqtXbhYYB72Jxab/z8V36QwLJ8qfyFVkO9jDOaDPNUAP9Vix8p6Twe3QQXuGHvFJIauKC7HA8
ni5b5pdaaATekkMfhHGGADqzuEQsSH+hWu6PfOZzck/UZ0Jm25yM7wjZEL45RQkdTutUnh4TqUJg
WcHT5e4o1PTLm1SRIV1aWx8tBVU2N6Cjns81rHeYxjjbguG4ytYTTMB4y4MnVCkKWGJ1ne8E3LfY
WYXrWuA72FY3QBkp6XVZTRxXTMKAh4S0QtXVbgsLjdfeDebgI8sdJAqFQgxAzWBPbgoYeDufPYLl
zN6n66LZj0Al6pza8CLHxOXH2baqxNBLVE6ht/ZihgiAbioIIUkXEw2kehkxHYIRwwDO3rK14mwd
vQYfnqkRCMkJ6nJMex0dkgh51U+ywZhg2H9Mf5RGWdkd4uxabjPTBS3MSb6mO/ilcN2hdlTMRgbE
c6NIO3IeJmv0HeqTWou6cJ77cCUvHl0kj9oq7hapRxdp43QjxvF56hfehtL+YcnlRlBWoidFsF/F
UyIJwrnYgoKNh7lfO3yoIZfZqcMRTboTN7qg7jjECeXdodmYeW+yWjn1R+L3aXfXsJ0C4HRKlOTG
JSZnk3PAgBrZCvU+DCs4Pfr3dPgSBSzhY9kSi/bWNwhEL4Q9GsyLUUs3KXl8bh7+zvsVjoh+dQBx
m3lMAVNL7RJumOq6rp8G3djT+5SSkF5j/3CJKdysSUCUnO2W5fDTB1ZkyIO0D50YV2xV1JuVIYdP
v8Ym/qFRnfgMgW2TDMSVJu30g8+/NedxYlURoVCUS0t17+JeqA6zqRAEiWwyKaIh4MeZ7C1iFU9F
2ar0bKh2rA+mbXswCnj88HeTh03+HlCcIE6Tzx72tI490ZkxYXmZ/bBqe9IoRIZ1+tmMpS2vLen7
4Tahrqlbb3JxVPLMsCkcMFFP62jumtQnROzObdKhlg9zVM1Eq2pXJP22pqa7PLSuEtU9KFvfXKAs
PQKnAmQ0d3mTDeZBDw2KvVpFTXS7+uRFrRZhjcMwRKfcr+F5fEBSRIhRUTgxcUTBkQUY4jBnikMJ
0iNWxNWAWnBjsRV9V2OLbnAu2Yw3EdjvXTS5LMHjzL+4mywWLBEcGQ3TAAWThzQgOZBCmLrLIdFM
q+1LVORAT6diKmqvPkKESNV/hRYW/OCjrFAtmruwJfuRYXfup6fZsiYJluSpKhjfZrAWCkVmQn5a
862Ghu1vz9HmW+MZS3tGbJFeRmAyLjDPTbcOFbFutZ8rmdnIHnIzVLtZGR8haNsmEWNs1nnoAYYh
TDtOTwkfyG2c9r5AhZspM2wbaqrhIbNxTqN8p4mi858T4jTI+oPiDJ3hhEDMWx4rR1pcFTPfW/Ti
+Hmijz3ECvlRQZeCi1Y1NXNaDyHltU7x1pUTNDBhfNaTdlb1N8cVQ0N9ob0/XGvk9XmQhO/BWief
ESJdgjqRFf8opjA6EEC19kclRflp9533Xgsv+siGOpsxxKihaPZ9xmiwmUdvqXY4iWxcLDlRUmsN
ux3/4yr6/378f+Ek/G8Gq+3X+PU//tTME+b+S/3597/+ox6/+u8x//7CgP/P/3/6/e///EP/6cen
zfe/DPjin3/+38EXwsdYb8Hjhh5OwQhvKX/PgDQ0+/e/ROj9T8ujd4RkdWxekEX+/4vp/pZw8X+6
snwSZO3IxSbu+PLWsRz9X/bS1oDYt0UY1RtOsWroJcGOnO54cLjXnD4BkSC/cdNqpdQ8/m2DIR8t
YiA9Wzz5oivK4CYJ6hUAR9Ih+JL4TFJnEFeHvLnFxFVI5FJ3DgwjHSWJALALI1maZDigGMxG50Al
x+ouLwN1SODsq2At5mJ3fGJe7ykHpjmWbogeIXXvTuSa9mh53YcGU9hybZPCxuAFU0CyHarw/rfF
Ya3QEiI3+2Y0CWHcU8bsXTGvPWCeSnt5aJeKFpYz5C6GEwDyQSTlJmmJ4z5CVypCNI2bRCVKYr/Q
XRsvmUNkzWzUbZyLvBXvLXvTfTtOQ34ecnr2atAFGIhv9JxqfF+bJXnm4UXbRhNrmm0LW8vsmgzQ
Ee94xczOviXGutDynFWpibodjTZt+xSxALzyN9RfUdS19wtiQGxihZOp2JeJD36dBOYMR3bTUqFv
RzHaj/PvKnK68c4wFj3SQsrKvTFDkxQXdxX5gV6icP5ApdSdIheUkl4al3Q4hJsgaT7wvnFyPxbq
RnWR0U0tTWTbb/M8YwvJA9cijbJHrYwvDbVrXC6j08a1BcETlzNjW6JndziPWd+8a0VA4jgZAZkH
03e3RNPixQJdx7DXg2I0Kpt6z+UOhIMFLTFHKP9xPZAfH7jypc/4/LwN6yqKvwOqpoxeOCE4zRe2
0gdRZUuKHUMERN5xt8uTT/B/wZN20uiuD2VX/rImVx3CEZG4lRMsYiovvZuliwxk8aMXSGFsI0Vm
QhR9eMPxjJXiYdIIlQcZAkaaIECeJ273oC4fV8PcvbHKTH2G3cy020hWARvSC38OXq3YEh5OA4I/
sS85S49XDQsFQQvGOS3V1L8jGmvqePWhpDcJ6r1XFQ76EZsnZekeHWk/1h6VTCzafiTo2G7bcec5
jZ6fag/Kc5WNHh464/A4d0Karknwo5HftMN3Zo6DSWW4HZ1FkWYGunAB5xO7jMiv/Ir4CXTBL3zf
uqtLvsRd3gc9AtFMsHVskmyIqnBTigpYbKdobKzjPp+bN79R9fyl7MrZW5m1HhP0cNkZVsleYzD+
RP7hDVa7tF6SM0W/mIeypHGHI6PQ7PKZGBLwKln0bwo0OHskW5gA2D5xdgPowX6oxrVFl+DOf3C7
OO80yquj9EbxMU9TCXlD/l7C9dhU11Gu1UvUuuvN3FWj00KctScWZ+DDOZFAug2oj34oM+ny5LPa
1bGcErdGqttSqCSwSRVbrV0v2kXs95hJkzpdAe+LhqUiH5zdNK3hcdW63c1L7vPuT04ZXl0kg9YT
84RmBPeqIP32HQdrlVNU7R0Wj3A5Ylscyr0RgSh3E/tBts3gTY9aomiJl0TI5EKWfXWFbcqfbb00
792cNq+jkfrdlAa5u0K3sOWQwIbaS0TOOK4yuwAtI99wVze4e2ykmeeVZNfD6pfp41wR5HVA2gXe
UoRpU21Ei7YSSjK8NO1SXIkbARObiwjwdo7m91A3/G+jW8jIbcDIuA0c5SCtKUxwH7gpghcggmXf
THNwHbKBLD9XhXVzmKXDHDGZIIln3K8dLoQ+jOukSu9Dq1TVtmxcuR/RPcpPMlKQ/3umEzBDDWdH
PA+ifZjnlZ1iqDEooGVEr1WmuuS45y5lMKYH/Kq72XtLQo7vjazXedgCfksbnFMOV9KDohkCI1m8
n7Jvise1TYk9TUpkUSCJi+1tiImckwuxAOql8c1wQV+7vDRBBFk/CGpUrcqzn0m/dh/YHpO3OlGd
+LuqMSwRIjb+SAyRSv2a89bALkqDmsdLyoSY3NV40BmNypcp3dZzsyZvg6JYMHZNZHWPHdE53YYE
56HZa8S3+inw7MI/SrykJCPl3ufaBBmErz/CXVgpU96eMbI71sA0W6TFPD6nthn0vFlg7ihdQeVj
LuceTJ83Pn/GJS/uVgdO8CeLaX4WrDbNLW09WJA8Js2T77XgRXjRx+1sGeupQdgQEmLtuU9RgAmW
cF2T/gxAd167BPdovkHutP4ZBtv7QBRqug3brsVjrqqDdXuZUio41R7VqFPiWcqAmylZMsgRx6F4
aL2qtXYYTrJrOrkTPkkfDfVulgFaZe3B3x9JDKfQfGjIhNyEOYF2tz85Nr+Q79/+ilFx+8oSOEaW
yPyOw2wtOWKWSd68xeGK8k/UXhaiZLNZ88DvMN/ZmyJdGHZ/MO7CKGU3CKDvCf6+wbl+H9cDLUsx
31qfqING97Seg8DTD+h+w3qbVKJu94vvAYmGE2e8X5OaMmFotpTm5HOybGtnNPsyJ637aeSIIFvA
3tMqC7UREyPf2Hu3tOdzOOB44ncl/PSUThYy8lGOyvrFdmmV3W1hYjBIKLMwuI4n+3FRloB5GuDB
H5iZDMdfUR3wV/DbQsrGzFN4jvc1q9YND1kzobaHVo8Ar5e6sKkL7xH3EJfA76bkIqzRhLOjvCLP
RXqFY3ca4lEnRewWsqXyiUd2L3DahMhhTefzQ7E+xFjGMBPZGTJ/TIP8Eg5cufokOhwSsS1cd8ed
xGOKqhQcjjR0OM1SZkN/7jAjUOMNqCqhxxf3u2aHSI9pgIYEAsGM8/NEnV91tayofKwjjr2NI+t2
OSKba8D8w0o+yayFm/WmiJPbpqn2XfKeg+W73LSvCX6/Hxb7E06rwo1erX7l00sgf/2cZXn4qedK
/CwciBTy+2evfyABmoJdd9R60ypEYyS9rmW+k1LOj51eFZcxnHYQhwGC5/cyzdJfoFWuHyfjBD1j
Siz0CHkkxevhKhCMz32PygbDqz9tohQakK8UsUYS1PwcNl63HBDfMZWQbeF+gLpZFsu+Rdf2FsVx
XRHAbq0LAhbo4xH9KEo5LLplnHkUl0Ls65bUt2gtcPRwy322U1DgKRzSRey1JRb1PDvjP5hwuOiX
VfZUBBId92HsmhOynpdx2pd2t6bg0GRTbnrkFk+z6LR3GDI8U6+GZqeWRXeN+Pi2INykzqQ+VXK6
jy484nHaoEjzjz0v1RMp5aSt+SyxyAeQbpMl3vQjIbplx/cnCCffeigUkBVPbpfzwQ84wnMXTGWH
yx1D1xTRI3Hufax8u1KFUXPXW8iQu4OzUjdCX0Okk4aeR6mHLT51/cNgR/k9BKgDY9TEYguCgHO2
qrNwjUNXtozgegxfZjkK+0zVDAxpaVk1FEFdtEi8JPE092ZNGE1oVYa6jJA/XRsobS7taE6GK5Rn
8zX1pc8Mwo+fxcaW6S/MMen4SPpxlpxHDy7FVGPy3PPp8Q6Np4L2qxsVKBloPuJGQZJI97z409o9
Vau/ckiuC1RjPMuwi8AWgaZeu1XDdUqvz+7gFEAxZxxR6uBEy4IiuVc5ptQg1L+QA3r2eYkgOQGw
/jGANXP0OgKRiv0MSnchET7FhV7Qqb7xV9EUO1sTU7EVRYesX48a4NnnSir3KfpGktwXKz+auYqW
M0J6fUgcDOIuhQwKR323zOvzuAwL/KFYw1OH3pm8f9cCKADhyK19594ErqjQPeSQuNf4WEhNCsyc
t3/zqgQb1cb3fjS3G3UTQZrdF9Pk5D99sdrORrpEYu9Cr4WhKds1wA0S6i4741gIf6mxgqHCh5yc
gwp1EjwDpOqOW5k2B1cU2SdpCVrcce060BJpH+DXzC3nT8+KiISRBPtrB/TSn4IOMoAMRZF+4VrI
7ta5959UQZDivm6IrtmEoc6vrJ1EbvDVEeA29J5CIDcsAqdqzSP3InVY23emUK1DzkEjfrdErzvn
cEqt8pcLwzf/tlJ0E5ui7bHobBqg1PdI++qXAWM8ZN1c3c29k59x3WUMamn6KyCMottQIea9O0s4
urvCEtmbCJA/8lUa9eTPefDGz2z1qNE4DzZ5G3WGs2nAzgLxRwAkoqHxdbZGmVwrjCE0kqYZ7uJU
9Mq52pFAu0aFRtW9accf8h8l8SPZ1qeEr3zGEqD6s7J8tHQtcig8k/WK6+G0pNqyrpq45Ql57ZDC
tyUd853PZfbhwAGmB4gC88OtV8vC+yMIqiD4rJjv5eInnxOVB4y5cybHAjXfSij6mhMqsaVOuVj+
aIo5vFeUEnI4KHKRtsXozYfcdOnztAbWm02c56ua/emkLHqe39yOrMzel+NPh/spfMIEvcJbhZgu
BGyAtZ2KcmWgtsOuiMOxyftDQ3JLeEoDBwCtDls3pk9HPSyglsegr8ND7uHsTxDoHoiUT672gqjQ
Skr7jXJIxadySLwW10w3cOhgNt4gT6cCzCNadtr4rG+P/krd767PV4eIDvrN6b8llABA3F+oLOjK
AeOoXwTRlVl3+skYivoN7LU54hM2l5EE43ADHOxFKXeXRBjWkGAUd+C1QZwAy3QxlyBvdI34q3rP
+CzU19azWSmWgZWXcpiV4YKY5OKHSmDz9lXrShZh7WOadd0Cl8qwnJQIy++GmX+bJKl6uVm7rPti
8YddkEf+w6Lt7uraY80CsShofmUsZ+MHlkq+Qpu4dsbldHjA1mBj7gnz+kz7x3Kv7WYBKnZMevaK
8CbtMUF2BxQ/303VsP5eHWwxuxFKDdOZOx+WKG0JwC5uPpqwBvfZrkG5PqO9RXFNDhYtOX60jC8l
JpJoI4u2QPtc41WPRxoUfq9e1r+iDpr989A35Ge3pUUOSZ8H0aufyPRlgq2MnZLtBcmZS5VIAkmQ
HhAlos8Vxn4R2rXf8FyQGAK3sO6qJhsPTShnZCs604y2HbYnKYv1fqAQFi9QOBrkAOWQMF0SYiD9
KmUK7n3MmhKKbUY6kekHE9rhIZqBo7dBPoo9f+EQnsZscXbRCnZwmfAdJnHeuzWGAk+WGYEtyibU
n4CGGBMDkuh2GMiXyRJRfniF4MFZYYspusyZ/Z/sjin2kaU6TP7Uc5F+pBpp+4YIE3WOfLd5pk13
0qzkCHa3zIFj/YBCxMBU4K0hXWK0rPOqHKs/MAu03xjN3eBjFDOlK6C2vgtbWbW3VVVeS7bW5Zkb
zfvsnAKXgpkRXLljrj7qqAnNubf7PJZkPzyF0qVHaCr7EqG27PxdachSPqaD0EG85nq68wz+KbiR
xndPCQqVD5oSvA5JVZ48putNkQrBzsZDlRqXW8aNf1wpWHldIl6u3aDp8aDJOhjnE+ElBN8UFG98
eUhFrw5+4oPddM4tmHP+Xl23rQ4NmNIuHaP0EKBZe0eDbsGyS41ExLHT5ZLOmKrHvmloCliM96I0
TQh5gKCYbNu8He4ZiYM9931kHxo/XXEiBana54nCdNh57tI/QSXqjvaEXuQvsDd8cuxRaE+z22Wa
u5lCq+kE3j0+3OpLrpjJnewlt6OWuA/4gC9cwf0dVsUQpW5BhNoZh2T44ljMPrwtxUF6aXly04AK
URGGdEZgydguzaT8IwRZuR09OzpHlNiSkz/JZr+YBrECZoUjSuEWKixl6d1POnAM93LQfeKqruy3
0b+pjajMaagd4QOTb1JHj6eJo0rhQ77BEXFbRNS+4wlLDtyV0QuJoaKniAdCeAMhgAt1zIpPkaBQ
297ghiv2UpZ/omeqcS/GCNLBov7hCCNe8Osizu8nI1WtTr4f1b9bLjMytSbEUAjW2daF6M+ZKxdh
NgYUkskhapIzLUGBjIET7WtWJLO3w8uDsGfjUlvRv9Iz1U6oZgQyjabRC9kCy2DuixVRHFpQ4DkN
93e/JiKbMXtYrYnbTJPeE1ii2/UefQzFdlU+aUVU2FbDPc2yY4VHCNikJea1fnWynGxg31mmW6xm
3VLeEVSDCWMynHwwX+n3f1ocn59Z1IfZvu0twhGJsbQHxIBlKaOnlfoJ3JQJkv7HpnVHpByGsuC0
ZMkl3ybz3kzuB/cke2JN7rF0ths/JwUzDiG5L75qQ6opNLZMaHTzuwBlKZG/s//u9bTiQ2yKKLow
5LdHnwJisyeXyjzwKptXlST6eUyQ1HAo6gzKuA2w0VIdU+1x5LgHQ08nSSwZSTacjfS3FdQWfSyB
X17KfLqdgv4wLbFNsQ5sUpSV4bFtNYTnAg61nGTOq7Yltbb66FKpys0swvHRoYj3Nau0RRrBihb0
FDqmjeLOTfIf+DmQOS9mmiN6F2w0rn2v/PmSZzUeWuizzwrDibujL6Sgz2cws34lGGb6nNtQfVCr
McYqwyW0cXE6MVk45iysxQNP6vT0mmGpYKGzOsvsnC4Mj8itypvxcYhIOxmY75+SUuDoSU0WlE8u
BJ6zE2nE4b1EXfhVZMAtm4YssZRToGofZNnqg/Lb+nPt6vQifGW2RSamXUShWlz6WQS+NPuImcFA
vCMm/gUdElh4ycYUlL+nTkmCfsLsgA5IHEJnJOMISdhxrifv5CMoeZibyPosewq4+Lnah8yR4jiT
MnNXNHhzD5j1Yeh9I7w/BLtU9Qb9hDlOxm8PxknSP/kQuq9lB1l2RZe5UNqlTfJeqKp+SmtREHY2
1izXUT+c7cFJ0Fdhfmo2FmoZtWkGHVBgJ3IABaeSI8V8SxYic13dX10phpMDPEv+AT0tCNfzYk8q
VPFGdMJayzjS80gPh782nxIwntcoaOwnnCVZfgbSbNwzCXVYfct6Cqj1QogYbhVN18cxnG1aobAN
IqvNIkqcydqU1aFCuzGAA8jB2VbIZ7j8mwYrT2e7WXRHw5n/XuProCbDXTXQnyzEZSqcLvgD0HjL
tljCKI+FtJJ5r8oJ6LnnNNtkDfIFjRXs6oilvU9vgVkb4Fha4TpDxl1cCIc8Enb1DqpFdLxyk58+
zcU0kvTi1yi+V4QeOWvEKIHbQ1k9NmaaPhJq2n/kXebnHFsZRITX65BeO9vI6dHNpgJ3L0PfEq+Q
3qBrVZbnj7Otgycv4764d1tqpTf9YDLrL+de8oFg0m/OPrlHV2T48hGEnUfgEFPSp43bbSV1y4Qn
JQSPeYTptT/RgoZfBBhU16RqAsJryu4D8wHleGsUMqGuYg6PtqN0se0ZPNUeGSiwpYUuuT5y0IiL
KQfScUi+Gg3Jhln5gIDqVktK6MpZdCGJCbnfhl8Or7e9qzwn4ZZp8XDlbVLuMa+EyJ4pKSJRCw8d
dTK1TTzY2MHIl2UZcrfUbhPGjdEUyQ3858vLGKTlQZG0fzZdNXyt5IrFvKXOtEmlj481yoRz9CJB
RWlI0+5dtSQNFgKK9z6zMdw2nd7NxqT7eSDOfVu6Y3FC+oXTlDPc7NvQEX8mxwCnzP+Lo/PYjlvX
gugXYS0SzNNmZ+VkS55w+co2cwJAguTXv91veKOlboaDOlW7Oh6kW6kQZThmTxDqW9PiZpf++l/M
kHNfOlqg9YpheXLnBiu8nPrzNorplefKsrd+02bHbBbZfYD/szlELG+Kk65GvyFbi1BwCHCx410G
+fSKra6KDrNntTyOykEm2JqlSpfYaT4U7vx9S9juHwxs5zUHNPETZ31xrKo5GX7euDBoVq1o64Oz
tMGLjgWxP0RK55/yw/UB6dzrqb0h0c/1uJqFp2Hj9+eREBpmpxDxMk1WlLcXpBH8ZAGokGccgbWG
lgXt4a7QtC9fmGXMk5cIGb930vPG58AdqOfO+VvhM8F0TD4AJmJgsLg7Xk0f2DtKlDFc5nEW5ac4
B8lX+RhKdssUdMFesXaBqIYJOj+ZmJuFh3DGuiusg+DozBhRv/BwjBGBiRY3ebXJGdaXKzwCThjr
4V2awExeilQR3qnSabcUhU9TqoiQSZjHX4fAf7DMyN8ZHT/lY3Mz0l38ATMyzigR9/uo40LkkUdV
V+KPmgUMPvc3b6hmF0KZCIHeDZy6Sl9QMsjLxIeZU1dvdJlYdz+K2mXmJTOwDz01HzgTEprdBWhy
2z5u+wBNWngVLkw94cou99jmqmRHJbMtIfE1qLu0LY32ZLn73zYnJnpX8OfTwzx3JBMjQxQ4QET9
j2yiW+1UMUaf/LfTK9Wlw2UBVkIIEaLRJo386SR6fY+r25rKp6TEUIGYmymlemHzmZCo8YQ2OG7N
j8YmVtzHkIHHF1wjbD1lOcmQRV3Yv0OXDCGN93N3xSvYdvtt09H9Oo8kbZgh++GlS2I8L8T9tKDu
eMAoacshmr4yTdb0l4/Zp/276WVbeRCBggTeWVYdjrOhbl5gFsY23YD7ELGhMcb+UV0yzOmWTX58
sAsAnRQsD5GvMWDVka5Zkn2jUyGXMbDY39AnEvw2fJw7F7f7QxbUpnhcbQjDkVcNqtRUUODVUqjj
Hgh5Bs1XqMfwtySbth0SQMnnHivRf/3KDmXnY9DBw0IH2FZdFDI51NGohZVa0RuZBuHNE0yzWbXH
sxY9NGG3FPQPToHmND33T+wbHPfkDagi77xoIoXKE0ZNyg9Z3pz0BG4/cB5k29XBU3gK1nkJH3Mz
JKwpK8C/5Gc3M8wPUpZhcnFRGPUxhkyGto7u8VHW8tYBls/TPzAamyR93fXFlS/Vv2PZ4M67kbar
iWiB2XzAF0Hrvi8h5V9X24/j7a289l8Zm3l00v8L7refdMMEICdzXHBk2reub+UBz8b6ic2Pg9Fa
elRokLL35ssylta9wGkqLuEo1pBtHTqFF7e2/g9xnfRdMlA5l/SD9E/h1NcPW+CVC4ejwYLBAkHL
t8BZXiHa3glall9XDGLglQru6jgK5rNsRv8wOYTpSqZOwigLRwSYUZF+DyI4HYepgT70oIRrm4tL
130aLLN7sI1LoDAshp8rNn7u3mVek3XvEtB+cK1yX2s/dOd9z/GBOXhdAyJrpKH3jiJxkDpL13zA
9qFCBJJuRsKM7VDNyybIP+HOjXeM4izOFl9Va8O4GzYfMl63385UbNw/OBZ+8N4DxpWwoWjL+6X3
nc09M9w4FpSYjxb9mYM6Ko9t443h08bpipN9RBXLkRa4qXzjpEodLBCfxD+TfnZABYcJXtpfeAc9
Ok9YFw3lfT4t7XRgjqiS8KCzglPcfTvJmNCur4ZZ6COGcRUmVMuFSfYVQWglJiVqbfz/FtULb8fA
ggZjUDvnFyBBCTSAnChKflnqviwi1EpDr6evXALvaZL7wXRXYGuL+0Ofu7ikLzQGzvazDsocizt+
tfITmxe02XTTHEHblDsj7NJ+k454lHgW170Ox9mc1h5GwY6weO2cNshaCN7saZIvqacECCdGB468
6SqdwR7ElGgcLKWOEta4CNNH608DFpxqUfptZAFDVx+3ZlG9u16dZxkHaI1mf+2LQdRL2geBb1ZA
CbbPnXTemlIUe6mY98ZTgihdoLMGrj1jU2XCe+wqL+r/67hqmPLB6fWHkhGBTDpbabQkLhc/sPdE
75uJBRPLMo4IaNjjc7vQCPs81wWM2XSk55XApsWWE+0XgnnzRBS+ofWRaB4yG5Q1k9CBtzrNVJ/y
snEZkhfEeTeN29VM5wLJekknf67Lu1rSP/3Ek8MwT7PaZR3Y0rnpDnRLY/iDkFo7muo94Y7EtiWB
MD0ck87Yvr5mzTL0Ii1LEsR/ez9S0Ycbl14ORgWE1MF2YZHv64qiYbCeKtruxmxqeD0CT3IN9x/6
8o9eVK05UCredAeW/TzcugDryAULq1s/IqR5yzExytrLVsQmo1U4S5K/1DoT99jjYAr6/pwkYe/t
/TVYKbIuluBmB+pzgAz2wPLKRtdwoTTTxV1DftqwJs4TBoliiTmpLyt1aB6VYcQL7zCQGXkTpCUn
0R3+kfKPqtiN3Yb1TmuQX3HWyuDU4OoO7Kuuh9zd3hJHeUSOotsunknJ+M6pQI3xmMaxmFARnWAg
73YR4UAn7SOIIKmJfTPdLYK47aHIsG9FkFVz058jgrHryYS94x1U3RAsHBWG1DdWf80anxxVhooC
xZXTqT4rh5uIxDcR2XNTr8L+ZQUDxPZI363Ij/x+gSIQhZfkxYITcv5VMXyFd3IhzvDfmAsWK/8C
2IZsgH36PFliMSzDxcMPW/b4nqPByXkTOQFvUJEu6Bvir1pG3e9j63X1qcFfovDrro5FEkYKZimH
rrcb8rWZHr0m4CcuJMmK6xyvoXis9FpDx9jcOoEZlHS8RmnwFcGQ6sFW/dsYVX3yT+iwXM+FGhxq
GUjEVGmQGWqMjSwL+ZuoD47afYia5d7lpG8kq9RARf90G6145ksH9pREXNakLzYpiXA0Sz09zL3f
vTuSwzJMJjdp/qsWx/RH6ERxUINto0oALWmHzSZ3+8u24ER4nzxDSAdDuAiqxxqxXh7nkUXBYQJP
5hDW64cEbFo25Z99wxB0Adm3iF+3HUF40bywoy8ejyC8sacP9Y9MRKt61OMQCTzl2gWHHDdDDiuh
XbTtkKQlKPDp5s3lbTFVC/bnQsTyGG95OfSHTMbFdkxAjPj7RjWr4FW5FcvvONS5/DKIocE9QhTD
M4E2XgFvjR+KW7sUyRPga+6gtyANb+jGhidWxCKZrWCSsEV18Ps0E5qYQyAAAFnbQMzqnNh0x2hz
82Y8TIy9yRUtpzeXjfl4+xx8zrXXURCUxyffKcr3BiiLywWfjhwf5skPYG1OkJfqo+Pb3jyCPOCx
cEEa4XC29MTwDi2paW7C0GZxdbFV24ljiRZ2aw1iqfrqgLVIoUBySuCZKKCTcKRaZk4VJFljDjEZ
H81jx/oq+QnweCQJMoXzqq82yj1AxlgXspN0eVY/LyF/cY4cx4OUVzl6rfTOH/uYGSspcBA8G+jT
mHZ9RfBkr1apIDPZvG+PZGab9m3oAAS88vzAVHFiz761rwQRATmsc2l4nGvIX+t9LuLZYfaey3ZN
3Tbqph9+Y0T/d24LJ/8bDuNUv/JE7tlEDb4meMOzRt4roFT+EaGyNj84gsX5ectRmH5HipBZcKzJ
V9ZPXOR2/CBflzTHfLW+Wl6noiBJ17jWmAMjJvuzNdxKGHOhG60teKYeu/7a43Dfrts0lBCUjKzd
f360DNQOOyZ+CdgEhKTA/acon6XGYkLodaqfqhV2DO3Fizsu3QXqy7QcQ2McBSgQQsb8ex5cg8WM
GWbKuJ4md8DoTtyxqO6QQQqoR0sWBsnTuhHVzICQxdy/33VcbvP8NE+UxH7LLOJQiAxV9gaq88zc
7927ZOcWphdUK9D34wTWrAbRsHNJP4tDPefTLZzh1u7NM9765pWqhW2QJ3tbz79B5wGWU0y8SfHi
wJCXxa5LVFd9hfOWDcMhLi1uTQgVNKgsR4I+VbykfLyj90AqevIfOUX9vygaq/ry3OPrc7F9YN2q
z9hPhobubxTsz0xS71IfBni5OSv9WYcMq/McxctR+xN/KCAtkKDzRPtWVEqHHUuIs24Zx/Yj8N0V
luimvT+FLdTXXGr/pQU3YeH4CSj64wDKJoBf0aWdcqrkUXiFh2EXKHVM1TM9V+0pi28pFRW3Hkft
FgUQqI+jHHznUz0Xr5n0lHtMMlO3wH2Q/Z7wckn7JcHbJrx/YFRFZN8iznm0JWdhe8IyOXHRQnID
QQXk0F/v3UX5j0vbl0eAOreIpBGYOktC/anjZjPnSnqIUYZdXz13OkvOWTyyQ1eGArutA8a74Atr
AYkZ6qhHAXXB1kR3G/hsr36V+0+FZm3FKmasvhRN5eTyvfAaYOenVDlR3sUNhPgKQ5//nLwZz4kt
y38MBBQBJBTOb8ZN/wSmwb1z+TZSZx5gcyy8iY4TCe807AL/qpyg2Yut2tjr6NJ77uCpPRWFEBLW
5eQkFDrAyfUYHh4h1HV76W3eQ0IAhcUxGvSlj+f2jbi+TEPalV+lLMRu3hKK3JFqJQl8b8XgxxPi
R8fJmEzgNn1G2IhpKCy7U9QO+Z56Z5DRBDKuArqLwc6mhjcOTTAHOVwULGWTLrtv3VHAtZaknREc
m8+q6lgrR93yz4nycH1itUNYYlONTyttVvzR2tKFG3CN356WhfyGlq5WMK9ufhphqKgj/z7mzryI
uCuC8jGevOpXm084W1ylgw8Ms/gy/DVkOpgn76LACKRtVmT3hFKRGEWOMQUYxQ3jrXzKC3qiT3sP
2tyJMDRA3gn73h7oSHuYgkaeq/97c5HVE4T/pZE7XgrOo7dw7NxZ4NrPhSxZo/W1Ve+OCfDt8gMX
D169WBgyJRdirm6VDzW6zMXFTZLGXtaBl6tJ78LnFZKsvFIbOBZC1aEhQ8TurT1JsHQHtwPrt+Ol
Irk0iM7vCrgrKUafmFYOmBaneo1ztm0Rdu5EoyeyFUbqrhr28iCYIBB9gT0FA1/MPr5bRJOTCgv/
CymrhupVLSeKjuIjWzLEQqpX0AksrKUFT8bTGnXdlSQu03o1gxrZObhYzT1NdC1qW92+0YINgNH1
4y3YR0Sm78xactodYZoUBUfG1LLcRagsWjxeYT1B2tlqlrOF2haMBLHotmMm0Y3SIJcUaYQi6B5R
JL07K322FPU6xnshh1jsOcw3e9yE3qX0an2enRogKqzZ7JLx7LmQDaSTaavNpRhRJUnJTHeEaNUn
5tnurZw4nMab7+3plEEwXra4OJetZ59GW0MfiYvkwdkyi+0rSepHd7Zo0E4YRq8FYAZCn4Hwz/3c
i2sWLf5/DgpPzeOFgJR/oWu7co4eBoePPhPNOwCg/kN2a3KVsCEOjXZZjILFys9MrWw1srkIinsz
xT+ixjJk0hLv58bd7gekk3uixLpnfeO697YshocSO8tnPI6RPChC45DzqSlNbwGH+OybRNU0RgT1
lfgAd6ELuOdJNQZDUcxLpvC53Hft4t7AuURTj6Zx9X6Z42m6+jheUga/siNwtpjHmo3eZ+dh5l+i
oD9zMO6OaqUSZ7/BvpLpbLovruf6jhIX8LcV08ZBiaR+GOg+FTvWB4T2eTnh7WTPyVuCndSZ7m1u
txD67DtS9EaLSsYu2/GbK1ttdegxkxLc7FEHc4mbmAYzkJsDed2m8gKwLUt1DLwqevQZUe+TZjPk
NBtCyqXL4PysrRkVEYKxegMlYJ/pAuIUkgUyP9IoMf5d8bIOB7lxthqxyv1m/krWcyfh/5H9Fa8d
wY4zNFEOt7s21GSfx1ulHe/Zr5Iug4L3DegsLmC2bUmUWA7VVB+V+9mamVV+GHwPKsveikH5aCUM
LigtQOLk2WPrAe950PNyQArxu33EbuuZg5PlPBC0Hxqv8J03eMn7FEsTXDRa1mmKNts/bdhc3J1N
fBrvss55zIm5sKAYkhcXDeniLMpeehYJA3Q+HbvHlbTlKUdv/osBMwiel0WbNxRILegHGKlwnphd
Qdu4OfLltlaE2TINHE+Nbfc3cLf5UoSBuPL+r9S7qlov2c8lrNxLpTHqHoZoiN8jfJhy1zeLyzGi
LAr+VBLw8rbOCx9vzB0P35ar/5v9xP24OSLiW8K3uPRZAfgIZEd7csakWE+5pEHzszUDhFG7LPz3
Zz74BjxVvvnTn3wpJGs1IBks+ecMt4+zSJIhVeSUF7PilT4IP2k0oB9MLQyDRaKr7slk1WwRKJOq
fskcdg+3E76bhRHIhZVjZAZRzLvjdXejw9P1h9EgWyei7VLgV9GYu5ty7/iDxIbcbmVOurtPsL8z
MS4Gzcxbg/I+5ofDisCe0LIw5t/+iZG8ZVqpp3G6YwJLst0whd5zsNAu8CKSxneOIopVfOmRuHwO
kDwLr7wFFyD3Ew6QLCJGsB/zOGF6EnbBvzzlKNsiD1Tzg1bcrMBYh33+aHjoULZgpokmJc5/eBGT
RH/5JZy7PO694CiqcjB/Zg6FEDm70Vx5donfDqMGyNkAtiP0C4YfjfGTm2vkIUIueq4nTJw5DHi/
8qPinC12uyL2ly95ewuMbJVj/K/BjOP4My5KHA2bFUmbFkrIG3clZiHLe4oRGI5fVN5N+DOrHeii
m/Nwkdk43pW51dE7eXsVnwK5JeO/doY1jXWAz59ZFcKWPCdGj9EvtFp7RMzA9NpGUVLwKhma+ode
Gwy3CcDxcW9yuvByPL7jN5mawfC2XkP3dVCIhPcsX6YOlWHRkbtvF0LXl9UUhJoOzkRDDFj7VQXB
BRVSvXMolQWhj7q7uklYF3jTHVc/F0tnIPFRfNNjqRp5//8wYCG9/bCSVPgOXIVcWUctX8jGBn1F
Qct9A21ElsmZGUQMTFDklLe9Y/sSpTiSmQ8ZJUKP7MhXZOTdhkO9eDZ7Yjsq4N2p+htSdYNd3XHa
3/k2c2bdSjSUXVEHmSJH1b1GM1Uvq6maEGJpR1C8cMv+OE1OvdwLxNeM/UVN0p+wmbbfSUBaM82q
rL0bFr+KXjLsN38xINvqEpp2XNjY8YK+xeMIX/R5TvzV1/xyW42Mtzjh2Q/C6m9Fo8CV5VoYnk3i
rPe4f+GpRTEPqioqve4LWgEZOuSvoLXHEJ8qwWp/i/iZI7ZePPhGUTiPWKz6Ii34APPvEVaDPk0i
0h4UGYLZBN6I3OmztxbUGqRjHwj85xzpEudMGtjRYF5b5Rzb1s8ENhg5E41PiVBhzarjpCmfgRtY
eWqTzbSfwgwrW7hRQWw9zktUrr9Kx/GjXc3YPqRtK2fSWnIEI1NHvfm7Rcmod7LtfJpYwPoA9gDm
gGGnoPIhmb0JLWYJtOa0B7f+e6AlY7nDFx2R7wDxHogPsh4UjzDM2Dn5M7B83B5odcLuo0DGj4cV
C1j9UHRF2e2dOa8rJMvNAMx3fFSYg8M/DplFdZOwh8Z5v5xL1SaJAZcSdP+NG2hzc7ULnsxsb0PZ
6msgwJDfKmUcIEwYA7bab4M3wI3Tut7BMAcZdWTsmjYKiTKUb8wptumWxwL8UUNxJdPuCNZ1NT5c
0ZsO3kEDcXEDo3RCGAzLbf0Zaj3oN2/KG5oHaOnkMmZ6CcuBvQetjZe6Nv43meoN8BiO03w5BGMs
1FensB3sgo0VPYlmtpjrTkXxinGpiLxBHbUdOnMoZtGC6hGtv3ZPBPUtf+wkg8p9MNOwiBf4tFXo
fyBWVeHBIWKfnEofcZ0Tkm8U7uiV/pFbjReBsvscl7LJblVdefvPkIuX3y6lUZyfO8B5fOYBexX8
7DDdQZFd3WJ0g1RGCDsvUg/4UXt4ZfZuKfl43hRi+HIAzw08Lstq/wLokevM6W/61GgX5+gqBFLc
8QCUeCoN/UWQubrjmZSn8cxu6opPHxfhkM/fNVvFfY0XydtDcNJkmmx1jWhdco4q6fyjN0bufY+t
ff6tBsMz6KC9KlPHoJismxwX39e8REmlgVlbw7Wwl2EoApFKfr6aXIQI/2xVTxxnC1T1KxLGnGa7
reUJmEUUIBUhZHCRruzWGzAFt6SqcGGGr/G8K2HMHofGqAW1hy/gEPiTeVANsUceCn33ggU2u8oh
6N9WrLFwWDhPPYZkRz+NZjWw72Xv7+YJ+ETKonawT55QuGRXBY9zH+OAnS74Lba7msINe8GL2xQE
xXhNIhGjEADXhyJQnUZw/vytejMX1RTVU51oDmFmkeUz6n7YgyrI4GRYx5YvQZAUUN8iZ32QI54U
DtGsTT1WolCE9EZxBxhtf7qtPnGs15yCXwd3jgm7Ngq6Fp48SbVEDMIhIZjnXLyiBwbQEowZj6BB
1jGNsmLYD5Esf3pu1aQ2mWLK3oqaTVqD2Vw8hlujT82Ei+0A+bx3oNnjgMcCk0BZi9FadjrW+XDs
fLeYHqiu5RRH1E1v2BVqVlEEiRZ+XWa35GspxPAOHw8iyUQ6h+fgmOnt0nrB7J54mdjfKz0pPBAL
XDqgjIsPkEHglx0jYG5iOGnV3YyDiyDoluzHei4hNTWLf0Hs9Ypjptcu9URxw+6xBv8RWnoBCBdP
698iILF7N8Jhf20LG+hLFGzzu2vDCJFFQP6jXaHojxQyAy1pI+OfdVlJgOat2/pPGiXlGQbAeB19
OwaPY2TUFcwD933BVG1atVwcStcu1ujwEoQNHZcJwE9ISMjjkF+GZ07HfF3/ZyaqQ0iy4zua8uoM
AzY6c6sUB04rlgFMI7pdy5Wz3QUuIWxUW6steRgUJsHzKHDEHB1vZX5rC8GeVOBsxS6TWRbrbVIE
p4jyr4NTMqfy0pzHvyZfONpyhqcvZtloGnDHcrir0OW5mwcjvoDcNNMbfZb+TC+ARvDwibSR3yhY
G/OelhwaOnMaDG1WeztrVr0UdzA1zbWsDjLAQoBakEyXfnLhICWMA28qqVB1oBihf7UQDXftQPfL
jg1d8tRbnTFeE7TczXChXla3Isa3LGt3aLrcWXf9JKZnijGq41aL9rrOmTpYf8Z3NJn1pSX8mAqV
39oOZmUAQtbkWrjtRk6cEH737lypfTAyeLAvjsbjGsj2aeSaSz0ETkoonLK+qkZmexdfr8DnL/Bu
hojmELIW431MPJjgPJvIPxWxwN5UlnN4W7/nEwqwBxQvRejpnYuKTSX2oaCwlDKCbDhtrL+uAmsO
s/dEAPiIGwaD8xZV3L4llPEUDCC4enBzmAIL4NWoIFMYrOcSgzh5azvFTBnST/YuG4Szgbhy6z1E
JyvcTPwhKF6ckiYsfgXw9FewLY53kZPGENPpCK60RE1EY/GyX0DF4x8+NVsiVbimriTM+mMRAEN2
/C6pvozjem+BpAYUhwBbih8jIJ2LHn1oxB3bIk6GtGhD72fbMxyCsmj+iGkKn8dsE80Z8FfppJ0n
MAMPtf1uR3KDPqHHF2po6j1FISwdC73ga4BhM6RgRJ3LyDL3uapX9WyM12SvJVvRp2Fi/4KdAXrb
rsZwhJDfQeejoioPDh3HPzCILvZZ7fQcAC3YnG/IsWv2G7Reds82gbus67zI4xCSh4SxkbjOpsK1
1u4MttOnqaXUitA7VghBa52L6rxW78XodNUZjOkNCOwZhp9J7lkmL8hlmKMrJ8re/MDlAGyIZmEE
a5fyn1XagGoq0PppHMh5qBJeEXsY+RoMCpzro8Q38LZmK+ZaBDXnpLSKafUo6V/aKYIW3xSKEQdz
5jgd3VFTGkHj7yHveWykYyU6VBBGjgcSxoPao2Bmjwuzyw87OvyCoQkKPqDMGuzSKFyS+jEPVnGQ
2rCeXzn0FvFDRCfVpe2Vdx9LtVTXhCxFcqT0h6RICFI7uzp+K8efrEkqBlS2dOqyeIC5jgSHWmy8
rFfjCnqSwaxAIsB5yLg+xjPOg+k3PoLmTkegXnddN09ku5Mg2sts7udjOJYROkHlP+L1APB043+V
l3zp9dmaqvvdey0IMGTz9cI/9h69vsMzy7co5DVCgHYfBuJqjzZxi6vwdHsWJho+Obt25n4dYc5d
7DAHKNwDb1HSJJFvSWuBhkElh+9wNbfDatvTYoOHFGbwBeaYQXl26n+lhiK2G5ZA/aNjPAMN43LB
knFMSGrtRDNL2lAZK95tZBwGBT/J+/DQDuDDiACz2WrnES8E1snq3MSqfoYH7ucnutpJW1rXEqOi
+HcYP2DvbCV9i6YNcZe1qxsMfwhNjTB+WJSmxDCxTGrthLAQsKw2BzzcTCOOnM14IsFGaw7IgZph
EIzomf1dQqYGWMiet7Z9YnhV6pPMCMlzDGpef4mZneLz5s/5dVvF8ivUyMXr4LS4hJLss1lJ/Lzc
RGT7SfHwShqNLW8PvVfWX9WKfgGKstw+XBw1XNHseHEvZpzHHmUBgHBfE2fAJBd65Vm1kYxpfTDz
Hb8i9AVOCOofSKvsQ24uqEgx4vgD1S99Fj0uTAJMmDXFMLU0sIDZiWQNaIEhJ6eBdSYnhoi/CPgh
drXCbl88HEt2OJzKvZzVBOlZFu5sPM/5QmL6lASZLfbQDjHfxRtY86NufE/TnDERhDht4P/+k+E0
vBg8CfQzNT6iI5cCm/8Gk+kLDX7hawfxMyUoOO1Nt7oHMczDgedLtV9ljFfX4CRb3oMZO0awVeaE
ly4ZX+OOvrC7IioKmkJ5AVSorvW6XWwAwgPmG5nfPeslea9btlSCbMylB3RO4C2iaKPfLNubBPmX
YoP8CF1iesqw2l1zhPFvAULmUxWACHhpzRlB5RiXTUvW6OjMzu2xWcBy4MDh92x8SnEMdaDD81L5
84G0FE8dK6RqQblvxElAwJCP0U454fud+Ox64hIr/1/u+4Bfume9sJ9yCiugXsZL1CJVwNgRZOeZ
mE74NdbfEajMsxpnoAKMs/Bt/FsOqsf08JcbkdJDdvTmkWOl9Gho8pvXBF/kH+suAdcTQuuOOr0Z
QvpsHnC0sNzVlkY9EgED3H4rLsEq59NIPyDG3KlH4Msly0uaphbxZiBWwqDecKtWMRt/pB3TH2YT
8rk2nAQODumET/i4ffhvdQbt/BIrlklptltbwloylZNLbve0V4xPhI7ii3YdRKR6NhC4wtyh2KOE
gIo7dlvQbDqb0ibuvynONGc9FjOnmaKrTiWKMGb+YMUUOiglxLmJXOaKMSCvfxTE4Myedr65J14d
8s0GOg4Yn+qNq4y/TbpFWz6+Jmkf1dzpB1BX9T2+IQJmTebStDsoAsXF2hJOG2kjpcvDtFeOmz4V
4UX8h8o+EqlK+9DEzKyyg9UOW1KAGwkpQG0xcJI0eKfHyRt+VEPhs1KKI7urUVaacxANBHHrQjc8
F2KC8iyLO4DJu8gr8+Pg+gAEONbYehexAGjeXWWCmIUq3x6reLYM59mLdEz7eec26UQfRnJukZL7
QwOeBetLxFadLOwcJqOLndsW5IMkJBWWzUGTnwYxOu4zOdNpfpjIkzyBFeXcG1tE/meAzTj4MUn6
uBrYq51ckZeIfXzzYhcTXx3hfxhqt6tqe8oXq/lf0PmyEKj+ubAse2fOxMzoU3/U3mFrLu09hUQ1
Bj07yerUDiYG0xwHQt/DGE7ce7U5/689kpjuM1qDzgHizU/MqtWvJamB9+J/wxzLu2j4UIJzlMO7
m3rRDV+ePtlO0JxA8zb1lwrxMWBDSvZ1WDAmyuqOZs76q7RN9MeL/fClyZNAPmxua+mJVNDAE97u
dCEVaAkIr2jPjx2sme+Yzqgnzdf5goXdEPKOqMxgJyaXdU7DiWb6C+gX6b1EeJG9gyeNgs+AJm6g
zBBiSEOL54XlRcNayOFENu5mRm8Z7Vg3UO0MAsW5UKdBj+6cLMeM/+HfpoVfw9ZcJPkhykuK+RLl
EmWsCmpCjytVKFB5FRaTH9GCXf0UZxheDpEDynKdqvjk+cXw1E9jSfMbaOCFMhJjiBRhzrvojl74
1K7b9NPW2/AvjMel3zdrSJS5C5nQdlE9UZvUYypIF2cDl9DjgLqPQmQnqjA2y6fj9ThOo16xUY6L
CCE7y7CwP2xx3rwIkPbRg9g8nCwBF210ErbQV7mJ9dBTw3BtvDj7dhbMDjyFQx3dBT2WtQeYV+22
Xx1njPbYd5v+SmO689TQ2bdnZZm99P2i32ssxXoHBdhRd8Bq8xhi0uazoqux+oWbIi+VghmegCDW
LbpZjqZtf00THxCgyJrCv5c2GJ32zBbePuX/Lx7Dpt8f1rwezsHUVQ/9Ip0z1KVVfrKsj/FV10wO
RYUvmaHOjOZVcKL36ZeiiuWyVsF2ZqtF5Q5cJf9t9acsecIcwYlu6In5PiTkLzakfuHt25k8gl4S
duHSxVl3pbnIP1ZCYqpKRRbL8KtxF696V53uFvaiHQAi4lh0UpC14fdlW+4Cbk+9sXDfSfPwYMDi
IOWdOyXxY53Ny16X+tayhLbCj+v34RsW/2R6wZ1PI9/gFjwGKIFs2VTAPxtfEj/YxjvyojUQvsIh
HMC3oup/DqOd/+G1g0jw44WBpXJrprbP2hy+D4VUOCqI5BvNkzbOOCKWABj+uP6sj+CW/8fReTU5
qqtR9BdRJUCkV2e77c75heqeOQOInCTg19/FfT01Z8btBukLe68tvBtpKahU8EL1Hh6BsVxYY22Y
EYnQ20CScpBbRe7KvQ7G+caL0u49r4dRVEzRrnAi5O+ZGMfjYjFR3BCQBkWocsmIPqDW8Ii0ph53
Ise/lhg7MFXMbvKEb7dBX2BTJBC85d2K2PF/TKjaSlIv4FN5BCKIAw1gFI4B0AcYgevNiKyfeD27
rAt9y4OocvYBPqhup5mzg3ywZ5NdRzqI9Fi6AyNvpRl/bQjrzPTRrS38wGpog2ve1cJ8Y5Px3LcW
/9VP6/FB066s1KEhsWmlkvUQ1lpjrxcOyZao3UdSxIlNWc6SeRGBFkNBpLIvcDsamHQkTZAlC03F
luw5qmn2vsfJ+PYpGQIabrRObDjS3ufeEKoa578z6bUvHQsuUtDYaSAmJAo9X1NdqzwP/hVDVUPE
HamSTigbVPn/xTdakdafJEJ9j/iIsHHpdnOvkXLXF2MZsl4P2rOkomAj7TR9uQBcbNZXHyrnNRSm
jO5oghfNzxouPz6t7JXQxe4jZiuVPQbGC+4ZDi35rtMdybQbxfargbqfWf+VBDDZ6HOC7sISk5OM
3aB1BaU87ZF4FhhGAxTOthpOXZ/7hEvmNewPBOwKFWktnTeijNF+aVkGPwAK1sbNKJWorz6yJ5aS
M9q2cZooqH1ejSSu2ePAl+EIcRx8zO9oalF+geniaD7AfUIl2jK+DfYRKY/jafLITSYd0Z4/3Lxi
rMJgMWdA5JkYiVO5XHMmP2C9WlRUO374Gh9uHDGXGcldpPzn5cNy8ZwDAT32OimJpOXuw0FqG6s+
a6jo8NbbREdwcLCkPozV7AxPlh3EiCR9P0M12vNH/MxehS9D/8SrPD3BYrIvSpfFo2cMmTG1iL0/
TPjDG1rxYVdM4UI8iEdlCboNefeK8ur9T6cd14kIObqIMxYsaxfmwtmX20SwS7HUu/eNx76c0clU
5t4vC35EUjG7NcjsMn8AP0zQGG3I9A2FJLolOfrJ/YLdRODSFPNxklQNx6m0YgmkpWm9fTEr8d6j
p2egKCXEvgQd8HDiRQuAwzVpBrG8QjRRXhbP9NdWFfq1C5EP4yhJTHGEgWPynadIeV2jwqvnhX55
Syxccd+x+J42kR162xhhCLgItGkBosHjgFhnD3Z6/I/XH1eU1TtUXzZuUIBV5OOdm2mcwhMMerbs
GL+Wt2bRZjr6pbTkc94pdncJ4tViS1w7zALUXD7j+BCMwhf28oUXtk/86IlIVbNsacybj5APPgG7
EJxwJSXFxffTGG9sajEAlVNv660O++ULUf3wQ5NASk47zNDh4gmCVOAxQkyQq5GM7Q4vRNEszAtY
LIjDgMFM7UvWqCvZCDl5fHBtURBWaCMqZbGSohnn4vQOAwdU80SqVIbyTPjqQDxUeyPOMJVPWJi0
c4vsQl5kKYkDDwN2ZWek7p17Z9k+vKXIDZ1vBaUitPFrVw2WBMsrm0MatGF6X6CTVp+RW/vn1kP4
CcFq7AMIDJltnvVgl29hTc1XRMm4Z6+TN3d5VS9qF/hwbIhVKKX4MGk9/cZlbZ2mvnZSKPLz/FxY
XgB13Onrf94quyW8t+ucR4wFbnGgKLXQBBYBhCeZZum8T2KruRbUMjfICewMIjKfWuaESCTPYTnG
exjc2FgO9KCUXENoyubYDTSTCPIXybTWisRTYRMEkOxml+CdY28mYPVYPS8lKnui3zVcbz+ZlrOO
fd89xCgSkUmVPOtodKOxPifVFJ3cOsoePQ/tEVguu3qtkWT/idw43Dpon65Z03f/TV7u2mhtNYyN
RIgbF6lmfdlGHwKrJYHKLXIkni5pbhrh+qVmYrkFOdJj4KyZOD+yq8EhaBt2cpcoZT75OktQ+3CG
4Z6U3/NiEb034YikRI8F/7QAqbRPnYb1Bv0Qgk6K9rq5TomAW5oZ/D2w6D3I8n60fBT5WP4ldsG6
CGJGRjwN0kNh1lGSRlYyE65kmeglYzlxbeomf8v0iICYLx/KmccLof1YdLsSFlPwqnqLJWhjfFKG
Jg8p4+q/QDgwDGSFs40myQG1PDrZgGBk2AjYJVI5MQx1RbAelDPbMWh1ze8SdfXTks3LL4FD8s0i
lzS4wmqsrBtjk4yXhW2gy9ijcs0e9Pei3kwmQy4nZisrFk1PdyzugwZDD5fiucwCfU6YAPqHWbWL
tStwZBy5WNOEE16ND1zFLZvsJCoPYVHaRKY2tjoGYzEqyP1KXD2dcz8QbdGAdOSJskAsRtUvI2KI
oxHGC4QQ/ToDSweA7UvEKFFo6BH4LYszLyaphmAIzx1qT+Jsojl29nGFIAl0VcdVCN8Mq0xSDLW/
6yFtpOxlXPVHCEM22zIFdy46AOpoGaHt7ZwEPVw3+Lu6bDHH8TAELMviCFN3CCj10lQRiRi8f0uF
4RZTDYUbuzTWRDZOqQNuEXISZMj00hCC86KqNsXF1uDOeSrSgdI8nmd1ECMud3+EQ/0AhmFxjnZX
9ul5IRgMXWfkp68N02jQONCY0xu1RnLTKaYWcKQUERz3i9jIJoqqR1bGS/cAXxHlFUS8PrxOXcB+
j0D01r3UbNV5dkEvIuGyknbeS8D87R1xzMRZZ6RY4W1zIwzzZAkpstZ8Fyf10AK+xU+FsnCHdpg4
XJAZKCQjkTjVv3YJq3uf6+vbVX34PFlSn6RFJBIeAoTMtnAm0k+WmjW9RNh/r+qibQ6IZcKHwbOr
98VTudk3ujUvzBOD9DnCy0L+dElYm/5KFjsiHE6EEbsH326ZbAwjlnUtmTv8C7OklN+SVuOfKWZs
qZ2agq+gdrJtgoAkxJLeBayXitF9ciuv8/ipzbS8Uie7643FxKbYJX6/BKeCBqt583Vcd38LHSbZ
Lx1Ghr2hX5L8Ei4dpnMWQ9y8QP7RcTTAT+WhCBPyjdqgDP81xoveydoAoMGmm2sftQXPBVvWXr8y
DOTN3A+4IO49S9vxA5JDhIibUswsjecs9D78kKDfySKd4qSJWj67skIA4cz1i8yIiUSdHK3xnwZ6
VBvFzbARWTdfVOOF34TAmuQPoRnTb0WCJ9kGkV91f4xXRs19jM7CJac28yqUZSG9QI8ZlClHhca8
+aata+e/WKjqfIct2fmvtR2vfAxWyodgF+Cih6zioTp2qIWwiIc0lBuiF8KL4uS9eYbgZDgggfOj
He2f3MhFZBIQObl3Y5+nvB+baiuCwNgoN9yOpJOQBqyeIkwzQDCWM0GXCBnbUfrtF7wNR1HnzIn+
7p3WGG7lzP9Aa2D6Z54Uu3sHItjCjpiiYQi3E1NADNx1/sgZAQCmI+YDWTYj+5bkgH0fRNFdSx0+
AECzAWJhdxvliVzjMj2nykn+IWkPqh0ntfNI4TpeonoJ1rl3NPzmbdl8NmrCdKGSpD3h8Biee0AB
xybsmh8N9OmeAAPZv5D+kaFesZzo5g8OofZ8CsGyGT0ksCqqHvXLLN7Y8WFUCFUw0rphxV+Tzd6e
7ahHLH2N5I/fmlt65i+ofhdocY1McNxFCrz2Fyc3/+RCwRQz+4nlfZvSOc1UTs6lkyxVED8tgq2L
ETYwfg/e9HsO4yNn+KZAV2A2CYItX6P9RbEXQGJJi1bBEsNSzBM9WSMpYiCFzUEl6FQ+MTEoRICW
lvpJlB1P/8bBWdNcR0yAza7qZ5g03pD2x0gFmoFZjWZoh/0wy6B19RixZKgr+9HLdEFBPjARrDuP
tmHJipDEFCSEHuDWvnHqs3AXcn9j3Ux/h4py/KrSkAGw7lRynfBB/GQRu/Zkn7C6Q6MmyNncueBM
yWiSMeA0MvzSJ/p0lFB9t4aC9dP0FLvAs80WX5M4MUBlg1JhBfipwy5ZXrJKlnBf0XUc3ZbVEzs8
Dh5IbjFZLk5Lbk3KpYtwmSe6HAgZrPybwopSsTSsM+8/3apScKHGOW0bolKemRUK2cZPmLDq4q3M
oDjuO6o0dZidPNkTykUXncTNrPZVp6IKBAW5E38E5j37w/UXGwmDhFD4NuJbyD9CNAisRdHMxukF
ZqXzwtKP9BLMoKjERBA1m5qjay+JRuRpatL6WLkctg09fXkNzITFOkPp+lTaPWkPgbG8R6bfcbbP
bRi2fwYnHXlAIIn6w5HSBr8JxEWaXu2cYwobh3CLGsVeOHWptXOjEZsCaiOMl14WbAQuzyPht82Z
qtJaCE0JLeu1GsB4H8MxTbJ1Z28n18W1QOy55SRJ5TXM928DT097zEmGoA6UjGd3SZINV57f5R3Q
FtEJWdIgRm4HFCe1L2xWInbW/qZTN+abluzWHBtHqngtQunqI6FciIXn0TYw0NSMucKlU4dcVM3n
ehJqglPmFPsI4TfDM0wdZ9v1IKYH4cgupXSwUG4KO673nVsnV5Yi6qX0GhQhypXle1QAMaHDqdMf
tlnJL1RPAYXEkM5joeHkdwuLZIsq0gUyZXlJWaJhW7yi/86b2dcnNdHt54RdyX0AbueQsLPAA1sE
0A0iD7zf+4o5U9TOvM37jlonIvCBXSjPVO10+zVscofnCwoZPgu4SwyY1mU8xEggX3W1bGzth9UD
g3gM/llRMY4OUX6hC/JExhTFwZ1VMSvwMH7C1ty4hO7hceg1E5XYn0W/XxzmljxX3WzHu1AtJvxq
OJDAtjbMMl4gClrZs58xvHhhkUhFENng2U9UHXP6tnAOJnvSmTBG0TSdS/aJ0GdifSTHhF16LucL
UnzAb1BGTzOe32bTSsVSo7B1gHFmfZOFgFZ/5DLMPEGYT2OT+hF0MFkQjkzmN+Q7nK8MYUnN2No2
jjbU9lXPlnXgaXhZeGzz84AeARfcgFsWvawfvoVFZn7go7jNh4WhAjNDxcdIGOoQ9xMQwMmE5h+d
Jfl2WdcX7OOHyn1XsRO7J6bb6prSKtOf5m6XPCJOIWa5nA3L6cQkN+ZF7MuIVQx2Hj6wDeNryYBP
S/k0VBaoSM+ecBtJ5uJ7TizvE8WM9VznDspQ2UtIu2BHbtMI+SQF58qOnODAnxpE111PpNqBtgu3
khSlc9LoG17TFDT+LcTfvAMdQTxu60uSutG4FA9p2zkLHmz8w9vcNqz+2X25e7a8c73nB9QvM83t
K0J4Xxx9LI98TSZvGItPOeh/L8gvvdcG1qFu4uDB10PAUnNO0CAiL3CG9zQq6z+k2hm0vVjckeeR
r3iXBTM4FdYPzpvLIr06T+ViCOJzRJ+dIB7Et6Tn8sMNt87PNkOEi2h923r7sw4gG/5QhcroYUAy
2hGCPebBXQivcnkNoy7rvzqQoYeqiYDSRnady52zUFc9LEx8SRHv5k/Hwdu5Lr/+wThEmCRawLSV
j8QqHrvmW5YzdUZDErO3zRqVX6Ek++OTO7lMTGqKG5BXnkBTKbzuhLE2cc5dR6kxhh5787bmD24K
a+6+G2uZPi0L4zlIqxY30qCPQEU8n6eB2EVtORXjPI+PyBZuDtv7INTobZa2UDc7hELzDAnDiVGC
+c6JO2MhpSdt0LDsGTj4XwKkxRN+zRzYSR0xSlp6h34RifWupF6Am2Nl4xFcAX09uOf8P8IaJ1bK
Ok/uzVCV00+rQkR2k+/PAaSbsT9Keyw0YTQggbcjonx3S71bfrW+A2O1qXGME68YuhtmdfKBGyJ4
KeheEZ64KZ4PIlV/AdS2N4DeU497u3cfoRirXZlxTu+pJJYXGUT5bu4Cqzq6uPn3lYwxlcb2nOMx
gcTCwSSORDx7b6nBrr5JfC2/hhn/N40wv6aJvn5nE5QG6hqI1bsgmeAFZ0PziBvmB02q+YVmn54m
aDMM7/PiUiCVObnABBnBy0YxPDbeOQgCQD/ZamHehGIQ3Rbeurmz+yxy94OVB4x6ykQ8SRn6P33L
YY3yJ+1ORVkFwC9G58NhmMCQaGwdjoch9k++47HYlivGB5kCn5JRcfqPdJ/8FZfq/Atm0oJu4cUu
Oz7MK45ATo1mMoseJiOql56P/QW7tnukQqUUk+CCcKWJ7KnQxvtRymkwCAQ6ukVC+/Nd4qZ+cMRo
i21lsib/aDJ6PxRKcLICXDn30q5ovqgU9jJFS78VLfhdmKsoR/W83Bwk91SaEJ9ZpSMx01FasrYS
ybKTwtWEg/LZPuq0Td8Lun4O+T66T5uif2maDGwW9Uz+MQbDZ9YVHl9XjqCh793qRpqc/KoBubyl
7oQDMiCi7ORP7PQXOf9t0tAcVbJ4TwWhVPkp5MXbk8bVD5vOc4KHtuqQ3fiY7q6joBHfm8EfcW75
7ZlkJb7VoBk+qT/mfYcz5uDUSTT9el0p/IMFc+VQwwwg1q3NWI8i+0YlayGS6/ltEWQS6fhkTUSL
7qxBvISRNPdibbLQjfD8pgYMJQLj6M4pVfwsmCRsuKSKnWTrxW6DBJNL37jZmSn9fpa5OZRpQJ2F
xbxTrPqa8KJ1O4I0kU96SgHAybm+WGOWvM/af8FqZR0c+Hw3ger5VBGL/BhgJj8uRT3rs10DCeAs
augXkEpXO9t1nUvG7weCEdsDeyNdI9nEjDZlhiyq95lj+ALujt8tm6aUHU+XhR81e8zlJJFpPEku
q5NKY/GB/IHoCkTPLFUDsB9+t4z5zrgylHSPww/SzP41UjVSoMJXHwgxnXPlwSAuRke7qPBBQyLx
Tv+wKUr3WTV0mwxM5sbv+VzVBMtKjTa6aZqqXe26ULDywPgAeA3jYCLf8geMDeOOVNPoOWXZREuv
swRZmOWzsVeySMnpgd6FoKIUJzRZ5q+emunHVXZJOTt8ozec9k5hJrSqZRy9W2GMWi2xnpb1J0UE
Wc9EYfCOrAQYbBdl4LNYAMENqJcOdkQPMHT6lBOxswVX59whp6ARDYOJTCuTKyKBpzq7BBht+KgL
tNwyQ8YhHEodsKfbXjPRloCpNzYJGo8sqIBFM/dREwVT5+Qux2HSkYjQN2fQBz05L+PQP0bJcuK7
jvZNuyAHDCzWf1hqfxykAbvO1tZlyswFSzXTysYf1L+QHOyNNThcfj3f6gJdOX9Z5ogIttE35J5A
POixMrVb2s+CCw0g12dCv7sWbGPXrSshykNUUo/kaIRfVu/dUq/Vd+ACEucSJTaHKplj0b0YkfEP
UJ+2uOMhmKKquVEsFcSmruZzH6nFb9zYfN8ekZ1NlIf+gaSQzoa+wRNt2dZ/qgUP5mQzoEV8Bgfm
LpqVI1KwonWDagtAlIs4DMqXvA5yOJdEPp9Dps1fYdDWdxNpl0dDOfxL5V79Kcv6oVgdlry6ccD/
TNjRRtiW/W2a4qHu2+QzhGO+GdiIPsShXx4go9vpxiRgXbfKizQx3XHNpZ7J38qyiycurOniUWmR
4AuWZzN2ZPucWpf6meIWkpwbgAshdme9QgturHc3EQB0meXyDUbDiSmFYADJx1xaZhftnM0XlD2o
rVOFewFRSLtLi4DpAbXthpI++minBCvBWAcnZEAAOFSBxVYV7Wtf9DSbBAL1iI+8FZlKvOe+9j2C
GeHvrW9EqYu/LKeiai/nxL5v9ZI4GBqYGQ3JAG2+dWFzmaz6hbgyuBsev1Xw2g7pWx7Hzj05LuqZ
BPhmV/RTCHmc+n/atqhDgr3bL6naEYie0rImDetZmA0bNvzdWlmkf6bYGV7o9b+a2I2PvQJ7jKOe
CoEVKREEZfvNIt5kFH5Ne6d7FUqiAEcHNgADuu8Zyk669b2m0neip+Vvx+4v0+F414euAWY1jc1z
5osQ6lSUrcLzEgVQoFa06AjyHXe48+q5hpAdr2uK71bZ6XFBfU9wtGSwDdusPs6QzB6TTjfPdCmc
Jb5u9F8SPfSmGRekBLoqGbU0nkfaawI1fbsA+Nn3i58Oh1WusKWrNFttAQuq5zbeWYQS7pYpwYro
kP2N1F5UbDN8cXFiZrsdZq0dYuJ+X+usxdBQYlUVSndbfxpJhFB12A77bGkoZWvUVSRyNbsRYCXH
yfwObA79o2ssErBNhLXVfJDW67HHX0EdqJ1g3ySf2uArhaIXYfJFqZxOk4Znzp7d5zjDU2Fbr87M
2sZ1dX4Vget8MqNJv3QgmnM0RL4+2kV+hBC5yo8IBl/t4U76GFcMww6BA3+xa3HubEkbQxpDHmPg
GgzYKmvPYN2sc8bisT5aA+NBqQP/pcCV/RK4XrqL8L+RyxXBQAt656Noe/FpgWuzjkUm1O+oJZIb
bq3yT+715pahxoqAuxPTtXWY969+cYp9EjhKTo4xu68Gv7iTJuy2rQ4Z9cN9wNABfCcefNrlGrtQ
hjZerjp2SKXZ2JwyFWIUyFh1lUEiUfpN/yUTwijckhclMJbXVMcoqtQngxf+sTF6Kgc2p1FeXjAJ
RJsmNP2HgkaPR2WaGa0vedK/6Xx+TeK1RlC8aUeDlhshsPR2M0yhvT+ExRnjWfLYsnL4UrG7pm6U
AWPtddfgTCnHJx4nSi6g60eWDEw1QlGSryOa+y6E/KlIgn818Cm2ea5dUtohoK06xfR11fq9Y3mY
y0vM0INqKklrAoFAvF4XMOp7glD6XwzYkWaZlVQccFGGEswL3JnezbHcfTNM05+6VewuR36KP57J
eLKyMt5ajQ3o38ar890Q0nlXMp1xj5RAIXhuNuF40XjAEdxmpcVEF10JXO4/0CemD+Yn4hgWkdcS
dNW7T2NYd+k5t1lnH/pFksrNIHjRGxub1j/HllxFE2LSHbm6w18eX7s6lmzs3xyVmepbaF09LN3S
PAYwHx4NshN6uzaycfaHJl8x/SBszqjZJKlSkQDWq2Bxml0PjR0rj+90fvlM4yg7ph0NNzgiV+Wc
ArdaKXpxae70ZKboe6TPCxBK9bg3UC1ZLwuy2/lvm/EKLEEAaZZpEzKRcUkBG5JxX91lc8jNyy9Q
qfIpMKMGwrE0+SVzghRmXp39zuRwcquirfYOAGm84hEPgGP2BpzYB2l01FoaA9yBAODqRHeIRlqN
VfBgG9B74SAVjW2xhC9pknsA5TRivxfB6Dfj2IBnQzUxuuR1I3uo9vFgW9EVBYzjb4ei9PaZ8sTe
tPTd6AXhF+YkFZcHGteUUR0SGTdqoGx6PhFqkusQFX4dXZe0qsRx0JP8j71pfcndIaMDJNjDRkHt
mCtv4Yo8JoTgALWk/5Mh13xgikOWTxlJiV44dtFmQnRgARliLNI73WkmQAJWAWMdbP7bUTJUP3hh
sHyhufH0JpCL/6b7Yq52iaj89sEMmEcJqetQ4w6bYvDABXpdplYynEOnl+6wurakFc54UG8uYLzq
lUWWRYQrcyMr+iZgNao/U4m6AIlBwzIFXwV9P3+8cbCdepNFcLlLglO/dXqmUsTVE0gwn+kV+JiY
o9QLNBPmUVt2HTafjn0oLq9U5j4cKVCrW/w+VfzkJnmaqB3iqnRqKW0ZQGcnjgYrIUuYi8J9jtBU
YBlGH5m+wVFU8Xtcjjr6Mpjkh4s2yPnxr9SWRqitodHVhtuInELniDpgMKeUd1WV7HhSbQHnqGOR
3Zw4dgVwarhO0NxCMiDyc55kAUHrelnEQMZS200lkVlDVlDC8Z8UqnPfxs5OuZHE2MBoQ3T2j22k
8P8zBRwUA2ghU5IMZ0wrpn1Oi7iN0VfQH+ceODzYL92B0TIYcC6e5RlZSLT6V0jCfI6UsPoTqb8e
Rsua62RDE2ZjuWtEtCv9llSkBJ0DYdcdc7F0ShggI5Luv/JkWvdShaNvdLgxSHXIF1RgOEzkZui8
Nj+NpVmGg45k+UWYhijPVk5SgY0faNw5SuTqRDdNdqI/m0Xdw7lTwZE4aTc8T3DWYiSda0w8QBnn
ot2RHgVKD4snj+71BTQP5MeNJZthuCuHmAkO2vy6grEVZtMzviaUw5X2aaEdbvbxPh+mwDuVXRWZ
Q2hlS4vBrtZfjjPC591QME3ySvdiTj3uSOT4RRd0L91K66jtNaoRzatN47wqgQlejDNM8qga+i0+
j2Q42LC8vutsRBwiwVtz15Se8xik3rwyswbkTb1PcsoZcVg4n7vG9dOD7ZiivPJP+i2Roi2CXI4D
n0hTa3jvrDl4QgClzSsZRf2DH2jJD0UMDaAS122PVV+6QO0iJjK209Lwe8jLKGgLYTjb0/qNYqEa
/4wwf/4QUIcbymE5HmInw8B/Q6LQfTRF2oC2Zdj+VFnj8C+S+ENOeF6RtBZISu+ZI7rqQbYOhY8b
Tnseu/QHd0XQny2mqxu/SdSD4jgggNoUaX6oiL779X1ycnYZHkRiLhhdJqccrluKDTTjc8IfLu8A
hvlEVVlORj573jjzP+bx4zMp3fV4jOYu/IUYJ/BUk6DImNEdqKF94BpilyZ+fa6lqv/2wEWYKwmL
bLp+MeJOsGX7xk86Pc9TY73z2pL+hFqIhLNwVGNw7r3Yvjd0LfJQ2Tq/SwfYv1RnDUc9v3klD7LN
2RB3DAywbGD7Z4HRquhWQGKzdgm2DFpFTiD7zhRL/Y5Dx2foT6OEqtp2MhwtU2DTtzm+S5NEQlt3
TxKCCohwahCOFL7T/sSEcFw9z48vo4eVnAvb5HBv7Bo7od+zt9wFleW/Lgm2Dv4OXCBEhSY1eKXR
Dq7kKeCV8i3IgatDJ9WM8ApSwlG3efl7CRfdnMpxLH+tYkKcNjKb5ZnNJhv7EICiX6nwqOKjt+Pg
FYZ5/sJvtGIn0BX9hdiP4NP26OFODAEdNEi9RnycVeF46CoS7Q8hPXB9XFyG7DucKXSfrpByOnRI
4DQ+V4HBr8fz/ZUtJm7uCg868AURbJr87bq0VHtrMEOyt0zbFucYOGMGKZYQNqwWk/0C6Bz2ts+u
b83zpFAbMQE+Bd3YMhCxYzvfFgUl4cbwZYIKbcCMc8uZ4Umh37oTEDezo82t+EOEIj0z+1v/maoE
oKku1k88jIJ5RWURBr71VIEr3owR24tQUDm4hZrQFpc257ZeGic44nOB3MxJibu45+R9wklQftq1
R+YtTy+GgkTDSNqRFAaJjSuReIiWg+iskyxLXruZ0fN+BJ81bhkfuI8Z4LB61/IzvCYaOtducmWy
BR1r36whE3hTkiW/1kNF6dUzdC2/Os/qujfGqdXVGhaT4N8yTXah7ZP7FqfGcGSyxrPHOqyaQIDC
iZTI8a9M5MTFTjg1bHK0f+wyLDDSFAuzTxsPHdugGf7l+swl1bllX4h6hngzGwkl7l61q4zTvQEM
8+e/TlwSCLIpbUZ4P8rVyBQoPV3/REGo/U3fCRvNNCzm9HnIK76NfLYN6UfSnyJoPBGTpGmqo34/
Gxz9GxvqqdkWVqnnozBWrI6aVHn3OFiMw5yWZ2fTmHb4DW322we/aMzVRpTT/DTMk3MEDUk3nJmO
W8m1IVDUP7pa+T4VVAFExjBceC4mN0Td1FFyYy1VUPl8XEMEm7B1g3XCTNbmq/Z1YsSJtcCQfbPh
Hdub9PGbnxxH1t6zYtgsNqIbm+VU1D0ZY25tKu80i06FZ24Lw0A8W6GmQ0I/DIvGYV/qCpDqW9E0
wWuFLZK8KaBQyc+gx6q5JNz+/whqYU/DL7t7sTrUm7seSshyL5NK/EOZPD2MiQEq3WSQXTA+2OJx
bqEZ7CYDNebS1U7wDx0DWzpfiizYBsgewwtpI0vw3UIP3Y0hEqgBiiHVQ1lk90EntdhrbmKLvggz
nI2sdzsXaXBZwogsZEor5g2qS4H6wXzflcRLchgQkWwflGDf+eICXDsXIHEoH0z1ZwoQRW90N6Ah
0R48572dVIwGBjkCSKyKdnjo4IZQUZaakjhrM++Vnyl+mTwBFo47OxJg5mLCnFQY1uNThlTwrBa2
/CtETdxjf0+vdWt/ipZV726A3/iwmAnuCll47cYD4rJva7Fgx7fcSwhkMOGg9lG6V2Fsf+BHHdTT
PAoPQBVz8K3DucsaxHIeAuhCAudz6TMIq61HGw36VTFPzbclg75DYykCCdfch65CtLUvGJOfkUuk
kEamMjoiG2Ov70aq/FxKjb+1dImMOho9Wfm1m12EStqGGDa0Ed+FjuPF3kNLaxv2XPFS5ChjF+xI
tXL+y1s8UWk5cSPVdbVWU+HXyoq55zO09yDa2KW6bFobpE5F7mwyU8Myq8r523fLDvDuglNFYE65
SMd9TRh17+MyXKlV2r6gnILaUJfRJ/yYv7COJBhWbR7RG/L+q3HhJWBu6z1MNFHPYIMnDjwmqgdE
j8n7YA3ymIc8hrmZU3IuysyGoZ/SBniNW9ygGKB1mqPhv8Yb8kvVCJ+1a45Ucx9leXmNnDg/9YXy
3+uw4A5kkY3vqIMUvDEtjnHUgmGqNtwJwT7zkCUDHoqjTTtEDtC0ynaO6UgiNUpwfHPD0hEDnps6
uGU2HmeQGojXNGYZNilQSly57L1YcpMCM7jP8tR/SBG+XUObqCGm09CLAkamaC2b9nek2hh31G3z
q15cMEhU4pH8qRmvupS8/GDbyXUYTdVcFgzKmmPBIyAOKNfjmm+v5e6Y+xYCT9XkU7cfnDGbzqxz
RbzTRTkAnqWywAfDu/HCa03cIqPlvDnoIB3FLpBtk//ks2aP4FkTR64CvAVQoCSi8DVDGYXeptGw
ydBG+ynwDgLfQBCgHjsD6fUYUk+ilu3Btnn9djQf5fzZiyattvbSh93DZCWDuTJrwdjh49iTPPsR
yoZNEmNJPSbWyrnkJIBa1TBIcbeFY1AEMPSJkFEKGR1lo4uVYUvKD9dL4t1Dp1jXaEP6X5TgKIMd
0MxrABAnCCmIiObBfjgxaSQH1uf/4+i8lmNVsiD6RURQmAJe29BOLdPyeiEk3SO8LSjM189i3iYm
4s7oSt2wd+7MlRTd4pcoAZUF9KCxcw88ku3K1LTlIZrRZqdKPDJ6lh7/8oLtc9WRsStt06RsZ95G
pRiQryCe4TDHML2rrNh7hqbFJY3/++y9rWoeZ7MfNF92xJlvC/co4A1Chre5KXK2/Hknqjn3E95d
8l7EkYmlkpcFHeJ7agixWzrP0MgCTnM4N2J8flmTHpKckWfPM5sTZdYngQ8xN8JZ7/E+4mtOHzNU
z0SPsBgT0EE7p7Kc+Ug2aNTbrpp6+0BG1QoONoijUx0AeMHYkWiNdNK22R3piLY99Dk3lr1QDW0U
gVQNmBTfUA/OsPZj+LTPv5VGg5OvJzZya50ctixIQWzBmfbTmSdJY5oHamRQEvkk0Tmb0khsXzq6
FS2iXFWX/ILqAMNc+XP0ZYIxw27St2m7y4Ki4PpkR92LSSnh7zIrANr0OvG+x7Bbs+B7jlh/Nu17
b0vck/1h6ixI1HVQcM/trFJaBCngs8N6XugLYhVx2JgsJje+rvTRhYAm+2WHI5YVEXsyYyDtvnrZ
we224PPZ2TgdG8AWfxZ/2K8K2de/VnNmTBcemsSjaYVzCNyxYD3x9SbP6k2dz80qoO6FiSBIDYpq
5MoHwLnwFOB1hj4Xcdfh82Tmp7EFh7XVag4+jcgyrK2XrZkhnKyVC9t07ixODar5xF4KqI0JwQwH
VgqKcCzcCFRbd0EfOnicMHza/lzjwBiUj97EPrPvawdek1WAitoMfgFDQ7dWkl8U4oiL8F276ZGL
m2GeXEvi4NNRUwI11Nr391PT8xGCRyKHLSeu2uZuU6qbm2GRX9Ojowksj4cfzxQbU3GVVay3ghnf
33HO4olTCEGJTkzOUcKfpg93z++hziHTRI1zwrxix8+Oj7XugVO7omDDrd3p0xV23YbAPq3hkBe+
FWwxj0iXuyx2LMq3fPWd8CJRO1AB3iq5UrS3TfAdP09pQTEkGb7ePcTSGN09Q3hnv6bg+c0Xwcpl
QIj20oDwAp/PHUaUIr8bsAGCQ2IQPufS6H4nu19R5uVUHRgE4+fBIzCyb2pBrhwyzeTfmVKkfgmT
WhdwGlxdzXs51fBmPfyAHOf71aXKRCr/YA5zzGNycP3zXFrR3+QOGZ1UhZ3+zolo7krKq5FSoLzw
d1+cIqI/FDsllqAAL1DHVZUjC5yxT2x4tULGtWAeEXXFrpbEhgEpw0u/0Qy0Rqlt8ClFrTyXMdYs
AhXN/Mx/5z0FGG+b/WLjpAsThGhrS6he/XCInYwdo0rr7gYjUcMDsm2ecEnvKyCsYnTZJhWupKsV
+6X7YUSEeE5zniHwOJ2m4B0a5JBvpygb7vRIwn83Yzup9khMTbuNSfrd8ESw/WYdhD4jcZ23Ynbn
S4dHX4GRbbxHSM1U09C90fanmdmUB23HsQWUFrZCqJNDcqStQP2ZQ539GCplFh4VNsqTRcBYHF3e
1i8z6Mo/MEVR+1hZBGU3jVUu9wNDzEOnMve+ihvOEREPU2A2Y208xXNTG3elaovvhGb4f04fUwDW
NphjEQYaahno/3R28PslljytKJQMOgOqmjbtn9U8yNfVSLN7yUHxP7hG4hePevXoxzPmtIyw38Hy
VmqtGds0iHGwggTX0TVC9i9dwVqBJwfOaHbOvOYIwTBLCtR+p7ilz7aMzs5T0QI43+eVxLHWGA6n
za4B8fUMO9Nqdh1mw5/GZC+niMJs3gSlY96WcoxUhZ2vOOZkHSrQ6jkLbuSwaetyRRYTFSevCoUk
xVtHWFib3s6bk4SzKmmEvimD76hNOzQUuEqLPTPStfyELaeaMG2kvJeGcl5hZN7yen4BxPhYpNn0
aEwz5Q3dJO7wlsH66ZL4gbzsfN/xkUpBW0/5qcCIe5KWxnKBWzk5Ka1kyFsmP2LGbp9p+JlvXPOX
PRseNZWTZ3xhYDQvlPTyfLYGuW8UnV0Z4KlQ+Gp+j2X/MlbOiG8hy7Z2YnuXiejQVVYK33PuG+fK
n8ydqdzPhQ/KPnL75xZgza4CvIc3gWY7nDwVx1mUR+6xLSGawEv0B0GFdw72/m9B1OnJ6CEVMN+n
xwQnJb3PRfDVSFBJsdAczhrE201UFwVP1UGFc+DILxeo0ruRVCu9arDKx0p45tUek2iLnesr8imn
ARfpNVhWGwgQSCHtHXGnl4U3/qYnHQBdy+h2hDUyWg2n9Lc2ocvN82Ccc+pSnsoMQoNZdPMj5kHa
MTqDRiHf7y74sMtLng/ZT9PEwD+yMjt2dAI+GHpY3iVfyh1rrEdCyF2+WNnnE+9Pog0J2NH3KSW5
iK7v/vMas7/AVFphl130mzHJ72J/6S5B67d3FmkkAvOqOmLiGt4GLGIcdlX7ELQe23UHLdIwvf6l
oyoOjAaJE9A6M/9e1U+WeMG270rr1cQ0ufVdaZ1gcNtHR/f2W5TF8t9Axu3QWbQDYUEQj5ZQ+avr
Zu2H7frs91ZN+tjiiN10RvFMT1h7WFqTQAMp6b0BEkU2bXYQZfOP8pVqD0YCEa9AkrhoDRc8qnFG
u9p2UHuxcB0iuAnEXxxFPQ/1Roe5wBzLqII3zMaGttN5Lq5Fq9M3mEAFZmkGRzwlQzgI2R9dWY1X
kK4wfQeJAEAXEUJigLpIuo/bBbLJCfrBjPElG31OPJO/YVwOHnmzyBKu9ezdj47/PJAsuebJ0kqe
ymo8WaZRfOPHvZEfaT7tgRxOkAzYZOvpRD9T9FbnQWggon26rEOXWZXWocYQQcAUtZb8nDryAXok
LfyRKl7OojCGP2KAZFbZGQtnUo884z69aknfc9cZd8BpkaIsGFAVFYtQmhXqOhrX25RCrk8q0j9M
/+7BclqeCxAGSavayrO3Ee1JtwKMlAakUe5FHRRH0MHtI91jJEHL0TstZIPCQvQnwnYmrpEmyHa0
frO09cp9nfGEfPKnGGlcMJ4bonmfRs7KgHmiuqMYjpYaB08NEL+BMFFF1fOxsRLn6IJio94bUiFH
5grZJh6X31IkM9b/XoeLaIlRjcO7MExc47TJSq6xMWSEaBzQKVkEeL2N6fwsqQanAteI32XXRtuZ
yr6XXCcUgi5u6/1AQRkfcpsr5KbqFiIKZOJQ5PGJWj+xUu5OwnMSG7fpM2j/sd18LU35lDQuWAEl
71pgo1htShoy+N/IyYy15paC1v49Syr9zN9EbnhfewdB6h2B2dX/mY4ZfHgjRshkgnbftm7p7JcY
M38MRQzuL6aZXbXE4sWeW0IcrkXI06qoPaUI+yayGhd2BkNuwcjpZa/sIM3Bt8ppVywFbDyM5s1J
xgDLiwa3glOjwEpcDC1wzIfCNTmHqnr5NCd6QKYIQz7HQuvCebbfOyOthMLCcOFBWz+1UfAxukD9
e7anWxr76R+iJ/6JJmX/N/M6C71UejsSBmQ9mAkjNNem/7E8RGsmXvptUOZp8Gk9UH+1jdVIMagS
DhAERekXwgTRLPB72/bsJ/huchmw+6F8b7soaI/xWP5/ISWTwU70ng6m/iDmx+zOwao+8zROvopY
Wpeu0/9MjTsBPtpX6gj70lpUY48UA4QR0Lmt6C0N4aOK7zlhEQW1uZnvcGuR6y/MOTT7vronqwJ+
Iu84pKiEvGidyaolKs1pDrxe+91nmXPNfB09CHfKsAgaydYc3DdQsPEbAgwnaBxvD4ZRpJ8j0sLT
JDqShCWM+BYW5ZXagQdaC+zHQnvi0M1T+mgbQr9bBWbcPhf9iiVdUa9G419aP+sOQQC0l0HQJu8F
UuKeYAnJXznoLRpP/VI7Jm7YfGz3dRBZW7hOOkRvk48p3wmm5YQaRCzbpOcWT/3lERAwbD6jfeM6
ExEk1+LYIgzurKKPbkvhg2qIacfDpxhdtUe9MOs07UgYvexvMmDEaqZJMSY6A08r0pkXKCtQb3Bp
TG+g1Op4JwM2zo1rcmrrY9u5m+e0uZJe5JYvYmu3ILrfG3Ej7qBMqss0+e2ZLEX77nUskFJ47R4l
eP7q4uQJSCRO2th/BI/7ZTpugw8VsW5TWkR0ZFJZtwjsRdi7s7rYVsPbh9dgKOVgn8Rc3NZw8J4i
Kwj1uWVwO+nHwxzwCxm9Ymi3zRizmfmuCjYaB9hDSpzyrPE3PHtuL177vpNQ400Qh/uItGe/qSQL
8EVmrjz6qjJPjO7iOM1dS08G6/2Jnclk7KitT7nY0Skn6X9uF1afgDPDrouk3g8YOgQ25a57muuy
P1bpNL2T2K+Ofl8BdeMX60EY5CD6PLXNcg06TurmZCSXLqjtl8zy+Wl9lQXISvyBV6DG8GB0ubHN
jeRlSmEdUhsAGFTCS3K2o0lBhNYwZicCW9he/ZijvoMUCZrVSb5bFdU7MUbRhzb7e/Bh7pOVrhyz
0ouii61k8lDUQ/lKag0bbAHMNBjon+VkO9RfVYZIw7XR/M0tylWqvh52ndcWEKFrei6MIbpR6cFF
EerxD7XbzjdEl8PI4kqKB97GnRDlfKjglLAoYpGu0B4He6dmatzOmeJOtSL3d2mU2smO+xHVjVg1
MTAa9YwNO7KclCt0uezNoo8P0YQQyicn21aZsGd8l7xVopa5wF5k/Zskuj+4U++99ZNOf7EH468A
6bVzCZL/zZXABsAzo9v01AUfUs9+70fCrZtgdsdxR9q8uCGT5PDCXdN4tkiifA6V1jgkXCMKZe1G
9+koE3zerAl7yo3fkr7tqcyQziP+JshjPMFzJr6poiXAIYuRUbFBLIcLzUdEkcILKyleOLuPd7gT
/bArXeMQl0L8BdkI5mMFrtMEkDCbR+6LQ707ISCrfca+3EEXjGaAFjRyp+XU0wZMRw9nw2Jgch27
G2GZ5QmYmsF2P3soe0WhTynkISa62aPLofF3NAtGODjj4du1SzOs7aa61akMUt4gZrKLheDwG/vU
HdRRzXjQpQlU5kCeqLkO7tus7757XkV3Y+F5r0Swht0c9xwFWLxdGp5sPghtt+TBBjG53kao1995
Q3s8p6jpTiAmH1PyJbcsoSNxZ9tm9ZlxVv0lVZmEFGByZsvN/lE1YBisPEl/G8vGBWUMa3lW5Fyw
62X3SzBRWjkbzluF93VX9+UQxoHwVvtf479j6OheOU1GJ9suo7e5He7reunPfQbEv6L05idmcd6T
9OCxMStrkwDNWEEpAtSOTwu0yI3+jDVS/fOUHkL+uejF8E3W4daldm6ArX+GseyGFrs+6S5vvpOR
mE5VzHt7LDnbIEFa/X3KXNRQHrvSuHT53zhXw30Fwe/quqTHMHtCVTcnIoZFmf1y8efpnibGytHV
7fcwUSKLoHeegGVtQD7H/1Cy8gfWgOZznjTNNK0W1euirTfCdKgXiu7BbdMzbAeNNzwE0I7zNRle
IQ457rs28NkRyvdGqhZcee4WtE0d8Z6thjK+WY1u77O21wDqp7bc0L82PoFQ1CFfUZPiBcM/o6wH
/cFDacLM8P88W2st6jb5sT73IEfUmZbE4Ui/THnt4IBu5MiatQGM20MhKyqD524af+buQCEyQTS5
KeKpCNMxZsNEEn5zVVcRoM2400JpveWgOw9UjvmQoUz6RwmFTJhP4R5p4hZkRjYW6Ln/d0+Q5LA1
PbhYW8mTMTmwlOMfKpMoOuIyDKYbfSeDvMNClO9olYieoWwIJn2ISTUY/rWXrNsWQKXDTtodtRD+
WsjiZ/RBC0v9B4QzfaAny02/9OzzcZvYE/j+vyor5Ufq7P6Dc0i+K/hlFVtn8eU+c3ktxsjM7z5g
UwpCp7jejIZk1O2xdSMrjU6DpiDs4ySr5jAFQv0kvNT/fzvxv/AIOhSoA4/kETLsF0Iu5Wkx2i5F
rQ04WnGfof6R+abJ9x33xqeIpNFv1MFCzdtIwsQrnb/YHToEGSTxO546gbFx+eaQWFHtySNjL8Nu
8r7AlkKar2ebsiGQMkebej0+UQljG7cGwnHNbBoLaFVIkxIY8j/gKY24Zg3hiS0AoO6y0JXzPPZg
IcibJZcgndp/SdepWxRUOZHctvtMeSqdSdPqXUxR6zP1H9kpINR7xwm1PxiSeSgtXYyYs2NUe9/q
02Nhdl25D5ymuwlDLm9GGcvLnBuujzEP5yDmhhJ3HlKK5E+izBBOfLLrJzc921aJv2ya+huuUPMU
oER/5G1m7QnT5SjblXLvi8zoMXYymcnHxjbaj5RDJQ8tJJQmcmbiJEuTHiesl58qjucfaRXLY+v3
+cPcLC7PBHot/NYUD0JJeqJ1Wb071Knu+sj5D76VopcCpKkqlfFtjJTfTLZOjx4ssdW0X32qyUK/
XzsqojKRSFdu8pNj/OASUFkXSaHjZtR2ShafxBm8jtgDaQa+4jFKcExtwEbKU6ylDc6nyp5WANdG
J9RKyZFPdiYa8BrErBSzplX4j+Sn+xfiyt21YsejzzMPmxEb72AfwcLYhwWvA6KRM19poNTfi8oM
2BELan8WaCIX+E2rSjFKITLGBM0nvzqZvMzI+wdRYl+HBkuUifiPjbOQb5qtKdiAU3snFEGa2iBt
8hlFjb4nrzw+LUncnypebRVpWEpDHEmq3IalgcMXrANHl9Hf08+whEMpi0MaROMrEJX+Qul1eRNr
/wgoDgfLK8ddLomApNDUlAhuhou7A24z1sSMlMDNLUkrUzHD5k3cWmd9SOWp+8UgNU5hNfR0BeJH
FheJ31uElsG5Hb4Bo3THIe8wNFCSeWc7H0i1GQHoVI8gQf2Z0gnH8u/mcfIAaUypi/qu0uEXgIaw
sIbJhN87Xrx9V6e4eIJJUoCxZkhCB5fUe7XS7p8QnIXcg4ezzvjNuAEhQ5cutX+uawb7lBHphVsj
ylNfelz/0oyyth9Ci+MTCngswqQe22Y74j6ZLnai8PRSWRdnjzhvLBqU2G9+bSlMe1sWHFKueP5V
DXg4yT5RIvE8UUaaLBviPhiaRT655bZs+GUguMniUacdkYs5K21Ca/kIDxFhHAs+32N8yVQM4VMO
WA77ZTKuuljxMrhkMZh1vNnoYfLy5zxwetQskZbcZnKdJXTyJPgYyqCLn0bcSDcYShgkktwgCg2f
ZQ85kKHfs+3q2GDtYEIpKl/hzxMd570ATNKpNMTKz/SC5R/BBXJD/tKP504vYjnDsmxeADEDhOs4
VgNPqNdJLPNE5D8CeeXyS4qKt6WTwBoCUpYb/LXdkfxkwHaF9lWRZbxYBF35MqR9SYWRH/fFUQMF
A38/AQUjAdqAfYPQbh5GqQioZFX+MWJSZSwkNCdXTzKdcLpugsuSdvxVUtNagPTB/d1C4rOQzrje
46BlBfbKgJundhJIH60B22I/zb75L1cGVShkpcxLChKAXbNugFPyL0nSRqWzgI9Xuu55HAfPuyep
0/C9bwRFyqbhGZdZ6DLaW1JU5a4DjdJcShF4RyrZzPY05gUUPG9KxfdKN2X61V39Z7ujF5aSKoxN
xn3hhdOrWqiigZoQtlSojZdUmM6fqQdWlyLxmysQCOeBjhbvPeZhzgqLDvqiIpakvcB6TK0vsLKD
W9bAbALerpA7jU9gp+YJPq1GaLXK2g8xXQp/75UcVHfIXjgy6Dk6jG0xPlvorb9Gn79SEwy+JQ7Q
Usmyk2hwIKfo+Ru08BnTLZ7sKLdmbLXt9Axpxb+w0jB4xKzm75jnKXCgHhVVDcx8lOt9AIxzU1j2
O5sjAoMujQOTdvCWdtPfbGdpSHcKy54c0NadMji22OwZJYg5oH73yRO+C6pXcSAk/+wBXwdfBsDV
8mfmcf0O1OnsEiPdTFRt1/b4SKPDtnJJiAOHeyQkefPXuGLAEEnu9l0qF+/iNHZ0msPF3Zf4rHZi
kMT2YB5StxhbIQ4qQq6yyY6WUgWWEH84WJQigqWU7T2ZFu+x6ZHgtxGtXKAL5jEkZ/KBwXG8olub
lyxuvJPp+uLD6fvoDCePhivfCOrPpWmDa65Xr1TkvBQDxvbBDNL/Zhb7g0nGmlwtqJEag00RcJB2
9MbK/Tt/sqargDi4LWpTQg4lwYanIXlpOZi5G6fHHwoD8Ya8LN4QBP0rel39G0dCP/r1OqREV7BD
ACxxcPgXrxDNAxOA362j1HLsV6d+zlQ6WcJ/SqC/gomCm1AKD+tK15TE6hcHWkUB7ApI9Hvpd38B
d/UQsE30NYNR+hfRxc1mrJ1HF6hhmEfNtLF948g1DNm79Hlhm4Rz7gYpiJxJxYsnrerX2HCfBkbM
k4CtEnb0RN4Ddcg5p/KI4s51jHNSJSqIjLCykmaTIVh3uwmo/LXSbnlhmUWD82/cCFO8Fa28QAmO
CMMmZsJcOD6LpZidjd/BLy5Gikwrnjh7FGVuDjj1DhhMWBe5XaF3DDgSZ/ezIxWx6Qf7zee2tOes
U26Irz94TRDdG5N1zQjNbQYy1yGgJH5Vquh38+LpcJ6CZocSXO0XA47o4KrmB4RfH2Jn7UPlOO/J
TBySUvYtczxgSfDFTLAcFgLT8+/wlsqzq7Efd4IKrS7Cb6c7Us+WDl6KGGYcNcIQYeTPQvwRqKOu
7IuHkfpUJYl85yR+cReM4qJLUxqSXTTVQXzOs/7PavOrgoGgWm3ZSKhme7GjMjvYnjzhVnV20ndr
NJ0oOWJNLvZxl6Ai1u4c1n1nPSL5+xc3nS9A9dCao/EFoI7DLLTsdeLMF3yWX4kYPGI3HXBs3Moh
nqdvIJAc2GL6JLFxgoug5Gu1F8YEQxcrHh8HEy2loPKdp4R5po0DV8/UeLtucgQZO3t22o2XVO2n
wHMcjm0NHbgdcQ1fqOn05FZ7vBv4ZgBlFWIz+Vh4OfC4B5hI1lO7ehsYXxln58LZKw14Ylw5eTye
cFF3tbxv8X7iRxfJzqQPF1mNnnKm1Z0gBY0b3uqPhMWwpo1CbxJd/CttPj69vxi3jinw7JudOgJz
Gbedn9Z3kd2/Btwen+PORmrKsDhqekdVZB8az55+hOmyTjj+nYcCxg4GMgjERRfCXAOqRVjvCPUo
v1dQYw5Nb/xo4MUbarV6TMJkLXwpFU0ZPIqOXtp5P9QL4hLJi7Gmip7Yq6m5PxWB0PcYyK4ElukZ
d02uOP5c1XvbmaNT4Rlsu0zO6TmpBuQNAAGH0TMFJwxCDCUlAJAjs5b+WpoKHHK2VGdngrpDQ36S
6u57jGmFC0/DEwPLOHbMDWyvngCpSO9biEMhYKl21wZN+poI4wdY+zCe/dQAnUk6+g+7sQlOBm71
Ac9/jW86peTbqCY3XDrKaxFOx+nEXM17sLaHCzQb45h5Q/NIF0v2yUKPPyptHX6X6G1pM9ePVEF4
d5atw2D+derUQSPqyMeugDFAFAvZw5qYopSWPOkA3SIzh/zRL2x3E/iWceN1g3Fl/G4x3mSHCYHw
07F7+Z8efLwzIp7nrc5iZZ04/7LWp5+DcqIHyVvpgq4YYibwr6Qc7lzbo2s1q5x42HEzeK80Rnze
sOCpetaElM6fciqwYdcDEVI++xzJ/kuVh6M8aPMd/yE4m8nSzBexVPF7atBb7UeWt0Wg8+kFkt+z
Pf9rR62f2oQacwcYCZJB8WP6Eb6PZLnzaTB4aBu8XmZc3rVl23EVtXLMy7m5L6nr2S44P4qN6/pN
OI+D/8pZmDRHMbBSDjSYHDKr463UesGdvx7ZhxT1kXYloBxxbIpLM3W8ABu3fOG+QucsX+vJMWu4
HUn+ynrFA4mLG1E2Hv9OjRyQudyYwI7K0nvghv8Qr2MjeLjimi9De7ar3gox5dfPVHNHFF1Ty7Sz
TMrbZUzAsmRc+8JPRVv50L92Bqa4svIl3X41vKTGY5YyuTK3wUob4fp8m4Q+m8P07rdxGPRYrCrC
NctkT3DXq4YrtFX+F9tz09DtYUBc8RgJUbGvfZp5b/lCccs0Zw+mK3lltZ17rsYoLLr8RxkFiBso
/wEoQTnzxyRlRrAp/k8Zy3Ah0QN3aeR5DddF3ztBYCPTp91hTvr1Z1Dxg7SS9eUnbffO8GN1iEWq
XniVzntzrAGBOGVffHhSyl9zEtkv/jKIKkla7+moq/8iL3pMU8Iw+2HoP5S9PGiZIS5MXLG2PcUA
ySLVTVrNYejhlnjdT4wXecupKiMwNZnH0a30HcextUB6BbrknGvGRO9drIxbXiE/THBnkKTTqV54
0DjEsk9WN5MZmfo43aiOErZBN+UeCbY6uIPpkyMb1ntH88oV6Fl2eUQiJFaX3KzyV7Vwhxk8TYEn
Kqnmcljnr7XNc9UzYqKukH+Pgx8cwLH/Q+teQFmrfQFz7JLm+CtT4N4nvibOtTaSwzST/hrtKsp2
ChF811UWROt0GA3OwNw13Oa1w4uz4W4OVkUw9E5mCaTTpbcnd9Yu9WJx70nYjSZrM1ToSH0GjT6C
4Si5rpQ1qJngMc+IY3kRDgzCPPRyeXN6ojkvuzB+xYcJ08Sdrj6w8mDDHl4MqsokdJGG1BEWBVT0
BbbJIfZqn8G7UpqmNgijBsS9wzBiN6zG/GiqVoSt55RPmrzgvk5XrTAraYBSBcNwKR9iJzsKAnxE
Syf1jX+/PdiOMYe0/TF8Wx6svmFornpJbj50GkYSiM4lPOdmlcEt4dY/ZJTTX5WrZ75AgtbOYnqp
HAzvXFndX9Z0GhpsYtW3vCm6q0UWkZZRpGPLH7461yXsstEivSWjhYtaBvGqbjJE5QA3oWsj1Mi0
uQt6/YCH8KkRmJ5nWgs3MEt+Al3VFzA09b6fE6ZFvbaO5xyOL53RtKdepsFuikkgehVzWxr/zGXH
y9GZnBCjxksiqoem6XiVIo1OQDhi7zgyDt0GrpnkhCZcyNyhijH1D0p7xjNxx1W85U5tYdBdv/vi
zV7xdFnAmINFszgabvK0cN7BiZPXuxjv9JMR9Y9FDmWXocLco9WY+8Zvs/9MfAQ8Zvji9m6QHyYE
rD1PkA5iExalPTWXLg30xvCUDoOm5ofUxgbTbxbjJFpL+1KZfjQumRUqvNZS7/YSz5wywQCEmp+z
aRwvJFDCpheD4WUBBr6961KnOnZZAsEpgjEj/b9IJXcOXmrIp9xncv+bdUCeFugjB2u03avHo/1g
ZCSAJz4XVcTLEYKJ2OPZZaVFLO3HsIn88cV343qXun72QvfBueWac7W91v5HroZT3ZBFHzZR3RW1
BwOuGfw9N7W32DcHUrYsRT7Zm3nCrVMvKOrBOI+cv3AD78x16NgZEVMrwXyqtOMgPoMgvg8MZ0Rl
hwWT21QlnBdy0dcCfv7ZW0An8sltvK+g9NStM+z7BpoBJy6k+ROOf/yJSdCnl8SHyG8xcGzwtGcP
S87dZBhoFcj4drxGXZlup0aoj4UTHfIHBdxQadJzOsSxPJUuLtUaPYRZHk0MfDSgPtg9rJtWkdgH
klXFju9afQB00JFogevnUDUHntnDrMzcSWMSEFJ+KdNkPMCw4zfjFsYHUygwfKJjW2yS9ys1kkus
VZ4bPJGkS2ZejRfLm8pnZ4r7V9267X2dx2aokmV8EbQBoN8hF52VRKdwy/lSaAp1aqtkNqQf+A+I
dcA4Oa6ZKo9ipx22QABYZZwORUjPUnPfNsoOByW+86A6u34//mp2uAsBQMGzl/DLxLXLVn8Jv+ji
kJeOxFfYtnAB0myJ+gPtDiPX1Sh6xL49XGIdy+xWINY44eiiBp2kUDz2G1ZmAp6oEJukUUpwmqm9
t5b0xN6hLvrRSxGkjaXH6Y3hsXJ4B+TqyfP8XzGkCVpVZx8KeFr7Sc54knMrcOEyy2nvsHqFC4PE
ofb53pSDB0FpIkQU0/2Df71d73XmBAyH1C2GdSdf/tN92n7PpfffXCl5KHSX77l/Jzk+wpLvMmrb
cQEd85S5pfHlN3VEhdSaX8c+TMTUt+jjhXbcspgWwwa47H+we8lXWrxtVrraNqeB88Di1G/bnjIZ
fnhoGMm617PL12dVxw3ZeoLlTkxHGxbq3touQXZyqxSzXNtpLLFze8cjExYBbnGs2OYwv6vBqgEM
kaLiYUnNZfEy2Jwqz944Ztg2uoqPKXQrzIp9wk0QgYF+mJTfSIhhR3oHyAHqVFRYhLYSA9kB51rH
WTMtuzdaYYj2wpRx3HMJ+aAe7z3sWdx8jUEn6zyGcUITea1TjHjmcLdgXwa8Ij13v5TRJ9P2cnPI
UZsbQurWEYlKnwbwCi+Elj3gIpgC31pPw+nHiljeTD2OhzwJsFz2/OOmqeI/+JPDPqAK80wk/ovk
RnVcMLCvZjoaYcu1l92YoYmGEFTaam97tXNjeu8v+QR5DPMVAl6gRfwQyU7u04DPJVZ3DBrNiFZr
ZR/0xKhzojngs+B2YEs9zmGE7IezCW+UYzo6JId/zgtcyhNsiNTx0ZbBCfuHDBlZWTvxrQ2oKeqy
6G70SbEgrqGYbNAc8gOHBzvbFwLjBmb+RLxauX7L5goZcp5h3BD7tzHtue2fSkown0BKUd2t/ejN
Dzk9u5shwWbE92c3VYN/j9dGXjucukCMgTS2Doff2aVTiffBf6k9iDAq54QL2PgWWzYoVzhzkGTY
4U7tsgxYQJo8QpXT3nimm37ZpIsuVtqPEJfBTLyrYhA+Eg2x6eaBTAquniqdFgAY5rXxPImUnBbH
oH1BMfti1wsqwtFsuQJUQZIce78lbZ1C+HYKFew6dBhspjx5v5iuMLNHvfMaJdY7v9VVAcebu4mN
7G6JvOW9cuAX1up/lJ3JkuQ4mqRfpaTOQxkCJAiyZXoOtm++ma/hF0qEhwd3EtyXp5/PbpU1LdnS
l4ySikw3NzMSBPRX/XTE0tZI6jSXpHwUmT1s/WHGT53WV3pIGdqHYJ1vjRfiT4T+AQvwNs5B3xME
4yFR8CK3AQOiOU8qoJ4wWTSrL1fP3Gz8BguPsSt2Sil9ZTS+BbTz1eWZFpKeUsrQZ7DUZtv0thMN
oRVSjTH5KC3Y7DckY1eVk7KLDEZaoyCFP5hU/5kX/7sjyE+gBjJJZ9F5hUMpx23ZuZhAF+rZt53S
krOTwvsJnxAWZ5JWO+mXN+fMUvIDF/VKBo0ad097yQ8eJE+EPOlXEITYgZWz4afUa2GOQft0eJ1h
gpBYmLvpnudv/TSRzJyPRM4dolT8MeMxmFk10AA7KmPcx1SKU4fz9YCoWhzStKMiRFLSxwQv2DAf
qBhzCqy6MkrPE/aMqx9Mmxiu8F7bDuPv3P61RNZ+qBtaLHMoi/WYo2/FMniaR3oV9ETpSD6bo2/o
osIEZn1ElPmCfGzskLvJWyAH1uKzbPvY7GgXBRsyQgotPdXt2YQ2p2LB6kU1pnnwm1kemmS8URwo
iwvkQIzACZjxpOmZ6VTwmAbWdXRktXGh4OKPtdBw81FOFADV2NybsQUf09Go6d9wq/OnoXcN5D4F
9ueugLZyi0T4n5UzqHk7pfNSnG2Y588aqbY6YRZArxia9jgU1QjMtPHD+6Hjtn1goFvl26nKID3E
c9GPO+UtxGI3zP3KlthNIc9Tc1u866F+nrLpmkpbbWQ9/CJUNJn1POC2RB9i52cWeiCBnhOKbSKY
O3ikIoxsCvTAZuJkeCiSgC9wstXvqQvMKUSnw9aI9Nf4+atlkTyMZnR0GztYDDp91RB4j4jkTky0
pylCm8wx92R2ht3CzmEThcSBUWsakZ/9hX5XNefjJXNzqG9CR/U6N37B0zYdbbnGrEAZ9zzKN5b1
6ptdwPJuOFxO22bR0zNa6/DsLtDHU2LYB4Eiecot++1GyN5SL9FuI1sGL9ifO6I+8Yg53OlaRpS2
OXl27R/ZTIC8yCa9xW6OYCcpaXmEqDDnZJLrlDx0FF4UT6XswXIGMZ6ZAc8nyCoe1i3fdAdsFmPA
qAMDU8o59aCHMbwTYoEq3ensYy5y76ehTOjqLrnzRrMrU4G6GPyVBA3NXTRQHbRmWBWREQnpwS6Q
BAIAB8Amjdu8pvzg9zqvzK4f3C1qBW2JC0HdHb+iZFs2KELQrOLhcvJ0mFwTYGx3ow/EDE0MkhaI
yHTaJfNEYKUYVbae9dD+9ium8q2ukZ9YqXa+xyG74tq1imSOt+AmAL/X5NEOIOxqrkGOePTW4mim
VjZNNsCjsEIn/ryxiYkckiLQ99WS/YAuHm0X4sRE43R9ir3mvmiXlwpUlRwYGQFlop7GWprvLkI9
DHSFF9sboX17rma+WOTWyvOKGiRErPrba72EZZJ/FVhBtkHd1/iwkmAhxGplu74J3YMN3xnPZl69
L166d5Pi0YuTP5nHIkAAnzR2lxJOYAzB88uM9a0WQ2kqwhMrXUcxzKS0B7sbwQPdli0CGgG/tngb
Oi9jVgZ+Gx2WBbbBy7SzOPYf7cHJ7paBtH2L+oxyw6DIhMGhxUJ2yDglaBJu83NP2/sjtckVF82M
CtzXwy4JOnVGvuHorIt+X5FmvkQAhr4TmALAhIE+IScHHD9yWT3oeQ4OTKUlDixC6MtU612r/W9N
4feZEiC2HBDW9yw5EFpVyofAbbzTE3sEHK0LKTCv+jBMEnxqSBfqZ7pBrVXTi0Ply1cRTHlFpiWv
f0zYc8jvQpKKd3mi5RPO8idKHJxTe8MlhNK/942l7vEIMs1ksExPrciA1sfhU8yUckOxpdQbnPQd
TSC9E2xhQc6vdd+JX5GHCVj65KP6tBIPphfsb2qozvahDBpvo5qqeCiCdNo4JJuuAA1VsJv563LV
Os4AJxuT05khp3lzlK6b3TDE43M25PJ+SUMuVydJDyQj8xN7QSYkniQgDrzyNldnc8voiH7n0cKT
4NV5N1xHrczProncH+xjulMWzdbeDCI9B3HXeegdlrsHsiW+EPHjb3sWGN4RyfO5Le/0lN+N7vBQ
MUgiSh8QGR/zJL8uZZ/t6PO4da0QeloHo+fA4rUor6as6lhw4uUfbgl2miZppgoUc1T1d5KAA5IN
yzpCLA884vJMCUvknNVSlkBiR3Ft6okfwj1Le3v+IdK23o2cVtK1bdN1r1wd7sappEaMBg/YHAHN
hkw+j3ENCxT1qlpmWEYMpA/lJKKQSEfnWEeL1ZwMWFWP11bW1oQGI8JLXZeyP6Qd38XzArgILGfm
cTJ2AU5T2ENp5gBrY0P3KA6VUDNxd6HJ7BXwyL1oQ2y7i2JdqEf4ZYpSMlTxgWQorcGe+IqZWj4A
SKDs2/BR/In1kh/7fNQWsx2Wu9KmH2Q7koR78HGRnaFVBTuuwPxxLtTvgdTfNhSwkGMFxpBUQbMa
udvSkfD07A00qoOfyL8DRZiMzAhj+A4N6U9qIgTxTuTjvlXWQaoiJ75XPjmcLXDCE2lA0KGwITIx
nhdQYYwEBEMQ4Vly75iaD4Xk1DOodTK7dAahjpoJFBWDzR2WPUAaU4nD2xu86W4hr4sWVKsQARfJ
D1MiiqnjB5CySq86RBXjA3zTTrC8qK6NvW3T6PZzMHaR09VQzMkmnDDBrknEcdNhjuiHN2BKmG3c
qrcvmhbtU5BmVvBMG5u31aIGx1qCT9nSFy3/CMLAT54bhcNqwrq0GTAWfMQtzL1VFrvOXR3OHc1r
mL53aZAs4R6He9mgARXDrXOQKX02degnk2y75JkD4ORswWIiZ5e1X2xaa0o/VCyzncMpwvvkPD72
R2swY7pz7ZYqUnhaONQ8Vu2znJP6qWrAU0E/DvUn/HtdPMYImO5zq1zmSkAeqvhp4GFQbYMwMOUD
sG3FsY8e6d6cBsKf025QqaVuIlp8aROqHM2YpM4zc02iLY4d+e0KEgodhGvOIdEuCQksI9NQJI0w
JimINkt+ISfqUGZdWj57/EnNw4iYQcEvkyoEjGPh6gzFA1ck9t5qgKKV0MnsG3cgkp1zBltps0zN
efakyJ8n0C3Wvkv0aIcrMdQVegguLXqylp9NQTvd2QVe9JOIqtzlpYqWB3yXabNtwjaaX9mqEeBH
Z0/KL99t1RObvkLvc9cPiTb2CEhtodp7K7czQdN7Nnof5Jor8+AYoZY94wDcLatFoA2u5xjWilkh
NvWQDzPQn6EVEgZLpMsTr6IFzKytyc0nbr8OqZrjls3eC8NuQLt55RyJKqqfrptSa46NTW14RND7
Gqaiv08YJOaXCFwtThqMYcclbQr3XlTgeO/oSiivHP4ydeAANLLsZhO54VCAGV3FMb/7KvPhVkGO
6WE/jjwuZuQEnpZBUOTcra6kZqDXlREbVp3kg+2hQ6WibYrXucn6+h3AnU75BrHHgyUY9k2YMniv
KZ8NT3SI2eJYxF00XRi0z4q+X45ba+D68XtVNJXejGFPhGXgg78UiXLHE56zsoUk5/gHLGCtfCPe
S6epS3Xo3mNv/JXS0PHGMKRWX8nkJpdRdexQFTPULfCW7ATDpnvIR1Ee7FuYpLJpo1pZBokdQcO7
WfuB5LyhqGUUUZY6Cj8rdqzjk4f7mDWMdmmnsFyqXKq2vB13i54Mk9eGyfhnIvBcbUoV63qHAWfq
fuXWEES/UlrOx5MtR5ld8k73x8FDMaVJqMlvWfSxwZNsReHJ4Diyr1izpyuBRGCATTvQj+0VC1B7
inBiTj/3mJck9reE5WJyEuxfi3L75FKSgUvv7ULS3xjNMj05WMYNdJrYZUrGWXnIERDpcDiUdorR
V9RRhkvGia7RENBMoPKGvH1f5LREdul8sTBxdwycVfJuLSVKu1vSjvxQO6GFAdYBouXR9q3v0mnx
3/se7/DKmiiND5Hg32pj1KacQvvqV6Y8qsTrfkYy8DR8E6kE5kpyYedggTKbJPBtod7NQ9nT6Iri
gV6cVskeUYx6vnGI7HgvHQIOLOzEDVhxaHbpmhDPNn7m6tPxot5hp5AOhP4mZvVHE9njFwVR/ceS
oWjGRN7yftpCDkcPbSK4NzfbhQjNMWxriaUrbxcc4XZtV6cULAeA1SzqEdsoeikmxi4wpUEGEZV3
Frn8Er3qxjfaJ6J2l05VerN5xAkdHvWU+Om+GW33ruEovlwdgQ0ug3CkyxW5G0Xun14eqo0GUz/G
M10M+Mgo7VuJ3qL5pywRgbYDs1o0WLT97txaXe8iaEbav7eh8oeAJRL5o+IwA2kRnp3YxzRrnWo0
7QmPqbRegarBIqCso/fhvd54yvG6EYyrOca1Eojsyc8w6ddISCmF2nkaYSuww+pWbi1KOHgOzGBs
Cjy6p66pX7IavoK6GXzfTN84wZ+BcHD/QN60gievBsIuFsNNrDD3Ym5t5MzK1rk6+XS57qoQ1+S6
6aFXXZKxlwOdCk4ZH43PDuHQM+ff4ljsXp0mAYxmoorD681oc9QuxAYcuwB+KLLSX2z/2y3db5iK
IuCaj4FkdHk2AuvetfNuDsNuriRc0obRJt4+moDue5H7ZK4TEuC0ZVE1RYfAVEinIn03BLiX87I+
DuJmDLRvTppdaoL4Dw0Zwr9HrvSKe+yWLi7QQPg1YWCB8o4UmSpNmCsdefTo2O7EzmHmqR+cIIqZ
rDCu2DgLrNUNm9RsvkwdD9hHu2pQvTAa1WddjNUb+Y6JrVJpte+5LettlhRGfLBvK44JuxMmzyry
gL5g1m5fDdHymMGL423shonkXkYhFC4v9o9p0YS/Nah+NPTenMFkhydKm8eLTkQBKYffwKXRuHUa
7J0dsY+U+R6kUIWdoOUgxrCLP4DiOXEOL0AP2OM5OsY7zPTttHFjBRgQD5WLfcxxGcCSVoy3kSAo
fC6LIL41XnT94p89V8LgGnuyKx3XAuG3SvX5voU+wJCo1ParX97AzUCwkBblkhTbjCllsQ7qGVw+
iUvOcTmryjodap3TVtc465i981vS6+CBt8lcD+duf7OZzvGDZrglV7J3unjPxrvFREzphnpo8Oke
LZ/BLEHzCc8hyFO8blGtbEYWzvzmCNd7k/EgnrI+Y2w+3hoJ7vzGabo7m66T8q5Dggm/CiZ8rBxS
s57Co6PY6sARE8URrYmWpkgnuZVsAmKUUc5jguv3YI2JwyMHU8pLNBX6onU3WumK8horv5ttzjzQ
qWLA8BPrvlm1haU/2JkK68m2GZN+2BBF91id8reeQN34hSkX8hnPcyf+0B3bkz0+djNey3SOqX+Z
NF4ebzbzpjGUgdB6q10yOrp6cgDVziSrObtuPBp0+Noq4hXnpUgH/F83Zut7bzXplkOxuXJNhMOF
pJ58oXuEBnKbQ8MxYbqqmWmr6IPYVDdvcMgF3Fp85eE5hCNJktPUWzAgPcVIo6XXTjuVLlMmqWLv
Xg0ckE5gGAu1rMCpzPih6ii5ASQcsv+vCBsRdm0HPX4OAwKwdlz89oTPj5WYILfMs0YHzxdb6EM4
y+AI+r5jxM9tsrXnvo7OzsR5ep3hsy8e0tqD/YCUxd43H2sP3GEnGeNJO4PzUWmvtXB4KaXJ1PmS
DK5u8eRCvwy8LT0O3vQZgCe9twTfntygHI9vfdlZTrmh+ar9gJVNZ3ht2Ig4ZCrac9TV+oRAEKdr
nBA3scBzueDc1G1IJAqYk/5K+K5Mjsr1RHAs00Rna2nxxFihwWJHjLU3bol3LRck4OUjaoXd7Pu5
9pBempkyoH6hyops2rjGvOdeSoB5cP5UXKabjN7QhQBv2FpvuD3Do68bzWIItsq5VrKsp6eEvGeV
rnPoROTEsjry1U50wjRPRTyPjC4goRIiUFhQuQjqAQyJMxzRY4cLhixJZfIMW8RS6qLhvwQbrMoK
QkVateKzBi3vbfqGXfM6hU0yY1cRSZCDoNLleBLBbUZVxVKZelNBFwk4RutRzf0mHbkmmX7RO53T
ws3twPlrRygw2kRTr36lpO7vfK7SA8XcuqPYb6mmq2vZ6MH1GAJC70igABTOU5d4fYMg7znB1GzU
DFcub2o8tbiqx18MieL4yzf0Dd+Rks4JnkraAXcSITPEhZm2WfcUuz3DdKfzy3wP+0eoKxo59PpR
O+U+rkMLTaAOC6JxVNiZgbD8wbNJl27TKq3OGAjy7VDb+hBN2E43RYX+1E8K5pQuY31jTkZ8zEtz
RxExe+lIjW27xVjn7JDSRzxXTAJruDhpX7x0k59ll8z2xwqD+2L/DuJa/EaogehbWU4g+M+BD37W
3DBqszSAbKKpAxe+SryC0XKXu68kOd0NkYkenFhpnW0Cz2zq0AYra2NyX5Qw4fIcEkgIcgEfjyzD
n8vUjtsBSkfvgiOLFsidXWnJUx259i2nyHy7J4726uWW8X7abdzcYQhfgC6Zao89gfYTxkipg+9n
7ndQxiaG/VWPbgMt0I35PFLZb0EMNpxqTNvtVI1FHdXSH6/s4NLqFXYbrgOesoMmO9ixqzFq5ilQ
D77nr0sX7+ZcTfjKIf5H64r2TDzMxpqzJ4qjF38/9GzVjm3nhurgV5EwL/ktWYT0DkLm5zTME0zA
EtJUenNOG3NaQJQRB9e27DkTLFHyhCu8cZ8AaI3kwdzB5zAexBasGgqtzTie4CrGDe18JdueF9hx
nKM20ruBMKvAUlvlJT2z1oWnY8uxxqTxo99RQrjqB7yEGRbrrCI3ZzOCoiqESsp2a/TYfbv5bQ6e
Is+cGu3DueFISu2V7OrXKomCfaKEU+8iKWIfI5dyX4qpDZ67PuteRBPE3xNQBftTAWe4od598Rvb
4YjLPFPDI5v2GCRJPGFIyFQ98iCPwfs0/JQ2qBBOrS6KX6x+tn4gEs3XIErdkKIJH74t2D7IX5cQ
ntxTyGH9u7YDxCLWAu8FHDZtSHk29vNDDhj9zgQdbx5ogkPjqjsU0dY1tSvpQq3pf+q9uGq2hSAY
unZFPp+tlPEiLaRieJniJv4Z4MASOzzucfHoG5tASRiQytqiHbOq2RP7iAj38Qt4SkudZtfvJ/Y9
OWBuuFaqKkF9ZxSkMPlgVmf3QXBH1sUYil1rSoMKD6nsXGDBzalWpWaT1Ensim1Pb8dZGgbQANzo
2GaWx3Nvix0wnB4JBQUfJEHyV0bS47BtmF4fdeHB+AcIdF0ko5cTR1KvOEVMPn/FdjO8+fbg35Fo
sGYkDH+mC1sCCQ0iMXaftFrWozkvNZpQhYmKZ9V9MjD5oy3YMsMPSm4wqGDiWRiZgRkMiVwGNuYx
MLcLAhnLOoRzH0OMW1n1eaI9t1ozmGcUFPftyFyQoirqfJXvNdCG8edN94MIhoeh7vS9TKri2YNl
GD5YU0Y/rQyHidZko7tAbEphWvZ9oQmqrYR6GYPar5ND0hv1Frt01R0Z0uv2pWX3Qug8l7HYBHTI
aI7SBnruihzkCGLGAtUvqBY8hI2b/FKxqF+V2wC4SQf7K0/z4IQNpv7TJXZ3SRPfPZs8ivK9DAYK
kgLCEch1Y5H8Lub2hm11lmigcMfy7nXIcOu+jcM44GzIlvg8K7uRFzzPbX1wBt4xji3IRkFcEtKq
Jj+poSFLz/l0h846ErJvxzcyaYGN7M6BFIh7Q+r4u/J5+D8UboHWy1RiqYLfym3d9C4f+xSFSYL3
okiARwpGu9CZeL4Inv2bkvpgsQoAjx2GYUmGO44duKnJx3NEmNIUhCFFpmahOHhhp3n0vBRP7Dib
gJ7zeYiuDUGzftvPIgMlvsSO84DZxeqxpLLlP01UZvAac0pYJnT88X7g8fAk9TI/UB/smUf6hvIf
ZRkhqY5B5EF8SExCAO323QGoxalUkmTetMRfrKsrAV6UBxFRHALafW4C82S5ARhkK1WA81YDa46s
brXAKfh5FQcgPXSoKlypeuSUsGJwOlrQO4yaYHvx+55CSKfUNyjTF8O7xUQwdtaqM8TDkKOSKTqg
NYOLls5ym/y6lJxe7JrVBwsjghwy0hy/RUDlDOnyamk2zNXJgCOlTPrVpRINIjjWkfTiBq3uEniB
QGfMikdW0FwUI6d3L5xAeXQwInKUkirikF/M1KSmMB3ARkxuRcYZADwnS6Uy2kI64pjivSiaDmzL
PMSRfccxssO6l5PWZIjuVG5GRoLgCFY5310s1HiSscyt0IaO7HcnPry28g6FKElqRM1kUYjnq6Pj
6awFH8KuBBos4BPv+RY7Nt+gcot9NCqzd2qO3N9a3S6SnoKOow4kk8nBJMXXlDoy5XAvls1A1bne
0OPN1Tj2NUJr3FO/9msZSbAe8orjx31iaVM9SGn19a7BGhatxVC6+dFqJ9sjfu2W6i6LMgyTtPER
PKGz5zBx/YPFdEbP/nax5Od7kmwsmylH+7M3RlB0kyyvH8BW8ygPMzPdVUwM7GDVdFHtveQELt1n
0gtFHq0wP1lbrG3YCA0kKwx/wfjOJBAWQxLY2ORRjCK8HMaSdzlb71fBHqR4WtIyefZQbDm7oRt/
UdTB1s53o+ZJtE1abehW8M8l9/UP4o4LzGTyu1sOZIhFzDLFlK0UR48JknpVeOekivgLKPewBWld
8AF1tlZj7hmvJbBP48WpvTdP6PkAmsAlLVtSUoiY56x6nUL4LbP62Domsx5azkBYOISjpoeK9ZSJ
KCOFYtlMrY48XC+B85KAAsQRlQRlfkqYna8DjMm92YxFKps73LRJ8aOMcc9+up439JQYYnpfe2Hb
jesssa3wMbYICDFZd9khkIetpPdRgfTQ1iqCPybfCQExJMPUFWRHzEfmTk4uUBtmDepnQENcSCSJ
5mNKfliNvL21IF4UnHIQ7+8sEWbhd1ChW8EqY1EGq/tp+Ea9A7dV09FcUNiivnNampDfBoUAvkt7
aQQhTFvrLeMoknNRNy5bUgh0D2vmUOBeOnfRF3+GfACeYtF3JR0rmjHQjPQRbHP0HOY3gC1f0Lti
/GvMQdmE+ETySUI5HKIqQhA660+pj2XoyIK2eFfqvOsIOIoVtuyZDXPEnNo+5yFfnHJtQoGlkQ1j
XPqvLSoVJ3VT6Ok38jk2Vk6eM64F5EaTIUNSiTUN307AO1wLN0GjCKa+fcnyuHTXBWrQx8xazDjU
8uKCHdg8vbRsrh/zZbC4s+L6HY6Oe6iN6JdLrQaOpQm4150HdiF6dYU9IWYsIvN+c8ZwCa8x3pLP
eVz77wsVEVG0k3IB4jGx+oP90CKDi+WG6UtZVVH40JPR31GZATC9zZbnXkDfu3U0D1H/6k65iLfB
MMNOpbKsLrsnHjsphueiKKt3WUfcnqRg4h8sMf5HO48awSVfqKKlh9x9FJYKbMII9TCgqOULhonC
dZ9mzgf2saMa47Pyez95x2AEwWxSTUaDtB8616EKJTmhOuNIFI/uh6So/kQOmUwt+1UVvXTwuvwn
ykk5bXHnBD/nYRr2gSMIKU+mODfiZrlHJM3f2cDOB+RfUpS+43VbyppBJQL27yCBYRuY7wo1N+8E
JZLpOfPzcW5W1SD5N28KKaIjW9uvjln2zbnv0XoFowZyUm8I1pVFo7cLJ2YCLxFnwfXSBU7yHQKc
vEwzTY0nkQYVs7qs88xe9gsbUKh8Zh8nfcpQpqnhu0g2rcRomXrR4zt57rocW/+eemi23CRAmOxm
VeH/YORsnnpXDhA2KCprhy0fv2VfykCPzQ8B38d6HQmJW+uFxNfasEi7R6FFA/+r0tZAH4MzxL81
+9P82AzwIiR9GPqCmD00B4eA8rABMlfgjQrazDz4gT+ShuOkZak/6E+KYLcFacFcczzT1VZoTR4R
LCaEbOLFI+NVZeXRo2NBd7OTia6HrbW0tX+N0oZIKXuYcM2IE/AH6C6wVQmZOWvL76fNnRntCv+x
z8pMnwJ0wirkWL8JF+V/LYyUqGrmLniNwG7gs8jgLpOnsCjOZFco83W7FGOw4UwknV9BSYB3DTuZ
KTHcH3tmM4w3n1kTBAPgQiQBkQsYkT07nUVNRc0UFO6jx5hylMVWgenqmSlpzgHAuPCcyPjGqNV2
RxQFZTfajQ4h7QGAqbN2mMa94JG3s13K7uQ2Ibdn/2cJcBasVSzrcsdQOiTAShXsaRqr8rXomoaB
R9rPEc7KG7aT0y2Ovl3MBpWEbw9UBaRelH/2rGDTg58FMjuLtE+6dmfPRlvvBuyW/mH6AC5jF/Hc
OUHdwp1XC/43Ih7y6QuEg5yNMZvnBzn1drasXAcb17dteymfGwtLAJAYLttywM7f+YBY+Io/DADs
5Z20gBdB0kmLuH+uaA18ZnY7RVQo+NEfANt99lTXvgveG6fCPrf4DNkVa/xOlHmq4JO+J0EHgZPM
P+eOfuM4j5iyEgt1Vv4c4cHWdsQRggHFjZsURemd6aPqOw/9AAFAKP5J3MDbef6A1nQbf88n7N2q
eW+SKfxmhOdXP0ceFJRG4utme2SFTfNSgmaAHI8GeA1VjTSQAQji+SH95WdmxYZQHBs7gn10ktNZ
Y1h0VI8t9c6b7PGQL7Y5N/EYdi+YfSbneoMENPtOdiALNqavZ9pE+pB1xI1JzD9TV1TEz4yYJK9p
Z2ROHYu2mj1lFd43zUQcRFO/ixktpf2uDnz9ULtDdpQ6q7e1SO1fmlgfWXqc+djR6LWpL94i6alC
FsOgtXBL7sgp2DYmqmTZi6rkENRzb/iTYyHvuCGSCoITQA1bLU+Nhc1q4xZq/CijYgr2GcWVM+ym
MKAzwUlRI9Yg2UuqCFk8wDNA8Q/ltHyUDMEwiopySWdiEDzb18ykvBv8kh3GapDKNy8M6PzlGBEA
zTj0zD7INdbF+hCroWF0NJs7xpFlQyRHlc5XH3vm1bd64QLumUe1YLyx+A+7ch4evbLpL5h49IHG
HIvsTiYxXJQjKII50MFN8i9BvAblsLw7nUmAWNnT+G6Th1YoTMRD7aHgEk74XN0Dm6WIUsIyeGbA
xGdcWH5qsZAFingnvVyKTG6Riuo5CkxB4R5LHFbJvmJ/HcJGOeFARV2MIGTnW7ZbCz6MwDXOOsOF
W+6rnilohAfZhY+Ov/BQeJPKuO+HRv3AXVmlHWpDWqMLLAvGSefgEjfgFdLZjv0nHLDJ3dIWeQXY
wB+sx2HxRwrN6sCzH6ZadPaJtYwQIaew5rOh++Yxsy0TvmnTW+qGnJDNMQ6l3NUEMU5U7M73rjsz
k7US727maNV+DB4z2DVKnPyNylIlr7QxLK+1pdm1cRbU68rnY32iHTF5bZnirPHBGvWb2cNiTnRn
Bueip1dnDfM0YA6VUkRElJhmgzPI/eyR5wLRJI4EjrVNdB0wvU4Lco27ttALEZYx4RadTjXIPCDA
LsovzXd0otIkLTzKHUChBmO6Fjm7B4nRZSBBecg629PpJuL+ZKtbqF4/pyMny03bLyOne2e2Ho0/
W+SMi5ugfVmwk0f7MSWpQ41SoIZPAXYxe5nbKYtA0NktsoQaA2IyBK1QkyNYU9POGujatNcOdQaF
tepdwxym9ukCAWZvZDgPV8IA0VL/0XbTD8QWBzMToyQW1U3olhW+tXLeDHVcdvYzvNyU/u/QYrTf
viQOqLy3zq+G6Q6jjmWi3wGb7TTcMT/jBsPzPWGX3/s9fmMa1goivfec9RZqOFxtB1EOyAIQxIE+
EaIPaub0eY+m7y+bvpLVZ9KIatinrlUzQBK14/b7lAdZT1xvIiBUrnWBhdM5MC6K4x/x4LJiHWa6
Q2ezEyX+ONX9+ec//vf//T9f039E39Vjlc9UGf0D/NUjJpCu/c9/CvHPf7Cs3/7v4+///CfHECiV
SkN0YdcWKBQu/v7r5zWh441/+385WVR0pK/Mz9Dr6nrDyWfc53Yu3j3JeYK0HzltgvOUcrd2MHN6
aXwm91PGXCvBnvT3v43+6y8jNSI3XREBmU4vuE1Q//rLML2bvZHn/o9MYPfYCNcEH4JMS7eVQzEX
e4pUiAPXWcyW4n/4yoTylZK2djwHar/j/vWVpcsMyIqt8Z29YrZviplaFg9znNZedCEc+SVCAFd/
/5oi+OvbdQDOOb5w0cxhwGnK3f/6otimkJI0fm8KQMb2znd6D3Bk56pixTyW0dNq5LZhaTatEo9K
kjsFhK+CnKezo5GFDNPUDa2vlX3wkGlTRKymZ1NAwebNn2hRd51NqRmeR9GH/ikqONhc/v5N/NtX
5tiBA1LYV4ErXZxWgf/X9yD5gBYVDfZ11mLAnmSmT+h5w7aVNqguh03NxyxldPz7V7391H+5ah0h
bUHBCiomF4oS7u2q/pertlraLFahVz2DeqTEwpR+cRkykoXEiJdujRysmS/TOHuMfdo5/pvLVP0X
r+642uVqlfxhy7++eo9Xtmlbu3oOq7G7ZoWjnqP2ZtOFj/jfvNTtiv/3N+r4SjoY87zAdW+X0L+8
0VY6FgMBt3puO06WJcaPNWGiZtdnwbRrtO2//v0H++9fp5AuFyR+Q19xXUr7375OBbCnnog/XGmd
JLcQB7cxCzoGYLmkPCD4Mzfy2B7//av+/x8or6oQ8F0h2YQr+6/vEo2DN8rw7VplbNFXi+X9ilsU
bKZm1vL1P34tLlOUMV8JuKf/vsZwbdY2Elt4ZXTuvLJRhFtCHC25qVGk6f7+xf6Lj9N1XPH/ODuT
JqmRbAv/IplpdmkbcyjJBJJMKNjIKKA0z7N+/fuct8lQhIUsuxvrXtDVHvLhjueeIxxdM2m0isVN
MRkCtyldS2EgOc4Pe93PSU7jQAWkM79Gso6sZBpp0/7+utr1vTFZ2LE5Reyoa8gf9ubeWArgUd1N
/WfQV16pGHV6qA24eANqLUhsN1DUR8Nc/8xs7ZspNXq2SdOiM+DDWFFjbW0GHwbyORf+l09Qlry4
bm+uPOIbv9Em4aQKbVN0VNXFb6zCMhgayCueJxNlkk2Y2ZTlmJc2H/IG3ccoLapv97dlaXC53ULH
TnHP2BJMyOWuhGTLsxMq5rPO2wYYyPxAS1EAfLQNg7MBi9TJtBW694yftIcIgdzt/R9w46JjLzV+
B9UtzTYWFz3pNcZEukA8292on1OzoZJUpj5g3L5bWWrp2bGRpoQEYWcBtEGXYVx+bBCPfudkpf0M
oZ27K5mrPQC/JyeknX/M4/KhJPLbMP9q7DTNh2WjKAAH1HN2uv/N17bacjXX4seofLlqLbxci5gL
OP7RelYGV4fvdnS0c5mm/zBNT6RfQMXap+q0Y0Y2Wln5+rhxSw6LOg4unW243AF3HmrXKk3zGcgH
HVDFGsVupP50cObE+kBT6mMK1ujgd7YEhzjlw/0Pvz5sC/eEa9Q0QgrQFpfL46EcZgYa7VmPiWS1
eChGSJ/CeWdETf/v/bWu35IthIpQnanz7Gm1Xa6F4DS6G43jP6vAGQ9q48qELrSOQKTbba6O8fH+
etrVqQqwlYbAyDCRrEIldblgBuKid9SMLl+gaOUD4oaxcerpeFIajnyrPtjtoJ4zZG4gkZoCZO7E
bBvnCVG7+VMD5eS/BWB7Y5ObjfHBmpPhn8jCi0NpVDN4XpZh/OSGlvvx/s9ebJNtA2rnQQhb5T8N
zV3cxb6ZOlhjtfxBn/P5BGlYfSqUTNvRkUufg1Bde4TX6xmqbnMucPe6lG0X66ngjtBETypalC4y
tfnA9DpMoj5k/3QtoBh3Dvc/8K8JexMw8IWAllRHQOnlYALchVHtAU0UoJiqB5rJ7atrKtnRNPV8
a4fqeI6M2fhHGcwEMbgRTEiZtclxpn29U0li9paujyuefWmF/v/3CMIGbiXkhu7iDWoppCqdDqcS
oJk8CxH2rI3fQ1z64X9+SR/uXIejJPpR0/iYg5qBaRh61C8mKkWOZyB5+rqyQYuE5+8PAofkGAY2
kdbK4lXSr9PATLYcSZCl/RZWaJAKJmJN3FArVj+iIQmSmOosjEbINU7GweoU9b+01KNw12cm7cb7
v+jGHdGE67qWo+qOvC6XL8lVlYHIf2xBBNjpwY216QsEU9OR4oPxR9WoGt1fb/Fy5QbgFDTXtoE7
66q+uJNJhwZOR63joYI2Gu5gqJyGRz2x6XBXBsD8k1PV9vhUU95+QWKzr1euqC5Nw+KKEszi+tl/
jUBsEbw3XYpsTBM2D+GYTucWnTrYQdXxqxvVT0T8Jlxa4UcpXvs7kw0bcmAD51RRM7dRTz2hlwTD
OM2dcSMAQsEMrDn/BT0sS4E9xBs/tKMvkyHEKTJS4CAZZUZwsz/vb+Ly0BzyZg4MRkgTH0N99fLQ
GhNCQ1L39Fzy05G8sS0YbET0ER8othqaBc/311v4EttxbNO1mI9WdTrirrZ41qFehwJCcOXsOG6v
MulJBXqk2VgFDLxt0mzCg6/cS/l/+faYHIeUFL9t8J2aqtmLl2szoEDB32k9s1XLk6Dsje7HBGlR
azZb26rGPYSLxcrlWLhsvtMRFsmAZuuWpHNcXE4k86YMzCeiBI5waB9mjKhZH+2UnsmpUst6OsD6
pSjnsdHKlq494IZt3NH+Wfl44/qHuCq8IzoO1XIIHRYHnKvge2oGvzzkfdThA822sH3OwJRnuG+7
a/4xO81mtrej6rczAph6MsjW2nF6EX1kNR9auq7qV8q7FlUSqITV6PtgSMkcEL3Qbj7FIP2S5wpa
Dn+n0lxzfzUm7Jt7Ddw+hifsavW5hLk1JI2twMvBagGTPdjoNiRMK6cItehoKDX13MAPhLpPZo40
Tqe4UGQiGqmRN3RZ1yPiGAGx3zIspQQvxgA782sMwD79RHwNJ+E4jGOnbxCRgJv7/p29eiMk6K5l
GPDVkNPpttziNzmIDmYPTQRwSnaT0yFN/MHe0GKEEkefy98UVpyVQ5OX4/LGsiAvROOPw8lJw/Nm
waRhfhs9ssxTh7H9DGFu+QVh1GBllSuXxhNjGXJrnUeBp118VwmFSwzoPPMAbKDlTOXwXJsGai1m
byD5XOpnJYNoERHwkNknNEvSMmu2IpySlQBzacn5IeSVFhgZjRKMay6MwpgYkF4iEeAFrjm8mlUa
HXK0qb0cNb4elnnJAxkVpUfKW61swo3noVOasikXCJKL5VZrsPMVZaShG8J44dbO8+hjBpfRfpC3
cGSw4wzmRyAWiQhxSknm0/2rdeOkSWoM7hVhvWn8dTFvTjrMGn2eMtCUQa4BewUTmv1Woix6/w3W
AbapuElwvKq9iBX6oegEauSc9Mx4IvSmo/1oOP5kHYJ4CL4B50cB4P6X3Xg0nKiAK5GYCfKYxeWK
m3AswywMvcZEFsfsmwcmCIHVd6DLLB1NjPvL3brMcDBrKihw/nCdL99MrSZTS0ss9AY7xY2OSY19
8zEe45gcoHpAKiUt4dmY4vJD4NMimJxW+6jW1a/7P+QqKuAyUyKn7iRsWQZehiW9OYIgqIPMg0ZV
R199FKPjMawzJv+YCJbOmwrdKuPH2IDc25JB6dHOLqgYb2bHUoLfiRjV8qPf6VCuQtdSz7ayob1h
GbtacwPd2BTEkrEXR/NQPs3AkvqPlSYY93dViI6abeZ3rnEqcrMGhQOsFoLO+x945cFxpgaldkJP
QmHDXKT+MEUiIq1TjXFArP+RjLHHtu+heAU8hADg/cWW9R/8KLvJHwscMZWVZeIBsiF3IpwEzHmp
kR9CuIV+MecJVXbiTPYJoyZISRHhnA862IFKqnP1LyWSPOkH/tH8iw4gxt8Kp4keUc3WygNCvvqv
mBhWW7mCN248ORl1d8ELsykDLm7gVKgM9jaRBx/mbADWRq/WDETzas26Uzy2dDb+u787N+ymza6w
LaSAhr6886Md69TblcQbJrffoS1kAYsVkRdjxg6loTcfGiNA67AM4tf7K19dAkTBDbhUMds4KDov
l9/apBrKTFXEPbSRmmWURw8y0J9d9JAB9X68v9gNI0mAb5F8MeZnUF69XMywmAjQygopPcMZzy1D
llttSv4HJ4Sdon0kTN0msVpE8wMqD33E1LPXzAklTVDOAEhVTUHIE2Il2BQ6VIcmwHB+mu3vf+Ct
cyQ0U20Veykr1pcfOAPOcVuziD0UhVJqeHpxbOEd3oUOy2cNk6vMSJnbQJ+H4/2Vr2Nj+g7STnNh
8Q/a4jEDZDeGzk0Sr3XMQnwMFWpAe5RRwi96oNPZHZFrRN+iGP33X10ZS0l/T5bP8M7lJ9elaUy1
4sdeicbLPhlKZTMBaf8wjrH9Z0SHDjmMoGCwhYJrueLzry6vrJZToVfpFlJVM+RxvHG64MeDyOlm
3bOZpNsW/K8+z7oPH2CsZivp1dX+kuHQktToBfKRPNHLpSyAHTlFIt1D01lnDA9hJwHufBPYzbif
4N+j76tm7zVEbKpcFS8EyJ+49XLROgWzP6mG8FIIPB5Is6CyQhhok89tdGxpgKzs57XvxSWQ6NgO
RTTVxjVcLqiLDAGdJLNwecwPMB6Jgngc/1fZaBEgYTJt8ijj68scBveQcQ/GHfVDMUJc887bLF2T
Jqg90CngWi0ulWnHiekHvuk1beUemxZ4J9wU+c6shbEBrqu+5AyprXz91eOVi+Kn5PthSXex25EP
L+ao+oaXNrEdguDtZhAzA/H6xiV092A5hJJaWJk41eBX3xvZsTr9SiINnfAHW3y59aaq1Vj32IJ2
iW78t1qgIAAFSFE8AcxKIMoIGgYO3r/NNIFsbCSdPOpzl2vOCjqOWdATzCEdxlRKFe99pXA/Oiie
HAPJ9wYqNotXbvWNV+vKSJJ2l6lrnO5iVY0uxxC0pjepmaFCSdU0sDsFPhVZLQRMe/8b5VW5SMHk
vsIJyRPCmeN+LlfLUtHFipKbnlliGdpQ5Fs699ohCqefBoyG3v3lbn0ceQDhIoEHDn1xczvG2SIY
oAxYI6Zs2+oRYnkqoJYcioKVlOPWfZW1VUMnXCZSXgTmlVYNs0mXxUs7pCJUo3NPCpTdh1zkxrkF
9/7aRpq2o3wJO+L9r9RufqaDdSLnIuFcNjJq+A8gkQ1dz4B9PXOAOM9lsYUeZ6w3FbMl/t6NwKLt
0dtQEdhFwNdEKiJwJ5f6V2vYEPX7jO1v+GdjiDLh2pvUw5xDPPEKxMLXVzABty6BgEwB60aNFTN+
eQn81veDOmIieHZAIvYgQKHLENkpj0lppjBRVvbnKtDh0kn4BBeOtMkVixxmBolfVlMAw3jWtr8R
dayPTKVmT/dP4dYhOLaqOTZYRW7C4mqbrTNWqlqbXltU7RdUlrKHtoXiKWpmc8U2Xi9F9UIzKFIS
whPgLD4IeQJLgZpCEKD26tYPW33fVSaEz1FvrBhCeW0vH6wslKiMHjuafQ18SQKrqRkJFOD3HTBX
AVzIQo/ar6DE+4NPBL4HTu/vJqNkSEaFmeX+pl47epYXNMjBHgFN/nvz38QUBoxLEE/krjeFzvwh
Lc3HpITtlhKbjxw92EM9hEbg/prXL5k1gRcJ7iiRsbMIG2FkRBRwkqQVlOqe1XmEy0wMBiKNIn+y
CrSWm6FnCrtQft1f+PqeytiJmyM7khJsdPkuGmcoqwpIkGfHmW0+lmYDSzqcyVXy9f5Ct+6PzOZl
UkUZYYmn6BWrryYDexFCEuGh311+iOzwtVbZ2vsr3bo+bKMpq7Yc4DLPTMJWjSY9cLwyrBVgbHaL
JGVUxw/aMMAbl+RV/zlJRfZ96NT4j4Vv/Hz/B9zaUxlEUKCxdZKAhQcgdy0VJZtsD/qo+aMPRyBq
RuT777cx5GuEhw4vhW7NEnHUx8JUBMQJnhXGcQ+9aVs5x4Ty4rutDOvgP8HkUXSmSXJ5Ryjfzs5c
CtQtwZr+EOacPzBPVJPDqb/v79yNZ0Cw69g66D/5L3mJ3jw9YYYmIGrX8sZyUva+qmUHatzjtu8r
FLYBoBFjI71s0SpdObNbKxP6YXJsYXB48u/frEyfR2LEsTnMjWff4U2Kd27eMuqBP4W3NhbZEW6/
bgewbK35dONlUJuk/UVDEgTG8mUUUc9QadgJL3RzZrEUultTmya7bnCi4/39vfaChFsuk54YG5WC
ysJfhLHS/x2+9Bggpo3lT9FwykyKKtSJIVxRkAu8v+ANW8pnOTSI8Lv8e7mtCsxUZRljXrQAQuXe
OneWC8FJZCCjOBT1TsD9cX/JW98oMDIaV5VbZBmXJ0neMFSQsxme20O0HYCifTB1BhhUUZgQzSTu
irm5dXzgHChT2uSgYGgu14MWe1YnozI8w9SBGPCLYCKbUSUZnPfbarqyJLsGFanrskbUTmNVqr3h
zYXlftP6sN851lisvPZbLwG+D4uiECZFLHtseqPBBAgFi1dWUChXbqZ8RRAg3wV9AcLdavRmCx3j
j0j478RtYlioQxjCcQD7mcD9FjEaHPYJKn0E6hrg33zDLKz9tSncb7oG0NocGY6oZVr27uuiEw7C
mSmTBMOWxvztwy9aEZZ9Qg2UgtWxDZJgZ7qF/9LBTLKrGNCMViLDG/dThxKRyr3LQQI+ulwQigKm
uAeSzL5tTESuo/6s57p/Rp2IVrvVvN7/viv0hdxV2F5JKGEDBvK3eA9qXE9W5HaGB7NPu7WCGJ4b
8Ia7aBiYTRiJDTZ9ZMC60ZuCVKGvHws56TPQ+4XfIWyGlQ2/4Z51Cgw0iXBePM/FKY+oLU6FPRge
urYNXXMHgfcNmBTmVG3EIU/14JaHhmGGUwUc69mx4/Rwf0tuvFhyTolEgTwHVJ08oTdHbvqz40dd
raOHM/jHiG66N1Z1sw+rIlj52Bv2z9BAr9JydAC+6AvXCYegAUtpp3tx5qgPTJpAi9p19tcinqM/
k4inx9bo1RUrf2OHQY4DACAjkFZ3YXRb1xK9GC3Ty1XYfKEVd7sZcQiIXDZphazspodX8Clo4b7Z
QtAuHoQ5hN3Kl8t3swji8afgeCz6YbzlxTHDPxnD3EcCNCG5+D1qBv/z3If6/P7XBG7Gotwq2/Qw
zVyeZZEO0PAVmuFpvqDv0kFqWpSNzng+Y3lGTqf3/XfHxfqCVOE0MVWX6yFTPKAgS/erVrTs96iY
toeIvPJUMH+w4jtvXFPZ6Ndldk8ouUSGQuEXKLWZmp5K5XYL4+uIemULiXKghxCY3/+uG1aJ4AMI
jkxBQNDL43zzJtwknnujxGtmoNVf3J6sbsMQIFJLBkIOaL26jr+y5I3v43KSY/EI8WnLa8pYTIw7
c3SPAS71Q11YJcW+Bgo/G47T+19340VQyrSoTv9/62FxS5oIZTc/9tF60iRGx4J+Y9gESIPvGJ9j
ztvox++KMdiHAWIDUszJer7/A27YAQblHJptvAYgmAsjPEWpyCO/ZL4yHGaFGXlDQt9gvoF7Qx81
SIpA7iRbprOcauWF3CjpYm2ZcwJ5TVJERnt5tAwyV01VhClhkCUmZgV92OZUGwmmGQFtFLwUB5K+
KEyeBl2Lt72Dnrczh84fsxX2/v4+3LAKtFJJcYE6c7H/jp+8uWbJqKhk1WryMCuJ9oebkW3LNLbe
H8y/XWVZSe2hI+qgyE8eLDX2d7o7mmh/QA3dOlnxVVju8xyVtddF+RqY+9Yx41gEL4kOF7Mgl1tt
5gA5XSbXHwbmwsyHqYbL4cUNLO0LTcv0RzuqcAEKLRXjStB24y3J5g/lEhJ5CLcWfiZuFd2GnTJ+
gAeiPjl5ox/jWEO4IojW/PffRtLCsjvO30jXEcwILQOYduDvDOQuHkSdmiiqgGpFuifKMkQuurJr
yzMSfp1/CNCKRNx3zMF6n6qKqeMZ/WjGilbc+bXpAjdJ90fW7HXM5MKdE/Qksz9l2UNM3F+hE1pP
0VYl5vs8ldbwsWvztVGf692W0G2MJdMaEs++MCeMRgWWqsTo0oZjdsxTNdpXVtbshG6uxSrXN8qw
XMozchgLHLW7OFh0Wlukhphti+2q+RlqUQ6dJ08UWp+8ZfA81LOdOrlQJ95/qDc+UQIJ8eDgeRif
WRiN3i67GDFZ3xthpavxpHX22EVhXmzLJKFlf3+165yDSg3tYO6uxnTtcjWDwVW0R0DXwm7rPKXw
oe39skMwBqVvKHSnrmu3einB6pS7/V/3F7++P7Tz5EQC3yuoLixsc8F4hxgQofSsKKPCl3bTprbK
nkF7292kQVSthBDXNlBmN3T6KTHiDa7GG40MDjuUebzWryiiWql+HECx7O9/1fUB4lptCsMyDmSC
afEqBqHD44uQuTcRVH8qGmd+Uhgk99I2d9dSmltr4dZUyjaUuonsL82eiERagneaPIiGJLAjg4sa
CnCGlZO14uyNpUicJGSexwTWaxF/xcjZtwOk4t7UiegnglvppzxW0p0yz/HKpby9FJR6dALBnS7t
HLIcpQrjVc8cRjF+glYkP+mFme/hFl/DP9+4gsxJSMgJQaxsel5uoNP0CPa52eD1UH4dnRoK7Swa
wHwUsATOQ9utfNrfUYhLG27RNpeAHEHTHurHywUZJ1bDwfZ7D1HBDMVNx4rOUzj6Xwqzsr6rta8d
g3Dq402dUTqxA/zYrsz04aSnKM5gykv0aFHevX9nr42dhcEhcwGMRA1uWQnLagTi9BjZKwgPoNbQ
p2AvOj/xQghlYOMYjxCEvnPii6IDA4SglykUS3O+DOi7zBzyFHZOz4DF9x8FRPPXsQqhz4QS4qA1
KNbd/8Ybt0qGBgAImPWyMTuLnXdH+HWyqPMayKK9HFLkMzX++SREox3/h6UYiAG4QK5Nl+5yqUjr
xj5MtdaDrCsl3Q78s6EE5iEkMVtpr936KsyMKcsosra4uE/IcHewX8WtN/ZR88lRNPdIwKu9UOhw
VjbwxiURFKIpnJATCWvZ9Ixg2ijVSrSeWo3Qziu1exoEsqoijIfHupogrJqL96fUFNw4LWJoUC5k
nJdbGbhN7YhMrb1imIGb7OA88YGipWg3ZmhUhzAuo4I2hkda9xBiFa6R+r9hZymblZbvDUtB7IVf
1gAlUplYxANdl6J1XBdgwGH5nT63aB6E57yuYKQjyVEgQu1MP92++yI5BoZJgppYd+meRTNRaJjN
xhNGNh4ntLcOEUwwJ1OBPen+Ure+T24xaahLdOku3BbSXGOCeBTRuWTd8VX3dz5H/h7c3QSPgdIf
7i93HXhYdL3wjjSl6KAv0bR615M2hlbtubx8KPkZc58QzTiVefEZkaHo1Ei9Ljh+mpW3efM7CQNI
gCkiXAEvYCzMJwWFXm9srOgFeo/0n8G2gh0UDJJbsaz39z/0RhZIhVq+GiJfIAFLFxMTZpRVW/ae
xRQWALQ4Qa08RVJsOw0tXDNNjUxJMEUO/JLZPJIwZcG/Sa0kP0Ytac73f821ueAtMVok660g1Zbm
IpxgNYeTZqbuVg3BDiW2+cntk2o6qo1WrN2p60OWLxcWBzleK+/W5ePtwzqezLRSPa0q0DOLE8jg
d8jVGa8TROIvrg3vNtJTcbKru6RcQTxemyvaAn+72dhF/O3iwQI10ib4lVSPHkm1FU1c/tCGOvpT
5ArUMq7UC7ba2Pn57g0Gik5ATWmFeaolzjKGsNW0BqR5Aw1mOTNunY95pjc7J2iylZt84ywpcAJc
olRFBLiEEDmNVYWmRXFqKBLjRy7G6QxzCgyEKgx8979K7tVl1MK8upzRMqmfqxzm5UEG+EhJrD95
AYjpA21VC/7m3DqloP9OCN8CDGgUMDBxOUI1UeYrb+jGlwrg7xwnvoBsYeEEHDh5MzlZ6hEyFceG
VGQzIE6ygVpuLUC7sRToIbohAKQYw1s2lRpVMYg9k8orAcPvNXdKv2RoJCGDWkcrJvDGBaUoRF+Q
4hQpw7JfVlP+QR565KugRwXePyqNB+Y9Q8IequhvWclDfqh5LsW7XRn9VqgVNPJLhtsduQdvakHg
Y6MpDFGANNAIAb4UiEkQXIt53rUQ5v0q3XpI3zlsC9YZvIxtmIT0cpBqsWaLMKGKLHbuZe5QZse5
Ut3sUIUJ1I6Z3aGEUlD1XTF2tzYYfJZsukp+hyWGk7pg2TPUnXlzgmaqX1k/IzijN07HPKBul79z
xV2DQFx7Fz4TNgngD9KTLjtp2igliFw/8+rKaB7tuSkP7ahnDGFV2XFQmjUOgeV6wI1lVU9OVVHU
c5ZRidbBqWuPjnmetLQIoKg3kLJE5DYMuqe4VdMu38gWlbpyg5b2QC5La0G2zSVh0DLHVYsiD5mX
Ns6IXTX9qZxgq91mRm3DiN3BHZsHGoNwmeXsQhr4+8EZh/19i3TlVrn8kD1SgAJrgklYooLrCine
OQv0MwJCLcXcasyHl9oCv3Rw56hSP43IdtoHX3F9/1DCHYJ+VlomweNQUmPfhzDURyux+FWBjt9E
wcaQ8FlmoRiXvHxYYWAHgFjL6ZyWlbUpgqB+GOmsbi3GZoBShKjdMOG6ddCVooaXBMcSnbX3prTy
R+BqZQjHpBIYlcsfoeHhlYhpkvMATGcvHBZEUXz0hGh/qSgar4SoSx8vl6OwTuoh5+kJUy+XC80J
kaNM78+hPYz1pyRzU6aTwgk58EPDNYnFBgbbBPVmpN+iiZYn0ggr11F+0lv3xG8ANkZpgkeugvxb
uCdo6yOUNMz+jE6e/p89T+nXtA7Tp7oJ+5XPXdaQWIoCJDcPlAMFzuVM6ozcn9oMVgdTXi5QnKia
vU0CtuIarp81pRb6hzKOwIAtY0Y3s3I68UN/7vtyeqxTxnrhq0CaJh3VjQPF3eb+a7pxiJJ7BScr
U3HqnpeH6MbMZ+ba3J0NTm946ZOCeLzLjGnMkDzM7NRjxE33kUlEvXgTpK2prnQOlraaljzREqEM
g82A4dTFNbLLREA9HjRnLlmMUEFs5lN6YLyOYZKkEtBf5UrUoUOZGQh5rzErXQ2cyeX5dFwU5RkC
HblBb1xil7u9QJl9PqPGFejuqa9J7JONgwhUeoBTu3YeHHp/6mtuwpdHOd1pS3fY1rPaO9875Fa0
p2F2HOOY2nqkfFdg2SsPRg8H+l5RoS84NgyYBfU2GCkX/Ar9Ok4/aV0sEOgo5CDUD8dFjvm5Qb8c
Ms0ohIrzvScMqgQ3odGf4ZksQygzciPwvgG9r6h6ycMOPegWZZtGSZmm6Pv8oRN6ezC0SFmJUq8f
jAEeV8LxsBAyi7/c2cRAuXq0J/+sqiBJY3KvbWhP2dd3fx6r0Bk2Seq4PYvzq5EOLnSz888I1+nx
Jmg6SRhl9gNVw84qnaNjAw7fizHRTbCkWfDlvesDKGF+gzAD3CwaKJdfGYoiHxmxcs+z8JkNxVLV
m66n5zSHif8TjcBglwRp50LYZbdr8+nX1gJaG9IZSneMEhJOXi4OLV8Jvc3snsdeQyRItbIPceVk
n3oN1sfKYdX7H3tjPQoxkPLJuR+mF+Tfv3ksLky3fRiP4twkFcLGhWH0KJ7WDJc1pUIC0ATVSvR4
w7NCmkPAQRoiMQ1Lp2bbPgF4lYtzMLdyFATJ87kg/VAneuSi8g0oLKuwoJEBmCaKCJ6niGnVQQuz
x6Rx03zlOd3aArDlFKh5nZJb6XIL6hQ+AJr0bAE6FJ4SjC9Qhld7v1eTx6xUopVo58ZydEhsBscA
tsqRg8vlhjwWLRJQ1jkYY2hxWgZDimCy91qgjZtJpbtw/4Sv4zuAbhQtSN91WV1c+IPRZC+Rpgm8
rkDPYDOXOpqkjMFrP+3Czz9UvWUj9DWZ/Ss08EgTuWiW5Kf7v+HaI+ANWJ+BRVgurgxHZtNI9o0G
fNaoFaeuQbI9icIUpQaKJHkAzWGKuXtnO5caKu1c2B/5b5luSmv25mpnNLkoEgyBB6Weu8vomR7d
QuQHBvvX2C2ugxaWkumJzE/ogS3O1FCpOyMcE3goiiv6ASbKoNhbKnOa+z5t3PeCXfky6pYygYdx
RPZxLr9MK5MSQSMdgWahNGcEL5VNntnJd7SN1woTt14roCDKS9S7uLHW4nWUvoGIqNah22ZZ88FI
UPHMbfTKSg0O8XoYzG08Qo8Kpxyi5kwiIcPrhof71+fG9uJxSKtJECQMdvG9fqoEatm77rntuuIw
DNZnZ5rjDz4IlPfbAiIGghcMP7u7LPlEqWvNFjQ25579ODpZrpab2kAgYZv3ab1Ngyx6J+kkVgfe
Hpwq1V+SeLLNy8OMZhOC/kGBO23U9EcQDxaT+Vp1YqKsXeGVuHGYsoBHmYkeuHyMi3uqB0OmBYgp
nOeyoU5QVY36xy8r7R+7T9BHqZib9sypHRF6njr1cTaV+BtygOaKSbo2gX9HyLjEQLNIb6TJevMy
y2JuDcaWq/NYKg6F2hberDpJHp2irs8aGf7x/v35y/J6mVQwskbIQiJFq5gs+3LBokXpEB2T8uwi
XwNliZ1mSuFBTC7slxlNCj7Y8DNYyiU3zbF1zUp5HlFFqT5Yg5pU//mVMlmeHU2K/TygkIqATd1k
xk8Rd3aAPM9ghNHW9LsoO4/6VHYHVxtyWJqjGjGjTazriHmiPoi672aknatGmykIXONb6AoUfI5a
XTXhwTKTHrw+sxT6dxXZuF9wbKGz6MAVLvbpEAfJJycvsm4T+XWu7O9v0bWFhsaYW4GrYOCC8PJy
h3Kj0NkIfn/UlP7RHednOqbjicZIdmgm8Lzq6I8rscf1syZUlxx+1DxlF2qxpqKYqF3bCVyuqDnu
ohoNZzW3bDSuKEK+9/OASxFWMXhBpkfze/F58ZTloZKl57Ga9K8mEhbBrk2cZtz6Qu/GY9mPYJTn
Gnu6svJ1OkZPn4EdOpW8bfCrlytnbpDVNcoZZxsGoJGZ9UAFfaIEqLhQDEkOjhkhHln1CLjO2LgV
y3l9rGSAjCpQ2KFwRhX0cnWmvqoatzWerT4zoOdmlpBKwrjvqew85qkzf87lIPb9zb5xri4tCTpr
FF+ZGF24jA6oND13xKiFPobVqc8ZGzypehHCkN283xdCsSYM2Ddl15t+1+UXRgESEJPW9Ge1Uq29
3SAaToDjbubYWKtTXW3mX1CYDjeAIC2g2XW5lIC5eRqLsD2XYC2R00yrPWJ/w9MYqJqXx2mCpGqy
him92kyJPaH2Q3cLlBht/cWi5JXmUETNufUDuO8ph1lPoprcEv60Mni9f3LyOlzYSRiWiMhBKwEo
5fgWXxhNMbqbqLOcu2Zw9yP9radsKN1NAEXZfmJycTclRI9Ol0ul7spc8b7X/kkmXhJJIUv2qAcs
/FMSAYtC86g6FwYD69Diu0czH1JYp+c6/Aircbqd6DuZ/AJUxXcIElc62iLvBrcTnIP/o5pP/4Cb
vOSsSdwCGWVHq8/ZbMBC0XYW8geogW9SKG1f7u/5lTOUa0n2EIPOMDW3hRXsLB2OTZh4z9ZkgGTN
Uc6MN3kLk+kBi2IdzLDytZUXemtNMOVEOjTVIJ9emgUTho3a9qtz1VhleCozLRxf7VpB1bqgLPQs
GJt/b+NH7qlJqxJLJFvFS9ZUX6SjknRWRWGvK/7YzFBt7TmwX6cOjo/7W3pdUGYtggsuMrEVkfdi
T8s48m0r6+qzwgnHHd3ZMk+DbVq3DSVbxZ+0EwGBm+2dsnRfCdRLax8mkd48K6iY+vGmMaqiXbHF
NzadwBLIFah3WWVd/ChYRdoWaevsHCPu9g1IYv+D/D5UNsD2+iN1qaB5/zFTxCbRlLxE8l1f2o4y
ny2hFEZ27tKsauhOj1q0C1Fom3/4ZmJ+NVqkI1diTF2+0UsbwrQL5UeGJgyu9DI5UZPBiCzKZOcZ
YEcmNjMPJyq3FqqFEyQmskymh2k5hZ5hoFf02bbzeDhUqLRZT1OlQ2bTWtNQ/NJQ2jG2paW1wV+1
xRiFn86mCuJGgep2+yF0XTjn0AEbrE1YIlv2oopxrE/VbJft8f6NunF2khCXGMKxAR0tOxRhYTQi
H6sUVG4RnXLF0k+JUo97vbReSyeMV7oPMjVd7CHlYlJWyfVNQrmwg2WWFVoZxc1Zpb/nJWPbPORi
Wqsj/qVEXSzDeB/gCVwannpZa69DF4atuRrOSK/04kyGm0PFoiIxcqgcQZPbV8Dy27tRQSnhpYIv
VfMCYjXopI00T74nM3Ijn1CKHvyvlGfc8GNsogE37Sw3N/Q9goIBen8JkbLUbR1LhNkQz7TP1jBi
05kHdWCGn6rU2FtR4rdHUPaRcmJklIpbXucVk4BADvRTVJq9hhh0KaxNMqeT+AytrQpDjp+684+2
QKkWJUykvf7NFU0N95mvm+VT6GpRtE8h7Bi2UYMy0C51qnn8mpomlC+Rrvf/oUGRTU9zrrXdQzqF
igFNrRHOGvF5mOeKV7sVdEMbTYdWI9mA67DcJygPfYd65IQU0f1Ldu3qaXwQK0ruZQaml4AOsCz8
BpKAcwuZ7nhqSn1EqTsIo3TLyEzz5/5qV4EpIGEgB8TCsMNxDRaBBRPkweTStD6PdiqqcAenuFl9
Qq9eiGM+jVHyp62CuNN2DsJlYh+NCKw83/8JNz4YWDYDn0wqU1lY2idlqFPgyFNFbWHMvxmMVHyr
EZ5B+hR5lf9hKfmS6PgwybH0eG6eicmO8vrcQgutfZsZmBi+KwkR6n8jPF3m5/vLXYeKbC2ziZQU
//ILLmrYQ1fFJUAA+4wkXPOY1SjCMeF6TrW6e0R4Nd2AHrRWLO+NNWXhmLQeu8sw18JomDEYVZSp
kIatp7zb6V2r11tbMbPXPmiULeQ03ZfQRfrm/qdeHaIcHQP7IEdykI5ZJvOENTaNY2EDZMvNR4Ho
tRfRrUbUsl3z61dW+O9S8AgyWCtn8xZXto5Dv4FAwz41oVL9NBt3rvdobSafdMhQzpkx9ysv8uaC
GH1J9E4xfgmTNIqwoU6v2CfbnP/1Ybt+HJDs2mnO/DvT1ej1/k5eh79QCGLwmQjhDIECSLfwpi6C
Os2MxqQwT4WqJJ+1zlK/m93/UXZmvXEby9/+RAS4N3nL2WckWZZ33xBJHHPfd37692nl4P17OMIQ
Ohc+CQK4hmR3dXXVb6GY2MVJbofIJ+cFZsnx0PonXRGt5qk+olFb/Gf13f2fcnMRMBjv0GoDHgoJ
h6P8+peojt8ETiP049DjtvuvMoVTI3aZ4wxx+1COVhxIPbJUfZpjQC4buwL0t48TIxu+3f8ht6vL
5dKMqoacdQl4P9c/xO0aBpgRnqvD3AReYITqQbea/NCDpTm9OxTXR+ncw3JWQcdeh8L/Fi/7EjtQ
XG+dgrZNmBr2J70O7PEbZZrjfr4f7yYBo6IkpX9AaDJ/YY1dx4uZGU+jqnQHO7aHXZPZ4d9Ti6MU
rZ/6EJoldG2nDS6mWUbb+5FvR6RsIfwEgFqgJKLdjDzSfHZqJG7aQygazNsQFXmJsPy9KIZf7nhF
5RaOKwo/mmgBOmsCycRifmgaNTrZXYGbnIl+KMCEbIs+HWJeWVmcUpSduZi5FZanfWd9tMohOKkD
ToepX+tPphaLlYR3szvlU2BvBQEctjuj0OsXGAFXCUxMDw+8J/sSVlV1Sgs13sTYQOyxNVtTjb0B
/FMAgQlBVJW7ONCEZaqjGLDzoYwBdZlmWO5Rcw8ZoRt+lyI3Oc+VHnwaURrtzrXwk+BDB9I+pVIA
zvPgYNOhfnbH0FEOmGvSavMUxJTMtZvdayV6VdPxG0kfSClwzQJqvMiRChrBVjt29aHBo+GsNZPu
1XVYe00VFZtwUKK/7Uw3duo8GI9j4XPJROdh21Yx/rZlHB+0TnW2mhngSBWG8UdsuM19Y1nVtpmL
5ISaf/KAByFWoGglf3HbUt+7dWRtUpLjqQwb27MwV90DGVGOmAZPKyv3Ji/Jp+P4dsAsIbi2lCFD
6A8BoUKpD1kg8i30qvTh1TW8KGt96ydd+ziiGbVV2659YBgWvjdFyPC0mxDfkQP45QGU1BqyxGPY
HLJiAnJaRc4hrKt509vG2j3qNjsALmUqYFCycBVYEk41OH5jaRvxqcpUt+63WhILfz9Y9Rjvjbnw
iydHt2Pjpx+E+fzXXNP+U1de9k1BAQuJ3WUw+6GQAaO12F9WMqhpnfMTknS8hEHRbHAPbR6tIavO
jc1GV9p5Pt7PTW8G5YEhdcmEvxQXHxBwrR07SE5urbd9tKlblMZRFrcLcVTxGJn/SXQ9i5NNnph1
s6Y0fnPcIATE6pLjEVC/1IrXjzwNdakXmuoflQEtsM4S4Lt7kezoMyUrb/c2FJ1EZng0cWwSylIi
JOQyY0fZ5B6Lxk6PtBD1jyhoiM2MHe/KaX6TKDlkaHxz0ZP9fXrR108VTLggq8J3j2MSBXs1QyTO
6XX7Ah/ga53oyXvHO4Sj18wMjeJIzkOvwyVjgdkSPrzHFKL8TkVNfZMipnZUQqyylBKB4vtLxli8
SmboIAqoeF/HF9xPFtU2fUzVN41BeTCBiWSgQ4tqeMgwnEn2Ydc7Fe3DTCDISzstqL1aqGX+Hc/f
QT0kuETaF2cwVdRl8SdBaBbGorqnju7mHyWX0t9cKbFqjWcLzPLM9TXemXZiTwcLaMDcbDGeSh7G
IVHtvTaWSei5KP9XG78dxwnXq9kflScX9vIzqiRmd4wn+IobhLiZeJg+yIajiEtr3M5l5QeHqPVF
xhU802ZjDemxSCgwbMF3SMsDidyR1/3rr9JbWM/T+Qke1NTwD3Vdf+1by/5s+KPYCLOzt3EvwPNM
/Vrfa7GjCcwFk/oNWiqVhmkuAmvcYl/7ykiVBQhpqNpfcGyUXZW0+kkLzeEoxTz295fEGzER5CRH
G3LhI95y/bAYJkelNTvVwxg49jGI0CvIu9K51LE5ITIeJFvgd2s049eq+I+zFwlwhFYJKQGbiFcu
L/BBz/Fu1dZ8oYFjqru+d2YdW542LZihaVP4q6j94XuVKAamykWTmhsHPfKXAItjBBxiePabqrKb
xpvQC30yqyqv934WCvEYlIHz1ZprPfhWxJmStmRiwHzIe6ehgU15Fk4Vdm68itJzA+yVn9DJauNt
P7XC+axWmpNvK7Voy4+GU87a13oo+uxBYBuW0FLxp6TY5CkY6gxRXLdjJUrB+AB5wBrXCowdBlCn
L3T20OvYqJVdAtERpTtWWy1o8nrb4Td0aRq4a3vOkeRbXyJT5zE3H07I0M/qLuLY/DBCpfuVYG73
rwtB0fEaLLHfl+n4AsxmXmXcGLmR6hZHVuGGgzsjaX3JXK1GZ0z7a5r86MmEnXOcothYqUBvlhnh
KAopBlAi4kq6CFeDg/NHII0IRlrxpfF7k+EsvuA+bav93Fm/cjd4J9dSPiJwDLYSmHdAA0tlPpd5
UDPCtb2UXT29WOVcfG/1rr7YBvNaV4r13d9KN8kVDUBplABOHP8WbmPXW8lCeDQKKA2fqtCaDgir
xQ/zHBYHQM/z4Z2hOO9JFJgbYooj2TDXoebEr3LIwf5DxX37k1qPk4d9UfsjHcc1wsarPtGfexU4
C18NNZFXgR/AdtexksypNK6WzYVcWXAHM8w2O1v6oPw0lNgsPSCe4OCH2HBfwFcN3UZBjMc91Hiy
vjgY/0r2Hj4ox9ahkw0DCtGPauq0b+3Uamu47MX5LfOKVFkieUs8JMXJ9W+dg4LGdtUbl6owpx85
1Jx/KCyMl0nP/1LiulzplclH//PV0D+CSkKha0Fyoze8SJ550tjZkJvzBThOfxnwKX4cWrtaSdG3
DyWvKewa6WUJE0jurT+aHUVX4lOZlMMFaEWCNcOkRk9aabXPYzRhBs6RsrKQ3wxIYcKQmOYR59F1
wHjqQYfMen8xh3lCQaTU3E2fONYBwdxgn9eFvabve5seeJOQ5riIkSKAulxHHKd8LpSc2lmElapu
SgOl88g3omwzZu30QQ0wHeonN1l5szc7FptjWUCTlOSYepmVFA2peihq2qWx5n6rJLbtcaX63c7u
mir0G5EYh8ityggektxiE7XQLpM87dqL5SN95E09JBzL5I7oaXZYr2SHV6jEYl3K7Me4ko/ISHzx
OlUIVnabBu3FjxV/2+mc7xulBp32vTNEW3s6Hpet5wxT+KNvzb7wWrczXURZdd/wZKWgfQ4YhPXH
qmv7amt2VoJph6584xx0i13WWt15dltsy2wtChBUq2vNfBBYpzOyYiAQ70TWd3+bua0mGyR4io8I
oOrJXjWnqUQJuauZmIhmXNuPt28ZFj93EnwZAfTD8LleRnD4RkuravVi4d12yBAS9Xrh90/MLoaV
Uvp2j5DM6JCj34NmA4Iw16Hqptesie7/pRD977zisu8PnGCSXB97VqkW/7wz43OZByGChpHUnSG1
XcfzgfUNdjigKZnq5u8R76Fd3+rVuJ9EMK1JvS6aB3LtcIBJ21AAmCS5RcYRk+FHdeGaFwul522Z
m6gGsO0vVhEINPj7Kd7j7VmDNdbT+WCU4Zpoye3bpWXBxPlVdYNDTn7oP1JexlS6mDDtvZiBM57r
rjPLjZvo8y/Hrq0PZl5H/sr3vF06nBsMVgCLolwIH+I6optkcYq9u33xq27ehZjhnIJucHbBGM0r
Wec22eFXhbytTt0tVJR7r0MFVu+YgcZtyvATbaeiGXrszJFTsUT2QsUM56ejYEl7f/28+uP9mRPk
MU4fFVIgm4PyQb7yP15pXBd+4Lh+eaFiTmMQjGLINj06z/OuNpS5fEDxTXyHIearoH/9aj6UaqCb
G6S+s2IbTWaZePVcOMZTHA5iX6qw8T3aeULfx1UeqYfU1+t+d/9XL9eB/NFQy7ArBQsh4Z/XP1rP
UCCwJxhlEfVh/DHvEkfbNtDH/i7DsCyfh2Cw3jk7kZauNATh93Epl/jzRRKZndHqe3uqLlHSp39T
8zjZVqnb8tGN467Zu34//XzvU3IGSQAGvXTYHEswkYADm06j31zqvioe9WZWjzTB629xoHYIOBpr
8hnLCy5PCOyDnIVULkj+pWI037PXiwy/zQCce8ANXIvabeAYmX8qapywPBuF0C/2XCqbQe/mb+9+
WgCGqBCg0kjLYykG41g53alBqy7pMNrmrjdLy9m4XemGj+NQqLs4tfgh744pGU7A3hjV0EtZJDRp
ep35wsJKbEqLr9GoV2hyt47qWVqTfYwcpXm5H3CZTjgj5QxGtmApiG+u1Y1pcyzqynSRlNhjyvR9
X7tAKbu0WbsL3O4RLgLAocgk9AxucH2l7+oNWiHjZSg1Y1eZZrEpJlc9BHnwz0xXcuUm99aTUcIQ
DZCdpP1eb0mJ7xgMuOmXHNHLcFNDie+2Q2i2P60yeq/gJq7ostyQQGw5YcOJ8zpa706R6QC8PqTj
POyEnn0bYJZteyT1HpK+M1fGmK/qbX9mSeLBaaLAYW4qaTeLysmhXBiAnFaHQhtCaMTcarKntnPc
1gN9lUKj0qPyMJY4SnpBnhuvMLQgAtjc2r+7UEV7HRUKcFpDMxbPjpY43yqlbnTPR/T0k9q4Sr7J
M2Vk3gyr0dlgF53ughh5T3DSSrcLcvjiNJjqPNxMAZp6m1CU2Zf7i3N5vL8+pOyUS/AE7L9FhqOk
w7O1r+rD0Cn1U9DEIfBltdozAMuZCWG7M9p0drXcTA/C9aeVo/Y6PGoyUhcSxWxaawxgSOzX3zTX
0lZ3mD/tp9FOjr6e6edJGeKdQa+l3Q6KUqLBFuVgK6zyR5CoayrhC9Dbfz8A0AhkDVI99MfFEhZW
5QYJeL+90WCnmuuQlWNtVl9CEL9bbJDnx1F3rA+tnvWnWmuCXQXKcxvbSrlyKF8n4v9+COY79MEk
hY5fc/0msirsFHd2VKzCfTAANKyQjgwQzu2qpjv7EKWfq04Ee1gd5uH+GpB/9f8tdFKFbG5Sfkie
rdRQW7yDGfdtgBahfkiEHXxO/Nl/aKjfVz71dbJ4jcIgkMONvj3Nn2V3MY2KWe3M2Tg4JpdyjCq1
F23S660b+2t9ius0+L9QDOApypkTc9W6fpc+QKpChKZxiESnf4iUlsOr1sYffjA6+3n21wqqm0ej
Y89FA7UrhmtobC1eoKP0rVvTgDpEeQ8BRoXugv+osh9oGWzuf6tFVuLZUPnksKQ84GvBsF/sGCvg
FMcgUD/UVts+z13nbzXFcTwYptpBbeNfSRaWJ+7H4xd8D2cvsELnUXWi5LOdY7REddccWIcAI4zC
2U6UW+fJxu5cF3H0FIWZ8jLbCcilARXnGnbhoQ+cDPaz9JZExmCX21318f4zLUbE/3smqYxBIpKX
4sUzaVYz0WPu9EOFTuonTucYiQAxH43EqOk+A55Wzbw/6n2tbMJ0Fsc0t2tmsEq9c4wJLQMHUdX7
v+lmCfGaJXiRiZa8Ayxfs1qGmtEzXjo4RmJ9QHj5Yzs107HOUXQtivn3/WjLzS8/KvUBhxodUV7C
YvMX9jwyOTWMA2wc93Piol/GGqBRrTbqoZxNzasgjf2IS1LjuyMzd6IARIiOHvDympyE1GfwSYxD
ydY8hxpYmdgIfU+IcvqkGpFyCZtZP/lKszaAun1muA40QqA4ku+YdlxvUsPya3qkU3BMaRNvtbbr
90aMg19hplwsnbrYpWmGXW9nrGky335bamseV6poW1wqFm+7L628BtiWHGcXWlNZiGJXWEb4mDjU
Z2hyrdGEFvGYpEnbBFm3cI0g+y3ipaOJ2ExQQgwySmjz+yFRqMkyLnaOi97xOKNySme1P97/tLdh
aWhBXONcZ1FBArx+wbWIEFW2a+2Y+YaC+SNGXXim/zKrYdxHc7AG+1oc5Tyl7HQ7fFQLvirdwutw
cBy6wERR+ogLWb1tXNHtkqI3vhl5FP60FLc9JqNjb3nTqpfxtVfK+sVyeg2PVJzzn085/3Ad3sYb
qpvQaDimnOfnDpCi10bKcKjK+EOUteoujZIfsBeN/f23fH2Dp9tDkwBsC5UpJwDZeRE3yNXIbQJT
O6aVH31zcIXcmMkQPCN5ph9mg+qOqW+2Upu+GZTWKJgr6fKzzE56hBCe42b6cawtY69ktoMSAwnT
bELI91zktlWrrRmMvvGBUZxhu3A/hQRxo4EF1NeeM1M/hqDKDrgS+l6sadXBiJGjsLlWbVy/a45+
UVhbiDn67/sv+nY501jXDK7GUMJQqFocEgNSr3o0C+uI9vO4Szsr2+hiiA9OaMXerIbvswqUH5Yf
CW2Qwp/u4Q16fYp0IxmqxD7GTC42duE4TyEYDlieFXqTK8f6Ww+HeBGnOl6B8iJ+vXqRvciVue/s
Y8IaPmLnXD/pgwRNDubwNWPjrJR8C8LBf08Hsw9uBZmXhvdit1bFPCKFEonjDKnAq2JjfiiHIfuk
F77sCWvGoQ7t/KCnJsZuYCUPE2egF3NnPfRZOz/Evt6/NDGm6twRimejzLPnVkARKTUt3AAFykCh
qJREgx8M2ftKSflpuJlxJeP/wWYs8Y00V3uj8GOcm7Uhe7a6zNoYGnq8Vd2tyd3cphXStjQvUdE6
oErXrz/M3Pta3ojePlaFEx9dHUKMBgrleWhskAcwYjdFGjn7qEKs8f56XxSVrw8Jh40jCqCjdKi9
jmw3nJChA4AH4xTr++zyA7zKqNDcyTXt8/1Ybyw/889Yi71VItaK23grjiLQcAoXsNQn0dlnGwrB
pjZ7cbwfb2ENw/KTzHSgYCDD2F+0Kq4fLprLzvaZvB85mroXpeyfc61LtnoTtp+H2g1/VW580bvS
OvWIhngos417ChXJP1Wq7f0fc/OiwZuDAadu57REkWCx90SPIbQKp/o4CsXeIOxsnaFpPoZuY3x6
bySKXKkcCwwbP7qlAi/IM1MoVLeU58gbKPGs7IZS6Kco0e13JhQGZ4SAWsHLZfSzfKjOaeeiyl3t
pNtVdsnb8C/FKX9F6Zi9aJk67d73YHJMRwkrSYh0S2+0FfD3qUSQGiacI9vc1I0bP7g5Zo1pn60Z
iS2PPkJxSeDIkyAwpoSL87avpxqLGRZGpDaTV06tLdfEvMlaX9uFk/F3nZli5YKy3B6vMbkJSfNA
CGHqYoVYU8xE0mysU4j+/l5vCm2Lp2i+iew62rUzXbb7r3OZdGQ8yWSiJwIAiGR5vTuaFIn/nFvJ
CTh5te200tioI9jB7USb9J9eQY1eHTN3hpvXs1XvB5d/+R/dALQOZHBig3XmCFiOmFU/F10/WhYY
ykr9YZSluu38Gles+2He+o50Hbh0QO7jf4uUU2Sl1bnOYJ0walP29jR9MRSYO7FAlhpNleCxCkS1
cuq99R2Ze9DsQQXqljpjo3xbtklkn2LDCS6Ix/cfY9tNSOFTsdGzQf37/jMuM4t8lX/EW/YhzLzU
7YRO0qkYiy9qPfQPqBRO//aRcNbQDm+F4prBw8kMxrK5XjL0lCDa1QM8lopOVdoW2ZPgoNpKMsZK
FnvrLUJVBycGWlEquFyHitUh9x0gACfH75PY8+3A2VRRmlA3IG7l9Xaer5S7bz0cZz1kOxpVUhzt
OmIWNKaRqqF9wgyiPpBolMdO961TAi713aHQc5JzF4ckrXErvg41TUZnxXUoTlqU/UpTY3pSY6yz
Sr8cV17j7UMxE5B1BYM4rkuvvJY/hnBdPzhNITpxYnoQfoAmb2BVMkhhxup9kAruuBBnme2AKZSd
Tm7c1w+VdHEx+YEhTobene1UuiU7QwtAzQGsJqDlG6E9f7m/9m9XCXMdKJLQYCSOY+m3M3UzpoTO
7J/aoNY9GzrrWa01Sf5vzAPgzffJrL0+oxShoQEHuQHDs8W5kPn9ODZUCGfOUns75XXwLMzEWGkL
varmXGdHV86OKJ2ZntKyWYQxtCC1JnMMcAp0s4NI02bTzGn/EinT5A1x1j+VFSMDEfvhS2VG8YYS
dQg3qJdHu5g/vKbp9SNEnI7Zpd6Llaz6itW7+X3UjswrUeO5MYgx+xFlrlRTTrHdB14DQOAX9k/9
Q90NX9MC4SMltY09pGpja7Sl2FhZ7h4sK2+2kx/q534Y22M+JuZRjxtDyso8V+MMIrRKA8T1HWPD
bLL+buFWuMFEj8SdIqKnKHaws63Y/pXEg/2IWFayK01zeFTMQZzyMRuPfdm4W6sGRD3EIlg5L9/Y
SgzrASLLjhLbdrFpCztrKNQ75QRSdDynIWKJU5xb55Zb4soLfjuURLkzFGD0tTiai6RuTKuYlJPF
Af0E/xy5abA856DP65VQNyekLVEPDCmZCAAMdxdLLUXoLUEDJTqLvgm3UazoJzdsVE+EjXIyHGh8
pol+1P1te/N8BAWUxLCNgNJq6DpVwAskjRhjfEZ5rDlEndUcDCfqD7kZr53Gb4Wi5Sm1ghnq0dK+
DiUU+C6h7cdnpS0wohnt8XHQx3YzNlm+Qg2/SUY81Z+hFqdjl/bWZI1OjKqZ03l1qOW7KTTCLe//
7yBggHn/JS5wkiQjGc+RiCuOEerFxYJ0J+iyokIPsO8Ka5MrRbENkrDc6eOMxY/Ig4fBAuVh5ULs
J8XoAP0rM7hh5BP0WMs/uGjtfJ6CvkQHhotJUabBe0tafqHA+g7YCauLj3D98n2Rl1psoL5C+s8+
xJ31bdS14EdKzL1rpsX79Av/eyNMK4BHMlRlgRnX8TB4CQak8BMMVvp8H+dz/RTnHRoluVA89Asq
xRv0sNrMlG65N5pNfLFxglspABdk0defATkHkBZUFfB+S5Sf7lRqnjdqcnaNGeFGRUUfdyzH2Xya
9STCdCmt3b/spo9aOj7Z/E+j+wxYXLj31XtzloQZvgqB0/2GYrJYksDp0XktneTcqeAN5wB5K8j7
2d5id6+EWjbuWI0MmikjoHRw+1yiLOq26OMCG75zmaT6U5ClwrOAne9CTQyPo1/ZGwc3hOfQDtWL
H+DzdX83vLH5XslYFjC8V4vr608/IihYtEiInXOtH/dOo4bnIlabXTkV0yeLoeZKvDc/Mg0ijgSQ
5lLFfhFwmP25zPr03NujwQJPBrArc1t5g2uHjOPd0NrMcACCzZx2+qYYkc1hU67ZH7712sFByxkH
JZC1LMn9snZ7tAjTsxjF+GkEBLYPcE07m2n3lf8yfDMUN93YUxNt7BZjnpXj4430KqtKsAtcmLnv
yM/yR33ZzlUw+eWcns0u9WkaNc5TY5fRGfDEmjHf7RdmCXPzp1MKipY+ynWosoe4349udlaqcPKK
QQy0h13lL7Q6P+tdlKypNd+0jyT+HJA1uESKMTibi+wF2QzUrOY257EQzkaNEVlsEBGGshQWnpLn
CKhksADVzk13vWF0B6RpnI+MH61vojfXZrI3C47Sg34kS07K5AFcXrzqKm/tdFLG8ZiItHW9CojI
MWWovmGplWiDzNlTxHs4TWVv/mDMXx2iSPnnfbuMVqjsU6IJweuAr6RffwOnjq1iKCCMdYY7ggnv
U88SRXhBimO8jKJaa48vqxNa4xwedAg4PLiWLQsFjIwptnJLO7tmbm1N0O9bQ687D18iHS0OPd0k
QW6v5G9Z8vxR3QJRkZKPgECpvjhIlnJIZuW3BcB35cGZCuOcjyJ8Vlq1R+K/Yyzb9tZxLDDpyPJ8
rUH/ZmSpgyF5wij9LdL1OAa0hybYclpiqecicJ0DDoHNqS+Qjq6RSfRaVQu52ODcd//DLvoxPDOC
TDTw6OLJDLpsdsfoiYQ905zHBlzUNuk1fx8P9TtnlDIKmwocINdRrolLWXerEU3r5nP2OI5adwzV
1vCCdgwf60adN4k2K6f7T7XITq/x6FcYXA8lAHZZ3GbgfYbAmrLH1BHx1rbq4FiPLTbgs7427n0j
FGpk9ETg8gHEW2KM4J9HfZY62SO3XL5TWfhCeNmAXqlbxc7aBVFWrddL1L2KttiHAKRnpcnwrGQQ
YohNVMOB7QY7ZYxffKKQN545oavPpVm7jwiKGR5OztpK/bnIx/Llyr4ChwuJCVzTIj0OGLYkaSiy
x6I2s2CbIVi1gadpfKoN82IqGXKY97/mMiH/F1ECOejNynbG4q4ytTyymHjHVjBPl8SaHvGZcn/n
nVKdO/zzPjoaVW4Zu99aV/jqJrDodCCEm/PjyjXu5ALfTGaSz88VnfsgeiccEde5sAubpsHyOH9M
Zkth8lun9qavGhP+dQKgrY35GpkeHPRBZBvFT9vA06CYPgIpbnZWaCIubdAlDErH/toViEwKxAGM
rZ9N2m7lxb21XDT6TOw6NgMf7fqntoPG2FxR88e+x8AygUiL8n9gb4Rvqg+RQqXSgo/7WTmN+aUp
YmMXOL3Tr3y+RS5/fV/yiokqu2x5qYuCKZXVshPb+SN+WTOIiMHqGZ7b5cGq+sTz41bxhJ68c578
X1RY3EJKaXFVWqxSX8lE72R8pSAxxBPA1e/5qBeAXKZ514Mk3RRm+G9Rqc6Xue7nlX36VlLgqPz/
wRdH9uBXI+oSTf5YMsh7ahHw20LNs8+RXv64/4nf2oyUXzqbA4IYkiXXX9gpFT8syil/nCo//wkg
OdmJpBvoAXFQexk3of39gLdHFSIAIO2YaSHxcTOtqO247Gj85I91VJUf6hCbMz+yu8Mwtc/olEeI
mTrj554vvZLT31pGYF2Y6alcrpjQXD+pagxTo8Zu/qhgLXOI1CraWgMkWS0T4UUVKOXPAaiQ+0/7
ZlAAyAJhRmbZS/IqCsjMQKageAyjbv4U26J8MAJ8CEWdWXvfDOqPUWmvaSMvYaOva5f7hZRJBBzG
uXn9qEWq+kEyliyfMDX/mtDhP3JyTbumipuXRrN+46pqPzmN8q2Cwv6IcUdNE9k21tjTbz09uh4Q
FCiM5Azu+nf4oxYj41Llj1nqantzsrtfaugymR7S6OfoWv7D1HXDynd+/ZCLM062pIBy0iRCiXjx
oQElOMk00ebXa+Tb8VNXPlWdBa/ficcvxqSq7Sao1PmvzEytPcCj8CAid+KTFMXJ94tyz7A3fODD
rfV53ngdaFXT/uWg5yayLMRLm8FqZ2fhI7McBJY6Z9oKqzZ2okYVcdIc/zBN6XB45wqUhwzlKNsN
pMjN8NNXyiBLcOB5bPowwOgKSLWndgUmDRQD2VM/dMjHWLW98hVunpWwlN38AfKImn/xEcrAVCwI
4eFj2mra7xQH6RNwleSc5sP3SCY1Y5zWatFFTGAIkH/pnrDYGK0gVXG93MqxSYwhrfIPJdYu0aH2
ncFJPVC1hVVsGOeJ9ln12y7du3o72e9rWRFc9nZRGAH3BFN36bYez2FGw0p0H4pqLi7c477S4YK9
NDaah7bJuHIoLvI2UEgulwyBwH1ILpixaE92ZW9bhWm1MJnbQ93BjxysBLl3DG6OYBeN5/uryOXV
/bGnCAcUHyCm5OFQ6LuL07AuhJm7xmC+qNilbUadG0wWIwJgo9BGoTiNu0GtcVwP0/whKQbl0/3w
i0Pjf+FZUtzk5TG1WE1gCOByG5H50hhzvHP7sT8pWa0Ch5zcbTzqn63BsTdQuOvt/cDyL7597v8L
vHhuowmMNgxK88WJk2LbIH31MdZ15/P9KMuF+9/bhRPDRkG8cdl+DDB5MKuyMV9iN1G+1z1URoWb
5n5yRHAsqtS9ZLXRrzza7Qrik6J7RIcC8SNQtte7pXabJFCD2XyZ22LYYxdnb+0WRDMWaJaXuf4a
5mN5Kr1+xFddb3Q02KlLDZk0ElFuz7b5UvVlt8k1u9rgfoYMvVFMW+hCwd6O63ifIurxuUDRdqOH
av2xQrdlpQW3qK7kD3l1ZjCoKKVtgvzof/SeksaZtCSKrZfQDvKd1VXRWW/gcc9FsabQ8sZLxjgL
/gqsJ6DjS3ErO0gr0GCD9TL23XMleu1sBJb1M+0TkFJirNbIvm+sJAY/tFG5tYJ4XeIWcr1x/bnu
rJcJVvUxzzr3NweAsh0Q5tj55uRiA2iucSfe2J0GEjTQH6XHG7nv+n1iWmfEid7ZL9jnASh14/bk
jh2Eo6I1H2cfPkVSFC+mOk5rfo7Ls15+Srr1lJGyqSTRdteh/QHrry7XrJdyggKb2hUjXBNNdR/E
5H7yVYwrkyDaWQK7IUbl3b4AA+SFSNN+8NvY3oV5qR6boF4Drl9/B3AjHPSUXhKyzg2Pi8n179Li
JAzp1di/JFHCvdDsTPWLH6l15W59wwDw2+dt3H/NuiKw3ifW/xqcsLCiwT1BM1nC18LBoLuKe9mv
sRTRPsGF4cxLDLeJLdboz9fnwn+hmFNAPsVTUYCZu35OM6ZicYzR+TUBUzukQqv3g55OR9fukF5Q
BMx+N1HVLw4OYF6Mb+m7Tl1aogQHriabbWBLYEhdx7dSbexob8f/FiOEkaOLuqL63FRhb39LqlAb
fE9BNWBeSZ2LhoIMS3MRZTq6tpz6iEhfh9WjKp9as9L/nZtMgSHnhnayQ4jKrk4ircu+2QIgUrtP
BnRD5xkYqBo/TU0WNp6p+0DeEZDwd63PDXql7LrON/wi6WuMSjftbiZ86ENd/zAqLiB7dqT+C0oS
eo2ZJNo+9vO231pNVn138rJfo+BfZ1P62HDfIY/SzZe46xuwpKOg3tcLK/xNu6PBKXscvuBGOHpa
loW/3nNO/i+ULESk5Q3F7CJxh23HhsPJ/jdkvch4iN0OrBv0Jif9rOmxeJ76EAtC9pqwVr748r2y
0gHRQ5KgQYcIx1JngN42XlPuGAde0ovuEjm5cZhQ9Te8SNjKEcmBfE3p/ea9AutFC4i+B9aPZNbF
p+x93KAyN8Q2VhGM2ZWgtTZlQFbv1CI43H+x1xmcF4sYjUzd9DqY+rGprpeNQg4TSlvVgRdbtn8s
8oy5floM3lRq0YdhFuYHJNMSLxRzdrwf+uYxgdjKthyLViphLEPXc0+fEF1InMZNZ3oK3MnfZdxZ
PugVQ8B3xpLwfBciF+wpkDjLwXcTKR2gltznMTs//oncYWl7oMW6h2xu3GalRL95MnSP6JZCjKLd
x5+L3JhoMU3zORlCBsbADEEZJZnXxKnregOH1Eq0m0/I7YfZDq5TpCYUJhfR1NkM5kBP7dBTA1Md
iIZaqFdboW8y/0itRIJ5YSW41lQ8GpPpfL//bhdjJtYQb/Y/5Qa6hcx0F5tzoHObGr3hhx5TEF1F
TNiIp205ZE56LkYXX6+6CGJMu9Xa+RU6iPx7Seuq39u2ad/n+cVvkT6/UtufEaN0Ql78lpBqeRbu
IEKvE0Z06PS0vbRF2fPJRY4j0bwmxXDz9pku0s3CuA3iFvlhsYH0vgtGGpOQFfKhbV6YpHZ7xKUU
z0xT/xQmRfcxsI1ha1GErGygZamBvrE05mH38tj0R+UR/Uc1i62JqJ2sJ/RoxNmPKStfMF82vhS5
yvRY6NMpQW5+JWG8ygD938WISRM1F9UeMqK0R8HtLU7A3o84hApDDT2TGr75pFbwyLf1mE35hn83
Pxt2OBbHMR31H3abRR+NTO/yv+xU+3/sfVmTpDi65V9pq3fqgkAs12632RX4Hvue8YJFZEaCAIGQ
QEL8+jmeVT1dmVW3avphHsZsHjPD3XFnkb7vfGcxFxp+jJbRoXWP1O95wJZEOHnBmz56AWmPXgaJ
Xm7UXEO0zitqvZ2G4HJ5xWpoLyYfkuN8QvGmbhJStfMvzcF/fF7+s/oYbn75Dfof/4V/fwawqXhV
Tz/88x+X/LMa9PB1+q/z2/73y75/0z+uzYeaZvXxt8s3qf+2nfsvbxMf+h/f891H4Ei/fpPibXr7
7h+bfuKTu50/YPH2oedu+nY4fOfzK/9P//i3j2+f8uDkx99/+jzM/XT+tApf66df/3T48vefsLv9
x28//dc/Xb0JvOu/u/e3nr/98PqPNz39/ScS/Iy+ApMA1FQh6Brn2Yb9OP8lyH5GAY6yKMZeggHk
2ZamH9RU//2niPwco8hNoYqCjOPsXvXT3/Qwn/8UZj+DZArOInZVMEAQGvDTP7/Xd1fqX1fub/0s
bgbeT/rvP32/4J7FsPh47JdoCQAxg5n2/ZMwopHDsLuETwhmkrdtP3UjS/AQboZOIg7uNyfl14P/
9mAwgMTH/esRwOHOomoYnQFzwqlA6fPD4ajALMS1dT6pIYIEZuLvPlIXRtbpebhMvWietjbtuWKD
IPZdQ0VZsa4i5so10LSeq8ByZSCxNddL6Sq4K9R6zgoYjDS30QypRlFPKOXyEs4OJw0vuyEXvbQH
M4MllPOMtnhysBC+tGU1lCxyJV3AbwbqmVdlAEvvhDTiidZKwPpONeFtG6vhJrPC4LuMDUcEFDjm
eTQhwaPwopS/qFJWBzhrej2j4L9nuY4au7KSS0mZr3qS5VNbktcs9JIxdy6pnzQCo4Pch7dxx5Ze
LCne6Xl+vkI/KgpMHrwkT1tprirVDc96KcVpgN/2XdUnqtk32IhM3sGjfWYg4cxl7puIeLCSAePH
GDzfm2BygflAvs4Yb6ZgnV6rIaPXdVmvIWwZFH1JEReA3HLVkZhl8KyOc2/txyffBgvfY9hpDFvb
yt0mLaJ6it4REIwx9hg/gWNYPvNs6YYCC9yZdtQjO/xMiBhhKOpb+xr5HOgdqYP0mTizhMwtk3gX
wnG7hW3fxM/2B7rKtZ+mYGpVWXALTw4R7qOJalokazDfNjaMPTZa+Gnm4QwDFzYlkfHPjMIZKIhF
dDXuWonccOWyB/CjwckYREqhje9lb1jsJfFrvWADgC6VRG+e0B7JO2ShgdTauhq+egpGoc5O5h0N
1hyxGcmsMxtgkEpzAUP1kZ3tuh4xiFUYlq8wGTDjuNa7CZw3P4dnrnucpO1xzUGjlAwtj7k2JZTs
TBuh4HtbnyWTXpYgJXQIll04ReqDwzis30RkskWLQSU8uzHKyXKQquMvVQP7BOY65z/0FdEcsKBS
6wb8Eg2/IF9pcLs6M79EgCy/2bAhEjrE4kg2AFDta1XDGZGVSxxqpgb1Da5PeMWi2RF6tidB3pJw
OuoOiJJxdY7bxHvHgDCpC+J5ejrfdSVlyLOvcWVrDAiLNnUas+wA5HI2I2jiPlQUi0OolrrfBuES
dRvSQh6M6MC+skyPdnlPbRa1OWiSU8skJQqO0SsipNjocbik+NKho50DJOEwRIHZr9ncSMEAOONp
xtd4oOFix33Ma4QsQK0ahWxAJHGdW99lXo7guXN+ZGbnBz2pEKwcPkJTDky7vUzoIJG56i3plVh6
r97UKx2/rKGZ1zwogzlm6ZgNbgMJ9fQm4zTh+FD4ScJowHavmKNNA4M4rVQYrPGk2kRrFX7YkIrp
EtPLRG8XqfSwW+uA0yOYndVD3VlpQf9EQM+W8nH63NVrPOWzEX54CWeBdgQNzaSWdaqeKxbqFaLw
KO7i1zWG4VQRNopcT3HinhKu/QfZmf6uyupW577qzA3NOhps1jElY0ExTRXFt6X4/8aWLT/6+0l9
fEzYs/8f2KhRR/9mVzoXAt9t1a9v4v37nfrbG37Zq8PwZ3i2wWEUgwJod6GX+udeTcjP55kQmjrA
sJCSnAnCv+7VXvoz6M6AR7+9AGSxc9v562btBenPKL9AiPGx9wHyofG/s1sDHjj3JP/aQTFMCM/G
A9j50XKeUcsfepZJOm/GNgm7NrhyZ0UtRM+PGRHYQrFswJsoqLEQgv6g4uqrVsHyPE6lyCJmeVBZ
r+Dg8n1B1eumXZP21XjMhO8jTgwm8+kH7eeIx0yJStRXXS1aP/fiZICpVlamukPge7Yc1qaJg1eS
LW13I6g3wbejgbN6nnLn365lG1YHGCG1hpXlWoMLwL1QFdHYrvNGzPYlkn3vtqs3u3Sbno0oV+a+
8VkUiNLKsH5awrioZOarE+lEDNOeAHWyYAJWiONtKXTfVox7nic2/gip0mYeBuiskzrp2128+pQF
4Vi9DivhbEDnd4mEjvph9QJzqqmv7xeVQikj+fIy6k4eXdan+GJ6vld6lVteDp8iCQNNgeK1SzpI
WF1gTxYnl00umooZ+/hb4uMUg0S4HspMdHs+WrWjy9CAbzFfexydakdmh0QQIfMAHP9NWy/Rvsfk
8KR12xfcDz9hLzR5Kf301Aud3BDhl5sm8t/7uJuL0h9nyDYSugGt/TlLVnMC9dsc68jvv9YLnY7l
KMMdJq4wVM1sWIwa6/QAch+rx2R6oQJifjk5ypqhtOOYd9GEER+jdoim66mLWwI3qEnC/495aRO2
j0ssjdu2icaFYgpblbr1sGhln2ydthqQpMZbGHh4hFZMAVVaMoYfr+DVT6awR7xgqCpz3RgOh6cG
gS2Yddq9asXYXaF/vulHTNg3aYxVFpYzrcrNMLcRA0OuJQzUX+zepB9J/Egk+mG9TA9wbJUMfuCG
+Uj/zUGrQsOWYFdsBAzmISnc9MhsQUJNFeEdUR8hNzhVJs3uOEdXv429bL7UjWeKBaFFt2sEGmnu
YIQf3te1Iimb6Ww+Gcw8o30oJ14e16ZGnJmuxuE83uBtchF0yXvt1z7MPxFw0h6p9FFs2FC9apSs
90Pc02R7BvCqXVelRO5LsUrEuPe3ZAVBQNVy+ljpBGUbqE1PbbRCci9dcNPTsGSz6/cg8UnYX/aB
OAnIcXLiq0QXaBP7segsd1uQiZKWwXei1581bIs4C9taNzng0F1gk2bNPZNA0GY7pxBMurRxBh2f
k+QmrmWKbjAg5vwcrBeRqe5CIq/ggdntomb6CJGtlhvAAowMY/js4eOGF/SN43CSGkEbBWLk2iN0
UGX/Xo0N4lPmLpK2SMD7Rxxe21P4/CWxVgWsHLyFlRO1zWfTtW2W+3NyBZWE1+bKGkpQQ8y2z2H6
A0kArJBfXUNrXgwu+cwHcmiNRjMbVAF4fKvGNa3TMc6A3Y2IfD3nfz5HizhG+J09zFZm/924Poxn
Zo3iqA5duHzBWiATmFgmXVqkaPEAWHVoQ7YVNFqCVYZYAa+k0OgjRzZBg3tCr0Vt+1q9mw69OQK4
e2+EW33ZkAJbPBzhgc7SocCOgcwID9nEzUYpb2QYxUWsAjp4MUG4f4uHd9mA+Dhcgiw/72TFm11f
desnFynHd1NsUbugjMPQrvoSAcvKYYAz53qM/EPtzaJixq6Pzu+uvUFpxkP4OREQNLdu7j56mbgT
enJvS0ovOaXNFGLaWEfHaAThGFoi6nJVDVCh0Xj0DwEKvnGrgjUKt8mo6TbJ5o+2ajMEp3D3Ok79
s/YMKBzIgTt24zBsR/i6nAJIndw64He3dMr7kH6xi8cvzQQPhNX2MJkCQ+RszocBleMrIsBrtUFT
tChmhqVCbDh0SxfgUq8FPTuGdL3/kfGhvsN6W14A0ZP5CGbLAJwZKSYKQ/NdEgskIAoETE0yXl+b
qRq2CNhbX6M44V3RlGVz0XR9d4BArL1NVdQfm0VcI7Tq6zKKFmlLaZke47QcLsQ0rke7oHVEkA+5
a9d0fhnjwe6w0qaQ4pvqmBpZPoZLV20olsGRjXVkDwHQ6Gs4PsRqI23gwrwn9K2FPfan0PXZJiPc
3oAI39xi0ryDUaHYJsEYAp/h/b71R+9CeqhnZd1nLLQxTqLJfY1vksQXC0LrOe+Sq8Tqh74UHi0Q
5asjFJb0a1ovdxDoRYdG+manmvICcROQZBuci2GANoi8SbgvB7G+8QRKV4r9EjYlPkK4+k3ZN7di
GU8VlHtJopftmjl7Ijxct41EmwYAaN+oedxSBxIkhiZT7nO6nQhA8RmXbasid0cc1njXxoWKxjmv
/eQQBave4PxHTxl8wcFHniTiYqNsV6MchqQENnbY9bFa1F15jOHbnYOtUr1HwQyz6HUlO4ravqhN
MlwGXbBPBjh4iMxyBnHl58pU9ja160Hx+kFpF7HeI9dUVnsnB/swc0M67OixRRder7synL8OZrht
pWSl9tHmhq9aqQK06aMeJGtr5Fg0S1osa/1cjbZAd3/NVXBE845NOk63IefVZdOFcNlSDZz/xous
scc6BRHCV1XAwnl4Ipbu63jIqfYw3aVjc4yT9tSMmTssrSSEcd27HRnWx4bLgKWDg5Qn8W9im+K3
LNsMSF5BXYydV6lPaLwEvpOJCzo569jqaL3hcd1iXYpgPtiWZxewETIVw90L8oOqpxTGul4eRtqt
20BWJGNAPyNdSICT4TaTfKoPKzfe2DGkW3QwYYi7NxKu17KnchPXYinCWIVFarTKp3nFY9hD6PyZ
2Ko7wC0IfKXLoA1B4J9nSZgJuy6vhWu3HLwnLNatf6rXUjyD8eOKzF9L5uAcPsMNJxE83uEJktvA
ifCQYm6HLX0W13oFExdVhpyPUHitnwBv+FuKJhxANdfJNhoy79brsbowHdg1YAjfEDH889LlzTiw
ic+aMPjhFmsTkDFvXD9ihtHy8LIKMWV4NlU8ZoAvTNNvuNHVjU+m6XrVJN5PFQ+vZ0UbeNtUDqMP
62Dlg8Rb0xzQdeK/4TI2HHQYrDdZ46Ir+FYvhWnDdrMimyI3gD3ZMuOiExEgyruPXaHLLtpMlvvX
spr8SwKDQdYhErqwkZmfgKh1t9a1twper9cgfqy5A/bCVlT7O0OkO1FD1aWj8x33lk8jhNq3KUrw
PBraa5SAy0U0j4jqDquWFks39dtOinsYcuKGngKZp4168uNFFRiMXxAf6AJsxcRGD5Ff9DapgHAR
n4VJf2W1b6/BrZ9gVOfvfR7i7JfrRxV7bxgfw/gvMdWmTvjeKe+g48a+0bRB36jbDByjdTosw+iK
kmDjZHax/QMuq/mEyDh94VXZ5yVaR+AbskUGE32WnkZsCvztDnam0N7E/X3g40ZNXOLqTSs1VKoD
Vtfck1PHMYHiAijcWl+kFPtJbqhs9t1iwhsFGsq9pWt7DOswLBxJL7vA0R2Nl+pgQuwllDv3IIAn
PAelLHc2Bnk7agI4wEqebZfGUfCWPGyu2fQFlpa3fFjki/BbcEGF/xpOAVycrC9uSzD2NoFYqs9Z
Q7KLIV39F1oj1q8aUPvF4/DC1xUU9b5K79alv/d5L14mPn/xFoSRpk2dZ6pxn3xtto2xHIZjInof
Wj0cqSfnu2kO1KZXZfUupyR5H0I6g4QbRY8ZtMMpC87uhrIq6T0y2ru8igdEZvlrd4J+iDcsMtn8
lTrPbaknzK4NfL3zpgR7GtTWu5iMyasjfL6GbXLPqti3KOP56G3CqHtwFF8bbPHl3jf20HEYKvoy
Cj53PrAzBEZ6n6Ju6V8BNtSbwaXBpl3m5tpIHzAkicR1lzr/ExeCbJGJqgqS9s8mXILdEgLh89Jh
N9g6YQamfTBmjtUBOQFzLhNIfTg8QzEJWddj5ycAPnTAd6PhkLv7M0mwImWqPEEIaHZymsVtNk9F
ClpJTjolFIsHf71p4fLOXHSew3KvfVxbKDN5FdMdHtS7Wrb66HyKkB9Z3tbOD2FsMQXFAl0jwxCK
ngCeZMUAA3PDvfEAsvGmAVz0wpUf3AI9fgh9MZ6WsLqsBCYjbTzXLEWvuQ+ntL0evJBupJJL7oVV
9kZ1jectnT+l0VLfYPgSnxD/Q+4DHdYXEbaOHI6xpIh5pTZD6R7LITu2trP7ZqjDuwYl0haU/ow1
wdIVca8kW+C9XMOKM+NwJijdgzFNHW3aOdAGXsIu2gYRGj54Twxfmn5oNyht+c0AT9g7tOnoLssk
01dxO34GzZHkcxMCzaVpXSHbxMsu+tLzjxw4KUMLI1i2IonFwooDK0i03nDjzMmjll/MwXhnQKbK
oTpA71NRwACeoFctxP2XaTMAEEWThf0RDl5lBCDOhTzbj07jbFhVFZxMGnmlkt715/qH22UA20J+
RkoantAxKHibhQwh00HISjyeB2uxpxI5wl1X6admGR2L6wp96GQlem857F0XcWxEfMlyukQfY9W/
NH5NHtcaUrJ+jGbWIkjsHdeLQib+rVHmLxpN/wtu50M5wG0vWbt624goRsyOkSN+fiwOCAJFCjSA
AlU0masWtINlU0Dc63MAz4jvpDXMZrIS+tCobSjK6CplftxcVCZNdyUtL6G2uyOkqfLG9/jVXKeP
A0egoD9kB5mlmO+aOV/G1OW2hb4RFeBtVtIsD2ZTAojjb8BJBHb9btrFro1Ogan3c9+srBnXg191
r0ZEtmHjpPW18bMnr+ME4uc6uXYoY08l3PldHqxpZ7vPNemrfU2n+RLpsvGeACx4LZMVAd2dNxSL
WHeey87JRvLeixv+bs678xQum9mT7b2u3EUXgxZfBl67raJEPIxJ+wDgSD9hGmKvZ+wDhZtN+AX9
wRuA+6sh6D/3uu7f7KLVRYegq46FjfX3QyXjPPB7yjyvRYwb0kSOiZQbL868Z3AJ+Q4iiPitCWL6
stjI33lkvOhMveRYZKKOkTWsUNuHag8wPdijCX8Nh2BmczS9xNHyBbdIicciHK6lJt5uKS1EMP1w
Ae8uqLXDodlSzFK+RoCoH2KAOixrTJrPSB5gyJZUbJ1LzSreLvvJCz9D9TUuLBXAx8no0wL6Y/G4
mHbCul2rm0bL6YCWLS6w8XoFcjEVk5LQPAqq9NgBRdl4GYyBMtpN21hQDGEQMVzQaKTYx1zDZBaM
j6MBNOJBQc5AvF5vQd8566wJOmD/6wqB4ha8xWo7+HgeCtl4+h7yli9wz1MsdWnEdO+ryx5RZJs2
HQVbBtJvlIcxE5S2ejf4oypSDEZOZM1g4z6uV0GcXliXPKM8QlEeCX0lBykOU6eiCxDFYPjed0g4
SRCK99pj7oHSsP66OOzlUNohkBT2PBdTsyCxtsySC0x6kJMu3cav6VNXlyOb1VozKZBcks0ZJjY8
FLtW98sb4PTlSo9Dt6dntcwo1pd5Hddt6ObkgiPSGIcm0YdXlV7uCy+67eZxwdMTwqC4mqBFQ85p
EaL9PWLASu557yPgjWD2YPxzXxeudsnnFD3hKBFVipTQCH011vjkHKQO/uftKG1dYFpBMHZLxd6V
6wiPqt47BFMGlzpOvgKBStFCNPeagJrVWRoxfyQws6375da0KoAtZvmVIJLq1Jsw3guSTHuYpPoo
/MdqIzJ1E4PlBKSF+LmNOcUeqMXRon66AvGNgK2jG0yJYsAdBwugsYiAaOa+nWDVa0Ka66Wfb724
HbadyHrAdSoDPNrpoltSVEelzcpiDV1SGL2YPKHdIzboIfc8SJ76ckoY0g11nsW9n6vae8WO522I
tP4JNOXhUBEbbkVDr10vEBubNqcAnAika0F0XZZI3QyxPqC3n9KmcJHtN3Bp4vtmAbKE+VSwC0cQ
CFoiAxDjRr0RVD8O1fLkKiCLgBfJa9Wp926Ir4nAaEOs1D5NU6bP95Y+kIDPO4Dg17Cr9UF0jD7g
7tfm01CD96LidisRrg3Exy25iu14JOXEL0poTjeyB3Gs7Rogr5XZ6Wqxh7VaXG4mBwQxqt8WU5bh
ET37VJ4QGQRmG8R6CEtrY9GaCzLFy/1Y95Ru27md15uyAhIPxn/p90ViSBUyTRDAc31mrl/w0MeZ
jcvQd3nbjLoEbpaZ+mlMwgaZfSUUGg7hHf0LpAwxOmh/CRcIc0T6Ylc9jLkEiPvcBVY+cIP7jWFw
6C0HuE3h2VGVHGbWZAt6wrSG45ZmOoToIy875AQUGN84s02ExJKnkRd5ielfcy99XQUf3gS47hbR
xtY7In6FYP7bh6FYwShZJnI7GTDOsDWE81oEcFGVl6FVhBzHYMzQNiJeqT5JR0OzoQFMYQosmsF6
9JqYmMKCjaeOkcWzxNY6FsuFiP05ZKtXYmTUJO6rAXkAtgfGH/ti0RPQTw5o+QbIf7ZPNHf7uK8e
xDo3W4PQGwyQL8s5eeyCcs1hTDrmle3UXV/R4xgFCHTvETDXBdPGiFYzf0m+GEyNn3Aj2Efgt80u
PtOQUdR17jnQrmNtA6hDeNmy1ctKIswBBYU0Jj2nqGi/6vOBr/25LE/HqfA60zzBk0JNt0TPPe4H
tST7TABIzv0SUy8OAKnZwG6nE/e9svLkAxDKWw3YUqtKPLdzivmisHK+tHLFWKIO9sQLxlzXLQbh
BJ6L2DqHp8WY524QD2JMyjeVttHdzD2wnAPQa0jtLhaCEjEe4/7TFDWoLSZ6v1QSbQEWyRqLEhG7
cZb9jZhgt95mXgK4E5D506pL+GzJlG5BAFAv8NV3X8OyhyUU4Y1joYz7nA7lS9dMblNBYs1CUwUH
AAD0YIOy+ZopTNthc77A1B2DSh1cpouSmtHFBl8WsDKwhKySujcRw0BnL7jpyAal+Ej34RzV1Q43
fdY8ca4RTMmnYdEH2LoHCoJuOarwtJCGcrg1BQhcjc4zUcC9GPygRY4HgLg9iMxlz0wGFQjHgsD6
xehh2w6JaNgwgxDz0EZULcDUWo5d1W1cK+bFFdPo1nXcV7WA1QSgmcTai3S0bxgFgYiGRHixRZha
nXO4c2zWeX1e6uEG0PSxcr4DBSBMWOIGtQ9WILWg86aHHiMltOy9BKro/CNmFDwCszxF1Ul7u4v7
mG7DCjA2xWrHiG3XfK7Sy8yAC4x5B4PxVvKpUuoabNUoH80ioPiNqm3b6XjvD4t3reg8FBKgZG6a
FEwrrO4BzePAjIdSylQzqQVBuskqX1dEir5UpkwuxiDiG2TN2td6TOvjAogUM+saqCx4M0B5xTps
K4ih9ukInzBwrMS8tXJSEtcHib5sJtjtZV21XgElRpi3KgrFJql9uAqT3g8YLds7SJJeV5BM7jEY
uICb0AEBbXLe0qW2X1elll2gUJb7ZdfmKMH7jSFxmXd60kkuuCMw5EvltaF4dNkKogyTQKq2CTSn
wOMjx4HhA/J5BieTwqDCA4y7oLz9FI/6Qw/AmDs1xRcylBjPaxTOqFIqAIZkuJyWdXo3Mr2eLBqu
ZubTFhV6dmj8ZTmmvJaQgwlyWw/hVZwpb6cmt0sNvxpbvVcyzk5BXM4YbfvNeJ2lprqMMB3IIZ6w
uWozFYC+I4N8MBpjn8kh+Rhb9IOXlFeYdmBTRDN9O4IAznyAgHdh1FzGI9+alR45xnkKqgGBkWb/
afSGEeBz8kYlcOoowpSpzprqDnmy8R4oQI0UumbYZODC7OKFAL2t8aUzBNo5krXvcm0OOjNvvazO
+wUQSnjsWAY0oJyqWyH95TPWW/FsVGLPGfblNvbddeSBklIlyDBAwh6YmSpsgSKFfmD3s1T0HmaK
cPL3S9EciA3CfdgsFoYHLXkAKvth4+pRUB/jLzx3FxSKL7jxWrhCpevEMpFdxWVS3VQS1xB5iKgV
Ojqrg6lFehgXzJqUxqbdjRPYRHAAZ8MUeldzQFURBFKcFm+0mzrC+owHOvXuu3QY741p77hAEVsO
kdmmmG2yOmhB+JZkPcDoTrEgEcOhn5Pnvgl95rtU5h5soi+FR9AElmoHgzn9XqkJPetcXSXnk6oC
lWzQwCHATISu4KjmpIDoCqLCPVzaUL41w1PdCp3Da6xBl2zfLDJX8tRD5V64ukGYBZaQUx/24rKa
ZFxAEP+5TyiGNMgze+hT7AVhay5jUG83ayDWAxS/W/xAwNEQP5+hsiskEgE77t0mXpBOCm2dxyQW
reNiKEhT8yoQ7QsFyYOJsIudWmuMgn4AZVLFqC5jhENpW74qZUq6mRClOp/GsgMJygQR9t1Q56UF
BX/nLeHJtxKtRyZR7Y6RhWlyKQh/xOCjbvI2QyN8NvVGmg06wnp8LxM/PqkyLmMgrUTLX3Tt/5+p
8dPZZ/R/5lRC9iCn7xiVePmvNI34Z3iqp8E5K5FCQeWD8fELpZJEP8fgF8K1Au4n4FyeLQh+pWmE
wc8xqPIUmmrYgOJVeNOvLA1QNMGBhPIbaS/YJkGu+HdIGt/zms+2AGebCshrQM4MCUQX33Mcz+7p
gUJEWG7RDaYwARUDGsixRjUoAVLr7cgffnNi/oBXCVbKbzghvx4RBFLoyGA5AWHJ90eUok5rDD6r
vE3SU+gPO1HyXyi+oOr+MU/0m+Piv3gn/zwGDGXQV8Bi7kcb1Rh2W6bM0iqXRXNYZ9RdRfy1PPI9
Z9cL+8AvZXP8WbEjhtl/IdD5gSb/7diwhkpwzcDM8XGBvv99rgsk4LYzSVV9rvV1hxzTOpYnCXpA
BaFe5F8JAqKn+/rnp/X3x02RJYKbCFTxJIbo8weaOJ+hEW7BWsh7mGu25bDzVHA1VClCpjcU+MXS
yFvS0V0av/75kc+3yHcnGy7DMfQWMBfHPgRh/vc/eEq9oXKOwMc4Akt1QWAY5gBy0xnzMITnDT8o
6V9c4N/dtTgkpP8Ep/ickPNjAAU3FEkXMw6ppXvXy2KOCYwIWD17N8ZPHhW0XXcaouy/oAT/wWFh
hgR1NGwVI3iV/HDrorUbk4EDgR9WBKIxG5D3FhPkDfLED7a1mI2gEUr+ylrrdw/M2e4TtRv84WGM
+bsLOwapN7ZIYEN8fKTDfA6m7hmiPLFs//w6ghT243XEDYQKPoaoEJfyh6UAUtZY6RHC71J3bByC
7UJaNvj9yWLn+/ND/cisPrtuQj4QQ7sBfzok4Xx/y8SVCRF9hoKzR9PO16uFYLH5K9Xq78/b+SBg
wMGXwj8vA98fBN5z3RDACwQmSHzLp6TMtV3+Khb0D38JBRcd1RNiLH48aWLBBA7YSwPAZEARYBag
7at8CwEjF//+OUNQHnaSCP0CAuO+/zlVg3ERnnHcBjXGLOjRpqHL8fBt/vwwf3TWoLPFVoVOCzvQ
D8tXMjRQIMqhyStSPyRU3cNR7S8O8U2d8/2KQWHdAX9SbIrQ0vx40jwbzKhhcWWMDlTeliG56cpx
2Bs13K++KKreZijFAGYXMCls9ypzEIv3MyBxZTDXXyY6bUCpH/7ii/3Bb8dDhtMLUiX0zj+e4oVL
BJ76YwsSdZ9UbBKl3YohLe/+/BT/wT1DwMbBkAaDyRCGed9fSeEFYaWrtMlXyhmp0Pd5HYvUXxn4
/n4XhIwSdQK2dwgw/hd157UcN5Z16VeZF0AHvLmFScdkMulESjcIUhJx4L19+v+DuqdLTKnFqZ6b
mZuKiipKIICDY/Ze61sYNy6u08mV0rVxl3oolV8bx5o2UZc8yIh1fTldS3ty+d2xSvOzkUe1K0oT
J4NKwOAhNuT0WCNn2unJBImfyOPe6rW3rtcapFs4jRe5l7/9+an8uowYGhAZ6Air35tZ4f1TMa1I
z2De8FTm+2z6xpkr89TbWXv882Uu0t5Yn3kq6goq1BULKu+lR1BxloF0Og2A9GAewGyMm7HOp5NN
oovkFQ1yesQLpPK6szqNpkuE0q7H/E5ZPIq2s5SWZkBq7Adz768rC1tDGALrps9WsZ68v/m8onw2
9y1rqBR5GAWi88T5L+12vbHv8hEDaq18xGX9zTAkzxhUOWJgVu1fJmEpL9ZcT87YuhWUK0lFxMUh
LLsPWFeXXxXuMdZopkhWTiAJlxsi5Laq0udr23mOpBtHUJHvUah+cJXL1evyKutv8ZNLbknLUMsL
wbdb1qovNOLBs3Ixr1Rag0GWN/0Hb+zy6V1eb/3/P11PyByTMbBAUW6uIegt9Sfl784TPy6BrRRG
Mrt9Ig/eX4K+dN/Aq0s8JzuaxeLmNhph/aM0owtsBzJviJboW/ke8FWBYLwYeypVAmqkMh8E9Zpj
q0kmAdrV9BmH+XCScXO8wLOTyWyrXVDq51Zh1lrKHnHon7/Mywngx++B9txavwPtl9udspmsI3tO
vagV26Hg+G+HPfOSzBFYlYcgccoPxsyPCf3nheifl8RMS5gEbIPLCd82cE3IxUARy+qnLUrq8JZi
YkGohEbhKh6S+5ASlT+neGxrAC2mJqmbKRXnVIkofyUnjEg7zbqFGl0/dHV4+vMT+c0Y0wmdYP7m
eIa6/mKMGYvO2Ugf+fXCsf0qkQW5KR30U2qIeeaDp//Rtdbv66fxXNO7M1Sk1d5cxx4Kh2/ArDZT
XH5wS+uY/eWJ/3RLF7sY2cxHSpXs3EcYpkccUIc0Dml26TezE9/N1MGQFfYvsLo+sgz/ZhrCibie
nFeagXr5rpc47QzE/QxzU0JcRc8IcKr90WT369fEsvKDYArymDd3yQBjcZRRf6lsa3IxuchZdjPH
PsywsmdU5qZJoseSjDUnLKCzi23miA8mpl8Ogiupw5RXDBmwhDWJ4f2bjAAnTQu4H/xq0Ter00+Z
lt3TO8bMlosbpekeUMX47VqEbT5KN/9lFF1c+2LEgvp25LQdGkqlX0cYwKoUu2sn4c/fxQWe458w
kp9v8WKwKtVY1iNlBK8e58Cy+p0lxS8dJRbXVKuDmUdBOsz7Ouv3mkX1eSgK4SN22f751/hlwlpv
1rJhT7OpIOTkYiynVt3iH+RVd2lyBklyQBKA+Di517IwCMv8b0+QXG+dB/ChM3GZ+sXDta1wTrXJ
aDxgJC5TxnaaCt9kTNGImGgC/PnufvuQcfpzdw61Kw5S78eRQM+C95F3WY/OToDuFsZw2zrxodDr
W9gH15WJtkhZrGMVh6pbzbaKKPOjOfpyZ7SOZhiyBDcDBIF9crE64WAd+7GjgYY9R+8fulZljlqk
1rqR0lpvPhVaP1b3ma6V9WbKBtRBf34Mv0wbHIRtam0U7ziH65ckmKKdpKXr2BSmy4hSmj7pYIq/
WUFZD9ssQNCNKGhQDry4xzKJ81Kd5MarpuwzxlwvqsTZ7pw7Uy6fu3D+oHry21v66XLq+xc7pkJb
BEnvXiLFKGjTmrJ0f//nx7Z+ge/m+YtbutjNT7YuKDYszbqy4k0YkakWVjCEfI3MCR/ckMJSfXk9
DsbgvphvqUOxobn4NkIDFGGWC8ltcBaQ4TGrim/0itS89cDXMJplEiKb1pTSMHC6sLyns9kY6K97
Q3OrBbkTio0WOArKu6S6saOwF08iso3sFBOJYR2qeUiSEveGsdAUs6ZThorteS5k60pb5CX90rZ1
KCCs6eXNWHKacOMqLAVJMEnC5Vu736VN3ZxtC4DD98KO1ZtQHpr00VGWSGHa6JfjODl3VpLYQWtJ
1iNEt/yWVIrRPsYqZLrdPDrSZ8WJ8Xa2Y1veNnKpeYrSmqFrLsOEIxptyWlZbHpBcp7vMdgauM7U
8I2WnHgGLVNdq6VinRKLtpuUdtUOftAbSqxF37fp5IxuNSjKD117VPtTaa7Wd500nTmLInM7qxwR
4bqhqtqGBQ3TuXHSlyy1m1WlrR4Kqs1jMBgy0QZhK4ZnuXLUzm3D4hiqeN/QDFZLcxi6WDuDGt5k
aieuRiMMERqkwyZL9ZbzZ2M+yVK6NDtjVuSjrBT6rTPlSHKT5R5pS3eqgQfsx0W0qp829qbtxSas
kyLcK0gfvVAtRQDZWXQ7qQxLbPlGNudIzmHgDQi9/FyLrZtm6NRzF6YVNj8j1zY9b9RXZmnp7yO4
PI9GN+EU15e4Qg2NUCHfD3axXClpJbtpreY8uDzoSqmnRdig8tKIlTiP+XwYsSp5S4GO3ZbrbV6l
1jNShPYNl7MWzENzrbSR6lkVbh4ZV3c+4SlmZOKtz6Y324TogqKFvrMsCil06xyk+3xQ5VFyl0w3
v1U5DSoPwQSyhiXzpXg00RNYqHZUPdJOda6mZwXJ0i3vq7uZ4lhWrp16ecX8t9D6KzTMiFHGc9ax
erspO2rNKd60AT0MLe9zudaVSjRFuBfwOpe66uGE05/SdnmFs2J+xqZQHJV2rLB2rL9gnFYw6M1q
HyO/VTwzkvZqpb5Vmt4YHmSc2s3TOKjQ1ODBc6UsfUymKHPNqtzbA65+0et3ofjuzK1dwLWZpefJ
KG/mknfMxIQjYtYeFq0pvXGZK7R++eDxQ9IOR9B4aNYFX1pC+6riR42w6tUb0pDxM5Tl7KH+L4Ni
kuFjKcMNFlXVa00SYsecs302XmVTHSyZ/JBp9YDPLaFbQNQpZS/UxrU2xV+Kls1La+QILcP6qybD
kCNnDtnIKn5h65TeZHxhmI/QT3vQUPRD2HxZsgQQDQoez+mKyHm2JnK5QsTN3UJ79Rk74dgr42PJ
8MB1h7mmDOyxLzYFeumdaB1ci1JapPejRMPGlZVaRZ79pi9q5st275vC8e1MfF5U9SUCUo3lXW5c
S8KwxavHhUhp66pN2uyxDfXYV2oQeNTIRXromNrQRAPMkepNL5nqV2hJJsmxrbPPI2aFIMK2KqfK
dVPpQZQRwSro3keO8d0a4isAQ4dCRJtxroKla/mAUh0/OuaaYMjI43JldRk8TSlzz+7KT9GQVT5O
Y8ySc+cqY9IEcd4CJ8ps/vy4bMkk3+l2GxSLsxe5Tkfe+WL06mYGI9SxQGQLfXW9QBjRP01WCtsv
5nJoaJWs+4YNrS05pOxaBWaEjr9kgu7eQ5uASobQbQSP1A6hz0KA5ascu91QmdpTDTHCJ3/nmXnM
d8xMHg4yAGEOuw2nzOXNXK22MT4eVFifumoaTonJtBARLebWC7zlDYAe5VWRx3HFcNxIjIuD3ujL
tZxqZr2JE21UXXvh4DREPQbIpP6KzPl2kbNsB78gyl3czfVNpXchiHEMxIFZ2PdaxJtuDV2Qg7RI
pYv3aNn0TVjfoXJZeN8aqoaVuHRWFST7KBbS12VZRc9z+M1u6WHn0WB+krHx7RZy5PUiPHZC+lQY
+nNSDl5lI/yJbPtsasUUWK22i+alPhvpUN/VkqW5jjMxvRbSGMNNnmrGE/oRZW/USpMfmnnSb3OH
AqEyhY1Ax1DrpPOyPixZ+NQVpeqFdr/KnQugCgeUw8XWGaJtOPF5hzin3/S86uUgIcFZPBRdMZ81
OaV1LeXSMTKz0ESvn1tXXZEKdMA2Od5xm+vXma4e+OSio22Xkt809PJa6t0imdwRiYNLUtPXtp+e
5AEvMPlnmh6QaRh+daz5B1xCXraLYZwzLa84seepP6bVKYZEumVb6+N28Dkv+ICkD7ZuIDipgg7o
ihrnugdqyeurdtrFFgJRF/OAQfmvt0uPkC/5CaNfqR/krGj0O/Cx2vdGQZJrVmMfsIfFs2Veg026
pkSybcM2WKzRw38d1qd4OMUtJb3KIec3E+U+y/Sm9UbqLqqbmPVdMzc9+XHNCIxFwweqjHbybEdi
zg6tmGYcSgYWJLxUiYuNacr4oPlEjbBWm31j7JNIaz7hdDcOWL80F4oMtiW7KMDLTpGxeDUVCpfB
LCdeRwgVAhUqOdRJMSaJZQeofXmwh77kBqu6g3o/DtScGq7mtbZZBE5ExHsY9RZWX+VrJGvF17Zc
htYrleqZmeqFInRF0bzDFobfer6NVGncIYevT5k0oO1qQ3mKvTactZOkZXnpoh+dG6YY3At+M+Os
nhIby9yshCnHRqm8nqxZ9ktDSx6ltIFWlw/JRFgZmU2E7o2pO4E8iXe4UvoWY6kTnQjLtL/UTTVu
oY8vDkuKMUW+2tpjS7sO7rc/xKuxLTPKJ6dAH5yYz62FxkPLJAsR1zAdO5T9RlXfT7ZSfokt6MvZ
ajmqTAm/r2mMY9DF43jKzXw+i8JC5CY7T1rS1deVJe2mApeKPwmDdEZ02B4/Fd0oU1niFGCmljQp
cZUB3zUuZgz8cpE/tgZUYL8eSbqdyZ2+BqZVYhOPoudILdmghDGeNjevd1VXiMRVjeWzPs+nYmqJ
BDcjbSdWWYwWxRkN/KE8I43qjmE6JV/zWSt8uXBGnNrhdBvq4dYayivF6Oq7UkS4QTis+x26nF3e
C3Es7HHfCRnXBCSjYFnyz03S78cCKkhQp7d5aD+ArGlvnNB6yqU4wpimbRajaqkMwqIJG4qTkp4O
+XO08FSusnZIt0QBGRg4lvDUprq105fhxsnFvZ3iVs5nKLL80CCjyDTzO00Zhhh7TDW6JVtgBPYZ
zOQaw6VkYjLREehdAdBpn9H53kWZcquF05M0a1sANV20y5DIhFkXGFqBybgqIvMlHXFRB2GD2tVN
ZSU5A5nG6Bfum0UfzugT29BNDCl03NQumtdRFPVTF9rNXcXG96bG6+GNkBYe+qW6miVwOT50Iyz7
zuDj9ttqKaExZVmlb4uQtwQVT89VBfvFtWKKtXWmfxJGMkGFU19gPH7P82U6ChUlJ+pGIzw0Vn8d
Jyp5VRM3Ua4GRZHGnzSNxL4m7XMfZzMJGEOGHXbMriKjNG6iLMHAaiDt0ge24+0cnyJZPnYNMrJF
YWGz2vEe/E/tJ/E0pa5UWX5Sxi9mIzxzqKy3xjIpFnRVdJP3mJJjwjJxnnM49Ux62XpfSltyQKwg
q7XyiFCs2A2lM2xMW7Q7U7EL1mG7QRxvAcscmQbQay3r9+iVwjzPgBaGVK2vrczMaOWkdYJ0NO+2
UGIbb6wyFm6V1u9KiBhK4U1NiALOBHikdG9TUlLwleemxrc5ySj/tW6O8KMz1/eRFbqjMaqejtjx
SxOyEzLi6NVUJ0xMIUI5FP53SOi+FDXWvwHydX6sGwIymUMwI6qhSPdNr/TXdcUmS3TddOM0ReTb
RjWVm8QxJ9fs5SHFRiTDrE6pF0LTF0NQKeam1mkD6THzqTU1Te1NS1i8gdwl83OqnGBI6kRn2SS5
PkhAl4LXbihM1XG5yo1lWsJdEihx+1rMNDzhwj6hzBrcZGRHNcPjQKUsSD7Mmp7kUytKfRoZMSCE
dPpU6E7q6qV0iqb0rVT75jYxuyLbaKOT3eDa1lXcphMrVtzjnvSUjjKMjwK+jHw+nOJlGR2nxi2s
hdHVsKDVPE4FjuqSjT0Ct11qxM6dE64SDY6Y0eT3ij2sjrouT3fQi5rJ06y6qC3XYc3srtO8A7rh
hZPT+U6V8rvNipOadw3VG21Dx2XAhzXLzn6atEw9VJU+y2ewckXoSaJoyR3RYV+5DaEuvrBMJUCy
r81PcQPyzYuMkV8gkSB10r+JQILYFgzJAlUlXkMtfFLLfIi3si7IuFWEgmNG663qpTbDlWyapgXb
IzSMj3M7WFkwTsR6U99PtW1dzc73SE2Hzh90zEhDoomz1WbdvWNG/edeNcIiiJZZTMcKV+WBn1Sk
L2NkR/kWlIT9SeTLQIpRSU7yaxxXzpljR8msXCWadsOGxBo/iR7zDAGGUE0A/872p0GKivAG0y++
ywijdHxM+jUZodRm7EBMT7jDZdhtLEndsSpRik/NeDcW5bKXihpnDBgupI2TJwxwebhiOGi59L4b
7UBuTe08lcXQ91eUozM8QJXmbNPUcLYx+7FuNy1x51PgKXDAGVEasHiHJqPROcGFIRp3VF5GJbkq
JKXz0YerratIwAZdZrb0K3a75jFWRnGsmhmXKJ0ZpkHk3dSxO316jHGbjLgpwwfJuY/j5hCbuGn6
hFll8SqkwKwkGxa+ahCnUiAm07/HUX0P/F3DkG+r6pGjeXRgNR18rPnxKG8V+dZIORZPkZxNQd5A
kdoJCA2GF0EBcjOpVXwigrFrGr3st2psH8N5setN0SnBYGtLgZK6PWVxeKXFuD7k+UprnnTry7w4
3tIo8SbU5vIUxY2W3TYNeuVdkntj7y0L4+7UCaO8xasO0+3MBcvnUVWqzTgkX8gUhhmHPXxSYJ0/
NbYvmZWnT1dzSzanSAwqdElTb0Siv1LwkLxxmPXYBbV1rNr4KGqc7R2nOtN2K4mnZI7A29Cuxti2
OrygMf7saZG/t3QNejc2ltDywIQ1D7jrXCPlw5tpSA0NETaOdkfYY/1pVOvH6srGUH+0etiH1G34
25vESzhv41M8qlpXZaDfyFWOcjlIVeVk1klUMJ1jldtU4SiUTSYDSY9NE/V73AufE3vi9mz2hPSq
Qpk1i6lzSYb0ZCbZAgRDUkBZSAu3U5RgHAqT2T2rvHiIPRmzD2sP8thMcStalHvDWeosiBszl2ir
xbADobTXjVeY4nZGlytt9AYL7TVIpoNQAQ4u8/TVigAYYU6pUjcaNVt4DEgON1ZhvhQpjoddUVKU
aajHF0c7jWE5SVMmApVvzh8cqC2lnM3tKUoRRPeLFiL4ETK/MBu3LOhrS3/o5ukq7SOBtaGoPk+p
vCeaZWQLp/fTGJQRI/4kzcrs1r14qBGZVcFo6d/Jf9/mVvuEx0CVdzmeC4uSlTB9i3blSSkKzcWf
UgYp38kDe9LornOqjZGZehSEgqR4FQ+7t4yydgOnrm02GHZq29VqoCQPulnqLqWv2otJiBl9ovAC
OeoeJrOozFfg5+ExSW2LCkhseBors6cuxg8LEsSQrNhAkgqlfW9I12naKptSNIexHE5DM6+VN+eA
C7M69bIeFKWsYLS0WxwL3TJUEXQoQ4nQeI2awPMgGekR29/S+V0kMaSWwriu6gbkBtuGFyUck8mb
2WkfrCJXqSekKO4oJkySJ4ZsuhmKlFnRjhfOYVb5lmUiS24L3O33DrGJg6e0C1QqOZOeyjQRx0my
5OImLeSZXV43hfverhvMco3aE8ZrhU2/HAajlY8aEis7ILenLdgtCEZZFi0EEbLB3aRUL0ost2nx
IFIHYxchsk+4oJPi2Aq1lCBTZrUaRKaajjdzOETJdlFnaDIgLB7YPs1S4EgjAnd9mvQ3OZ3zMWjB
+/iDpCZ+T8F07xRq9zXUzfEB+1D4LZObVNoOtpTfLpnVsTEdQsVPq5SkB7XVp3WqyRHNLmhJRJRt
HWTjX9Oxk68cJYl24TJYnRemXamZULdUeBU2TvjZVmg/bBLgPFgmqV1XOV6gzhLhxKYJ28pYY34h
2Lz7PMbEGhZfJX1aGVpKazHHY3OPUAEpGxEu/BX0bVNJ6rcLXodpKyqg4jujiMWZPZT+SE38DOAP
KkyuaVez3Bo3U87BSOk1yWcNHbHEdFn2gEnVKqhLKGXr5fJg65zPcP8Fak1qibmbMrkaw9RNG3Wp
pZdxRD0jyXqY5e4wjUYGBaomJ+DvdRUYfj8UTSb6MXRTlzw5RdUXIcqx8WAq+jHlr5k53HQewumD
rs9l12m9EE09UyHiiGwP/aLBqE515+gD7Qu6Cp1nJWrl5UrylArziUMrpgvBwcAYME/++QYvWzM/
rmugF6dNDcDvkgkvEIRHEmwsb8jzbAv+JT3lc/kvlf5/1EdfNi7XqwDnA54Nv5x/XHT2ok7qBEhI
Gom66WmF4uGZqTeLZW+K3Bz22AE/gule9oV/XHHtXVprai7i2fctp04Ms1bCv/KK/Eaar4ALeaYw
PuhYXvac1ovQGAUyT98dceH6Un+SMLCzLFDUrVLBeE/ZmVMXDhvNtVjT/vyWfnchSODQFakNab+Q
0CtcJ7m6CjF0asiRFG6TIm1OaV/Ud3GY7P/2xSAoKvRAFcKn8AK8v6sEkpxqZ6Tl6AOnQ7Ye7LPb
siHnRfvg+f2iXeABGvSVybflESIeuHiAspXMERJzRt+zc1PgKmoewxyvGCyEhnp5vLGNval8NOZ/
8zSZ5LhFpE64Ai5vMG6cKJJDzkUZnn9ftLX8tCLwvCIF3BuWyUfZr7/5xhBEYnaA3LZ+Zxd3KSjS
NtnMMHHSKKFcK7dur3+UrPn7i5CNtmYbqMZlpqUhs18YYz4xS6EU0dVQdTShzx+8sd88OhjVSD0Q
8Zmrcur92OjpsLZALvis7Jt8uCvGb7q4a7JPfx6BPz6cn5u5jIsVha2bKwIfr8hFc1XGUpRWwBEA
ptAqS9JPbTwC86E0YmYHLUnOiHo2mpyVbtZjd2/sXZqYR9XqPUpPj2rBY5Zaffac0jlb40c5Gr99
CDaCUdrn5CLZF3OL6PIWK1MPx5ild1cVlOyHuSr20DYUT0NntPvz47iUMK0NZhWlpsVgRcNsXMye
cAe1Uq34Suw22TrR7GW2fUqw2mv9vIPOu5mh9HVp9vzny/56m9i/UPOudge+eONiHohZ/evUavjw
q3zLyuFPnYAHZt6FnR38F5fSDUwOfJUO1oP3w2oq6lQd1kpFTlmYTAsZvYnScMz+QH+3fmnvxxUL
AspQFjpnRdFeDN+CdpfTVsyj0Mp92rR+11f0lxcc/cKfO9BnMCn+fGu/yH8tNg6a/kOzQ+4KE8H7
e7NHU2ski5W9VwBozfCFOkyH6xGIVrn82Crp57ZsdxF9jVrmvJpStdO6uyShl/nnX+WXuydaCHII
hjAMEL/maQwS9vR0VX0YMXer3ZYj1Ae8ylrDMS3bFR+ZZn4Zt+v1DGYJbCQW26iLcWvQ55Lx/tM1
CLJzd7W4tY/a76nb/vm2ftlccJl1dl2F545GEub7B1yYFBBMzg2gmcAMYPOwSBOe7yoDZHYRx54N
NOD/7orq+ys6hWbnKk08z8y+NRmugkyif0ITQgK1kn+4Sq7P6adRi3yQaAQWLFxe9jq/X4wgpEp1
F9mswOAYDviJT9D0/IozKuWRMtqBStlElbQRhH3/uM+/Za58gAlQ5pdka3Z+f4VYbL+Xa9BDe/lD
63X+/VP/b+RUqBrv6j+7Kh/KqPzZVPnjx//pqlT+YTkmH41DtBFbEiaQ/+2qlOR/KDoBFjCxsZgQ
zINJ8t++SkX5B5YgwnMUbB5MpKuc7F++SvMfOLrWVVSWCZVBE/y34Nc/uNw/DxPUl5gMkJkySIhS
QR74flRWMlRFK3mz4hQ2FLA16WiRfzJf931p0q2ynGZ5qaxyPlGGdZSjaKcEJ3rsUIFQlfzNok2Q
ulpmhmegsOGnhFn0i6CJCQiqEHKgqj1iDtmgiuuKSKb0yIfXvZSIczRXGiXKOrIqaNtCCQItkBpD
f1N10grVcERnecK24KiGul6eNdqQPV20Rq4CqNXaZxDW+vwVUlijPCl9EoottghHbKMkFtO1Se1l
T30nl32M02b9WChV6USeFCnmIwLplIaCItkbfU7H2h8yqtgBp14KUF5RVgpxuCPVWNcq4cnuUWQM
1RaQ5eo3MwsluWt1Wi8eNW2oycDDzaMcRRixqyRtNolF+ZGz/2yb7iTa5lVKJnpzttklPWkXoAxL
1rTtCIcmPuOVTlAizWwtYW0B6s6XzRg3w3zT9C1wZsxcJsX4Gj+Ij1gktl0gjWtkcVxRrdZpKj5k
ipHGHqIM29kQGiG3VFMpQbffSiipkadQCXw02sk4xcUU98amFbFZgz9Wo/6WTZXyzYniENAqNJw3
HT3I1ZBbYFuSRh+DuqvgLdZ6OpYbZFdGDioK5G4YOmDKLHCIKx4A0a6cZwpRh2DDO3eEmUnnTHUA
E0bOgMe/xvZAATkNU09SnUXswYAt8hbVWX3sgEYMwIQrOhm1nEqZZ8xh9Aakispzn3aMAqq7IfOm
gXHNNXGY0Xepl/pbO9ho8EfOQAk8n4SWmSULC62g3CbUBKi6PCaw8xBXzBCN7SRHPbck0bii0Ovw
GVI5VUE1S/QXvFZXRHAU1ZYvUgeYDpf6vh5WNTLtQFCXo5YtKJEMKzs5hiQ/qTbBPVdpNrQEPxgt
qZ2qNlqPJjJPROOzRaEa+oAgwAOkxzcIKS2dOIo6i08y5lQBGmxIWunMyjwtcR1/X2I7sby2iMtb
mvuxFpTtUr5mUFquIiGcNAgdSeSQoYyuDeY6A81jqN1rEoG/pqOVW99VsobbPWXk5DVyEnGmBprH
HrpUKh51qvWonIUkwSytTLrZ1tADM0kqHX015QLgkVQ+aWDKRZJcjXEsZCQqDeUhkRbSjYpIo6db
noyzn2jduE8WFSVchJsQCIkQa4VtmijGxRDvKmIl4Uf3SOvcujOzL5ojpZ8l4iDgZ8QpUjst0kEo
zdoqqMlt6v8y+VCoNXIr3NmlOuQ08Scqt6gPHclfFMRYbiep5r2W6KHswcTrXpvFduqACJNEAdcL
Y8GZBmF43IOFeXiUG9Wb2VmDIAhJzqUf0UmPCAvqtfAdh98hMDr1ZtaSqDnCsYS6VihUo1267ZTM
egl9SlZJhY98Lfk+0Xp+FGjgwSMw7hv6B3l+F82t07vIlpCGJCrdqKGRs5e+F/UXRswkB3Ka2uWu
YEZh0x2FCMNQjKiuNkUA2Z2EUtxS2pNJL6gwKVophXSlQ1L4zoFMo8+BWuYI9i2GS5Vl1crOFUUU
VAg62h1iOtI1SmsYeibURt8WjsiwIQ4TWn0quuneLDFy/Rcr+/9hJtX/ZwEXGkUm1tj/vMbfV81L
l83/a99mL8W39ufl/l9/9l8LvmL+A/W1zeqMjYzF/98LvsKi7oDSZl/PgYzD0bvlnmKGzB+SwRv8
k7Dw7+UeRbnJ38Npbo2YJeDsbyRTXZguWJF1KiY69af3qzyZOBrtnh7mUnNojeIrQleUeCFrooIB
v/T0qjyskMPI+WDT+/44+NcFL87iOT0/oJwqyRZ03uvB2aq9XFPFiD/Fc/X605s4/3NP+3ME1sVh
6a+LXBwA5bURkiHH3Kf93biQL1h0/mgwu0dRMEyvoS1Yc9SrRmPaj1lD6W/pofnBHV4YEP66uvb+
mWZmrsyxnkp7ORm3JdKtDKZf2SxUu3Pfqs5MKh437HZEc0lTfqSN/cF9M2J+2rv9dWV2pz9XEJlP
Y6eopXYv2foW4mzXxHtjUAA3zFdoA85jbV1ZK4lcotqACuuDy74/Wfx12fXX+alwmep4bQ27LvfE
rDs3/Sm76Z6E8IpPxN2JDy7y/tT51zUuTn+SIsCnLmW4Bz3oVzqMfWfczs0NISl+X5LNkuofvb/1
Pf11UPr3pS6NpfE8yk49TtN+NO0takg3tgdXwyJiRPE5Q29vh8v2mA9XwLwMzml53nxQwLioZP51
6YuzmblIk1iUsdvrmbIdZLRQ1tZooh2pRfRSMam0PFH9qrZNX5jKB4/2/QH7r4telDFsB6kaYQDd
PoWBV42ODwQQGqxO8wd4EMkX4cIiM+ofHLT/401ezDkI7GdYdba9r56r+xjkJZxsLyPo9Km5pn4A
O/ODcfkfPofLQPc0bBI8h1pNRA6EU+2BldTVZufH8FmY0SLNq6WeRB3tUf5wglN+zJ2/Gz8Xs48x
htI8hk25h3tqefEn5bkA33kt7uPa3ohzsVcPY48wZPEGf/gamgfhZqfiemh301Ucul9DyJSEoauH
4ZiecNPA/j0b0stwJHfOZa6MtOv6pTyVd1kfgEoJauRU13QCvXbT8J9vk2TfXduV8pTVmYe+LBjc
r7aLqxgll93uOu1A+2JVasefu7vhrrWvlQBo2BH5sLVt90kw74y9dBXC5t9Mvu5p4WbeNocy6OSN
7s/7YkcMV9h+FdfNqd3F+aHbNSfMPvyNWVW400N+J236m/qM6qaIb/XwNXnSjhEgsy2Au6tyl8ge
cVtBUn/LblF0y40/vOo6E8ZJOoyxP22bbbG1kqt+1/6XM6N6MScrIxLgTJrVPQHKrkWW06jHOyiv
tWsOydkqbV8JNT8f0D/z7zFIvQ/G4Lqu/W4wqO/nRkkjD4gqmbrHhO9WMvguxfEbA42N+kUQhFIO
tPmbL7GirBFO26GrznmsbslKxNzz0Rf+o3j1u9/icoY2JyZPdQj3tn4layWHMoJRZtsfneTQQhR0
cc9HLehOYKlIvDllGNFhYdssteTj6CHHqEqRg7ZA4zqM5AWTfNT6aiz/D3tn0hw3srXnv+LwHh2J
xJTYeFGFmlkki4NEcoMgNWCeZ/x6P1D3tVv8mlLcG17YEV4p1C2yqlBA5slz3vd50YZN5J92Qe8e
iIi7iyM4n6iqOnwIx0EhW8nA/VURHLWJiHukkDekLyarQRNQDVv9Khs64IxoGKymRxasUBYHn50p
4mabHmPQjmOkwu0Cilj33fRM7+CmGcN13KIpTAPzdtSt84TuRcVADQyyEFQF9C1fxY6TXYd97mlx
5mVReI+8bh/ojbXq6LLDXqXIjwFkk9dxjQj8xs2HdVu+BepFb29+891/tJG827NiuFmpWZX+wYcj
Wz25bvCmNOFx1L51qNvDeTnn3U3qjOZ+hUp7xTr8m03sgzX9B1vjb1tyR0ult5LFVORXbyFK8VwZ
XmRQAviOFwXOqeBWbGvjd2v6Bx/1/ezSrNUY2SLzD1W+46NZ8NnIJPyxa66K4o756aqJ7kIQ5pyz
94jtfvM5Pypg/4st2hglWQSaT9YisVeoSvMSiHFqeOQxeW5cnsz51FuXvLj7z75U2mw/FTvAJvvG
sOr4mB9K1z2mTf3IOHq/fKlxgXFXOxP1eWvp7NS2PM3B8XeErg8qoPdB5BN2maQp7fgIq/9UmdIT
UX9qOAeH9nQq+ftSBv3mQ35Q0envtjB426kicEIeCuSPoS+OynqA48pj3TyipacyQp/cIgIP09+V
PsuC+A9L1I9a/m937Dg3NUxffBu93560CA7jcKfcycsgJCPZOkWshv7k3BAgtrN4Kwk6mN8s0oQ2
fPDiy3//24sTCwMxAbnxYeyhGbp7Py23is0hLohs00fXXxmF+GRC110lSXuFvPWUpe4N6Qt6BS1x
Hk9zSmZE5T+XiI4NrFphsjNcJNSglTQo2fZWNdvEOFbNtihO08xStKMhqPHt6Vut9ddh10NsIcSA
i0ploFAwjWJkld2HfLNowaBULvKzZeNeh7AshjtjPg3lm5nelhSJICeIN3IPudoHYg/0FwcixBwx
bgrcZist2tkUdBqGTv80JU+GvB6yk28+WZB75YM7fi7N7635KcvviZlAcdo73/sWvvGhbw7C2gp9
h6AWSbM+Lm+6CbcLRLXfa/0+JJLXOljhnsiEWBLMk9EM0VEWlfKqVxMHEVwPayfX8DcZN0ndPcSy
voJGz8cCyB4kJ+CPh8419vaEHIGQUyPqgVW7hz4g5Ki6HqeEHETj3q7bXTcdhJivTfXZsB/7It+R
akKECHsoj3tbmqc4tbahG+1CNX7VGdwicbt3wTCvGkN913L9Dqveo9le60V9oDv94Br5OTeyL60b
npxovNNh4YomPEyNvQmJ8SCdBHtJQrCgtiHD6stAZ9ilyskIYitj9MnCbVeQWy+4HHbTTLhPbD5m
KUKtigzkmIuhNQRFwse9EmHyEFfOAfa9lX4Ll/4NUQpN9dLgcA32IF5S10v7KVvVxnAOO7WJrXon
CmveAMdH5mbvq4BDHWkPI3JRBGzHwZCHgDyWTM63E8ZhRSJGj5OH7K+dZR/x+51UqS56WO9JfdhU
neG5VYQkAksP200o99CJ74k1IUqw92KdRqkuiFnEq+JggaqWS4MnMX9ok88GEDdsS5wJnE5RKsV3
STZ8KfOCrBexdefy4JjdIS2bs52KDR3caGXiM56IujTleA+VuzKHdSF4aIqkHoiVsc/9tJciOg6B
eZeM5rmb7PshcN7UPGKfJBZXyH2YptvJAgyMr2K6rRKNutG69GK4kgoP0GwfBtHtLPoVRqbvNb84
IJsgJ1ft7fA2m8SGOfFJtdUp7pJNKJ+10uf5HS9hYGIm9Vd+DOfBTKJX0222ZOus5mahzj6xsq4S
x1nn0a1uR7/bJz9aaN4VYrB+axMVfHeopsOMRUtVvZdquAtD5SF52s3fIbOjsKeksucjbK1fL+g/
mDv/tLq+K0UcP51NrHP9QRnZ2g98yLA84Fm/LWJxbWBxz3CnmQ392vK6wYJYZPf+4EMyI0nYvmd0
sEaytF5sc2VqrwUkb9F2npMvHHPCdxEj00cO9HGVGbNHyg90TGT/+UOTPwtBtfM1GvB3+NZ20Elu
wRTiKG0HY2LdU6KN+DY6idHUvQT9bZnfJfTqXYVZ4SEb5vWvL4H8oPP0XtIyh/2c9CRTHYyQMUh+
8tNjKh9yQTZTsrI4daqx2yhLW/VL4Ml0Czln7VKzCptx7HTpxoNAwUnqSI6MnQRLz5XGFZXbdUby
9yVMgt9svu5Hb/RdE4AOYTibVlITIm0cQjZhR2s9EQy7vH5qzTvhXtdzsnaicp3ISy31K0WgAWny
V4QGbLOBqQiq+a68jeS5x6DOTSZPqaiOVcllBjoC9LrrzFWdPhktt9tbV5EYmPo7aPKYwx1igWyG
bIDryU61fRS6POJw+r3ZEoxXAHRqmwaPyGIrXVaMqngAWBK5M5IuiPbGlzT7vhwBwCeuiVXbNCNQ
q8DBSZusWhxWqiYynnWqbF+14YWc3PUgr0qE8lKbLi3IY5kI0C6XpD2k4UHGNybjB3tGwtEs4MBx
refRVfF5LIkglMTaukTrxNVC+VhPcbPN+fW1tFajT2B9ZuNjfs5bgQwbwSwBUeObw6LbIaD49W31
Q+zxD0+WeNc90Zw8MBAuc26+UrGOCYrxFVHvt1Nb7IKEjIPkYLX3XfwpIGyqIrosvFiLDXzgKG13
oNzVOm2bB7MLtio9xYHXMLKr4x+HLOINp3uLaLWxCtdBXZ8NP9l0Cfpio2OKgXAvqW/cJL+Ko8Jj
6SNbQx4yy19J1XshSXOki2B+DLGcJujRgk3Vz3vSgdexTQhLmh0T19njdvKYgLHL5xvSSDdxRKg9
xiI4rcyufke1/AEc+afr9L5u9msdJLxfH6z02W/kOqnsM5v3SeDSNIOWGNcRNIJ7kZ35tdSih07s
QkecJV9cEqTXRl0dehtwS30wuc3jSbuZIROQzPzYhOZnmTUHO2g3XSs9DVmr7QJKypdDdB9wJnkm
N/UK4vQJ2Ose5Sw67teOiBF8nuyEiTdO2o7w203I3YiT+EZLsTkP9iEggDVEC1J13V6fXsyCbt9M
Die2d7sdcUx2B8at+6j1d1mmbQR/VsLe9LW9E2HnxZ+qId7Yy4m5uPfJru/BCvA3Ujc3s0h22N09
EpI5+f9u8fhxDPmny/yuv14EkqGBQXhjVNmecmvq9ObS0cBUfn+aYCpo/OdU7crA8pY5aMb8lZpr
hX/ttpqIoPxt08H4oPUh3h0i5qknaEjp2kHFbsPiZZygvDcAm2lnLsEWc/dGTOJV6gwPlN8HY75v
D0GiTgTksP4iq6/aCwNJQbKTNMV6msDGPuJEg0dMW2HI3rJuPtDWP0p3RYgINahq72AnxEf0WCvp
7gfgg8lvAGAfzRTEcvL92xHBKU3LaYfUPlS+SW8sfDLoaOG8bfW1aXp9bJ/yNviEWupUjCdAa97c
Ygb89SLz4Yu/O58kc6VHqu4Z09AQnnTpVbkiqdZ9zczuFFYSLzSOxCnYLF+jG6cg0lFRYAz/zet/
cB4U78qWNNdtjQwK5xBnwEdKPEqV5TEKv/VjevwQS370rgbrdi7iT79+zQ86GOJdxYJNgSntOFkH
nWNtzrAIAsByrl86JymlycAkOrX+s28XafTP366IRLvoYIwDPvZHm7XZ8tNtaX2VoXuy1EMWlfi4
Hc8k+EqzppMTzieLc9CvP+o/n+zle01fX+W6i9sQcfJAS44Mz7m7nmzLi/mYTeLvZPXb3vvy7P3X
5QGRz8+fU/Z4BOeWc2I13egkmccqexR8xuXKknW/q783lVqPesxW2RheHtnsA5Sm8W9laP/clEc5
+PM7yDHptbh01CFht8yk6cVIA3RSxWyuZ8U1blt9J1OFljAna8T4zTX+YOqAxOTn103TXq8Hc1KH
xsW36Dwtz27lf2qkQ4EDGodLb+eaN5bJbVX89np/9NW+WwPdSEeOzAT3MKKbWtMHbPJPJEVEq5j+
m2bhyNf3aUzJuaSBBMdcmZcxeBr89qUz4tuAfrRRm14Av/HXt9o/P1XSfbeK4YlG59NxtsYE8Iqh
aNOY1ikiIjrxCb3IxKnG3oCb9nfnnX9eOKC0/nzVKyNjityX7mGQ8Zti9JjZ9RGBw7JeKQPzGylh
RfE54jD86w/44ff8bqlqrCAApsUdbvHkRMS7Sqv0jOHJD5QXyuZ2mGgWl0+VsxNa8B+tVfDmfv6U
hLta5GS4GhV7fwpm6xQzLet4gpdlUeXOSTCs1Nl1f/MZP7iq71n5nSXTtE5M7RDQ+lsWjILndJwN
du/pJGuBLs7g+QUhZvl/vub/aRHnh2qQ/wtVnPpSy3+s8Di/ptHfZR0//vmfog7zD0nOOp4CgY/G
hBHGzfZnNoamyz8oSqRCqclkENgRK8Jf4RjS+gNBh7CVDQPRgiHPT/2l6tAX8SdgtAUuziakQKb+
G6oO5LzceP97mSfq2ead4fOxDf5E+P9usaX4agO6xluzwda5L+K4yb10FFH7ZAy8M+zSWg0RIcrc
hVvjjmTyaUlQVSfX1TqXFlJV9nfGWErnnMWtE5O96bf9dyqOojk5g99v3MwpO8QxMiHkLu6MfBtU
djoeTAUEELqiCH320TTvPjmJhkl0JKlQ31dzXeiePnahy5MYFYSq+VOUD/eqQrL4VQ0ECQcIohxM
qjBGsuZrDFHghgNmXXphkQ7R17GRLdh6u+ZRJ4J6MG9CQPkk5ySYvTsRmw6zxRkV5pgj1fIaK9T9
B+EMbr3rim7E5a89tIP7pXCHc+/4SOjqBMSIdlUbkeGvDS2lXleW2apd1rW6DOl4tDS3VOGqT0LU
L51b6sFhNH1DrKWdhKgLnUczCj+bmO+OMwn0+aa0xplLGs8qg67REew1l0avb/LAIW42xLDyiTOF
j5DV0EaTxNmyDU6DC9LQoafYfDK1WJt3dhM26zli8vZpTup5oWkUXZ0fkrEwSN91/CuSHx06ywlh
eykI7gLRGqmWjbTTZs35RX9oGtPFiM9ALFmrzlf+YSb7lh2pMvU79HYF2avRWNC40YtwfIsZ54zb
Ak6v2I0T8aG3s0bw6DoN3OZNNjqicT+enUsNxy7IOJqmKaS0ST7Lqptek0bVlyGyzRWYoPPg0zJs
EkNTCCkq+87V+sc5byUnJ934ljY6KfRxOA8NkaCjHYbbfETC/sUcOytYmyFhkTvLnMbujIVnaae2
bv8U2UqVdGUaGBt0adMXWCHVtPMr3Uc12C4IsKkdKv8uxHx7M7a6iA1Pp/njfGP/S/VvyeyQi5hM
bTUcprpx6+t0zAAO0T1Nkb+uBRUJ1A9jdozKWAFbnBNj35AuUM4rR8aJOJAAEMkvtkO0IdrhSXDQ
E12bhZ/L1pqdZ0dMIrrNasvvvsFVjVt7xX6HCKivaVsT5KhcvyhsrFXKLDyMScG5m8lJrLei5qHc
TDlKwE1SNE3xRgpSFyDkGSvnvhwR9TwC4G+AhEVxlJJ1o+bFWN7Kqm1uG8De6XWrCGKsYPSJVN8j
IMaj6xgK6YoVdbrb4yuCfqK0dR8yMpVoAgc0qzH9R3TWNTFvTX6tKjcjvsw4g02d81XSxdN9OwfO
C17h4OTHutwGjtW/JDlycDDtyVs2TBCDq0QhyhQ4YfSZkF3eGdrjJMz3WpIAo4Cvla4xediEUSdd
kQPxLGnXDuMM6lwhl3WmPHlQjiycVQxSHp1p132auq4mbMeM9zj67WMeF4nnu8P3ODaD6xGOQ1rr
6q5IGLeJ1OG6FwEMFmYI6Cf7geehJl/gJitH40GlcoEeQb/aCVZChtTMSSGwxBAftH7a0sS0H+Ey
zRe3nJpjij71CrAVGZ9NjYLMpW/ZQkke18o1+s9mZpb9pq8Mtwc9wWK6HeZa7Co5oO9i5HCCekcS
Yl9NOc0a1e/nciqeZU40XC8jc6N6s9w6oUJaDJ4FGanhI0Vop2UYzYRcEFt+kGmknbu+udXbkOvV
ATMnYaJYz9VMN8FPbMTktQ0jSZojkRclgty47U5jPbqblFwXmvYZ4th+Ok+jNr5ZPVgry6rqu7YZ
o70mIsUJVhdrrZfjVpoJqBNT009mBF0aiB7kzSlx1loxOJ4v7HrrjJ1/iLLqHjsXJkubnJpB2QG8
shEaVtrF11FmFVexVtd3kVZGhz6yp+esFj5ABkPTHqqwfCMxBuzmOHRPgXJIpWtrGItBYTBQm1Ku
yLCThJuekB3LjcrIWPcJdD/YcfoazD2AKfLSgADJSj8DyuGfKDnTcSSrmLAxuSWQYAI/Qha4hseH
EZo9HLrRkecx1MwnGUv7ZKoe9mMdlcfWT0+9rBtvtltgfzPA9qLu8r3ZuA0nkn44d2Cqluwz2uZF
6O8MzZL7sSzqVzz59UZvkBjZZcxhTWbd3p3bN4evcGNFUt5VQ7/FCx1eYdbM97o9GUykffWcChtO
BDoMZ4tUMMpgpLeEJeuuoAGexg+DLc1nGUUj8e+qCnZtZOWHwmmNWz0kVZmcYCUOSIE6fTUFQ85s
0roUWsyOqAl5pwF89rQmrLa2KCcP+ER66R1xT//J2RtZbL/UQtfJOiQSNxIAcabEYJpk5sZnd3I4
eUrwC7DHvmhpx9ISGbXk9wEK8emsaYv3fzIh8/lM5URi065VCwmNaqi7a3lyN+FQ1yuWLrWugZZt
Kj+ouIFK7YzzCLZoLWa6TjUw1FBfdnGIuDlayNhP620+A6SvAru6kiASvg9zYDRXnQjjyILboxEC
qfeYL7qI53E7DaUett1uCCF7YliyFdtO8ESIaa0Ht1E9dH25qhoi6TR6e1pcpfBIrIjx02KzqpmK
BGTROo7fzStDxaEhli+8DsU9FkrZCDSAHRSCdZ/QzrtWttZk3wCo2/6rtLuJPjV8xPalbfTigO8A
aXyVQy9IEbQDGnpJq2xaO+4Q72Ma5req0UBY2WEK5jLnMMCQ2xBb4Rj24pWog22eD/AAOpUVd63G
t5Anvn6G7NRu6toqUVRk40SEdzPv6Z2lHtJdcs8cks4nJ2GG1YOSJVHHqA+EDfcHYpGjKzQ82ae8
G0Gyprh1vgzSp7CygNoguYfSBQbV2RpV+phbNkJHU3OORsRYpraS+Kw5QfxaVpnxqHXloG3a1uq2
NTSIYzrMibsuSwKjCbKcPjdwLIheS7LtOMzWt3iaMMjLSNsFs/M6+By1ReDoF9BM7lFldnsH94Vl
g1/IbRN3tFFdvDnaCmN8TnlGg5Z84fuyUUvrIe7dlTVp6oscowbYBnaKysqefH9q73PqGsZ4Yexc
yLA1IFewaAlMRHgOOlo4aTtY7aksmtoFzVPL+8FE38Smk+aMaI3cOHewxl7G0b3XSXa7Lal+t3bY
uYwrQqjosQbMkAhXv/Qyv0yrlZF3sWcDhnkZMexDP7Plfi4sIoenoFtjF4x2aeik+yLsJWKvWnUP
KrLHKzQ3LWiamcmErlnM4WKyUzOrstkw5jfNhSbQkg20snIzf2oRQOE67OlUGEkx0quXBS6KPNKt
aU8mDh39KnWNiz0r8dQZdPVXjV6iIECHZX8eVGV+mTPRPLIz9vma0FEoi1OXXId5yBo+Gjptrlh/
CGFtnS1tCD5lpMe8JeS2gAvtivGxx6yLfACMHkDEIdzkkybPU5A259AexTnTM/+Y8CvctamV4mrO
Zvsh1xmympMBx8/FG2N6+kwdU1pT+EhiBlGlTTTO29nQ2vteH+SutWqLgdM8jmpNreE3L4HdR5g6
ZWEO38YsV3e808/1MteIC39IjHVdRrp8U1XVWue6auoJKIoYg89MhXUJflTvYfWP9jI+xtI2dA96
VkTlWYOkLFdLzlbjhUHXMEyPOMGY7gpzV9wf3axiP4cVpllnvRdzw+AIyOc6S8tRP5rB4OSEv7qJ
WvXMnIO9svp0Y/vNDJoHounYRP4e7zazVdCMPeeCddxUn/lc5SYYAEzWJU9UqLEBrqjXykOGKPAK
jxtn984igi0Zz9NsuZemMuMTgZrhKsNSt2qHoYTpRpMocyCzgI6lptC1wLPK+BRaS0x9mJb7Noyy
A/FD9sGysuc+SS+d7CsvNdn0nal/9iUVeslT7Y1JCs7ICtyD3cnwKw+ocR+wdK/NdpDP7TCGjyRm
Jwj+dVonzjKgsQObktvS561miOi1sauUiOveeCV53WmvB3KAv4yNDVnTpHMUclQiZxmyK8dBT0/t
Or6mirdfGM+L+Tj0eqatzThtqxu9Bbr6mbDd8Vugm2x90ShUus90m/TgkNTBe8I1HLkHEeq8dEGU
5RvDhM66NbOoEwdhpCOuY1gdh6HEXIdiqOAIO2d6WW/EAOycMWesCQo7u6j2wlClsVGk33WcvUJu
YSejMjt0MVXGUY7W0NxMaqrGVzMwfbkJu87/Etm10a7GqhgQrxlsPStVOpm66kjGDV+dNjO1s48P
MbtoTs+lU0HQAmXoDJZzyw7H4wzOT6PDJxAsFoQM0D8eS6PCuQfJ5pL6qGTW8dCUwUW3Usc/m30N
rxvyb8gsdY4Ga6Pxob71tpUX14qjH86nRJutbdeTkw2kIFWmN2sa37bmhOZVWHD5VkTkORxWGwyR
e8YGC3uzm7q9FnefrKhJj3gm3Q2DQR/grytuyrCIttXsQ+6DA/ZFzG34QiJcuHLm1P6stfG8KWc9
3/maj9ExB91NcY5ctJKOi3UzG9M3Bj0obVBvpXtTpPKkxtzdMAd7Smur584XTnYM60Y7BoMcN1YC
PRQJAFjHhawQ5FXx1sssq1YpZcEXErnxIEqZuptsymAyJEVa7zWrbr9OWO2OAuL6W0kHhTXQAhqH
SGQ2t5O+BF3TWakmAiRnpJWBySEwFka507CybsHkMTcVkKJ3MpAtMFAdIRReqp2jufJ2Ejm2/WLW
t07QfsLWStxzCt5P+El96gvIT+2cyyt4WfIcJLGzCGJr9eRChd7MUrRvBjB1pux1SOygw9KRKPlV
K9v6BGRaYAnDgbMSFVg5NGx4EHV2mxWdWOzeYwjIVZoG53ce+K2V2VyUWSyKbf9iTDUn69HwT/Su
TY/jdXJwQqNpN35iuldtO8Web/nWfTEFyWMbIG/IGy6Ih2WuO4DWpavbSQLSJxAFaTf6p3AoBk9K
Pdm3eoyLNGjLDXbH9izgQPh736/K55jUtQThWp937o1o0rw9tppmWRSSVjAeNcsonRtSVvFxJnpt
upyJ08L9Szf7b7UaP+wj/t0M/j9u/h9zlS19uo8bjsiwXtuijl7T/7brovzb69+7j8uP/stR9oep
k0IJ54YwUQcIxb+aj9Yf9pJY5rpMG390JWkw/iuY948f/5r/BVZRV84yyfur96jpf5i2EvwYizFe
NF2qf6f5+G7sy/she4owTomd0OUdvjeQR6NrlkRIQ3bME7WBrNXbOziH1LFhFuVPTJviFzKximpd
gtRzVmNX5eMuo4yoz2kZEA2e2YZjAQweZmTmjhU6G7+3k6ccxFy0tgbB2aijT/klKoT2alWQM0+m
CBsC78nl5TgnLW3JvTPVg8gnHymIGEykA1FY3/hmAufSkpxGHB864EYj95YgBjOkdVkaMr/qHI2l
Wivxlh/+9m3e/tl+/bst7edZEBfGhBVkkZlMe5aUSvluWhCY82iVFgw/+jpHERXdk07A3GFM5/Aq
jTWdJkls0RClifH516/889Tvz1em8Fk6zwtC4712OdQ70+BzcWIM7HVnl+01AJHy/OsXUT/P+/m9
YrnpLO5M0Aa0sN99vmmo4IDbhNt2sR4s+FUAlNGcWBehoQEyDhZd6P7ktBZMZq0X/SXW8jDSV/jp
keg1w2zXHOO7MikyIjrISlo1M25c8uEjMMfxlNE6TQOAyF0qoc5mAEFRF+UOmqYQ5z8QfKAdj7S5
im7FsLEiCg0TsgntirrN69qhtbYtJ2fPwfp4nwB8/DpR2heeCC3XGO7oDaZ33aCPz3XlhNfknMvv
dTHakVcGYpqPxN2KV0M4RbIOJZkYK6lPvlcVoMpXrLPlmzs36bcy74GJCmbK1THD2Bx7Gu2XeFOn
s4jPI2yI2TOLjD5OU/f4dytTVM/AOk1iHeifflM0bPBFJ7OSm2T2GZAVceNAZg5Sv10XU2cLpDxp
M11oQBe32Fswlaey6OONWUr9SVJH+ByYOz0kM6MvvmWdnMd9P1TjPe1XYZLu4QIEbggE1jhl6RGG
KFH6ySnx7WgE25f2BYTIGpxkaaIrob8doKqyqjdKyHRaSzdsms2v7513AgclWJXIDwI55bCuMSN5
N7DQ5iJKUvgEKiyOtKi0Sw8wtlyFiuiDIe2B8pXVquMDPw9hgmpFGddZnkJyqJISDUsY7H+8of+/
B/33RZj1iz2IUwMl6U9bz/ITf829nD8YUC0LO9Azg24tS9yfcy9Dku6ugJfgWyYSCnTY/9p6dJMg
eag6LmlYQtJRZHX6a+sx/gC0s6TbIeZhksby+O/sPGRO/TT2Ys5FljgrHHwHxutYg95NuWPw6qK1
mf0EiV44R7Dn1q0srUpjhZBBfQTfHHR4nnKw3zCMybxzvD6ZteemrusGEq0p66cqrAmhy12bJGEY
3p2sT5GTxs/G4PbhMRyNMPKgaTN5FWmtko0eQrE9tFWcRse6K/wl6QB95I45if9MW9a/JW4gydYA
RvTSQ0VScTuDSvnaskG+EPGgw3lImjrYxak+YxaEVOlFNSvImkSVsvdsjh/tOh2H6MJQor31eeRJ
5rPp0+1oWAcFTaeEjWOGxZ8wBSnrk3TbwDrGEysabilRW7sqt0r9kYd+KA90N6KJVp7LqKBP8iA4
0JJzfRDTdRBsmYcEydEQFYcEwC9avcssZh3bxEc+vZo5ODZr26lzl0QArV6sc8OIgeMGz8TM4jwo
EaEjpQJdTrH0GwZUiG3dbEqboWDp5Y4TxhurqEubg2yum6NXjTHPOoeVJJjvHdw0zQONN92aieex
wka9oRWnvXvKR40BAw3NhoPiuuq1MHavu0HYzXAniYWdq3XWhMWyp/Yj6VDzKurMrJrvZpvzHt08
PhSZJEmT09bveyNCOtp04HOhXJAzvGXjacAn6AX04syujPJUWnHWnqIuTV50rSqgtTCarBRighCn
A1PGCScZOPb+Pkh5XjZmTINrZY1Sz++KqjKSMyV7k+yctB+GtZHGtYbaRM3E+sF+w0BQuzim9IBO
kmdE1G6HuYXPbYNaHUrSIobKjfaTJZm00sxr2MR8iu6YmIDeq2NLDhszqEdna08Bk4Q56IVxlFMo
inMx0RHdkKSUP7h51iwY6KRFWNLzk7rBPYfQ3jE9IpydZtcGs7plVR91rxlAfyG7DforvqH4hu5r
Xu7dToE1S4xofHKceMDIV6hhuW9tv4/oNY/xiGGEbss6sjuSXZRqqmEzxDQEdqPVWgFXJuJsOaZA
kLHk16N8kRp4QU9FhKdi0u07hs8jQWCrCSqWHYCaDsr6oru1c+fq5RDtxx7mK4E2Pg3AFWiNWn/U
6hhrigw5MpPz6mDeodNRdAe2ylBiZ0j7FP5zM1vx2ZoAG8arKIKJ+yT0oMgpUeyQKUPcmip8IszB
aW+m1G5TYgTa1Hxh6CXKCMsGgi9y2PESR7TUyOu9mZnIGmeLh7+/DqsMF0qRt1bxRY9xBK2rgDwB
UfW5uzbC2QcrzECDSXFWX+tJVV1rlT6Ya73X1YXecZfu07HsaYEWjXYKXYc4oqEwtJKMqq40sf9E
kCvJTRAXGTDB3AgtXJQsQTIiBxYJEmwI6eqeGbO1R9Zadxgdo2Em+8wKLwGB0TteNRtXDaRrjp4m
o+CVWWVI/u3O7MOtyLoIBwfaJyxOeLxQnzFl3tm2Xb4RLDW5m2iZ0lEFuDGwHij3R9WRBO7l3CMX
e/KdO3r0ob1hNY3sVa83SM3NIumtFXNC0paYCbUZnXsVPBLrM702AGQTZjtZMK+GqMFYVNF6aVH0
Ruk3MPT4RBIw9G/jrFemV0C3e7FbDQY0Q151MKnVKFIMPTn6vlDRmoBpBUpoIjyDlLux6pYMN2qn
wvVlv0qTfsBZZYfiSC1ZcuMIA0iVliOVJCPusc8ZpB7EnPlhQbhBNdzTdGEdmSgjv9kW5coxMoDr
rYLYLx+icDKvMcRWI+JexBdgGsm/85DNTdc2eaHJRnaCgBil7EYhYw4BE9HWqC9znWU+E4fWrjH5
1E20ZScL56uENQ/3opNYG0jwPFDYZzFGkCiuP9taS6tLN7vpwhQg0DbThB6MpK9SduqGmWXU0zpJ
GbGspBDE1M1249JQK10xWqPnJAZfQZ01drkRaWay0yl7cD+XcTCWsIgWiYQjNVKD9Zaqi6Hr/2Tv
TJrjNtJu/Vc6eg8FgExMi7v4UANnihQpkdQGQYoSkJiRifnX3we03W3qa9vh3b0R3RG9sU1WsQpA
Zp73nOfodB43Oz01IPgdYfgslu/fIhapXhylX2J1KGwP6Z/CQRt9lhHpub9gQY99t3cx7kVhFeyi
Wjqvrq2t+uAFmanP23JGb7BdweoHqwa+Ovv2qATPDWhqEy0YPOtoC8Zj7R8042FaHI5iLpG9KqtO
aEmjrjieqnBQjEYKUvAuQTy0Oban48HqfDyvJI3F8HmK5HCXrF7gx6YsO6ANGX9r5NuIYZG2xrNK
JfzZEX1fD1STFVCm5oxqTAAdnEByN42GC39YCxLtnuq84gfnkyA849pg/F85niiwKpTj9iYXXXgx
YhTlS8yFSlwuZjEx1bhDem9lntVe47aR3Utu7JxP122aqtkXCS1G8tCvuiDwDDm8UfuqXHP72GZ9
6h5M2M7VzuQtaWGT85hGDnTIPJYTuOyYTbruD+DnqTqkm2u5KfjwirhqtkobK+mdBLRzRGwSka18
5r9bvgQjbZwLXhKukXJe7id7DK4nU4Z2HBFQf/QQ5Ne4nudAnK8TDKt41VP0wzL5mu4p2K6vOTur
u4ij1o0bJURsKYdbH2iilF95q+MTw971ShVpw2yOmept6Wf6XnAComRHzMVADJzlMR5UpPvtEmuI
brlq5F1nTcT8OmQSGWeRwRlphO2zlRENVAgvShsTY82QlCJW83qZmGnuSYBU6Skrak81lT8WR191
FF1kvuzPa/4UswuKQn+yMOUNO8Vh4TIqXN1Q/OI1X+hS0tdjmgDiGtY2/0RdpnmdjPE+FUVSMbWw
sfVANM83NgDVVIzUMhDJJT6rfjfWU32yVtMUnHH+9Qa+kRbJVc1eVR/RpJvPns1E2aJ/QlPbNLWv
aJHYLlCD9SM7tMFlQ5mJbzxgZ5Zi6RE96qhJA3YXJvpjFrTMQaN17OYd1wkscidKrHbH1TSd9nXC
mHhyTHG5iNZlwxm29je/y9A1R1C9Uay9CJhGuCw2tQOdX99zYhP1xVylOWaKKmTPU9dNT7UWAyxz
EpEQseJMj/4TdhdSMTCu/fqStDgdcgTVch721kBnWtU7lNQRWHDqPdBCjJQG9ZvCUWnGp8GV+WMu
HGwy9DMvPPRWvyh26MihibmRKjqrLAdlfAhW61UPobLp06gUASHJDRNrteDZqWqTMr6l/eXz9vpg
7OckY95Bu2Fv70o6AjjjtwnocVYMYow091gZE0hO185pk05zdaR9w/84J4K8bO/OgkNjPhc04zUV
7omg0QCN2A2Sg41W9uYtGGnaJbKBsGwNdn7fmCo8IDUnIfN6ix6TRJr0ZPHYLIKIyySfGH6DVZS7
Oh+87w1/kn03zWYgEdfNsG6ks5bRRiRU0clY5Zwjgshd7U9bG2xwrxlUqr3fFOYyacrR2lV9395a
vYPLhgSEfohgt5XiREVhao4LozOeyCpoLC+K/alV81U3uS1y+FQnbACZPROQRNlXjAMKvDq3eo3C
j6muuUZUNsyfEn8D7DeiJZSHfd+xY5ttpIOE21S0w0tbasKPfcVuoZPVuJcV1LIjtL3lS5iWqr2g
swIMSZXRnxX7lU8vZd606bOq+4XLYylpOlNhUp6484Svt2DOn+/bSqf9L07e/x7B/wny60/P4GZ6
7lWtfi//vv3IL4dwjtoO8i4OekbzUJVdvNW/HsJt6KLAQIlkyiBCy0Uz/lX/RaD/gBl185ZC03Vd
fvZfp3DLDT4IMMZcj9KhnsDz3b9zDHfE+2M4fHLOpgESJ2/GcSMoou9t0YJWQ7edEytO7ZQKo/Ze
zjisdvVYWwBlPM5lIWd7mH61jIchrz+iF6uLKe+KR8pdoq+zGy7fLCZHPCQjCi2CsOhAErTq4zhY
frw0ynA07iH35dlDuOlzo3oJUaSPXi7P0bgUAIrwUI2a07B3z2t55PPyM3fRx83WsR/q6CJ3h8dB
dzdDKvzdEmY0ycxMqYAN3osBqKCYNbF4y+8OmZ0v5T7teyppQPyMw4mAkpDd5wDTXrVyZrNTsi+b
OyY6pbvLGGUydS7K8K7BAHTwWOBj2/IgbleT3V2nlO9hwtA9iZKKldBd5so9oUJlNDgOaEr84ja4
De4dy0w0WnV6g6JQfDO+yq4DmmKZkToorVJMYQLzOavAnOCejVvHAc6C/9EBO+TA0fRRAWkD8Yvx
AQGYnbyfB/4JxEWSz7Rr2PXB5SCmKHka0ttMeoTPDbZK3DSY8HQriKG4guPYobWS9H51om64FnM9
nGx+RdBmdsh0n+X6i4tlgQ23X11N8Kt47dvBaxgONRz50sXmqW1b5tSdmvSSS+cwoTTGS5sjsze4
eC17YAfnMtns2M9PUxLX4GTSgaZVtUiKYlA1IJjJi8jLDi2OFwDXF70u7jtkCbay+g5icntU47re
Bs62Blnqgbl6duVmWX6iFabmXU5Est73i7QJvUI6dx5CbUXV58yuQG/idmAfuA/SqMc1VUtBVvLv
C4p/Oq56N9j6w/HX/4s2+j97lv2PHl7eiYnMnX55jFl+9IFnEU54RN9NFbR5Iv1qog/sD5yeaDAB
3Q+zGj3xXw8y/PXcyMwYGFnxzHpnoncZjG2DLM5OkoYQHn9/w0T/hob6t4eet8UwzfFBgrskXjFj
beOO3wX/rDDvl2AbV9eTU916NqtdvK4p6ULhZWcVaClyW6q6H0IrPXeWblhPPEqfdq21FvfKtLT0
qornhrbR+EvCPliVnY+tyjFqOmiY57pJ1LVv5cEndwrrO9i1YXN0fZbnv3/p/eEF9e6y+zhSzDbo
7/+4em7NP45D/cpC1NT/XxC5UZX/WNa+H2pl3qvaeMl/uxQBcRKWwBBKUALVmG/7tysx+ICUHAUE
MkJmFGJTwn8bqPKvNg43F6H0aG+R/Mxvqrb9gRAHaG9+VPiMQ//Wcsqa/bsoR+CiYm9DXsR228Va
8fNims+MDe2l4kTq2NXXku7F85Wt5j5LhvFusspyv+h1vglqe7pAjzUnv/uc/sPQ8qehHi+/YcC5
z6iO8Dz7Z2o8vq4emohEnu1855qU+/CiTDLfwTLWx7/5UkTigKPD+qdMRVCq8v6Gq6xEzgbPFV67
vLyfe3AEDcUc6D5l9Bd/1f/6UJl481cxCg2xANneT/e20PWssUmDN/Y2i4djgYMuorHygHN5Dcxs
p7z3x7ByjkuaRd/NZEAy/Plfu4093n+x/JVs0YC/0oJC+cBPf65RQwqVuAB8mIx5czpFE2kPDKID
6t6qMKk5XauPemnXcxMs5ZOXSteOR1G0XyCf9/nR6oL11Z864x7qSbd/VTnxv99fsF3DguYjBBPS
Tu+/DrWEjCM2s3IdrOaqtTDMWVVX/UWXxhuM8d+PWa5vyVPc5uIlNYVb4OcLrBvyNqKUjkYuqwbL
4uMo9mIxEm3Yedq1n4I5JQA0WJiVZQ0W5MQmVgg6Mqjk61RR7X2rtJvddl09FrsORLd1CGlLZOBb
5fZdbppg2g38anYWTRkceYKba9zXnIaDqWe4oYmvCLpPBNJzB//6259/zaxU775ll7wXioAP6JfH
C8De958i+/cKDxBzEXcoECwKOzx23G7x9NbZ1mfTzZ+/3k8AALb2LIAg4L3I5gUFTpD3Lwjqe5jC
ZkVCoNlXboVmtAfsR3a9blJ8RW24a0LvJCcmETXyieHJORIEmLj+pPbrq3T7EA1K2Z+/Kx6GP38K
WN/o5HbxmGA/2awRv1tLAwjpsNohHGXaU3coqNWhSpbvqyH2P8uRGt0ODs2fv+bP1y92NwRaXnK7
w7nbf7q/1hF/VSqZUmHgbM4y1y6ONc3Of+F6+E+vEtghL8TsE7fWT68yKI86HRx0GHNb9uNTL3ac
wP2/+Pz+06uwCjAjJa5DEcRPJyq67Bm01Nur0Kl85ni9v28i0PN/+xNjjSPbRr8MIcZttfv9t9Qx
KLLmTaIrVAdhQEBp6bR8/YsX2cKR7y+GgM0dGze0h63X5e3B+LuLYXZ80zij920TfevYziavOPXV
GrXffYfO7bG10weTUtR3mkppufsSY4Z3SIlxERSf2nK6HnqqjK49pSTVn3YRNNdi4+CfGp8mMCBZ
fdOd9ZLMwS6fdQ/SH6suKTRsFN4t3ZV4WUnIhbBJ3ZSflUO3tOf0XYL3ouLWgc9qkhwIKX2MVBqj
hOMwzGr5ce3SERRWSUIHCEKWn6aFjiJGq4qhH2XTQRcvlUcVs07z+aX3nCLf637CHrJWOk+5sdpp
K5el+5zYxFw+YKhbgl1PZ7i5LDOwFp8wda/254SWc/cEnbnHnBg5+huoXis9al3hdWXCnVengSpF
sS+UzsZ9vWBwirvArbp9T8eTtdejWahzbL0QKUuu+sFuKQHfD3aSggpKWu9j3ekCWpcOw+E8WduR
asoaAMe+Lym6v8LB1WV7XJvNQlu1DMxeJk52H/rrYMe9l0XA6xa26LEjl2TadbkbdiduP9TYzBst
GYqKzmL5duhhPNAKNKSQhBxxajvG1sd0LRtxFjqSz6cwjHnDIrD4GZPaX5uFOMGhVZJGrrbwrO7o
UBhVUdCwfYJeWdGTvvheetvPM0ueYs2+XlxFiijlI90aDDb9kYIHWFNrvo5P89IW3zWZCXMg1lBw
TuXdf9bAGi/cUspPJHYc6yO/jJ5xchd+ddA0wc8nKBjtcqChYn0oXKqhr+YmpybbmWs7OkbLTN8l
xX3JmWt4CJ+jWFCKG2pRlDfWaDp9dAp36/Ijv9qxwRisR0dHzXKwyFV0cUsLxVMoxuolUbSQxuxJ
lbrCh0y4Kcj9OYdTt3ZP9jyWINdC9ranWoW5uzd21b2OAjtoHKGjnyqnoH+K6C3N2Oj65qyh4jHn
g/cwl3ItLc6BbKtDJwV+5WA3doxF2ENUumfb6AkB5oxmaK9pQoIyfQ8kd66sbODQPTvlReswPuMN
0a05WUPx0i2sWrtmTZ0+bn1JrcgcdCCG0sZqeO7VhkVaNUH6vARdJE8xjUuNm9fCuz8XyCTGbpqZ
mRTdgHiOqh6E1lwHZ61Ia32O8L6MN14ZEf/s7Kl2cUy4TJTTTmNVtzFHAAEZoyA5jkvmqwM+cdr2
mIwyrXHX1uqv6XaS80m9DGtwQ27OZYSG+nSTGAZnn52eLM65tYBlpTbSgYWFarQZBkakd1PMrr9T
Ez2F8HCt+Ql7toXINM54oZI5cMYjobD6KwSH6VZkJW6SGBEk7A/h1Hk9qRUmO6Ste9/HVMtoYNc1
S7GeZEWLl0QVK1NlNyu8BgarY7pYM4cRp2E90OEaLWF7plJacS+ZXM1sgXhmRrswzIzExIs8RQ97
FMB8rnV4AcwLdcktKyhG6zDW16Ups2YPXQ7hZp4qud5gboSQF0IPeSX+mjgncl5UdvTzOXtwyqax
CXAVkNlEH1whNVH2LlqbdXiYSZ46dWTogM3D9sJ3Ov+et5RcJTlH07hu6q3oFp+W2M9l152qUo/c
trlGKR7prLhTQCtg0Oto2vt2Ka+KNiBz0SVBBfuI7CPErjIfccfRRH4OQ7TRV1QRshsigaXFmcuE
604GK3/xiHXuNUoH59qSa9CdVSGGhp0MSwPYQUactYsS9OBeeO3U3YAOhQfo+a2EUuZNkU/cioYY
TByme9ZeCG2K6IraxtKBg/MjK784cxU1h5an1cmqcKHEZZ2J7ogMb4Ydrg/CzQKVqg9Wh3m/go3V
Wp6ZQHCyrkFO8qp9NkjnnHuzEpeE46yLGqWenK8XMQarOrc4trXG0p4yNip3a+CWVO3ijFTAV7ZY
MNKb9YN7wTwuyLLPTdtYOp7WTnhxUGUQP7HAATDDXsSEMoBKOsbTTCSTZCxeF+6/NILGF1VIgnMb
eF8jWTiojxk6wpEiEHhJnsl6GtbTyrpZRgvboj0BYSYsMZtvsp5MwuS9wYBprVkIL0wR1cSz0ULs
g9SSMtxZgpoYjJs5O89qOqbJjW99TJMqivZkC0Bb+cqlJd0hh3XgIa/ui34OP0fEj35UA608O6vr
XPuS09RMbXRB0v9kzdr0hwnHTALqENWXhR1cFLup8YZ9NtcwMn2ViCDurJRMT5IAPyOTYS4tbuoO
TwQ9Cj7OIXaMyeh+xufRhzseJeHT2nftrUe+6zOzFunAyMtc2HK223Y7r6ntEbSPvywHBiAivA3a
vJxPnWGWxckyLZp8DB8InVZBM51npos2jpoegIl53fStGmXNN+HTZMjqabVkG4qOrFibewQaq3qM
E7/3gYNCViSPa0c8RlxnsK1Twa6fZWrg8hVxYgW4kAivcltFavtWx7qrriUxC0ZEUTGTQx+Ulvgb
9WJRLNXaQXqDh7Se7yxaoUq9o9+xD84b/tmgYmIMS4gbiOg0l1bpp8jUczAP4VlnGg9loHFFwlN2
MeLHkEmngieXAg08gJrz/Wr/trH777zmn5vP8I+1pZPnl6b+/axm+89/tepL9CNOHhEnQCREOt1+
E5bCD5ucw8mac8ObVMkm+TdMCMOYiNOwzXNeYrNEm/jNqS8+cIpirBJwgmKEIyCI/A2F8ydpZ/Oj
08G6OSYxlnn8tvfbfVmGQWcw4Ge6y29lg3O+VZhFZuOKvzhYvH+lTTlDwHIou6HWzsHqux2Sf7fj
79tgSYBaxqHTkm/s6oRBx+qCo03+qkHj/UHp11fCVIqMxAeFs/T9KwHPwOvE4N3NOoYXucRWNC/z
L1c6Umj6HWxZueD++r2R/z/8OT6nsS1H4foOzQHvXyT1Qt1pypQ8snKnadSk0O10fwzdrPmrDgsq
KPll/9ZH+IskVisyGZ5kehdCSH//Yomgxzj1igNFJPichobOqquoY45+6HDTtaSAciJR6Qq3uGTw
NlxEMkwMhphVkAtN/Ip9AiuJu2/rlJ1HmGKM55yqyexH9Lmvd9GgbHFIaN8adzlLvHudMgb6WMAY
1ie9LdJvGK+i9IDtATON1QTNQ+QlCwvkNNeszziG0oPLFvSHqtfci42dwZcVzej9UKuygh2/Qua3
S9Xxwo6ynFdpzayn+Aw5alrTBAK0aMsoPE8YT2F6cIWerm34Ep+HfuR3C0beuHicahxjrfvgGwG0
gHYtN8FpOBdRiVG2CJan2djjI5umIN9FOcIQpNMxx2NZ13PPQi6qcwrBOpJYgW2+1wXi0aG05+UF
v/z8wNap+lGVyrvqmgKIgyWy4RNRzjU/FhwTR/5wmVm7yCjvkaC2bHdr3VgvZiBykMiq+Jz0Htl3
xTkpROvBJRBXUZUPj2Gel669d7Kqf6zCafi4hlTx7eqwaL/KwK0/wdeD7OL2U35ZWU5IWxxbIERJ
zFyPGv3mpTZKvXDXDM/ZEm3w1bXBepZw0Bs5Z7nmOXDMyg7D4ZuBbUVioExx1+1DQZMhv7ibngB0
Od5JhUUEoAwSwxP+EHHtCoN/QKeEJkdX9LyJbiwetulrx2o9f1zbKQM3MfTFXT1oMgN1Uckvzshh
FA7D0r0wWespvS6nLyRxE07Y/qK+4ZIyd4ZxbHl0ORRdERyfl3ieoUOT+k3nS4pn/BQqS0mgI2tn
+7s9Tfm3MW0IxTEH97zYJhWP3ZHU236QtbFwuIRjcZLUuQPbuqkFaXBlXZZuyaC2UHULOBJPUgNE
z6tvezsahl25apHsB724hESalDU6XMkr3wLmSW/qyoFgMgXZC/bZNPgUMk59HHwVEC4EtlHvdMf+
e7dYw0QH4WBPDv/cbVaIHwXe1LHXsHvm3Gm/GVApCT7GgDRPW5E8cYMJn0/T0yvRkflfMRNBceX6
awgP2rlVXFurPbKz75FBsDit1SeKYLNLcn2ZC1DFkw1IAsMOLw+L5etIiyE2xo6esHgWHtPPNim5
y0pesTw4iW5fmfraQL01Z824Hiwghhmu5s+anfbngsc+vSO2n70OspwiwPJZ8FSJzr91NdI0CnuA
rMSbKfCB6UjfMoz13At6SDJ8L4VTtAfAUVz/dovDf9+ugkB6JCvvyRhLfQuNX90s7ZA3+6VpuW4i
k4LqVTlNGzGpmsrFZZtkmma7eXzEQdXQBsn9923mAvokcvcRnybfVtEP0zVe0OV7SBtfyLQBB/Qu
AUFc7qOCYT4Ws3oA4GZz1igwYiMFJbP8onlkftWJFU6xNxCv3vPA0dVZBL/4WVVLasXGF+BgKQXT
+RFTGW55kYhaAXdv8ypO2kUDHSjFctVUXc+fKa3pIz9XUQm6UdwhCM3V9kyb0SDSTPxYHS6VOZoF
wmLD+YJajy0iXNMGaA6qXMpbd2XvdXCZjH9iRt8UR8zskP1bHyu/BpiFlpJ2wdH4klE3jbz5fBSe
8qiQXsIiPBmNBzd/zOmPZC88+hfkJqYnB/8+CORK8Z68MORE0ba9y8OMKPuNlzgWOV4b5SRSnOUw
kG5KAuEASnrK0m5i1TgQtKhxxMG+Gc92Je7QH0GC6R+IyTKgXBxGZzutYbSzNwpC593okRh9nKxa
fZNcrQq/6ICZqczCstrnxSDGHRasAVV3iLInsntqOZ9rL/2unMWTh9TLxxtZVvm4T3MKC3eh3c93
gy9xM3mh7JYDkCZfnhZ1FM1Av5qIekqxUA9eOKP5lqBZZ4SIBwGjq2x5+BpsU6dRncJ9VVMNMqAN
tHwAnJCWsQkCtuzKsr8PSdNJ9sYSjs4Y+KciRC6I2QRVdizXXpwCY+jOCkk5KuZhP7uE+0E7jADv
usCIurc5Wb5Ynae/OuFcmpj8WWr2k+7TK68KzXUv7FacQDbAfNqEqhM7L8sURk5dqs9W0NovU0Oh
gHQmXe1Y3a3ipDG9ukEsUhTrLa7+1haT85BSjjIT9reSfJeMHeTNLh81uoQfdC/EqctDOYSi3g9u
0rxQxDvdNhocqqy0g0pSBNckke1pZ83u0bWC4BsGMVId2K+R0ye/H/RpEU4YhSfkwjgB1ZXyAh5p
aUZs5j4xVfYpqjzIIjBegtcCD7a/c6C8O/tAuyvLbsDzK5YE688tRYn9LmVIRC8tIwOIDG6PKNNT
MHDWc/G9UFAwEoInO4EUIMACBK6iK6RKifShKHgfZ844ODEHY596NaDJeMyi7i4dg+BZdZ0Jdsk6
Tlet3MbflnR7DNF9Dt48dc1J5YeUX9gqXx+4Np3nBueaRfrCYQHJwbHA63IgLR0gxpWw29q8f1qX
ArzzsiieAHTnYmKrIzl/DGQvq8tm8VbWFJcioF3bRd2Tx8VXHIO1KW+XMAx/ZLZorwcWCq4j7r50
F42p+ur22/1Bu8/g4xZNNQXhvqgfULrVVz83FCCvo2edShDLRyUAW+wtCh0kXp/NgWm/5RKhpvif
07e0ov2WXASog8Ox0uQej8EybD0ab0nHid1kRPicAOSixQji20Kp4UmEgYvPtO9ZlQ9jv0YZasRE
mLIuvaa4xTJf0g7jUD4lzrrUk7dusOUwbaA2BB7eonveW4yPJ3z3QslrXFqr5WBZ3wJ/EEMQvIox
24KANtCLC2r34GHrjOcWF05DDXI/qfEmT123ORlCI6yLecF0jPYErn4HsmidYicI9H2r2HfiHXRE
SIdd29/0U1Vn2DhDfdrWtEQfZvQZcGCQXupYD5svUTrF/FJbE22UMErs8xwBIY+J/G3iTTFk4qPI
ueNYSCz31oUEmB4JPsKSMXOQuze967MnMvh7ANKvbkiExQ5GwhvkkPZ5avvyGjcRgukyGzZ2A6OI
csP4z886b6Ape6yL5b6wRJDt8zwcX7ULnmnz7aNfyF70lDdJwl0s8tt7HpY07LiwRsSadO3Hczk3
5nVYx4XYiN/QU12kllPtiMqz4KRGox/piPkl9Vo+9LS55xlsU7VzNpWUQexh+JcheECv7W7Boxhz
1Y8ijw6RSUR0LDx7PC1HaDUZkdmWMQPJaoks4fjiJcAfHBxcjOXykJSRC6NEeyYXH1VfukfS0u56
BqS04MbIfFagVfX1uYjyGVRLMdh9dVRJohweOe4oTxM/7SHfmDSqYdsISFt7arQG/9nJ2P6jynAI
YV2209p/MW2AVz/OGHITqkqLSF6BtoPA4VCm8+gkdHkdFvqX7S/J1MztsyJQ0N0U0nTBTetKvPF2
m7IGs6/zi+//lST65ez1//xzQ7/+iSSRPdfP7yQJ/vNfJYkPhDTxVqE+2DJkkvgv96glPrjsHBxi
nKFEFLDlvzUJHDLOWyM8PhTGdpul5TdRQn7AvcW96GyeJQQLAMt/Q5OQP/kBcBqQI+f/zuYJIBj6
sx+AJ8VYZtEzqmcI8b21JbXiNGrtiEMo67PuXOsSx7INN4BsR7IjQAIFaYk6mEILW9CzKhPetO+7
IF8A8NjiyS3YyJ3qrJLdubNq2q/zzK/pgqA2vd/3LMriBjaUN54biyEki1bOgyEWvcrrC5PPM777
dOlUXHdFMV4gO5Y4Tv2h36usgZ8J94ffhmclt89KIPzjuUg9bm7+SX/PwuzcZkRd+r3p7e88n9r0
0lr6wQHBOeNOjOa+eyhywVyNdH3QXyAitMXpSjrBey6XdbGv4f257WkYjZaJ/bStWgJHAqp07jrj
D1o1gu4ARWu0z5pcGXE6JHwwe7yXKBTVW/Uzz9bspHkrhA7ooTlpg60mOnyrjMZ9Tn00qxdRdLat
LWWFzlYxzZHXv5xJZ9DSt3VQ11sbtfdWTG2xW/ZZS3JgW4G9ep85rUhi4sZpz5u3cuuwHeGCeUVH
6TWRmO7r6qvq2c63UuwQFuhJmlhUZWOJrT5FK+RE+EhRBp9g69UWuZN/l2mVUm2B5/eK/Wx1G0Cb
Bfz5VsytbC/Tl/OaMhxMATx857BAjXdpfOszMZgMLhgBF+CUk03pd/5WAJ41nfJQyxN9YvlO4Rxr
mEIdZQ6yf5FvJeJtkwd39lu1uK3cxNonb5Xj0Vv9+MrwLDkdlygAzL01lHsMvygr33rL+0qQXlv5
Xnqy8TSbL2tTfW0DK6PuXGzV593Wgj6+FaLXb+XobIt47tWsHMfacqYzOnkpUhdvperqrV8dDqXF
xuGtdv2tgf3XNvZMZWfMlBTRkvGtsN0yfHpOthW5d0PDKNEnb2rt1reyd6B72c26NcCLtzL4FIbd
d2rkqIgnVNq/+MlSP2rh08ODkZgp6wS2l3U566aLduubryCfsuJvLfTgIimktxZPfR9Q4K/FW2F9
4VRbeX0lZ9oXx1CTJ9D021tvVffjW+29KiuaYISYgs8B+A3E7XI0GQnXsG/ofOjpK/WwMjRSrJAd
HTlz+k7pvIsbigbuWm08EJuZ37Qn+LIv/NEzL2Jq6FCm6j55tPN0otmi95eVA3mrIOP1WvywWXHq
OLQzGoUK/HIyntFiaXHz8yE7mWylX1U0FsTzIs0uhV6KREP763tmpInBVez4Q/pD24VV7tLRRUYa
1oovVNmmu0wSb7VPUkgO2dnEhBjkRddgYWYiM1IEVgChP2mYMN9RSjFs2wdDX00ySnzpXe+zb5OA
HRYMZ+q1zGui6FoWU3PUfRuWu0LL6aC7ZjbxNCbWOcVk9Y8kVcm4s4rafU0CkRd3KgumH0GgJpjM
tkHDLeB07r1IJmo31KHzGBYyePSGaWx2unDCL5pdsHeY7KD8Kj3KG/xGk4SDyZz/YHrjqmOyutHz
4vc1sUD2aRQxIa9e+WmSfhdGtgRLWpfPxeeSLHeW8KrzqrPX9TCks8Vkg6/ljIx1caYrYpYc8skk
fV0tz7pt0TWXL/SphY96KZnDrOOW7Ktllu/oIPVplwrSSdDGHWVA9KJ5rk7rqvX1p164AERLUKfd
eQh444ynBtWpHtMtn5lOw8ayWZvgIUAapSkmGOzgaJVJ+KMwRCfRQnoPhgWp9CunUNZ4EhYqenE2
s+0x9bOFIKCe9EcHO5mKdZRTbpu1mx9v1KB/JYGieMUTEQAxQftjdbH6m5AMkQD3h3MJTmYPqaMY
5qXe27SyzacQPSiOYS/q33vNnDS7se/Sj2pMppA8QaI/1Va5kLzWHd1ueWeBh1vLUt5SKDdHhLk8
lwFev3YMdTyDl0IhD7c78kGk0ZIJVtYur3V/n4cBFEYypgXnE+Ok16WXTG/fe3M5+CHpUt1jE2Ax
COo97EA4cB7YxYUHri7MzuVBsx49rBvDAVFi4ZjRQr+Km0WD3Y6A5nFHC+UQwHNMHjy6odXxlAyk
1V8tVTFlZynX53RGzmjldmuqXNDqQ6Zrb+pOfukSy20PQz65xQavGh8CUlnDLhsBTR0LMgogCew2
/4Z5GioXfbjcbpcj4Sbny1xUububUR2gIpaZWG9bneT2ltGSkO3U2D+s+TJPJ8xuOZ3FzI6tOQ4s
SJOxQKS6TIuOxzLDy+xrDp0ffc1p3du0n5Yfc1hUBJMztvtJPK5d9RVRwj11OE0N17VjOcXjzNsS
96WDgZurAvvovvbmYTk0aSi+dy08xmDyCFDgzwDBGKwyDidvMHvutcvqoe4FNlmIBsM9fk0eKoJL
Ql1qnrntHtQC7WNJHyZR3Djr/CMpBW9d5oC0+bATdtAD26zoDDdZgkxeJ9lDY6fli8lQDeE9fKXQ
sL4hsxy0p6Am9F2Sda11abXIUVRmhPVjhx6PC2QZU4qAqDU2A5xkd12eyMp5r1Va0Zo4ddK/TNHl
KMaqo60ujFOX84vx7r+DwH+6AZOrP9523/E0z/5xN7w+v5sHvv3Ur9kt7wPjF7a1kp2tF/I8/m0g
6IoPfL/8LwDURS5iM4r+OhDcKgUEXCC22Jj/bIIJ/9p880PMFgVbdlyVUHP+L3tnshy3km3ZXyl7
c6ShczgwqAkQDYNksBdFagITKQp95+jx9W8hlFYpUXqU3UENyqws7yRFiYhA4zh+zt5rU7L/g+L7
nUoTSAfjLKp5rBWo43/4un4a00XsLCepUBqnhv4gssjallOen1fl3CG6YFOI3Kqxf9wt/+MwTZ4U
qf+ZcDEb5JQgmAcApLsGk7t13PbTYYWH1HDOh8dKYdLa9nDEpz0tmvDJrtGJbFIddgbrHChjb0Cz
G/BgyweTLs+L5SwYyrLKIgPK0JP8THOS1NjXLPzm44TbiZGG007fhmROzqH3QtC2UptfkRq0wrZt
303Rru57s963ruVAee6Hp7CDZEOhgz7qmFmIUbBlZ/N1RKlJgZc6ot1rsh+lH+aZ+0oX0YPyYcLK
CRJUTlUAdMbQ+6DS6ppQQeoVLf/eUTcAg8HnhBosTUzdxavM2WahbCCh4lEuy0Qmh4VL3OYHd1Ka
8xTDlEyAg3ihjmJoQjqL0dKlBfsKXjIcNxXbgvLWhIL2MvIef67ipC73U1wrceeyqzmSwgXjlR/B
sMJq7S3aTjWJRWunNxj/2UYKPxANxKMGHD0OxrldkHvHg1XvvB/G16YfJAUsxXgf7YtYTXco13DK
Vnrrbj2TRv4mXq20zclVK08OW5Yh3Lb9xNK0p2Olwcpd/bj9yZub0x4mwbitnOtqVGOxY0dWG2ck
OePqdWEpAgIf8GpscdKs1l9BTaEHbdvb420N4zd+iGXxYqqxZgoxCnfcJN5IpQSIFkB9pTLaZ5GG
r1/0FYWM6GPouyczsnEyJpOUQAxiWCwYljNrNS+bdZE9xbYzPHcnc3M/GwSks1MgBbGkHIWecDJD
z7wSF7+jxqz9IllK/ULvcn3noEj9RG3lPIMExVYN7QGLdXWyW2v9CiGrwpz+s/Laojmb+B0HjwTS
iwVnBVNqmb7141gA6ULk6hNYG0ZBTGbFW6vPwyqSYyYko7Lc8PqYmPFVtXlWI/8AnnfyiYemDX6Y
Pn+kAjMsxkt1cpXPJ4d57q5ucysJk296MU1m0FiheupPznSrxaQetatf3Vmt62UxN58AiDXNbkCr
hCcbTQPiLsRL8jCu9vcC9wZgstkK9/Lkj19OXvl4Rq+7zU8eesIMxZ23GuuRCCV348ltr0+QT5LV
gm/rA3bKBV/jJeQWniZ3tetXYnXu5yteWp78/ENXZ7s01umWVfUk9watdw68YgC8gsp5Yy4lSLD8
RApwJekMWOc5nu+FFjQBemWQBQrUkQiZT8QBahZwJ8U4IFiMT1QCWO8QCuqqVw+M/urb9EQwIH9h
OTYr1mASrfhSragD60Q9mIg4uRGGm9wz9iivaD/CR5hXVAJGBY/m7ImgYAABwtu6ghVsLOu6T2yc
vEL8ND/MkKngCqw4Bjt35sesX/Kv9onWQDcNcgPxHVAcAGXD1plXuENlF+ZM2IAG87PWJsz++YkF
4U6tzYbDLCNjo+sxc3jPGGJzG6YwYnbZD6iEk1OPIpE64SYa3Uzq7zYPy30mIqneGLIs6NLk0h09
Zza6wHIrs0NLV5D4SS1KD3Wk8W7SlOV2D8yFJgN6whZ7jBbTytwtNNYNwlAhOfc7dMOufoxULagy
MJKI8zaio4/2tR4ttcmXJZzozUfYxfEiKI9uXwC82U4IvlwYMQeuaAYiq4e+1R65yDQfFjW4dpA5
FliZus0l2ImqM4fNmKKplmdgWsu222nssadsp40Mm1+cHhUb1JoikdkurJNszHxVuyVLEdwcTWxg
wxI1cqwUcr9Nq8ZuCYDmGeRsl2Zs50FvKQIbbOJESpNfbdHsvcpstgzc8oMze/u6KFyEtOaiORnC
Q5OAG8esdB3uiczmsxBcS6UCL64c+3x9RRmoSi3UP5RrfeVsiYLxWONiBj26upRdsozHuSX/jdFA
2rbOQ1QY8M0IwVaGvq6qpdzXjpPhKJxzsxgewiGLzWelQ4PfKpWi/ja6RoWfof2032dBphltc2H4
PWzFt8okvOdQkh7bwGjVEbLN6Sj2IIZt3nUi1mGNd+H3pR3jyy7Vi+8pQ9ZD2nVNt4k0zS63beo2
zKArzDvoC8P+CAMXmGGsrMkEb11Wd9A34s818ONzTY+7r33B3tZH4gYocO489irFxBcemmiOtkjM
DVrgKIlrYAi8x312jCSZNLToPrF4IL6ezQHasTMh3Obm1dlwaXF7UNJIxy0vIRPd8tCE66TCsi5K
I4ZmlE+Wa0JLKOXXZiKaxBeSCRJPowW4WoD1fW3hU0GKsXsg6UlW6N8YtSvcgrqTBhYvOkTijNLu
ogmn2daZzS6nGq/58IuX66/KsrExe3Ue3XsqMV+mhXvanx3Ga7QPkS50QaMNipeu45bxrs7jWARO
SbwMfJN0uhWj6xLd03TdVm/yQiCwKgfa9Lqc1Z4QH3Qgqm2KeJPTxWhJ+4arMVoAJmE+zvEK2rGN
dfjfFGRDG7H8pBUiG3beCepDq8noNiucZ0TvLonLXmfJz9a8CmosLzK/TTzWArlIH3+NHJ4fv7BL
j/1VlNUTmwqs9xvPSytafgnb0J1NB+zKnoDObXRzqaKA+c9E40SzAOWwBCdIIaxKv/DiyQvBpsOF
2rAgDz0TvqR2jvjtUShSmCHdNzWWL0ocojWA+KzHViRSOId0sLXPSItKGYgF3f5mUShFfGeyjWZr
s/NrztworlCEerRHfIeOQUczy4zZ4OXONG/ccSbwh1CktN7R7i1vJyB3amMjPc8P7VgNZKvYtuzJ
ZBf9EnRWlOzoZ0jnPNGT5gw/sjZskA6hdE/C3mFdcllx1QiCPojTkIxw/jK40U4z2JuS82EFjhZz
pw4IocUZeycPHfsypZ9H6BwsvmZSDIjmDQY/nSYRbRoLhK1pjGf8/mXeEf5bTPZNCqP+dkA6c2Ys
uCB8bxKsH9GasK07mrhqSaf+4kHdODJqX+lAuF6uuDWnL8IQsbmzYY6xX+xy7dwdBnmtT47e+WKO
kjc6HNMN8Qtah2I00z7zzR3pu2k0PCD3zXq6W1IAz2ljNvnO7NpfGeKUvKI8602wOeXpRLWU4pXp
GLNNcRFdT2WqfXFTV70im4jSAKiep/ymVEgfqBZuwnCMj5gis89crf5QDyIBAOQ2BvoX3ai/l8my
pBtTS8wH1SyGFSBIkEgl8kmNTMPlQmRTi9GxF5qH1oFW//PY52DC8r4wpv0wulHI86+hFY+ISyLx
Ux9AKFZQDIuNTnfxPgc3GO2rGKFHQImPQKXLcNS4lCqIYzKWGD+OUod6kFKfFQzd2dq9IyHXZ20k
zyQC5EBQQ02z3reACGdoJCbncuyj5U7kcUrHxbCHwrcWpmk7Dz7pTUKSx3dhRtr5MlAw+mNryKeS
G/6mzVP71us69zDIQrSc/AwJchxHzirK19r20Hj0DgJF98gFbruQkW1bYXwlss57g2pkfSlYa4ag
jTVH2+mlzaIgYM8QmK7NdrnzsqIxDuzZsksmEuurh2j7cofgiDgNL1ncgfkoi4PfDaWebFPGjs2G
f4rNsekqOt1uQUPNoBdLOHcYwWkfO6wTftf0SDIxVTTdvjf6/qZstCLZUslwDyZepa5bJ0PIXTuJ
tUuRvPGBSlFeM2/0nuh4DzYBZYtFqstcNocKEZu9S6PWqXZNYWhvpQxpPrlJ1BeXaUjCwableGDg
XYzMeKic2Ll3dfQ4W5cycQLdUyzXju4ASQ+TZOW+qibS/TZFFHMJlx/kRZg27mFUKXSvCDglQhZm
lWtsSOag+c5GPFywH74xfUzQ26XRp8lqyNNgc0OLrZaQPnDoh8UL8UPTczIwNNi5RmW9uItJC3lA
etBueL71L2VMOlhCBB6ODMqeT8o0TmDdsLoZFj5QkBGAWwZZmhChYRMB7ZtD6N1Bj4R8AsPLfUC1
JSXKkVzuISYRR5kvo8ZtUesw3lqjbxqSgxblnElR0hJl1AszEHcZ+56u0ZZL6HtdsfWsfizwDaV9
6Zdai7khMXvrzNQslDKF1gyJPyJWrAOeRPkJ1g+T5WZal6mkrHgbxgxjo3MWe86v580m3rWFN9xW
LyLtqUcTeJuGVCFbnqhs2HYyJEcvHGukcNRUgm0WjLd5l+IzSYKysGo8VmPMVBygTLUKL3gjYpCZ
0IdQukChYx4HAkmLp6cWwFX5fw9m8P8YHB74+kfNpd+R8Kd/8KOvpMl/kRloYywwoBGgE15lxP+G
aRjETp503sj52JGvA9//NJYoxx3ogNCCyFoyaQj9W2ou1zHxyhCCx2IIfvKPyLwGx/hJxCxod/GL
HN214AHRSNHftXhS+izIuOKjRsP9KwQ94JuJ6w5vabesGUFJYbO7ak2kJ4Sl9FtU6UN1kTD4ehFu
T0Z91rVj+RcV9ypv/0/b6cdngm4AP0nyHyLrX9tORVGyMZryI5uZ+r7INfFcj3PubRwbnzS0s/GT
N+beE7tgErN+unJ/EJCvv/q3Q8NQ5lwwZRfy3enIR1MLB5keyzrVdogsxCViZDTHZqLfYEeMX/75
4XjtSt0xTV797z3KFvWwC8H46No5QLg4VsVr2iTll9CtAAAz2vz28fHWj//+6/18vPVu+KmhZ6Wa
o0i4OBrmgt4n0+uD07T63k35vx8fiXbp70cyOYEksUKeN94p8Un+rKt5yY7Yfroj2trikMbzcP3x
Qf50o5D36rlMd10h3x8EGKLXo348Vm5f7UmYMb7TRUOWldKpM8OueQGNMW5U7ph/+XarWeG38+jy
7OIeMZBmvDuPbbbo5K7ExwjklxXUYIl2VjZGd+4i3Lty6oeLKfcGMkcc7Y5A9kb6H3/xP55dDzKD
QVnMc/LuCfGkmhEdcfys0re1SsY920n1z58FYN0sMa7kKPS+f71ZMuGC263iY+Im4rXXZ21PZFB6
O2UZ/KYaStbH3+ldPvTpsQc5AV3E4XBrUMGvxzOZAwlTREec4dWFmmrtqUrM5KbSrfDWhYf67BE0
sJ8d9L1sm/V2B2wtx8QwlvPu44/yh8eEx3H9H4+l9dvlHcqBVTOMjl2fG0FX5zYFER2q3qMO/MdH
slxnBSlZOnAIfb3QPz2QvWJyXITyckAw92RNSXpQ3kICGb2Is4+PdHoY3t2z9NeQFcHRwRpDlsgv
hyoaVjKZWpfstoyHjlP5BXyX+1J7RNedj6RVPcowpqnUx0X2FT4Z5f+M5fDLxx/jD0+OzfuGb8pm
D8bKuyeHBjRCV8e4NOt+JgONeVyAjcY+1jhJtgVj6yPeueJxmfPiUICzvPj48H9Y38EnoJTivQKI
w16v/E/nu1jIpRss67KKMvfMnL0OLjUJbIxg1Y7yKjp8fLg/nXSmiDSTVvGWzmv21+P1nk2eomde
4iNldlyApiVOUML38JnL9k/jYE2XCo/n50RzjTMtJO5RpV3/l+XiTyf950/x7i5joQ9lX5u0oLv6
2oRWfIUNxwIZbTq3umj12zKdh/1cefW+Q4n6lzvvD4sV3AqmY0yxWEXep6vQdYnBXhuX3VQs51ln
ijOAEcDtPj7Vf3hmAYqsWjeEWz8kcj9f2W5UoV7XxqUW6kQxiYE4u5gtVWsQlfTxkYw/HQqhneWQ
pXPSwv16UWW0DJoYjEsPV5VDYu9MbLeMY/qeFmZ+P4wjdZxpkh8SczY3pQ0fVqCX1f2SeMEHOVbV
lbAb62rKwST6Jrjy+S8nY32W3z3rzHUAN1uIO5EUvrvt3JLdqi2mSyTi8+WoWnt1j+c3ZjI6e7hJ
0x2dmegtrGT9txt+/c2/HhmRoM1QVOfFKJmL/npuvLjTBgATF0RdZtfs9NJNBDECKDezF13k2LTl
TOZDKhH7lQlRKZUsDiXt2p10FPbDWnfHv1QJf3gIDeaXlM0Wrk1KyncrnzX1Y+W64mJQVU7aV9Yf
oyLx7pOiNjcks0V3SkpSYo0ZBYwxGrukF8PjX+6ZX9Eq68sNopVlQjBzHAvZ/rvzksbN4lWlvEAr
3h7RGchLMwrDK9GSO6CELAmIre39lKbmOdgdRYPKKpECjU3wlw/y+817OhMgQDgZeFbfFWYoKK2B
1KGLsGjTb6HD3jcS08HA1Lfphzmvg7mYun3UqebMavTkO/nH1pMNESYwkH0cYt1x/HKw1RX9Pvtv
T9Yf7h6TF9S6UzIpG9+bRI3ELDiB1oUwsQcEXh/TiJpn+2D2pI03xddQX3LkkSQV0HULUS/reMyx
lVyEVRc3fmVBsf/L+VpfSO9uaJPsLUyrfCyGJO/OV2R39L1n/YKYW7qnlizqmyVp1abuqD2ius7v
Zq9VQd+3X2OoLDTBK+8Qgjm5jRWupL9UJn+6l/k4gp0hl5H6853ptGZSgsLMugA3EO2VDEEeqAlI
Qg9OZ7tUHUhXe67upgHVul2XV5rFu+bjU/L74gIgGY2EAROOFdB+9zgxwgc7M5oX+tDJHb0gdHQ4
6jOUvVb23M+OOiB5fybDwj77+MCnxeO3a8ExXfi1+rpf/XVxSUq7J0zcuEjLtjlD9JTs8SbKnRS5
fpsrz/hiTOQ00atlQc70JDwAkjvI1LV9k9OzIcPz34l4/6NG4vdzgbKa8+Dh0qZsfb+05KWGeGxJ
L0juXb4SfMGtumBi9p0sstvAQvzIrJsS78wJVb/5+HT8/l5FroCFwLQ4FQZvvl/PhhaPdobW98I1
gKbDoZ33yNGyl48PcmI+/XrOOQrgBfBgSGCI7/z1KCLpGD0v8cUi5+pqdtoBHaFGVrqiLQ+nxN7l
3A4E5ITJhthUG2FzbQXEcVoT6YbW8lx1NiyoEvvJ9uNP9odTz6tGh7sIh4SOyLubISf811F8MM4O
2d+VUVxBtEctOZlR4JZygkZMB5qH9i9L+a9anHUldzyT+tXk4KDFTozln0rIrGNQBY7r3GUYANWh
clUX1ONQlnioUEVv8jHEnWSO0fS3Xd9pW/frtWCvu1Y41PC8YN9/5c5FqbNM8YWSpLnDcUIrNiYd
UBTjsaVFGHSAYbbFMt1GQ+NcjKMSO6HN7U5bPWy1prIbhT89QJTY3Uu7ufaMcrldDKGORTOQMDFE
r0rvH/oxtc7nNEy3JSasQBEUCqA4TP9SK/xei4MuhK/orNUCW9l3VSmpBIBJenluNuvzkSvlMgoO
rb0SDQAYC6fb7cd3zO8PzHpAl1uGDciauPfrrcztUpiL7ZxPEu96xDx+l6FK/MsL9g/fiqdSB9ug
i3WH8+4geOHqRUvFOY7x8GaQNukiDamq5JYY+QxFJtbuP/5Wv7/QJYUePFMe0HU9fveAYpdXVB3q
vMMJsfHaadjmseHsNAGn6eMjUapwhn6+AelRUfLSLuS68QXfx3g1MDCnNHewM2XkNuJiMwnLA1f9
WS+duWScQC8dW3WxfDZBLVlo7zVlbvFdD+XBIfP9aKJ5IuJUww0Btncxz1pcl3GwYMTutz397Gsk
Jwke1tJ19rn0pvBQtHP1rYeb+KZNaLzvZ9vMlsDua8SwbZNbj7Txs8vB6rxXLN9zvJGAeb4aky1h
C5hORxKTGwsyj0I3f1V1LwuM2sQ3+LZjpFc1l6tnz4upf2di8ssCNRViixBfi4KKrJJX4j+Wy8Jo
xhYWo6WIrqpacqNhMpmGD/Quu8FqAdbJqa3+lYdffW/yZbrI0EIz16rGVWGV9/n3toZ2sIlxaLxh
OE/v2KHq39tyMm+Ju8ICijoMIGZkGsYL6qY82mgZIgzCO3Lna4rPZvAHTQ+/2IWBObUq89zahCO8
7TKzs9s+z1vXlyiBH2gCmPE+xDFSI2gr2+liSXE8BwoEJFke5gTyKQoxeUz4Wzl51RpiXffVIe0h
V5mIn98Um59PHdLq0I8nx+MOrmdj2EqGpsYeM3nq7PJYfTb7vhw2ntGNDaogpCXglElKBmuZMuSb
u5RcJpPoSPIqsK5/J4ZInetD7jypMuvGDfnslet3SNoXv2oXz8ZIOoMYNTqQcj7ZQeNFBWMq2fR0
e9ug03OGjmjO1/GZUzPPFGU8+nGJydFvS16Fm9Zyx7MW7FPBmCYmRBGGVkFGUyPC60KtEcoIPNdA
c8afN8TOa/EeL/543qUKq5JBVGQUkMENPS+rFZ8HAX/ODJY8twquELP5nQiReG8Sy2nhG2LN2cca
UkOBTN8OyrLj3mqJ4hrQi5XDIw+DVvmTLmAneUIhF4LCNR+s1iqeKavMmlynJnzpRbxemDKCtEf8
dnboTakeWRqniVnoZD2QwBqDz2gmHIHtZH1zSt62vogb+07llgnZryNGe4N0DpwDNydhw2FfMkNE
AC/uR4zzz25MOAsKTkQuTAzz8SJ3mxzVScKu2Vcd8ISzaFBecp7EDFQxLayBylrbkwiA2E+TPtSA
+ZVZI6CSpsjBIeGyRkU4EuvF7G4pcKsqIqI2UbXUemBocQlvhFuovyBfrEr2BJ5QoHsmg+I9bkOL
bBMl8MqHCORQaY1eSiQ6Atw8yIui7zfN3IUll6ECBVxG2fDipIMkMcOW8Re5CKvjclmo/DCJRJf2
qC/4tRz0ApXowucQ8YNLjnWUXxO2wVwRtSOhMBGhIZdWTr7OZkTt2ByMSgB8VLODc1Jgo9kus1YU
vj6V6gKvF2lTFRd52KL2D19sJ0rrrQUnNgMdDsZpMzYIKM7Mqu6eQxdy2LXsovGOjDkzD5oQTbxv
cSIj2gJu+AhkLQE8ka0W+G7Ua5c8+ITlJhx7wtYUAkBKh8XFzprULhjLLhlOng29IkOrdWSx5YXp
vdZgMO1tTrAYMQ21JPw8m2soB/MpFB0UHyU/M9DBt8kEeoka4nPxRwzp6yIz87wg8PoBoW0GR4A7
UverDGTZ3sBiorC2OOvsFH2ZDIy+bu8dsBvIxBRtAuw/bmrRLMN/ss2bfvWi1GuZnTDy/JT0mcgC
Y0QlTM87pS7pjXI+ifE+Qcxg8YnIEz+L0jUR3utH7btMbDEHo+0AOXPEpDHpnNheoeZCIpOSIs8k
2gQJ24MoLFl+qurWsVoF6GDyxs+6MYzPwlTmkTMlEKnEbvqJCzDcRSBk7s0k16zAhf6F0CMq9WpL
dI+dbl0HgysqxKn1MB0Zcbkzo0Tee+xpsX5UzBICyKLmJQLL5dnDs4L/wsvD3rcGGDd+JhCIQJJE
VbmpEqa5yJ5cDLizzZtlTUewvqHkS47ASVMRzHzD+kygfbsHTlt/bpPFfBn0anqdZIG8xYkhWaA7
ZiFKlfeowZy4AmwHTCQqSs3ZYp90iMizI4gzCFk6hIhzI+pdl4z6Lbm4GNe73OPKeHISTqBq4px8
YIXGgkFSajeVa3a8ALt8PEs8K/1s2oPxRkM2vMkZpmHdRKdyV5FUngbNskima1TapB1z5XCKLYnc
U9wTK0VKG+9KxxVhtFl0vfk+6tSIoAJirO8jLLV0iznK6TcJ9ja4DtyU1abu0X6ft0KMT4iAHbEl
Ek3mB51+0FOTetmw4bnqu8MsDEddMPnXHmYNlKzW9Fa8z8cCPUyOOw61UVnmn6BOIOUEHOVc6xqg
zKAv6gg/PjIvI3AKCSOvcKFZ+ESyGZeULrTtUw1wKMppjbVbYEvEt6KFqJDtaazeJgY3JdYb3rvB
vNgKLzVRTcOhRmN1vqSUEwYL3nUyMlp5Exj6zgzeOL1f6nrZn0/Yn4D9JRZJ2bZRudcwHhPEglbE
kg4F3Ppia0XWbCiJsH00JbSfTZaiY86UkxxGswV501gWMJtpMLS7EiYhFlnTzL4RgNrNCH0mgn/c
3EZeiUlF4aW1iv6OPTfSHQ6ea0Hdi+K1dYZp3NlSDe1xnMVsEa/oOWclGcSIix2qUxa0XLySdRhd
wWGsX8dEIXMnRD67tQupvVSo0QYaKqhaCJyswSR1vUcPyLDhmAdz3DQsOF56bznddFWwyjPTomrn
pdB3K8YpBMnpL02un+vsSRaC/+SofS4qMWV7PUTefUCvQERcWSrIV6MINftosP5QGc5sK25InxgI
dNFApURwGMJ4xEHbp6htUqKXtrAJdJOENm5Nf0IFQSJ1T/d8G3tL/+gQ0hD7Q5PUtNIYSm1zR6in
tjHScBNJiLI7JZ34c6Ir55uDC6sk5obiB95RYn6zezneCoaFLvmzuRH5tlDO7RBKgxWwQIbnq7nQ
QSOWnMEgdKmmfYFGZA3TQlbtDzIyKItcSzzFWhLjQ3bcewjm8/1M4/XBMghtOWhlDeSazZcHR0JH
+rp1O3JkkIMM9UUHnZO4WmhPn+05m98Ewtd60w2WeJjaeHogdcpKfJqZrH8LRFNUXEA4r4lyNEZ0
huSN3jVCRSPLklhByo4IG9IXF2AwUevWcKxkCgx4La+PGrVCHUwpJjCfnPvhVhKT+gWFCi5rb7GP
rilIgTXyLt5T0bOmjGOLx9u2dPNK88Zh2YWNlwF04k++EJinJoiQujtt0aeKo+iHARop/NtDqtst
LigQ6rdAL+SeRQayZDrX9rKNQodGQIikl5jLyg7fwlgvcC1IomPssiEZPHKzcaOPC+9Ji+VzBHyp
FU5gp3NDtCoAF2+3FJ0W7+AlGQZizQyQa5j33nfIrbUbTGFbZJuiGrh8s1d0xtHLbBMfiWeTrg5I
3UbR0C8lOu4lFPdI1fNPdcy/2mW88m2MwG33PMQptE+7lU1x4YbRvARwqmcjoDkqvqVzlRLMMRVQ
ISXXZENSCabXlKUTANkYlTuMhzR+hhqTOgu2W/Ubr7Pl06oht33NWYoHvSkwP2IIztstBu452+pO
GH2uk9E4Mj5evkyYVR7trrTO3bwnsrM2xxkgjEJJVg0tAaBTJiF51EtD+TMP8x7WZxGewVF+GKrU
21uaKgzQthRbe0uZ2rak9LKOEyfntpeIos7qRLiXvG+JHEV5B9MMLlXXUwul8JVjn+FGdVcvango
bdAca0wjcWzumHUvBVK45zkv57uCmypHX9rh5tWmviKIrik754zlFYZMOxt6Fixp3lwwhkF2hTKW
HkQ418pg3banbyrvuB1iu52OUIvrZVu3aGwtON4aysBVIzvjGQzGCc9L3czgxDyrC++xOVcYfxE4
XjGRzr9LMhoRu2L5e0JSO8RbLTFwKkZGVRIQiiJv3Gg1xsQzJTPXYHvVtOgMG3hacJ8a5LNaPgHM
tXH7OxurJloq0HqB8zeO9fnS1u2eOwqbPdJ1QulWxnhYbESTRm+0tOQQ8O51uk3eadOTo9Le3stR
D7/nxmAehDUD8CpZj57XocQVsY9zcuAqjFvWd1z9sWlOj8ToAkbJ2+KakDdo3Gqx4/HScrX8njhp
6Z3JxiVt1IJlclwy3XMDaj8MGEMz22xK+uiFOC4IMnZdwWbxYgQdqKpXzoEH+DVAdkk2smNCmu1N
IEt+E7Gr2bDJGb8vmdL6nYKyjbZ6iVGxNqUnn0v+5DiTXnHXDrlxk4ecGr80Icz5ODS9J+ShjGvq
tpOGP0wkaUG8jQuc7REsbfRKsMZiIqqt3WghX0cmrz00gHU5dz1sdMoleP1+I/JkLUJXrB5cabha
lpXDyiNkuqi2eFv6YYemujwXYI3jnRI9FTP2U6I8MRKoteazKbPbMhbDEYcDUnSngsYcdH3sfbFN
VbZbei/IyHV8s8TwQYNc2XEJnCBd1VcLa7zmTz3ZVEE1afMz3nSAUTk8mWo3Vqn7oLpYAQsHKP3p
1Eb5/y7M/8IG8VNHafO1+/q/3krU5/PV1+Ltf//XZfKyjl9+/NHKSjn9/R86OVP8y6DhAroTsyUu
TIcB2g+ZnEcUPdUWS6jp8CNIKP9HJmdZ/zIcPJGezlQZBRutr3+r5AwP/yXGRVcIxvzrT/+J/fLX
thftNdQo1Ev0XN1Tu/Jdp5KIGdLLFYmu01Cwie3aCUhHqSU30ojUvVTO9BctzK89PQlLcR2xkAjI
V7CEvZJmfx5mYzEXmQOJmRTcnKQCw9bQo2ovA2XU7qcrcPOjd/czMRVdyy89PTRnLGKr9AS4pE26
j3zfsATdnbpdl9Csm02QQHkNFlC/J8hTs/AwWeRll0xtTRpT28ibdLRiG7fQM5Ubu0I5y0D/KIm7
LAGcYqTRGaQCyw0kfbxv4AnW2FQsWWdwXXR5mTvgu6QGOz7URnjb7KKz+75zhbbL3QkUi9Y7uXXp
TUneHGJ26oQRG3VPNIBWGBVoQuKBdpTtMto7cnG4IqY+4UwgY0pEOyCUbb4pSI1lRbbdGXI22wL7
CvFD0d5UbGfhZ/M2yI5pHU2v6J3bC5UstfxapFNFGbRE8iYSSXisZ5m85sghEdYKg4aZMFveIpsQ
I6WNmhkhdSf8xcvy6jpP9fBYLRMNKAwvGW04cP2cyw0jH0EnajTmyr0UhVQoLlorHyGOag6dq2Vy
Gk4Mt/drFA1G/lxqcQfAbdSKtIHd1efo8iHy0GP1oLoaF27ckHzgC2YOLVCajBCgHOC504p5o6eh
vVDvG24JaT+v2IazaU9wSaUblOTV+NTE6dgcRaSV5YM7Am1nUa+EGDw/bfRBf5TjlLWocUz2x6zD
sL4xe2KjH5du5+liZaBjAYJy4M9gFZlstlUzehTpess76zylm1bLa3xKTtHeUrg1Mt/gPNN5p+lj
WLgMKxhNgmKpYiGXG9k1Bn6WpEuZqV7zauj1uxBMQfE5Sr10abdzzdIL1hIX2VfmbFXj8eTBSb3l
C5iesalTXkSovAu7VYDE6xijEB27mKmyD1N1bu6k1bfFTZFo9jUMWK3dtQapFBtyu9RnvE/cRM0p
jaNWZqXh9NHJWLeS3sOZk6zpHc4pyWM5pXoMmZqpMA1k87tRFup15QAtWxqn6bBfdMwKj70qKraZ
/Dad/ss8dH10TcsaCgCuFqihlFVetTHLlOZJw5412/SnZBKnHPGi2GDVvX3oieTMGlvaCvop06Qs
XOtaZkPL1aSxQOqJk/TWt9EQY30+YvyrrkClkZiSn9JTknmIoQvX1EYo4+wlnu5Tq2vbs7Bp1r+K
Lyv1TZ4Kk3y7DEQLsKaR/bnN/t7cINXP9DPKdbb2SQTy902vcjs7ExVAtQuaUBE1uWmol7aHx8jO
I5kOzAdt/bzWYGnUfs7gOlrOVYNlBLEwTAvKPcgKC29zygjNKXbsDWlXdCR5DHu0dzIC9BRjSG5b
HUl619Mlp202/zd7Z9Ybt7FF6/9y3xmQxfnxNntQa7BkDZbkF0IeUpzn4vTr70clyHG3dNRw7usB
EiBAYLNJFmvYe61vVaizWgeKBjlX6OJj/DSc1CKMr6rSoDrpdt2CfO/xIGM5sIsz9ISOvpVdwRGP
vbSvb0ytS/2b1K/89qxS+XCfsq2UV4BFR29n10IZdxLKvA5iB9RH8qUswxEoZTdWYxSYVsEu73ks
NNLUSTU2+u4KKxkbOn2ctfhsahNbWyuL09BKd2J9MQnAfrtcYFPRXgN7Uu+aIYx+FHTAZsIJ7Jw9
S5bWHNX8SH6aJKVbuof6fBcbWR9tyUjQcN15RX2RzhwBaBUNdr/pc2X3a0oG2GtSg5rwHaNycNdT
ZEfWw6CJkW2b0WWS+GZr9Jmsn4Xr4ZzeNRx7kvl58oVl3IaRMXvrQiPDq/waURgT4tnQiAxnXNLt
ozos1zkeODZWFs0tXJFlN3tq+CHrgma7F/RWGJbtt55SemzCK5x6zRp+jCLCPP2//RFboNf9zsfx
wlcvWPO6WLUHe6Tlz/y1R3LMP2wULS4rtW6idv4Po8J2/oBZIdjmLFJDBJaoWP62EmiG/geqJ5cN
1AIpJ52YBf7vXZImdDD4KHzZaaBuAQT/W4i4IwWvByqCpidUTbQ7XAh9yOG2ZU5glgH8HsFRu8Y5
KXjjA9SxJloXasS42Q1q27Y1wMeayF4qEXPyMuiD+2ddR9OJ5vKhOuD1pxgUD7mrZedmvemK+lOr
eW48YSWW7Rmw/5muUazOgEy6MiC9vvsMziL8XrManNDHHG6oPKq5DrI7YPq8CJdkNfPwKbCos2SB
zALYE33xOgqyYTH+TEZv28jaPHGxw57268VsHx6fjaLXInz66GJAkh2bFhQOJs2CnhmpF7OCa/vx
JvH9i6CDRnnDGDvW3UTsO2Vma9Va5LGx10q4wbDKzbuPr7KMjv80l7kV9r0eb8pfboWt+9Hoqdq+
K2H0dFBOS/JCqHuPsr7naP9TGvNzOld7r89v0PlsPr6uxcdxfGE2WWzywYcYiDuW//+LooPyYqPJ
jhI2NSsNbCAOjGmbDl79GAIQ6rahwHVGD0l/MUMEyqNW+vcRXhQcfH1JOQADVwLtnzTOlVkP3gM8
Kh9XQO6Pj7HZV/PKEviwV2xhtXlF/gz4CN+ZgSzQzLvvWo+/rYnwiimQBTDBnDTc18U0f5pGAsPR
vs0ZRVCYqoTHN0SGr3rFVmGP6syl1t9Yyg58NjlfisT8AjOdPSWGefyJRqdcY2OThCJXZtUWPoup
3Y2/OwB50YbgoMIZTdjG65zw68OzScdJe0n7sWjTKzrUakOf6pT05c035ZoMc2/JF+aM6B9/U5Tc
2tzocFUPeldTUmOdmvVwDJAB6mAxgBB/PCaWQ8/hWERPwakIDSsTrn18KHK0vIJQgmbMAAaz0hRg
+8GpwX5UWFZp4tlrONzeiUf5zk2SzW4yexM2wUH3SGro+5FrwcLp1oTR3LQNsMmOuhweQv+mmOLf
S2FcPjeWEZsUCwwsBkvH8mt+eXHsuI2+MTy1dqOE/kkzGGs0/82JezrS7HEZqoM+74452GLRco4m
qA7MF6xKy18TJlh89ZCw2OgoKjqQdRl7915fkSDUEDswS0pMwVS7+baIacmscIe5987U29fw0jzv
rzf8vyrM/6FY8N9JWP93/tl8e4mTQxAWf+SvLYat/+F5iLGYiKnDsI4zF/5VhrHAydL4RP9mQoNi
FaBA8/cWwzL+YOpc+oNLSDDKYhbjv3cYpkf1hk0Jql3mCWx11u/UYQ7XIaYABP7UiMhcoTCIUPjo
A5kjPUomFekbgODxmQbP7llTVn4iE8c4/PhfL8PHwZ4I2SPRLcdabeCfBgJt8hHTkAy8iTboxikI
4XDENDxOJum2YqjO+kbkFK2L6cZJZHU2ksjw4owZx4S5l8kaNKdz1tspneWM9IKwCesTaunDLc7r
z0Saye8wmS4EXrvDDzjGN9oKwJMb27RaoBVRQW109uUF8KyfMspCnFt9v+7YOf7eR/33pcVSLsJ+
hvT16NIUWgZSiFOxmaM0ux2ytnvs8kHfxKZqtswsNTykLnzJQ5msskjvHklobB8tlbRXuN1JJOtP
7ffeGRrsfynRYQdkuBlHm4ckIjJeVwVE60YoG20TobKZm+fff/lYbt6Wy967zJKXy3In2H87R5ep
W6Oj3tCNZFXmDVQW9Pk0uU/lbb97Fb4XF0QZlcDj8l/p0DO1vHoktYKKdhZVOOFRoHx8K++McoKq
dNy/DCHnteD66/wf1uxw/DSeNhmlnivL0dk+9sBjRMtkbM4hSRS+lZ3Yax3u8Rg4zCCvey20s4vH
b7nzXxYdcm3CoutDsSE1YcGCxTczOP0V/npJYxH/hzul+RYFVwXZv7S/fHzLb57rcnVmEFLjcV3h
kDm8+jzjfW9rX2ycPrux/dK9IbxX3X58EfM1nus/mwdukrUOpbSF+BPfAJ2Ow8vIyhj4GttkU5fa
xLoXDVcJ4qHzdKbFsZqkTFAo0fezRNFcNYMpd7PILeaYOUMz3f70xdh9pYSTkvgMyR24SE/ir1SG
fQY4ariI0iE7V15MAFKckjkZckduiIYSesOUfC4M4nAJB1GQz+p+SUyixrHz8tbuVnHSx5vedihB
pShCkLBIXT2QxRNvGlQNFy25Rp9HdrGguBvnOU3LeZfQvw5CHMp/uqQ73Cd2OW17NfTraaHABimT
MshUB8h+5hZXWYMnypwmc2sTDMuGOPs5ybb6qezkyszG8FwlnjnBuw3LDfvJ8FMOmj9dmWPiXugI
/c4X0r8BLcOcf8xWps5z/jQZwEPy0PL9Q8fSaAIFlYScJ3lSObESlfGsHDpARVc89m7XBGWMBiKo
0IBeJjnZHpGDp065kp5SCEtvVUkRbmXbVgS6F5Q3M2CoHOqmdZzk/lqbM+sT+BlcHsRSzy/SAB9n
Ne3SdYOISMCLFc+bZlDl7ZSL/omirocoKiZaMHFtew2G9MyDUrwCBJeusqmq9wLi/5nbFckeiSa1
mdLW6nOTVxg48fgU0ZPfOGzld0TJyLOKSRxCsm7sG62EzJOQ/DEPXr9Xlqp2rNLuLTKwrxEv54Y0
NJLT0T4SANndJGg4CZ3onE2nl/1ZSXVrLWA0kthyNyntVioKFbUOjaxxpxVY6i1eluJS2QbIswWs
ouc6+t3KOms0wkpCmSpsexYAHkhgmzSzz7opHc+TRAvR6pRYSFV3RoyQgSCFEVQR7Fmoy8g0rUAN
8WNmNOs21S8UhCbwMd1KWvZNnLa3iZPMm1nG1Z6MNv/Gabx8j9YTLlaZXURl+slAQrWhENKfWbqA
d3NWJuV3lC+Xraa+FLiTwJp056FePGE36Pee5Imh/9A2Rr6Uy6Q/kE0RTsFiNIpX6IcolNND3MTN
RFTU2I4bA2yVjb62BBwIU1jclRyxz6Df6We+8uU6tWa1RaRFz7r77AG9XFk4+dYpSRe6l3wCEibW
jW7lm8QtENdTOAUz0iTtJ4g9YtUa/r71YnOtCjHftkTB7KO6D29QIH0b4QPv4kn1V4JM0E2RyvF8
tpQGH6zJ1n3hbuI8n676CoMsqCCd2nbbn7WleTHVw1ltjc+trpdnXlw8Fb0uV+VoXwOAoS5ueg9+
WfY3ItP9517VM4KM7Jq2PAcIRAfE6NbF2oCltxFN/8Ou4bqbQFSETXQnaM8ijX+EaobZogEfjMKq
XWN0bAKyTh5KYV1Sus0uQg7iK6w2fVwhSRHTS5YW01orvG+zV50ZrUHtm92KT9ZaLLq7bhxoVZRz
s+m9gU/LsvLv0p52meleyBqpaOqXT0QqV49aPP7QPE9uyiGa18RunFmDO39qR+27FpnI3wo4+SuT
7NPriU3fqhpgtzOqEqh8DK2uC7Xt6LTfQgzE5MvCEvejrzQqrtGrPC7xg1eOm+HRzFs+0GUSnOw9
dnPaz+mY7KaYgnbt+rvUIFy2cjSYV9NnY872Rj3b21Kj2dxPr59TdjPqJWGiiUkkel4FXuQzgbfu
rm26c5zb38iJOaefYZ7bUoEizqcXLJGoeMB70x0g/LNSjw0m0RX9lmflu5+UyosNzZR4rTd2uLHM
wvrm5HrL7/CNfaxHD0WbPE2Dlp3YyLFXZC06XKsoCy5nQcrQBiXFo7UKdoxOTdqtNuTkztM2U+i1
tqRbW+HWzlztJ2Y7SdTSgEhWEd7VN/GGgnw9r/tS1OF27LroNsZJyQ4XtptcZ3lZfhta5b+EGXvo
rdHqxWbouwFXSdn+Ka26tJAHg786a7N6IuipVdPXKfajb1o8o2NoYbSxqSoIs91KZVdXftLlL1ja
NbUZC8f+XkxsueMqQ3I8YLIYKUV5+Z9upqUvyqpA4c6l13HhZK5qOIxJSZCNdFtt26Pb+caQE9ed
pjc3ui1RyIs+IhRoQsR1AxK+nBGMkmvTh7pKVkYOWfE8bnv4UNMcVdCjYDzmNCnD9JO0Ru9Wh/CV
7LxW9NV+xPHzEmkDql9XOfML2CxSz5Vrx/NnYouoi+g12tF1udB21741QIWY3AH3kGQrhmgDvJm7
Hbyw/B7mbg3ptdeEth6agsmMsBsEIlYyJvAoc/vBBrqLRl506Y1nwa7dNXbf8jAp8CN8zoR/qaUR
9HlHjBzpK3R2edCGOvkbdTd4DhA3vb81Hcy3BD83Vo2SExrAinMXyU05WQN0G9Imv4pFQi8Iagja
+Y7OYHdOI3nwN405OGOQ43ZJtlWFV3WFzoSEQlcT0TpWvZ+uta70prUr6BcTcpWLZOspWKYX6FX9
HEFHF565KOsNUnlTlN2ussals1r70xkAPAwR/pIPsUYQXE0Baiv5A5tsD5GPjDY7GHrs6mvwkfFP
uLxM73mfFWui4ZecqSxbUn3IFXF3os51qIz6QDRwZfVklnSJzJ0z/u2/klAlnIs4RwG0UYKl4pMz
o9y8dLFkhyP9yqI1zjOPBjh9YH1swj3DokzXfQt5cq1hYgebJ/r5i+/1GiokTqSPWlvGZEBGFEU2
gINpjFI3agCsGeB9FZK8JaCDjcymy0f10BQ6U3LphuPdgAg/XUesBhXqmIHkCpdx8LkWYP3XMpU5
MYMpreWgstPUDGb48puqmXG70XPTR+iITsOETmPTWE25RyLA5KbNnVPG3VNkGNpnx5jHJ/5KsLRp
lKTfFYe1l3rKxheBsviGIU8ftddiW51Nwh3LtS6T/noy6yX8mIBA4pJUg4C6It/1WdYUsVZ94iOp
7Qe3lyyyYawHcIPmhJfhdBexGhAuZWk7fCebk8lNQzXK0mhGQ7TJbaMxGK+9fUunsXEIuyrZQBGW
4vl4tNlXQymVyaMGATkM7LhRMWfKub/05JC8aG3fhuvRESxhljFS5pc1jFIjBFYWTGj+MUEZdU8K
QR51xGjLUpxTB+vSa9dQC2dRIy992Vpf0qmoCK00BjIB6qHDipJ7PkU3zZThFZFQk72ths5SJHe2
3lfwiKA3+VawQXR0Za/hSAyY/2M/tXdtl/tpYIWKOnCDGuBp1t0kuzCcWajzBMgFK/zsRIQbQIMU
q1Tp+K77zHuxrWZ8gIcrnC0mMfJRyNAzuy3ThP0lnxK93/ZlXhGHrSUzE5iidyI6Z6Z/Dz/wRzY5
BINozYRmYC61T8Okh49AMoVz7jM6QMbxwkgbhReT4S1P/BnlgVQcFmI0nGtAZqjjCqPx7bU9I0Ld
gLOZrkdkym0QTWn4uYZHmgWd3gMZRTo8pfi/cXwEE1BJfaulGiaRgpf3g/nVAllJ3zFbd0aNfLb1
Y+vOtHsZbSbXbG9ItZjja4POTb1LbSf81NujRQJDlsaw5ESi4/Ao2H+ioo6LdFNR2binI27dZ4Op
xeAIEXAR/z0i8LRJT7t26qn55qMkweQgHZDO+tTNnzllJE+hjJDIk3VrXlsk6DVrYzbkN4chss/B
NhD44SX0Nf1hoGxiUUwvgnaZrFA3eEYdGKJpvpAMCqi8tpfkk5GzVnNR61iuIHRGw7eorDRkgg16
37VbiZaafiELiHSjf1uUkPcw2tSC5QgX9eWQVfVnkMHR98rSqjv6rzTEyAZoX0IgcHvsKqCDc71o
0RgUNoF9DXf2rI3RDKuzS+DRIW2pHiYRd9EGrQiam2LgZ+ynasCmYCbKtndG24XfBR2tn0ipyoG0
Ba2/6WB3/ySNQdGvFzb5AyNE051XSlbOojLtr9Dmym5Tm0o+5sz8YMZ12hqAbD2NbD4vnEvcb43z
dVayulVDFze0+UvJOWHy0BM7liS5UCKMIXNoMlia3CJGG4NCAQTgFDKPEVU09zsLuulDxqFhIA1y
rOTepThGChon1kaPatYBu3QaXFR6mwZVqqDI9oYiNEKyfZn3qdVnL6Zsx60kJIYvAKbqSiNveljl
bhw9dHYn2Vo5aQbS1fNJOxSdaeT7qNV6Z50iH6yCdPbAyCL4MfzFXjBvyKMb7kWsSXdxoJW3A/MY
A2s5y8AyuRfhMNzSGMLLnHh5fjN0/sB+g4XVXVmE6rEvcjg2kd6ZZd+i3o9j1E56otYNiXJf0tbx
rs0EtXvQuPiTyTuOQAKCRY8kyc8ReaRN6rardBw7C4NYSe58JsOGqXSMpm9VL4ihzd05feywf2AL
cDtWdNCbloTR2yMwIL+xju4dODns9pPomQ6TM8Ly1fqL3FWZfTHoXv0ppVhx2xBhn2yECD3Fkcci
vzMjdjZEQeGSb9qNGV4GePbeHcuF1QT0RlvkSnQD/S1SUbpGmqaAB+oEk64MwJovKGtbrFkK3yFB
n23crkNvnOcHEvFEsbfjVp67gxE+94KAk8BkQRqDiAVy2lCt7O6qxB4XakLSOY+epyxv4O0U87Dx
kh4s8KwPlCBGt2m3nSHCJ7uzWKlz1FOfMwWEGDOUzZE+zLsOSQ3xsAxpNnE7nDq1tonLqX423T72
txASJ/8KbAK5kh69cntFQKGxHHJdcYWAaLbXEpUM2WJoqrItzh97NyNUMrcEIdZ3MFZDzgXxEP10
Y8FCOOSgflZlhKBj5bCfUyjZGiVJArSyn1FaM4GItJaIpkWWnEcyh7hjdWlL2FGB2W79ca3plYl1
vH03UUuSS0B71n8tZf9aT3P80RWAnjetZRf3IOf9fBXbcTqt3LLKtpjNjPvKzo3LBOlVYFRds8E7
o+pAFD2fC75KDwBqP+6bSkMPawvsxCueBGmSGGiMHwnJCX/95v81XpCzUu78762Xq5cfL/Kl/f7S
HOg7lj/0T/PFcumlurAgX5uP4p/mC0JXKjkk+RgMTkSaNGz+0XcYf9CoRO1KyVFHDrhocP/Rd9h/
OBCKkFH9k13yGykkh+VTJLBoSMTyE4A4IVH1l4bEL4PNgzUOZz0C/hBl4560dFRrCK5OjOnDujQl
YeQjdHj50eAyl3s+ugqVaGPE/xP0dn3BWvTQq/5R2ZTccSbhh0Kj+MtbOFnTXy6IaGbpKfNsbbDK
R1Xh0czR6cuxDjpamddIz8IdSGDtxFH7+OFZwkD7jgaNjRZ8AI/22a8PjxyDfGAyaijpRu0aPJTY
Wa1pnRAOH/aEuBdhgIUAEENarYug5+g4D2jRo+hWLCamEQDwYujK5Ta14ksQyffghb6rkYPjxw9w
eUD/mYSWi1JMF4xcF/UG7cHl1n8ZF9PMBDS0WhtYaF/WhnK6rVtN2sbWxHSJ7Lc6MUIY7EfXo5NI
4wk9NvOeOIZ0uhM7XM+pO8LO3CcXghT7r4kAZ0lq5Md39val0eykv+UBMAOO6h7dWbhsyhPo26iA
o/Ecp2AaiEpl/+IqlLoFJRjIInCiDp9fnw7sRz1FHkod1ek5dqdQYzDW7d9T73+l1bz5tGglEedD
r5+XBTr2aKQnFmnJc0RWSLY4TRSxD7ulyxJ4aPq2eNXFny3CrLOPn+E7bwslu/AdtL5MRsfNLHYM
zlxCQAg6QXiBY6HgbixL2xZ15Z8YiMevy2cVdPjXsAVqTzCuhw+SI7ejBpyVQTLIZFeWnon/MMxP
XOXoKaJBeRW4MdnSR0LhdfQlN3YalV4/p0E6hbeY76xdSMBZNcTUp/Q9dHx5YnwcfV/LBYEI+ov4
w3RQhhzNiEQaFtU4Vlmgq+nCjMgw9HvfPScStNzXaZSdeGHvXQ67IC1BXhvcq6NBX7cDvUdl4Aki
EaplM035g1DwOrvos17DCbf0eU4806M3xy0ScMXwoLW/yESOO3NmQUw3WvU0cAdH2+Nlvktru/3t
GxM8QBefCaYKenNHLy4yKBLYgHICl73rXuq5tUennGyisDY240Akyscj/72bWqanRfrAYDl+bxas
eZnnWkJpxoi3CunhJvOl9i/uComSA9sG0vQb0WVhZjEVDy/hhMqhJyTIcF02BNSUXd4GepcaJ1q4
79wV6xhDkfdFS+T4ruhf0SLAeoEPLSeqg4MrtZZq/L1FmQHBK2KTwT/LbsA7GvP+VGZU6B06oFXs
YIulF5eqttx+/IaO5qblKmDI6AWzSTIARx5dpXP8NsbQS/Yt9fiV4D83raR+1Zk0HH7/UuCQBZIJ
anzoNg7npk4YxPoQIx6Q5O4EVIPGO5pEQNwJu3/5/Uvx5BYhLoo5/fgDVnOvMnqI+JYdeV+pcLzo
oTSsqmlQvz0WTBdBDufpRRZqHO/VQhovsaLQyvooXQqBjlqycUv3X9wQczv6P3a6y20dPrvILEmX
a7M8cBKtvZo1fTY+CVXjatcLvzohq3k7vtnnLos9yz15JK9+qV92MwMuaQ+zaB7oGS4bvq7+Sidn
cv/xO3rnKmiuQaIuDEaDzfThLeWaPtgTnyjuharZJO38bE2Ze2J4v3sRPiR20Yx0pNCHF4l7YEsh
ihUsrUW2Qd1vXcuuHq4+vpV3PiLP+eUqR29HVJJiXd7kxFcM0ZlXZbj7uxpMiBjcu9+9FCp16vBA
xRcJ2jG80h60cap7Mw2oj2P+YimErCDs5DHzlHbiDb29LTpiTHCL5oxDl3n0hvw0TcVg4WL27MS6
SF23uOyoNL5wljiVtPj2PVnQ7lmbKKewdVmCAH7dQA+h0Mqp5FIl8+rGbpAbpAISwccP7+26biH4
Yd420YoBrjsaDUXiDhlgPMgVspI0n1VZPmVwkLuLHtYA1TGhkQP7u9fkEAJtme3EIr0xjxR7uLdz
MZQSyYRBFEmY6g1YKyQSGWrmwDJxB318vVed1y9nEWZ0e5mJDHSInsF55OiCCyrCiMoai7jyQ6Ic
TTKEd45ftXLV+ZP3RRscP10c86pZLFrttAFyrT9j72ufYNwQXxwmSgqY7gJiheNH6tpSfq4RO02K
zY7gSzqJlPIdcgJN+fXjX/92yOGfYLO8HH1Jd1hiJ34dB6gHpDRI3AyGOa8KSpTYvjgUzOE3wpMz
+8R4eO9qDmdsJMxMdzyyw6u1TYbdHepDMCRuN21z6OsPtAKRzzSeb0cnrvZ29CFWpGUBPxEFGLvZ
w6uJME5ilbP+WSbh3qMVOeAF+yyVwTgWE3Czqmw+f/w4l7/yaCxQ0EPkzGSBNv1Yx6lLB9peClKq
9XWgvs7PadbzRa+0jmuanZY1nJie3rtHvl68sGxYdM5yh/eooF+0Ws1yGA9EbytpPuJkvaoR2AVo
Z36PeP2qhedhUimCc++7zIaHVzOz3nS1xsoD6S4B5pSjq3ttqtN9Qgr9CYbyO2MFeJwF6pRTFbrY
o2t5ld0M05DBzMG0sCHzXbvIUbmeZzkmyN9+ay5OE57ea6bDUh779SMookI6Hk7QYParal3Xqfsg
qEhuSsuD+WERRJtBMD+xhr19cyANXYfCCR/g8u0dXhRYkprjmPz0wWnbK+yX4cbWB2Pvk1pLd9Cy
tr97kyiml037cjAmPPDoS6exL+vIY4tGj5TSdV/G8ORocl7SWdLPCWQab8jVs9cfX/XtW8RarwvL
xgXOfxwrhltrskoXwA8e4znbzfWCuEvrHOoB/aSPL+XxwA6/PeYvkpGthfoukGsfPlCQKC5hMjTd
E1Eo0qImK7+p/UYnBKqYiy/ZnGZ3aQtYdoUSSpUnJpu3Xz7lBsYrmTqvVaKjySaL2Q3FVVoEbtN0
VyUBfwEkNHpbdKmST5qdJfehndun9vhv1nHEaDooLL5/UP/MPIc3nfb1NBVlwmrn5/5+BOhx6Zuk
BX78aN+7CnMo8lK83zoiuMOrzNhdJh2zUSBg7eIVaci2lJ46MULfjJUldgiyAk8Qfxlr6eFVum5s
ejrmNP2biawYNmQQ9zpeVzTM/+ZS1FQ4K6KWFccLUTarpsttlXNDg3MGsnNcW/pEDhYtiN1vPzs2
WDarEBpd4BBH81huxJgCl94r8SILlInZZh02WfmbNWVKeTw9QUGU4U/N63gbQvMcU1hBk7wgzRe0
VRhlXx1PU9OJL/rNQH+9DpQh1B34Do8PK1IbG8gHhEr4NVGyq9YLew2wDXSbdDS0/YhujQ6aoPfz
L54j855DLgy2vWMdfGomduIU4CEa26/Pm1BLXuzUFPG/ugwRBhz6LHyByyD95SwmQWs3dHgJqnNM
QgndKu7LQKMcdmJYvJZ+DqYrniPJM3xM7hL0/uZ+XCLjgF3mgYWy1Jug88l7EKf0X+1sTwINyCSK
N8UgVl7tqZ3rE0X7+0/0l19wzJn3s7FFNoZMa1Ca0weecopHZc327f/fZY7mZdKSxgmnfR705jhe
5b73YALMOlGSemeG4mku0we44GX3f/jaRN9DbUBLTIVUpg3eBVkFWq75+onX9t7op/jgAOZfTL7H
i0zRkCStapFDwIbGOFijcdtaYqAqxY7PWpVuHV6CeTx1yHj39vB/MCmy26PifHh7k7JLXy+5LHDa
QuHtT+bHTCrzxPb1vRkYPwsHI0r1hnUcleP0k0bFkv0duj0CEsvJ2k4uqqOVNZjhqcSQt/e04Hf4
kJcKOrPX0aIiYmUhc+SeNOROSCgjwidJDSx//4vmOmwiOcSb2MvenODNylBWyYRlwkxOVi1ihh1K
gPjEfu7ts+PkjtFDZ06EpHN8knLL0arohveMhAmK5txO6z5CKEOgZH5ijloG8+HUwZZKMProIFJF
PLamZhNZC7gU6d4QsLRNSq3eVcADryPHKM9A/7cn6lNHERDM9C6ndzhEpNxwpMa1fDj8EruyJ6Gp
MSAsJE2uqww5zkvGybjhbOU33WfgoPpj4XZQ1NPKzcQXF9ecu2fPgPTo4+nkzXN2QRFQjjF0SiU0
Q44+hQZRSVSV/Rikbq1tY1fPdzrFjM+R6Z7aUTJMjp60x+dmcXKk/c26ilH28MZDUBRhF8YuEtiC
GNVgKrTevyZPxmqfCrPSk2ydkvGuHKTWmhUOASffeb5u+sjrdhZLB+JZyrD3dYqY6yWZ0HytY9RP
aG/n0v6UcdK6teks2ufpqI/tqqkGY8RQ5ppPVpJ2zsVY53BI68ZE+yqasZYPGuvTa3ckHjrqnzPb
PXMjOqvHLmiNJfFwSNELnVfjj0INn+KSct9t6I9Wl4AqG8PwS65n/lmbR+Q7I91JY0jDfqYceL98
rEO10mc3xoMsygkt0SomFtj8FoopJzlrcthkfJ6iVMNxV0rNQKlteE1OBc5v3Da/AKvJIFCd4SQN
mffSNK/aOAnBWM4OAFZUX3BiLvM+BTW38f0mRwiT2HYxE6FAOnXyY7S1cDwn5Q8RZgLIdPxueoTn
UOGL6gFOTjH2EHxlO4zxutDnPHk0RzNCT4wmM3RuCYv0/X0TNoV9U6rBd7c1+W3tvuMFi6BDwmts
nMqaADdLqzCj9VD6Sb2zJuX4n9I5Qx8+tP1YXYZpXU/Xw9xk2oOGmLi9CPsOQKE3lSZe7NjQzxEZ
wpzW0CAVP2sRTj+TUmni0iSjFTJ9FDvuee1iwLpyrDRp9hDiBrWXsgybTZxQCH7yscTZAdOgA75K
oje22FR5cLEkIbJAkqxCXpjDKGO5phgYxY8agHSBEcUF39NbVjOhTTfp6a9MgyS1r3xtabgOa7sI
78Iw85xzw648d9umYhTP+WjEyQYIbOO8jA0a34ISSEw4OeB0QVhGihYQ5nDUjPqtjDrgyJbWtM51
kYp6IOSh1rmfofD/bIQvfkJxbwcg3U6O+1+h9GRDSFDsZkjd0NrKUteuWw6k6apqh3i8R/mLZ4cQ
c6gyAod187OOQ/3ZNBfNeObw22COVvCDZ1gI9bZJi+FSn5w8XVHO0+dH3EE1+uQmRiWvh4NLhjVM
Y2NlNGn8JBqR5SsDtpe1au1Q1WtFkVGBtZWl3GRWoTO259Q115E+mt+NnsDPle3PWhEQ7qlFq8If
E49xWCbXbZcY33XRpvG67KfZ3A2pBhs1LLxmb+uKaPZIuGh+4UjiK0jB5DjrHK2lvS0Q+v+UwI+S
tSeFC6SJgzhgSkTQwzaEZfnsJiQ7X8nJ48LT7Dhk9jJmPXDj2oT+MS2RTg0gMtelVfrDuVvZnLma
KK3Scy+c9GlrDYX8PpQcUzYiFwCFC8PpoJMndvcQsxlWQQMKhBMvSIdmSwG4vmvBoE1XLoxtAuqH
iCwPENIdxKmmr930U1Xq0EiBv0EIzXIv0jHg9Hl4FVWAoQnc7rz2PKmVtAIZJ+b9jPY2epxj3Mkr
IgWSCTZiQX896QzrgYk/eqxIULhl7hYpQGnHSR5g0hZMN16tz2cDc+afeJi6Z7vPm/GCokHy7Pfk
L1xM+qDSVQisBb1jwv5+TeRijq40NB6inkb1ig5WBxdNil7bUUSHnD+MYel87cs+1j+DhTTaxxyb
2q3eaN014luKR4MG2PuCeai47mdbZXswC355ZuOKmgPbNeq7quvTbEHGeX/2U+iX+6kbVb3zEyXi
yyoy9Gci3225I4Mg03Yog+RPExZstVJe6w/73K9thfU6QcsWsWP0tkZM9smlLAbfOLcG3X50Ir11
IDpY4glldT1hlwA/XfOxj158PknduyAIIJ8vKxUVhEHbZaqBQZNmGcDFG/qFxRYhOsXNYt5ANo2M
dVq3JM3r6Wx5m9wbBvUtpJ1fX7V56eIGUVFvbphLgLaGbj6NQYuO+3M2U1L72uit/tWD/5o+IHlK
jYushQR+NlkRUz75GiYYT2V0IjBUim+QuaQXW6SKFcLiKZwxBi52SDtozTGXT5kxpuhGa/HoZKUX
bjHN5IghzMxgbohZA5oNWWh9TT3GlPVtqIEdvc9Ss/EfwWHGcudCO2fuJgeeKILSFLeksOgWVqfQ
Si4MYulr7NxN3gQ6SLdk7dY2cJ/GS1W4LpoyKa5l0VfZIwEFptilfubNl65ENvYQdVUZroaqYpVM
o/7/sXdeu3GraZe+lcac02AOwOAHhqGiqpTjCSErMOfMq5+HsndvS/a22mc9wAAGertti1Xkxy+8
71rPSrGX0CY0GYgxBhgrrAf8JT3k+HU9McrvBci3OmaCvtsBRhuHrTrz8DzLjMB1IctJfBKziynZ
5Bmi99eabv/EmanPHofQMF4qIAX105gMEgKoHimBFwlFItnQ5Co2CWWmazdMG6lCNoePWe6c2QpI
WpEpePFK3lHFicivgPbVja04IjZOa/9WrvQquhTMTpQY7KaOXVQkcIr43CToLxJJLcPLrPRblWAB
ifgAJ0PYmnlmb+TZlSlCmCeogrBHRslMKMKhDoch2TVlbaWbIFAxD/SzqU4+Cs64qm9zgfxV7Gnt
nBGngXlY6h9ai67+I1LnJriI+jJrnhRYYbxCkR9qxyoLzBe18HsWe9FqAeAi20ApHkvTvJ10vB2e
XzAtr329TRIUA2TV952TF2NU3bAzqhjG0NV6YzPiwVWv1ARr3WmdUUu81bukCS5H7nRH1G41pFDP
50pa0V4M+3UcTEromEqX3g5Ehk0XU6/kCx8NlOFXuq1tgM1uUjuEwXIlbkXBnAenyDtimqTJwCnX
YOq9K1HV+o4sxVmNFNWc97GI73UDyZri+ShZeeXETY+SmklC7Df11MuKK5mRVJ42Uz0wBZUDz9xp
VMyAIUL2LhcesiwRhrUUVsGwAsMzaycqRBJjxbkylQ4w1fLRGcmm1KH5iLG8WpCJuZ0FszyeBY2Q
yDe9rgjHqu4Kclpp57ZPJe6p4agGU0G1xUhUqbkMZfQjdtbg21m1oKqlM2yhsbkWW9V6FFpRbIhX
xWuARq5EGgx5Vug0j+WJiqggxIUqOImvT2Jhk+Rlio9lgN3vrioCpO7SlE3Xb/v2/y/C/V80X5Y+
4yIZ4QBIM3U5H/2zKPf/fJ1eoh/1uL/8998ZtfykbzAU2fgCcgPFLRAS9heaSPn7r+h28QvH6OUg
DRgD5oTGkem7HBeSLTVOY+knL1IdCmd/AkN5K4v+ffBEU4RyhfoDSiaKcGzePhyHxkDzB6FsH6Z8
LHUPewR6dKepA1GZcYqRkuqohZ6XOCDQ7NfKVGOtB+wfoQ0ta/OiSXB2kmhY92lZPxRNUS8zNCYX
g8RsQ5wCF6Wqajz9+cA7LV/yy7Z+eWkPj+X/XsbsE6FBdcQ29n/e/7b59vvgpVhgwu9+g5kfb8h5
91JPFy8NOq2/hM3L3/xP//A7i/hqKsETPxVd3i4/LYiK/MchQTfvd0Po8jHK23/dRPnTC//7mD//
qw1f/rWuX/LH5yh/aX76Ud9Gk6BLX3A6AZiiZYDY6U3U/W14LX+EzJmhBVCHAhdItL/Hl/JlodJQ
3bAYgebSifs+vCQZCCDDask5/U7o+euenH0bN9zOf9SKyu8rQrShKc8glkPjRV1e/Ynx4lsCDqC5
SVypz3WcLhnkURrifVPQ3iB4y445yFwTQajcENgCUEImNOCsb9PmWmwrWxxkHLpqAWiBbIUqXsu+
Ft/FmUEM7jgWJyULbIgTWA6uTD1j1z4o3eXUFtnkdYZsbuJGPvnhqXz/hu9Qx8sL8fcL8/aNkD7w
zmr0pvi1fOMfqsmRJdDjXBiqQ9Q0Lhv/7Ewth8KOAWA62tQ0bHgb46qxWtUVEaAdlLpRzztgVeuZ
dwTnYgvwPZbO4lQdduRRyASHSdcJLlbPp8S0afP6M83i+xLn22eGU8J2ETn3UvL48JKbNTOMAAkE
2EaWrdphHr1gyG6GOe+dKKtYLnywFL+/UR8qTN8uqjEo0cTRVGA6e3+jeEiWQks0dq0+lq+TeLqh
KMg61MmWUxjqqazX+ipWgJ6quhGtyi63Psnp/jC5ffsIlOJlxOWLlONtdP7wrPA/D5PR8xHKvDZg
Y8DHm1QpvxslpSPAMDQOYmMCKRj1eS0JnMASLHWONbVEFRK6uQ8jSbGVMnkqM6T8sSKIn9ykt2jP
D6MJNrOpASBHk4tp4/1NmuHaZx1bE9dSbtCIdXQmamG0e/ymuCSpEhVOGp9ScHdmcdzJmX6SKs/I
U0myoDDua+4kryllrFN+O3emqxjQh637ySQyRL0tSY/E0roip7juPktwfV+yfLu5WDhg6yNVoHj5
8aNDgs7zTNZjMl/IVJnHOnPJJg7ZomHi6wVIi58MqJ/nEh30j0prZem+/VSyNLVeBaohxS4kxAmP
e7oXpxKFdj9kXpolPmIk5WtHYBzWygIP2MKYwIJBfViCi2Fycl23fp9+8rF+vg18KgMD+dLfpLm0
FDd/GGOdZdap2PGprHrsHXIXZIcsr3rDHFu4E3439+02/NGm67dr37uV8LR/qduufvkXi2Tzr1WX
P5MsUuTvF8j/zvWSG/nPOy6clHn0+LZObl5q4J0UBPLHd4sk//7bGgnGnyL+4l/CloOPaYns/LZE
StoXVgEobWiREc8py8P7vgNTtS+Irin702BAxPlGqvu+RKoskTTN6SYuUwomAfNPdmDKB3IoMazA
nmg94qlAZITIbVFB/DCCxi7HXIcvmqphDVYoGlWiTvwsNQ8SSdWYOvOyuaeCESQ2HA1DIz0MLJND
3hNJ0e3YDvEqZis7u2rTDY+4aKTrJjR6aKLTnGvUQeo69kZkw4HX9poUeCMJQhTL5LQyt0uOX+fK
/WiNLlgKEgxH3W/qo0aYjU8S6CS+ilI6pPxT3R+9jsQZAhATIb0RCBjwbdg4wYxyNzZU24csuzPk
ljN2BEL4xhLU6Jb86uSE5G+Lwl5qkiQ4hDpfT0uIfgJ4n239tOwGz9cMTu8FyZUb+OpM2aSIiDtz
Mof60FqZOa+p19Z7s8fDbfdkhXmB0dX7SE2tSxE75YFScerS7+DHKrnZH4fOB7BDvF8FMIFDLtUK
aoS23s3Vuk1E2ePTJxi8g3oPbkQQ7Eqf8AxHCQFTlMunCFAqcPkSE39cXdTC0L4S1Zj5+1TlvrtV
QifSBZkKkkAZ0tr0qr6xlM2skut5klDC7J1JE30PC3tqIaJetOGED0UPyEGN3h5awzol2Q+JXNUO
tOaoZwQHIW70B6Gm/gPzI++fikQ0ngh1nyenzxNicDRrTNEaRMYmIEQSz7aZhfAWUj+8NgRF48hu
5KPh9qQaHQG0t8dGbkQBUXo/guMPqcA49DGGnnQciYy6pPQf5LqjERjlkXwj19jIYf6X5GdOab3J
2E+QIm/O2IrmJO90aCZqdN2nRPLQIzDL69jIgq85payUGgi1GHIdyW3N2HGAzwnKTPDorLxdmtQ3
G8oPYTlIFrWzuY8yCYgNvV9o9KmBI1utZX+v6x0H2xncjuGZBJPvsd5OgV3WEX7wMgbRZ0d62F72
gHCwwRmdbCuEi23TmlSlbTlV3dc0zoajgQj2K2yC9jjqOpYGhGbSyTykMhgKmAGXrVUHgMvyhpSz
1I/ZCNVI7CgEwKG5G3AN5B7N5gnhrp6vAx9I1oQHqXaVZDAemgAlBXmzZBY4KjgSyZnNJrwUkKPN
KLAm8wlEmnBrshMgVFHohUc+0nSeG7Lfb7SpNlNoKL0mOB3Zl/vST0rpoAy9SX6N4IuxWxCDablj
oEs3WmXorZ30TXslD2HWY1eba9PRhL5odrWsg66vFAkCS5oYcXXEWj6SnM2W7Flkb0nhxxLmsySx
8ttoTOUny884cgyc4by4zLhtU3Le5MNwB0pjuEtFOblQhlCZ1j3IHYqMY1gOrLCJKRKH4JsXfg9Z
lwqk1Ki2pI3k540SJf0V8LLaorkjQqmUTQzWVoS0kS4EpUOD5J9a6YAzNe38RHMAnGUnEiLH5xRL
dijKHFxZI+hju8WHsEOCmMquWeUwMstEvZfaflbcJqrh3snmYGhO3deBF1VFoTjY4MPUg6BhnTeN
Ik+uX1KRdmoIgQHBQoZC3RcAgJ1GKjVspjCeik/dc+yR6IIfS3x6FdPUNl49ttV0wtuq8V4b5fiC
/CA9nwcfgpYmCiQ7kUeqnxhFBwxnABpS0RJOhidWCSF3taKCMKOJcrkXrLkgGKqW3pJr45Q4KVMa
b5tCznFqaBHsh3aCEmSXNLyKk7gIqb1aozJqjjCSUObEs9gSRB7U+RNh3VA+JsrB574VQpCptUK7
kI1KfGkICxFRD8zsPdiGsxbM7QyPrLNm/OhRA1RlZ5hJODpG6ccCUYNFqBA+OEvoT8oYtRKhBhoz
eqALm8YY68GJUI3ndhgE8g3wytRYh8h21E2uBOalkCa1RR+yTLWVgKXtyMDKLEev27g8p/HDRtBo
eEiOhPz4daLETH5pkGnx5VzOabqDmSYI17ol8Nfh2qiWYxAdJ3lsLltzHxDfVLpDKVmC17FkP1iD
odCHHCKKyJQhWmMl0Ig7inoyXxRFI0gLGL0zHLxn49eOfEdqi2rRbchfMPa+SgydTZ5L99SG0XDa
8/SqvZYboDVo9i4lvd6rBV4nO2qSICHpNgw/kWEvq/bfO/tlVVdNNJmcvEmWVwyZss+Pq7qaDxrz
ONhAws2as0wIwi2rtuEK5Lt6cpwjX++tfD/F/XfM9R/tEA/RU0215bX9uNN7vzv8f6yGwl1cfMm/
2xhekcVcCycvTfvy427w3//y+5aQ2hu0L4nevQbzYCmi/bUllNUvIhQfHaUY6H1A0v/eEgpgiBGh
stf/Vq5jA/jvsolAVBR/F+3VW4T6nzKKOUC9Gz4crBZrMj9RlhbdmrYkWf04fOJBLzWVSJg9nOUc
MpE8gaEIatEdhbJcxWVnOVFJRaWMzcTzDbXeMumEt6I/K8CCO4LI88IU78YlPWRQ2+bKSmT/tWdF
U20SLWNPKnO6xWW45GFTfQ/PyK/2d2A6qsoWa7neFlY+H/Ku6EjetprwDIzNvFFzQ3/SYz87UnqW
iUDAuIerO11hhXAgH4E4ood9rgHpdIhtfKqHrhttKOjCVU454BHLjf/qIwzib5dkqrF4FWSaRHrA
/zP1Pn30bFLm04Fe6nPEIfDl7bM0vkGzpla00PTge5bgbMX5fNL4rxHxwDkiLfLhmlHc9laa8FPN
TlE9PyCL3V6yoV0tieYDs0hxMhvGSJ8NPcczxza+XAGEziFtNLhTSj1xRb0w4U0KFNGFCm2xnc/V
Ie7jRiBDMplWMR5/YYaXYedpJF8Qf6efEOSUXbWZXN5HWuHfS6M0FjSSBNp05EshW5D9cj6Y6uDv
rFiSOSUGxBYSTNd5QRCIbklopWfCryP/vYCMicehZm+SV7eSXPgEPsn+VUvi70Kuj8TNVAcG+y9o
LStfrJILrR+IEZA5Q9z4fRaeDcnSO5+XNdc21LG5LTNTe8ChYmyakicdjn1zJUm+cNv7SbAx5sba
Qt/PPZ9S4Va0Mn9nNKPsyJ1+VcKIetD0QX2OpliTSSRWmtNR11aL5PdeVMTxOIJaXEFTHE6N3DR5
2ETbAEaiLiYW4bOZgEiUKOTdk5uQnI0kRt7TFlbIE0SjgO0gbVzSYqZ94HdrpFH9aiaV5jhGsXmg
PlXcjUErkjsVTtdRkOlnYg/8qjb5KyqZ9Tf9XNJf80XaqwZ91U6sW9iPkuAxu8sOWTXmWk2negtT
hQ25AOUKPH1/Peb5aRTDppz6Pgf1MiqPYW+yTQh95Mk9yRtEwPM+5JYeItZJRMQJflbek/KwkJuE
6aCVUnCWEZ34MJu0hgb6SI7c8m6yB0y8dq6TQ6cECbjaOjpPpdnfcaRQbGluo7UaYu9uNSVxK73T
9kHU5usma8xDasEKFdlGuQM0WQcmWn6p+0W5muROPGO9q89CGUAp+bmim6v1nTVZkRPN1nRg75O9
plY+HvV2Cg8+mu9nX48I9kyoS5CbKW4ivNEHdnw5bV9FvUkn0HL2LOjpakjbIHboT/Yly3+N2iIT
62ITBs14rCReU8nvyTNKBqpIad8Eil34SWK3puwfmqABPpnA9WJyHA7szvsd1Bdz15JOhWZFLfak
x0yFXXZjciWGcnGH2iW8DLtQPm+zgfg0PUj2k5IHOxLHyuui9mMKw/7Q7jpOutsyMoQDe53moEVR
dwNyRjqp2KwNdkP38Kzo5eqMeIvuhAj5/II4Tgn2XwKdj3lmm2EvXY2lIrM3q/RHlCTdDl2uf63g
d3YCTSUMi+re5oc151dV4ve1qrfpm6WK8jBhJ8SQLKvIj9N36WuNlIdSslelIL0p1MBki6ctUWtm
V3EAlTjpBBzi6QpqGwJL+ruSOv3amNruToujYR0Jbb/22QjfJmp1LAeRPa2gy5dZbMR3YhMneyUB
NRTn5bxl65zvfXZ5KLizwlr//rtQbX23FtELwL+/1LfAyRhYJz9agRFgdlmvlOW+G/vplmw4Zk3k
IuMrMqnuIVzuYd1UQJT1t7u73OdpueP5cu/D5SmUiI42EcykTYpC50JO++5EHcP6DGqqeIb2EVKt
EsUh5EFJXFvE5zXwknjs8mR0W2HW2p060a+1yaQqr+dlqAAYT/bdMnyiZSCFy5AiZ7O4q5ZhRqmH
EScsg69bhmEwMSCZwLpdI7XDQU4Iwab/bRzLKBQOoEDgYLbRpolawvuGMS7diOnlGe0WE7NcMiFS
mnDzURJdTS+IiIOtS/qK6BEOSjJRgcLM38ZNvqqLYAsLq+ONDuJoS/77KbRDI9/nzPvWhMRBB04s
PiTRPp4fBQ3xC+sKsMb4Ilbuas4abfmqRZwEHgJWU2IQOQ5ETnbIwou8fszH60rJPcomcnEaj18t
E8xdelRUXi/Vzqc7qc05AaDoAJ14a4HRRSsxsqgSq7bkipEeLYyPo06KEHgnq161pGMMtddGpxo8
KzFj7ez6r2HiYTejYb4FpL4k9Mp7w2gugq+lsYnwzCZ3ykB+46qfEVncIo5VxbME4VxpoIVc+daT
KW+mrwZDZohOO2tlTocJj2AUZ3baFbZfRSuFe5wqQEBlIglvIU27fQy4NR1ooiiOmQdkFIrpNlJL
EmVF+TrP+2PWj3Y8aLu+UvbMXR4HAyfIE0dHnc3JVQt9O2zGHaLZsLJrUEdbXRWgRaq4Ut12GMRN
aYbtLazp0stBWFE+kU7QRkUEvU/Cms2JxHYgHxKKY8AODUiYs3rM6nlFCFxHOwcqJjFMd5bWn3Tp
7DbstdqArOGCgW5G6sEKpVWsZSstgr2i3uv0S+1IVl5nTthiLj+lE2dLoXiW54VkqVxlY+l1dX4N
9nszVs1+qAk4bIvdUHaAMUv/Tuo2Y14cU7VmtovEU4z6UL1l7bJSiaGS882YXc7Bas73qvp17iRv
noadgFI01WNHGoCFSr5ih7NVg9atpxPix/PdEMmhbBvyVHtzRlml8BEoalW9gYELQtGP4YqqYXMU
Tf+s7lrbN6ejWIzoM4KTeLa+Qhz2BgLinW4SNsMSEBwbhuwFuXFJrDsgmK9xthuNx4a+gKw6k/lV
Ma4w7cpZuSZksBhWffxUKAnkPcxVJW/9gl2PD9RmAKlDLAX0qAWwbIPTJY2CiOLEqN0scwdKRmZJ
s+OWM6WdV5PbdgjC4vOyWDHKxDJCkXlvKXs/fdBy9VYD4UtBxRbiYyPeB4TuELeTWdne8C81cLMj
ysNEdlFXU8aDxdm1rMh9f9oFtV2pokMIlh0o2zjYR8p9OJ3V1lq+DWXTCXpjmwb1SowggLD/AGfZ
drwlvClxvqla0JneqCuOLMCUlk7NMfa6SsdI9mwEW5We4PUknYHHs+vHGl6JFj+b6np+KWn3gI0k
PJCY+ZNGdmX5LJXnQ1kdeQO1pt0U1oOV7OXolJAFWxlo6+Q2282NHF+YMGcVKK/dCPQOjZVeyXYo
U9caDklYetQE2Iio8vJadYsqf6UMG8NABzVulUV7ihR4llcTce9os9BsNp6h3JbpEXnnWuxe27ng
DymTFg+BQoWuDtxigJ5M2YCsLz5vQzD9OfUCt2eYBBijIjKjzWpnklOopZ4cQTcMrrT6zAqmfSzd
1VRqcT+TaPVapoQbpux7462c5pSaO3eekxuF8hrphVE5ulIanndTRdFnVz0HVMSCcF+Qu91Im9w6
qpFdpFd5wEml3NTBsl2R7NAsb8XqkpR7IkwhZrAlF/rNoBN3ZZwY473UZMhDhe0kmhtL0jwp2AzR
gC/iVUXkZbSrUty2eeXJ4WMVP4it1xaa9/ullcPhz0sr5zyVLgQwFOQenG1/3CdoUlgGigSvfiwo
/NlxPaQuHTAGUmRVkmbTy5lKcrPbHKXUBFe/NMT+oYootlGh5+ShZIdWFKZd2UZsLgof2rEDHzW5
8ZedABoiNgXTsj9Ilp0Cxfl0hXQx3ovZxHs3C+YpAqbitMU3Sue5UXdYRwdXIeKd3VU8rWv0dDbQ
tH5fJvXkJkF8zhx9U2YQPClTOVJITWpoUe1b+6oz0EtNO/SaZbqPmmhrRmBYObegXn0xiq9F6RVk
vfbVdZHMbmHkhgvQptwFEgzdMBF5r/wNlh+s3cDqQaqtejncpGXoGc3crhHBB5QXu3k4khycreby
yrAm4o1PA/FAH/WgF54+PZjKXVyfCwOM1rC2VZxzpAGh8Dq02UUwZXsOty+k7tBxTeVgIyZxYWtl
5yWcEi1yTcOrrthSLqLQe5SpMyp5b6tN73bkBeizImyEdN7qlh+u+vy65elQ0CHDdULPez63zfMc
sRwLZ5P6CDZ4W2g+dd9rTjyho2M9Brjb9fo6y6iui5bbVe1+No1LqVFw6it2H8ILiK+KavEB+A/g
YffKeCFVr/p8Y5BYkViyI1JXjKBKfeIIfQOg/F2xYpuHFYkoL6rFS+jgT+CAWdRg8RLRsI+Nga3D
vGQGpCd13T2wF5oRuSXVes7HyBsauNB0MVRXLoD3BiUbwLcX449KWFdFxq/f1q/+syrX+qVYosOb
jz/qnWbov0MkJGm/LW4dHqG5vC9svf2Lb0WtpWVpLWybxU+5PEImm299Tv5EXNydIiqcN8cU5a7v
fU4BwQ/MkDeiGxIlyGr82fdG5/JngP11PDkAlPhT8Y+SPT/MdVwYhhXCGdimgCL4nO/nOqGSUFom
oOULxQrXMZ3ak04PkxWezyfkup8h494fwZbvicmG3K0F5MHboH84gqljRCevAw/XNr6MiVAv6TpS
n/5kCn9fqPt+GfKreGtw/3NQev+twlSYKyFtLVtCL+wZfRXsEh8zgcLXorobJGv0QGxjhJoMkXqg
M4mtTP72vvyjzurtKj+8u29fFpHVGyVlEdx8UPhgIxK7sRwo0LOH+BqnYnA+IzhCfPxaINZ9brpe
tQX8HbtMl0mRkMJ+FZPDXXt5nZRnupHIDxy66NFmwFbWsR8hLOiz9LzT6v6q07BDEsaVnAAuIRZI
LFJpLwloFB2D2B2yK3xzRVtE3QZ9T/+pJt3TqULRT7xYxDhTKXH7RNizFnp6xK4V4nGz4kDF4THP
h4e5ns5Uq/SPNBckx0zDYmWZRC2TA5Aj7qpjN+vNbMaJNdTfiSJ/NNP8Z9PIb0UX/41zyTLi/1lB
cXhMn3mIzY9VcnR6f4kmDOUL8AOkNqIOgkGjIP7XZGIwYVhATPHYW2znaPD/ezIxvoCVXSiyOE7f
hH/8o7/mEvELGkUNgN0yTKkoIAD4E9nEh/aKin0RKANrFvZgUl4/vnbRNE6R3rSiG/UXln6BRy2H
U4egEKw5Lce6jvaS9Yn27/2MAjkRTTBWSZoAy5v+k+0Uw12YFxb12rZC/yelVod7UG69Hx7DL2pH
bzzQv9/l75eh4IKTHGYU1t33M4rkl7yDA7YdpnkOoYqn+JumZkvkdZOtRvdFcpukm1LlsLyrwI8v
nQBHJCtDhF+/ra6hKwrGTk+PpeASSEDYA2oyfpGLYlIjoPwMEYXebodRjsK3wzuXSh50IvNEOo6G
YxTewHZvsnEAYMdC1hhA4HhMnpVHq1hrsyMInii7zbyKM3d6mp6oxLWDGwcrfE42/fxo3hvWSR5c
zgKN1sFTS7dMmBo3bPo+o2X8NA54JvT4ljqbTnHqo0t8qKNKlHrGQSUjO8M+44UD6YVxjJcCQodD
bi1hDrP+ia36V0MBzDJLGRdfoAnvn1GKZGcqKEy7YliMK5GTN4azpvwkRPIND/ZxKKAl54spSFcA
8b2/TN/I01ip/uyGxrav3cpw1XwdNocBB2nRP6mEDMmxrdePWX7TpEdJO80KQo1ISWH4c57DnWEz
K0tXFf2IkfPrbWIMpJCcGvJOMvZRfRpRUhlmn+CZ+0m51jNqVf190B3xAPX5J+/PL78Oakc8UwZh
sbxF778ODBBjzIxYdAPTkfTTgsqBkcarMDghb4K8tYLolnatAVsyeuRIhWVrw1ms8VtGsrgpzHVX
nmbiKqz26fyoRa9CuO0J1EU+4tTNtR6cpHXjlcM2qbyQTNr4aKkuWx47qUd3SM71DimkYFNS/OSV
5XN/fEw0EUXmQgah9BHZEjSzPw4J6eDgJjmWV/MqwlCDjxjvj9/1vC3VZ7Q3aWkAfrwm4ssl0Bg9
5Def8w+qMRjzWZjL2uwGqnywosc0SvwjtdiTQUPsJFS6j5aJfrjFdNiVSrg2Z+OTXcf7Dd3bRAVM
HJuCtpCAIGC/f5yF4pdGnWPuQ6sEJxqbbEOlccyfhqn9jNLwq2vheoAxpi+vu/Vh6KiC0RFswQTC
kXJyx84GEmasyDkKed6Em/z+gS4/7cPNZRVj6cPyBbrvo8ib6nUxyxoXklvqVfio7AL2Pb5VrbIR
Rt0shcc4oeIRm5+88r+YWLgyPQPWYhZZ7cN2chxHYEqtxleMQ/ZJOLwxSunBJ2vML67Cwo5XFX4t
xs2PA1btRDlX+Y5u2FLq6nKswr6qfMaV+SABfxsgHCg5k4DTk1BRLh/jhzGaREqRYySekYCn9DdB
tuHI85SO8AOjb00baXMOyY9id00dqB0+maR/sTaAizMWSA+LNfPN+8vPFm0tVe9natIzj0p8rFpU
juLUj57ZTNOONoPLCP7kqu+7Jd++NOYcpgFV5KofdyZW2sDsSgPqG/mYrENZmkHHxZ4I9BH1FPRR
SiK/H62/vCKz6oKQEJHeLFPFj7dZqhJ6FuXsYlZXbVUamMRDdE3+nJGpKCQ0+eI/5El/+5pIEzhi
LQMJ6fr7i1JXKpq2Hyc3k061ei7sQJ80t7eK18lUPhmuv3j5EX5jX+C952X8aCXw1QEEX8K1fPqr
wxQJXjFSsiT/kXwqQfrkFfzV1bgSuh32uMw2H26nT7UwSBkgsIKvydihJEhQtIPDnRgeSf1kDv3V
m7gcU1k5+MVE+v42KmIw0uOSmGkiwkrkUaD/kYZ/ptVfHhZCZoOMZ+ZrFM0fA/q6YB4CzuXcwKRX
PS196PvkK2VBR5WVz+AsP82d2NI0FfmMCX9BZXV6/42iyoKW0Bg0OlSWvyE2h00H3tcZEvFmaiyk
F9K8RXXlNHr4GdVk2Q+9m7e5NiS8xY3AdomZ7f21w2kqO2WQlw1G9DTTWGnijNKvSlW1KQiHEWls
T7LXhQO9qwAcdD03NF/Uz2DrP72RfA7U3AsvEhYOO8T3n8NHugmzC7XOMLfPMm+HV4rqevKTNeCF
xI6EufusDvGrr852lI0ANj6YZB8WY2Ko5mzsOxGFKpgHEzP1UFnnBBwMdmWpIfFi8nnUEehkaTRB
Okt9zXvLQ/KYfPZJlit9eAiUDzWdMx62H+CS7788tlx0V0bE0SyZCUslXYf0JWEnxpVwU5na6RSM
qZ2airmyxPSKCCDB60Vzp1nhUVD78JNN50+LAAdODolIDBaINaSlD58Gak2ERHJ2J6sMyKwLl9nY
qYgbrQYS4yY53GVl+Pr7GfmtJf7+HhggxxeCJ4cDTrsfBqIc6KOcRkQXilJhd9lrzwEhCO6K8oV3
xragnij+ykdjHHqNvrLmm0xHz3IUm4e0v+m6rSw8hNYxqqizlvY5zdldOmwCsk8zwPP5Ghhior3I
qosYSTW3Rnrph+5ElJ+8LQKcdPd9+JqZ50NyGJtPIJ7gqX56vux0l43fkhdPI/3DSEMwIsVjyR2N
640q7gROn4b2PJln2RCs6ua+yg10Daf+dEVfwzc5tV6ZyX4oV5Tj3Uo71sONFAx2UJ2rcAIIFtS7
dWvcmeUm51hbrAF5IHZDJaFtMxOmhUtoAfamUnACr9Jpz3s1dfVmpYHgQMGsnDCy8+5cCJ7l9NDL
e6V8LPKDOqzux2SjiCBw3E4/pwVAkKByN96n8qprb/vwMk2PcrvRuhPK/jpt0K9aeDdGdwjidOE1
CC9ndavEK4KLLUAGmj343nSB1juYbZGwO7G1J+2srfcyknY6GtZGo3meXw1Pcexk0UXue8AQAFHA
OJCvUdrkKHjmI9txFMGVvoJ5akFetFYcszVlXwbnaERQEOTIc6ThmhZl1Tkmrap+zfZFMLfLVrRG
WWXszZpk501/31R0GUEh2FbrInLrn6QTrO96dyrCd0i2k2qj5M+EXWwd4+lJl85CP1lF7Xbuv2bh
1zH3JsPOywMUD7VeGfTDi4HAUh3ClfIo6odqmxDAC8em98C/V+1G0lxf3Y7kWJqfrPA/T5iMKRDC
i/FUFDnyvn9LTVYnkkvZNIUFtCNJivdsCWMvELLbPk5laISd8smu6aeVF+CAzv4XIDwGWMw87y+Z
+FJR1+Oyx+c/nKynQGqm4OZ+PxNQdv/F68LObDHTsjLhtHx/nSpCngMgiQz3/pTsIdF0dPlc8W1C
6eYnKCKm+FDWV1N3MarPivrSLMmxzQaFti2L2K5dKbfxxVK9nulBmZ5QbtrI06z1IK0NGfNrg/r7
DrTJCjVh39+F5zTW/QvQuohDfbvwwnMOLSq2B7aB+/aERLUDistQX4X79tBqLgKRgh9eOdZaO9TH
6lI27Dp1CGXPIxegQXFOSaEgFlZaB8c+BWmyyZQVEWFbJbNzJHNPfXtlRpfoO+3pdV4FopdXrty5
QoGge1Vyip+qDFM40SPabTk/tQusZd9ojtS7KAuiZis0KyugIXwsw40s0Zlzx//L3nlsx41kW/td
eo5a8GZwJ0ikoxeNRHISizKENwEg4J7+/6DS7S4m6xdX3XFP1FXViwITCUTEOWfvbw93dAR85BVo
6aa9Iip4vLSyaCFgEYW63Nn+Wdc9EanbfxLLl7p4KG0i7nnLBuPZL+0QYdlZbyzhgKvA1V5s/2A3
1xa2496tolbeDOUZanHP+pTP33//jb87PlIzIsqlx8ESuf7v2++7r/vCk9Lm+3YzGTnp8M1pUTNo
jn2+CARA//xqKy+O4YO+BgydPF2mW9lDZ49zhKljk9l08UaJgcbrhBFVfvbB1d5XdLR86UWtUQ0E
jDmnsMQ27zTLiuc5Wnw/3szlUEWx5bW7fMkvbcWT5+ZYeXyZb0Rn3AWt7Xyw/ax372Rj5ZjMWRa7
Jff3Z1vkL7VO5jV1onI+70S+PUDsNEN2EXxEuf+7q/i0sX/a4zkyn5QAAHUAC/pywtbhf0/HeUI1
MnxUhP/NgwL9gamYDoqOb+5kHzWLYCDFMKaCIuK6WFpvo4aKSFhD4BTzl49mRO8PQuu1aBYh4XNo
bJwcyzJZI4UY0My0tSsPmXYW6LTRqHbC3oFfW6Fa83yEIv/s+YQtiAuCuSQBFbSrTvmTxL0t0pmG
IbKq8ampR6g//qVJAm2Xah88nKeFB5fiMmsMy2rItU45r9kwAf0ea9raRqDAb5Mx7lvIYIIHK6GR
Ls6GtI08K513v/+Ip3vXOhXw+WjMBsgSexcsYmiLZU6N6KJMsNLKElFRaeQuoj9n3HhjpC/aR5kc
795D32C3JImKtrDnUvqfPKBWohsKJBCNdadxz5TWXupDGnkjOD+l5duFgWOemeZeKXmcsPx8sKud
PrpcnqAbINU6IWrYE9b35y9vYVoQhqzlQR0FhaTNOjuhqjk2tTO9hn4Jbn9/g0+f3PVqASKilVTC
Wfr0cEB7yRUFvqFIn667sRYRlgiURWS7Nr2X7JTvP/fV6++v+e5LJeWMFwVjMJ1qxlYnn7Bxh37h
IFtFuk/EqARNhi7NwfepAZxoG/Wal3X6wQN8MsXFMGRiFIIGQ2oWnTmG8ie31cHXVCti02v/Zkl3
pIBtMZP67YMnrWtFMLcOzN5DddVWOz+YN01z1MsL/mXQbpbxOc93i3ZA87Loz8nwkBnNTqt3qU4c
bXOhaiTrF5gkt2NAyTuEXqsIHg6D5kYZRIjviOPiL3CII+ZsXeTrj2oYZg1xsdQPv7+57x4fPuef
zE/0CFSsJ58TUr3tzH5eRXPT3omx1TaysdWmmZB0OW5jffC0vlsY6OHw5KxjFJinxBy8va3T2Mzu
lJRpxIEgmhVEkUQG6M4ac1sUxetiJfWm09ObobJvfv9B//bKRBpy6sPkTbvs7ZUXI3WNvpZpNGf5
j2Qyxq03OmDkB1Jmwc7ugg65pI4qKPjgwu/vMB/5l3EdfZl5sj4Auss7S2YpU0p9P+uxom/uUWzN
fbBpyo92snfDCBgQ630lwoDeyxrR8fZzFg6eHKdfJpyrHYOqLmpb1z2U3XR0Rne+qglcroKhumJQ
Fkdu0dXgFD/qufxsjf/1aLD+ErgFqUgpvddhzNtfwmo8Z4JAOEXWaj4ujhLjczw8GAOnUZMkDTvF
O/RQHnTorSC3OiwUCJwRuu6r4sgDT8Agfpr8HPrHnL+U9QV+XuTZqAyJWuYFqe4SJlN+v9Pdm0CC
ZwupQ8t8h8R209Qy6rHjyBeGLyYZx9X6Jy+h8ZPosR2Iql6Kz2O664OBM3EBVoSLXQj+6qTnLPqP
50PcDahAtN2ZINP9CE7uxpAZMFaFA3iyukqNCdWwU/bnBYUICnPQc5Ue1qpGFBo7n+q+k6HpJMkH
C9q7hXsdliMjoJFqcVYDlPBmm9DR2/SS4PqIhHotXFId9IAWNsNnb/LiTdrO2yXWdr9/5d4/+ezE
DvEJP+fCrKNvr1n4hcz6VqIg7ZdIkQpB8zuNN7FNW8T+UDN34tNjycbyx/awSiS4LLvU28uNFRaV
EThApH+yvtW3rC36Z8eietrm8SfhwWDY8q/at4oMBMaZbVSri4GmDxJHYkDzEB+1/rCcx8epiowy
KsW1dL7zp5q+qOC6mDeQbH1jp5GA7rVT2Fsvk7ryeIS0jenQYj0in0bCXSDkMW/r+WmyD3mCJjKg
RY4OZ1NiEeb0ipbZCF1342JaRq0vN10ZkTkeSBoydB+2OLs8GflV5CE476MuiHLroKX7jlZGsiu0
g3T2AiS6DNdTN0k02N9urOvlph+ZMofFvffF6EMUCAT7Igo3qoOd7QN7b8ffKx//zZ7e83IVUNIN
G+YfNLXMOxcFsXtoMfMFV42za9tdC864DTP92KyJ3fsKq9ty1eBPnOlh7rt4z3+0511Q7RdzP/fH
vNphn3DHXfbcZddWfGY8NWmoJ5vkwryaHsfX8tx9BpBzAcyXPkvubGPnOvbDkURZq0eIucutBzF/
a+UDkJ+0/FRqG9oAxk0Tb2PjDH2mlkauvgm+J5fLByv0u61hfXBMxlOEVaxTjZMVWisM0kzEwoPT
oR7vgsbfWB5NHYtAdAP88dlCIvsGtVQc6Uxzj79/S94fIH9eHn3JOuRATHNSDeBTnHxTGX3k6NW2
xtQ206wc52GvdQAHjZl4LWYEepiLEYEA5Ix/WhdwfRcpAD0fXiKa9W/fG4MPnLltzKOmoUlLkj5y
pborFklXpJo+uNi7dYhzOY0eh70JHSDr4tuL+Wni9R7grSiz2/jQzeKSDv2umR3ULXMBMoWHgcDc
Ifz9Tf4Z1fRmR/p5XcRCOMGZR59mXZd5Ktt2dPuozByxR/646jdwOVRFZu9Ztcvz1IFE5aHAQT8w
XfeF62w1YNgbZqRLVHJM29ZFcr6M9IEqZf4ol8o/49wGYn9xhmTXpxr9xbQXm15U4z9dvUF30TCn
kiIbikDc9Qn+yyF/Ydo4aMEowQfL89ZRB0ZwhFJxZlQd8c/TWH8Zsw/K+/WbeHvHuCauZ470bBxo
T99e0y0bELxdLzmmyWW/ONPedRV+H/OcQY7Gslp+JLd6t19YKxmPcQ2OfYiKp0lRg+gDWihIomh8
9GeF9rXQmtAnP+NqnOX97x+I98/hOgtCRrY+hqhgT57DtK6HziMPIdLYi/ZSpxvnTUxGgB5kHv6R
OAjOOBZXH2yJ728qz56+RjMgiaXV6by9qUFKJvlY1RXHoEGGndFtkdvo+wIAPKmr+mOeqY/ijd+f
CC0emLXnySic0eOpsaHC/+jIBE29MQ0Wnia6jONAT9NdlDhWppbSiCvGMyi6WNSUKXeVPyabAYfw
72/5+2U2YGvm7E+tSr74aR2nmtxyc2mVkZ6b4dQ7Jp0cOCJ2SiKGHIGP8AhPbhJNzvLp91d+/2C9
vfLJXc/GRUG2WK9MtPjki+0QpPAyOsfbxtkHK81Hn/LktcEUYnosZ2XUSe159qn3E0WCtReHVn+1
9MBqM7kjfCH54Lrruf7t68pnZFldKZOoHU7Vd4DCnWBFXEcwPzA9zh1WMK2KP6jf/u5OcqynxGCj
QBV5shDFi5NBdDeBrJRGtUl1F47hav6NU2I1iUr4/ff2N48u+ulVeUmVSuLk6dZEpAMc+bqoomwq
vqVu/lqTSj8Phrgc2TlqIbc1Z+qk8Lwjk8f4wCj0+Ptf4Wey08l95VdwWAAtkHIoG9++sXHLsJLN
sYJX/9wkazsdsh5z+6y6EKBbVnxBel7Dpwl723ixZw2iFoOAIllEmPfGeNHS2NhwiXarlKPCNuPM
6SclQZBahbMnqT64ae9XNu6Zt6LSaGnSzzx5AJXlZJaBLDZKMu26GSQUGLvZuW0eFe68o10F5T1t
jQ92qHcPBoJ3m5YQYtwVGnUKyfA1UaJCyfKod9NhVzfZs4blEcrtF6vM/f/LxaCPOKA/16Tx9V34
y3aISdLuhy7JoyBtY3bvnJlGbjypptl3zG1//wS8/2Rr3h39dZdG95oE9/Zi6JZ0tO4MPKa4/drK
rsK5GuxV6UWVId0Pvry/u9iqOOMsaq2d/ZNPJjqV9KS2JhH9y4MPJtERNj4rzqckcLivv/9k7zYj
m7WCKQLnMfZb+/TtmrUJUZvBaAlOOE2nzC052/sv1ZDgPfAGPFuj+8Eq9TNm7s3rdHLNk067BqbE
G4gOjXyB9mFw833drFStSumPqjOgNUyMseGQ5wahLEbSHuLEDM5yju4byELLQnHmTpqNbxR0V2V5
H+hW3r09/H6IBejTMDByseq8/banWQnWPzuNqALgnRdWcW32X2Ut9njN5yjIkxuYWh8BNdev9eSu
sLrQO+ayaw17ctVyclsrNgtwY7xIR3wsX43gw/7/zzHqf66CFdmw1uj61UywPsinaiof7VFsEtwa
5UXSYJitEfYmtKf1csRJmDRfq979FOSxcZi1OYvwrn/vcvU4k/EA8wOx+QhJ1EySFxbe5jjqcK6I
Ab7rWiv74DV4u4n++ZuSGcohgXYdj/lJRaZqTNYQ3zO6ku6lFZRXvRSY6bsYrhw1boAFOI0vUne2
P/j6jbffBFc2aaHTUWcGBKXyXTudsFIb6h2WcJn2h2xy4XNM8wEgXbGb69bc66iiOwdFsTDidDtP
yTadz8v6WDlt+xyPy+ffv6InxeHP3wcDGYGDvKpoJ52TDXfKtNHT2zwDgkAUiiUtRCaRFnvtNujK
7RjX9Z68kUeUN9jVc/rLv7/+2yXi1+VpGgHO0DklnyooU6H0Yci4PKQRGKrzdK9NHWYC/UZ2a/rB
ACH391d8+wL+7xWp0hyGtiS3n7wKzaSg5pMKS7MsQ6HmLN5NauF48svISWbrIPF7W8L75f/9r/no
X0xs/vINrDT1X5T01Yn5P/+6hAP/7Vv9xnu0/sQvqLnxh47lcG3Wo790sTTyKv6CmhveH+DqKSgg
48N1Bir+b/eR5fyB69EmnZY19E8S+i/zkYn56Kf7CAUGag8DHMsJxPx3UHOGMW9WznXfcqmMmYPj
+vM4/568Hz6jZ62a45eWDO/lvJxzs7xq7AwpXVkpKY9xWhGfHMZ9ifWln5gMgMaY3KDTIBz4GBrS
Peyois4SiKBKzTfj1LcN2FBTZ1y50SE3IdnQy/a1nOYln1Box35/n8E+5flvaqu2xZFqb8LbXFqV
h+rX5dWQX2IzrwvLZp1wkgmxlZlOCC2JkyOJzI8gRMXKvycLpWZ/T4JE76vLwJ7MftipxSnUXZtk
qriZYw6Nj5btFOYWHpVV4w9MBXgXyr3gJQWgkJ3Z0LPnTVGpyd0G5VR7MBrivNgRhabrZ7HZaQLG
Yq+jUJrt9lUkWtfuycsZWsgLbdDcBmrU++vGLYsnTdaad/RGAK8HvRxAgVS+G6/MTCU3YjQb8J0u
yfOhF/uTHjoLUT/899aM7B5GVwSIVu58rUDN5Ci/Gnb0WPz6mtwwmKM5Vae3C+w51w59W1rFpzqz
KviMAxlvUdL2TrNPHekcOsZzAdQO2a8MJOUisStyjcrQd/LHDozVpSUMPFRj306vDZBc9c2OVV5d
NWLSsUOmXXyvdZaLicW3xDdcdV22t6a0GR8aR08DETYxtQVkFd1f0pdSTyz7zCrbwv8BOjLJHslz
W9prr4mD7lwHQeVuVVeTvJYM3mCdlbO0Pw3MWXy0L+30tTRL5jg9EFt6V7D8b7XaoUawjQGtD4ZU
E/nZUnn5pokTQuFax4UEyRmnFZBwwYE5VVrdLSUsp6id4uG+51XLd2U2gA7PAYzdACud6IXa7hpv
7+eTFfF/wRVj9TdfB9PHV5azTt8h8k+RFjHt1pFX6u11640+/eFUVWOfbb286Bq5I80naTaCmKCZ
6Zusq30FJ3Vn6GkRnPWmBJSS66nZ0RmXxKv1la9BJ1nH7eyFGniGJK2C/CpTZOLsBqOYHxqlN5eJ
V4rsrHSaaQmz1E/ja69LaZnGPvRHBh2u8VxAXCLMTzeWV31ofGuvdzYvjC41y70sSMy0I+wqxW3Z
jIZ/HEfNcfZDYfJN67E9x3vXhpWRIjQBqpnUxW3hjR66IrFOh+IUq+sOg9iycpM9sUA8zUUR6sGk
Qw3t+rbd187iSwjJjadhX5pr/6BEYzylrd4wWipqyM208oW0jl3rAXJ1zHzgazMDMXXrACMTjK0G
rcUtUSSwVydbpsexdhLSwJg9PEjbTMq9RozjpwRegBb5yyTlRnJPABeQAZiFiQc5gdnCNKYkghXa
BUGP8HV8FC6ATvLUgxUDPaMIc3/ufFAZzQJ0p/aMe5bb+M7+GbEjfAXl2BRitO/zotZhVOELLq5S
TVdJFIu8XEJoqVABzdLQO+zFcNweh2EaDD5Ak6c8jxpVGcxn44W7PI43U+3an7J+DUcaR1PT7gLo
Kwc+OBDQqvJfcDLUzdEeSxtUryhlHmW+nXtMjggg28apOVlAGDh/hqOq0jzMGiNf+nDspqo9pEyT
O7gUvQGdEGco2rDGpBkeLSVEp2ezrKvzVb5l3ZjN2NW7zpgRedpTXwWhnLT0ZWkd51M5eKzk5uQq
b18vzWiFdhbLV6+zzcPAKt98KdVoUFyTEebvU4lR/CLvKzA21mgY8V4pM3ichajv7bjjbmWkrUwX
HJOXZet6w+ChPESntWsnBwzTUlKjbVJISGDrA1fNyRVdMwxeBJV5sxZ2jWt+Vo3nvfg2p+QvneY5
/c7i1jSRmJI8v3PEhA4PjrOVwjpJDedoT+40MCdxtPqqmmr9jtA82YVOlbnZWWKTKrQjz9r8OiQW
MrUA7EW9JYIvt651ajG+O61hXttaeZlE9ownm2VpQZ2kq36eNx05mPYPOSd2WRPvYSxDu3bx4gnO
TAydamYck8v5JslslXkbUXapAti0cMjj/VxmbzJDMxW1MsM2Udpw5hcebBeAE2m6Qqfd3rtwslJr
vzIxFrFFclrbFiwKRYvgTXOATH83+8nPw1nvavubm9f6Q+e3M12S2RkyQT9AKwULy+CZ0rtuYzXb
h3osgIt4OK2Q6GeIzg/ZXHVxxM5H3ju0x1LdDFgb5n1azeyPkd1CW4zDwjBFFXEyyYZ5A8zAvC1d
Hzh2Y45A/zBvGWuWGr3Eq6xLjOloZ6kxh7Nnq3hfAyuj109r4ZPNMJ6xSl5aMj7qsbYYkA8TpoHF
nHXOBUVCovZLHPv5Y46uBotnBkxsMJmUIY9FvKkS0ts2QQZh5Ee6Jg2edzkSBG9bi2Yqqp1wNL9/
wRFQgVuIecMYLg6pDeCwk7NZfc6KbLIAHy2+i9fE4sttjkVGIlKxbcQ8AnoP+j6ZL6tJeGLLYLgc
zu1OdYgutXl097ZZpnxxS0Lw37zxyklNuHwdvSN4S9Ao2eLjM0UXwsVqVA7LBuIuokTLmGhGAbw3
hv1sahNg71wVOgS7BAcTr9kceMllUVqa+7ya4LrLwdAbdT1WTFFkaGmpaL80ptU4Fz28C5PEB6B4
54lGxNmN3+e0uAOaul6BJbZehpvGrbT5XopWH556WOqQy7RWLv2Gc9GcHmczlh4bWgohn8xWz226
EBGy9Vq3dgbovRu1amtDRRFPIgDwvC0T37snLiq45MZ5S7R4dvW18ZTA3rnIKRueR6crAvS6AsZR
0OSufZZyGsjv56RNhpd86MuvsupFcyjqoRguJpfX+Aj5Z0y3oCbt8YZYpcHZDBxy3UOu6io5n2PL
Ls+E5o/VwcurpX8sedJ5CvU0br9MjJbuWjJEnmhnGiYOXiMr0GfPrb1v4Memh5gcyIGouYreP/I5
VA/mMLbqaPhjqt0jgKnHW/zEziodZeLUHnw7AfA09InBLwVm8RaQgxj/LLb/W/r8C4jO70qfqzT+
0aYvb0qf9Sd+gYntPwiBoXoCG00rAJXt/1Y+UBeYoqwGuFVqE/xsS/9iuBjWHz6IYHCTWFZp7K4e
l1+Vj02KBYck1MFAfdbUsH+UFvan1O4/3RyP9ic9HHxdXI92IXyIt50qYK2mneEvKoYMLBfKoglU
p2XWeoC8RZ/9qwbGNjF7Q5onl6r3+j6yekzZMNRYoxHOuZW7mUy3vffYsTu4AGM8XvP0JatCOqVg
CWMlcQM19AgpxWmcmUXNT+Q6bP6uWQi0LHUt3eWm12YHwgUyZ0Noc+1e2jiu9M2MMBFhTqornA+9
BrCvdhWSvWECnBlykqyr0LUMNBFdUXN0Vl1uXVLMaM+LlmICkZQlnNwcb760uyB+zrPUQvdQYv/b
VIwn+ftKUqHBhOXpel6KveYAYzApgQyOMEoyYWaEno9Z0EaozsiwSsApQYFLE2ntrMGt3a2rpw0w
Mpm7M0Blu3gMwK9c2Yld04qMi/i6pbvykiAZfoQx4H9vhBkQyjY7SPiTthvY65Qy3EdhcskvscFS
GWb2OJWXM12k8myElDmEFalZ8LVos/gg56q5vrOWjFk06LzRBJ24oJr2GoTGW5C6IoGFpvzPoNUt
485BY71cOlmLNcYV9J0s+sNNBSxdLWeFFLK77joBndHMlN+HHEpg0rnW1CMdHKfHKuasuKOrm4xd
iCpXfK6TbLB3I8j28tCJpLVwi0owgzLt5FeY84ACF+l73xK3EslGp/X8eSyd/klPew0yW5H3e+XL
Rm6SpvK/deRPthFr5tjt2yVHZasbZQ3aAomTzqmWSI/McbQRK4uaEZZkLqVqbqcoK3QCLPG8qNLy
NpPBr7V3Oo5HIYKh7tATA/I9IeByZLidQlAQXXILFrR7pe3w0Kdxk8OXpD2xKXq/gaiZYXtQY00z
2+pzuSuITuVMsrQoNd3FtL6Y9QRKjuDncg49JBW3yiYLKxwyRXWRJgX2VQL3IBIIc+zMkPzI6XGq
QMpvJqmqb2avwSvyrZ6wysVlQCnRB/C7GQaQTZNwLcwX1bDkG7yI7Y/ELMU3QcLatYeS9muqL1mx
o4E2rVkishoidyB1hT/T8dnnzZehjg283QsdShLKQPDcBJVWy4utOc31YDkqhpfYUljlQ+2jU2kF
MSV+IkkuSMw0q8/MvrW6MNVN7LGx0zGTI8Z5JikCw93yWOSx+FaOqBT3TUn2wblDLxi/LtzN7q6K
TTuJPBFQOg69md8YwKVvxdzkF+ipe0FhnuvfpRxMDCWpC1u2GzJsLk7sfupdeo/QyH+GXROycKTl
0dfHhDPdtaQwIV+6MAUWEOoaDkm9H/8wOzSQqK+kT8OyGBeTc6s/lyifYBhuxDQVD2uQBHkqZrKo
h6wu4ieVrd9PUGSpTVUH9CFyZ0JlGImQ/06+9YSIL7F8lKQwfuUlQQ3lg25yNXDshJ0B4rSS66Hs
MBkaiBjy23ayWxFZOhDqSPhLfKBwk+N+FUL027h1p2LrZGM7b5QEGBxZWgE4r5YuTNCKnJs0JLwj
RtetSJQEnamsBjWJARazGbKEQzwVnKI6z9dPF6S4bzS7Zs8viyG9pPNk2WFtuEEOghpVfuS3lnB3
nOeHJ0336qfSlqaiDNPWqlSa8UjjKiXOpFD+jMBLxf0Uuh7Z4QV5IV87H+NbM8VLgdTModrJ52Zq
og435C0P7GRsZxKMAgLZ7WSkWy1diIZrqh6C9c4lzdpaUI4JWxF4Pbs+/E/Pa5rkWiR6cmxzlVNL
mh7xtEyJ+nASi6KpI1mTpb26W2fyzsiXkV15SX5xVZ/3JakvoYS3pTiIejGhEUyNSwARZR9sXVFW
z6kveShUGk/VppeBd9sJjYId/XziRkXPfsdjPaVPaaqvodtdpftRwKtGDez2XbgIqz4TpYl6Io99
B1q2TUpvyGqq6yF7hmqxOZlQW3utJHpkMgpNRkVc04aoM7P8nHYJpYNHOJIRSv6Y4ePrzWczrQNt
04IHDEIyr6uEnlrpPCU9J+JNUTM3abG5Yxg0mqQJaUfa3yeyVXD460b25DvC1Ssq5I5y+rNwS17o
0E1a4ztRe9WVWhaqYggETKq7vAQonZr5a4Y19cqB4f6ADGN5KpTZfks01sLNXNfud6NT9O7mWtc/
T3UGXxGqR/1qx06ynxavPodlvjynhqkuA2GQHQjgmUiYRmboWiQZOmQoydq4nfvF+OIyuQfK6dV5
EI789CNtDrIScc4utzku6NcczDUkGpaBTZva/X4sMqzRdLyC67XGmBEDIqMLh9aUCS2bBIF4nwzG
0QFQOW4V0BWWRl6aFM7KiNCkSgf3Po81Pd/krfAGsn3sHrdYFjcqssk4IfbXyfXLpJDJt26iHxFO
srFsTPfF7H+KLSLGN13qWtZV1/cYhrXYH9HnTVlFyBR7/JBaL8wF+4QfXHpDnY9mXE43y1I6E6JG
d1T+RRwYQ37hxtqQsbNMi6ju3SKFLTv6mc0zgEVKHIjibpmKB3GpG8dZcwr9UztL39h4dkuyte65
QRXlrtVc+rUk667qE7cNyYU3vnl+PI7fCRiP5UVdYI2Aw5iWrEwQqZCaj7mw1p9keFbMifU1xjsB
pFWfy06wFNmij6RKhaAT0+vi2KlZJV+AWWv2FjFeld33M3TZiFQkPTuIdIzXyE5WeWNTgma2roLe
hK2dLN0gnpVtdxbtnSqgqFa17wGSBRZqA/mTRSDhYTvOoP+AacIvr6EWRo3uMl7Czxc4do8qALOe
f4FEScyv0Dn0/KpjgYBLbREidZnmcd3Css+z4JgEubE425KzxTRGi16BP0/GRnnncZ5ZULSXuI4v
zMEu4q9EhLQBcJNJ52sCyNxviP/hFzUTJcbDJJRtIYqdqKy+k82tirM4H+b8xnMCHRcLx2ltX3U0
B85EMyNm0Gee3UNB5I+7I/MeTy+PKeFD1kKH5XOnL2a6p5TkKMyD7EwP/pBVflg5zpiitzWl9J4C
ukGPk9Amc0+gt3jVFdkx+yrPCAAvYHGjSxI6BFhz4WGO+qFUPTa6wesxRbf5fOSe5+DGcPl0G7fN
ZH+dsfCAEs9M9UPjGH3pU6s/e9WsezsD1kq6M9quM/eWPwQrrjldwV+eIZZN7ZA1CmDXS5GILEN9
heZOs7azotbe1K4Dvlfjg63UJYvuhc9RG4pU48mvrAmp2jlDB3UcRUZqb2KL2Krr3gPwQCBYYdVb
m2OH5LSmaCx7wpSKKE1ff5WWnnOCD1Ico2T4SGvrovoyQyrcXERkl8IESGeCX/ccEGy6ks7E+0bZ
zarXsG8+2Kin+EfLlve1zWl6p2avJwpqHO1uUwqDOUTjpdltA2XqtTLdLN8Ug4uwjbb6fN7DK1ml
b77TrymVQLTrtkMb3kkXaGIb0MY5M5KYW9x6evJFMxoPPROIeX3TW21W0r9VeJsGkiCSG0vRRWL4
WqckdTK8r88BTGDbnRMx1xvk4DCgg5Fss01eZYsdDoqu0iW9Vpe0kcJHzIh1ai64eWQQbQeFNoEZ
jTFqINz4FoC3uEiV7XrxiVzgLyvotckEjaeN/5Im51ypTTx2s0fvKhnpsHXB+I3ETdpiS5fUP+KG
pvqW4bXMvjZFY89MgmJCOrdzl0KJWVyC6pcN/d3BhwQd98h0wnro1SQJGPQaIjgoOwKniDwnpjMd
VhOxZNt5tsjryPPK867hLlniDFh31l55bTllXzxnnJTYVIzlUYK1HP7te46eGZ2EuG3KfvlTE/bf
/sG/fupv/v/cxtuRcOg37YOfP/Bn+8DS/8C2utpfHJ+zCZaEf7cP/D841CPKREFH0uxf56Ya49Z1
kBpgsltNDPzTv/sHmklGOX8bERZwvthqoT3+k9HpT63efxoIzorpgwnDe0YrguG+uY5W/6qiotTE
g+Td9XniUDsEhQ+XUARH2YztZ9Ps2YMC0IWJ69efqmX2L0di5r7qFa86zVyWlKTMo1hZ3VXbD9OT
OYnxbkbIcO/UOGoAz8xHtvKM47dxrxnx8mCMsGempMONAZz+nH43syRUSENoDfG8czmLwZ7P+6Ol
bNiHrEAXVpr4ZyVZsXrYkwkYM8poAas0vAtbmfTDI9bg2Q6zJFnzDiqPYVppTAoS22K6kPdJyDHb
2j/PpMPhX4iuPHPVGBRUmbSzw6lpFn9XupaHI74IchjVY6fRe9bSA0Qpikwm4jX9895uPjHedZNj
ryv1uXOp++DSz/ancsy9Pb9Kd1kKGz9ZLYwbu5k9lghjjOrZaY7ulJIukVe9wWJKFFNYZWTONMYZ
y161F1Z6ZbuJfp7ZBlkvzXQzeo+Ae276lHUsQ2DhSsmi/UxnZPzEceOMRf8rG9GFVXVbUZ6DRKLP
0D94WEucXLXbcfJCXW/v9ER810QwnMl2fGxqUR5VM5jQy9lsPFAVlIxeZGbuV1Of/Iuul2fcqms/
se+mQDZbe1Dg/UZGjlijvmbMyqOk8b/RcW83ieNNL3rZf3ddkjobDmRPk9M9QRw6Mj06K8m0YHIr
itvRmCns5VR/r3T3zq3aV3sxHojvvRMOnhIGUjluk07Qkao0/kmanR2p1GIqTpcg3yyibsnYgkgy
MzrYtpp96zblfVsa8iIzxxfHWjMpU4EuhAiCRmE5bvNlP5RME88tlXFerNP7LhvnkYqSmjU0RhJH
GVnrr/XI94UdjRgWtigtmRIzdAvCCGQOXFMrAZqqo7T67PNoi5kYBZepKsO/4ZHoVVd911LG9LEX
xdWTdHrlbHr8/2QlgHOvZ78zt7JJGOFpdoueL2kZVTpOK4hlYjOngyNmRaiRRqk3WdRWF4bMuhcK
wOqm+3/snceO5Ei2bX/loudWoBaDN3iky9A6xYRISU2aUZNf/xYju29HeGZHvJo3CiigUJVFdzpp
duycvdcmCHDrmT35JUDLmBhLncKXpNgUkn/F7LMtn0RMOpgxyMBOOJsqOJFzavNPrn9D+iQ1/twe
2I8/0ETcNmZ5Z2LUL2PjPoPNqYrZ2nSGvO3jIt3ZU8sk38/b896kaVLANdXmbEciGqEBNe00qGNn
Le3GbS/7i6pNkoPs0wuzR3bpMTciesy7yB3DozEwUuBXUCGpHK/KvNHOFjP3wtxAPMS0BbDLgDFp
chf+Zi0uRbx01zTZa6XndF0mFV1U2gROtSwuRMf8sKyaMmxFOWxdUVFGlnBXszq+L5PUO67zoAdR
2vEteASMfzm3EmACriR3JBrX7/rvRRp/gI9/FMXPbs71h8JbmB0oRzxV9PuPgKIPiVQfZGUZu6J0
WJ5M/ZCj7ewZJu2fEzyZCNjbNpMTJJ1m3ESttwQt3bOQzJmWQsYjO2gxrYM1QV7WK1ggZmu5X0EH
uDvoVqQ+yMX4NE/+XZxXh0ho5P3K7JBU09e4zG/rZEQygpAatVuW1N19O8w+OAfSWWfNo1PCVB21
BsDYNvsWces2benSrY3sb8kAWIZJbJEkT7Fsv1lzn3/Nq/aQNRahK6Ox9q6Y86FmtLC4cf+vU6u/
qnT7TgiGVpoYyMUgvWTytI9aw+uo+TXRVH1QkxXSpiPczCGqg6opDlUV2VeZW8gbvk4TTjVs/RLH
zDbTs+ggLHKDa888i7s55oxPnEWsuwcrSZ80WJx1Zxif/NRA5G+Bw3voqoXUoFJPdmVq+IzrU84q
XRQ/coL6kClr36HI2JjOJ7RHSHt1z0J0a6RmtGWxtT4k7J83pinNRzn2rOpe/FVP8fI4VsKNm52A
ClCRaAyux0pjO6TtYn0b8Z6y9HhJYHRETUi/QJE/JeLc1Aat/0JfsyQhqu++1pPDQHAybPsb5ojK
onS2xjWNdpUOec/cskW5+1RP4YenTQ5Doa71xz53VThZmRD7UrOvCj/rCcmpSNZwmsi8mRod+G+D
7pqV298xKGyOY2Nn55wDerJ6Tar22gcc21Rjshvpb4ciHwtezFbbZCJeG/k+WcDkbh3os877yUNb
LeN4a5XlFQfJQ8NgU5aHehqKg06q5cFcyHaiwwkJpI2H41CPB7Nwfgq/ViQZaJDZpgJpTTvRIWZa
Lg5eR341Tbto5/JdWnIHzptS6TetmEJwDtwCvsMwOU/dNDIiRE9zt7ToDqP2y4CzcxcN0n0U/Rzt
CMhrN53GyKFm1H7IrDbaRp5ynmItr78Is1geYo/UoImQvEtT5dkTnd7kSB6a2FtmGp+NRLGe5YYv
rgRxwrci9Qj0mznHBwmlCLvn7EXH3IKeY42dc9c1orogMKd66pgqfE10Z7lPJxM8gYNyo7IibeeV
ROigciSZulqP2vq8fHseHv23DqYOZoz1n+vg+x/zt+RHUbwmmD//oV+1sO0Qh0DBi6IaUa9Dhfuv
Wtji3zDIwp9kkgxgMEP6Xw2hMP/CrO/AoMIZibzQXy0t/0KY6xp/DmkGnQnEb6u5+u/Uwsz4Xsiv
PXCk1MCAQ5j3oe/Hpv26Eq7mnrxr34iCvrAEOl+vCeKId75j1f51WPrP8QB/upSLBBsfFN/oWX/8
ouiuUNCUQFJpnEYzXXexHqTd4p+5s3/jKswHXWYN3DVGg8+q4hdXUbWah1Rh9M5W15PTtNa2on22
f/Er3/w6KvwPA5ibOq269v/847X2cr1tnG34n69UWUaRp2agnlAqkt6bGFPwtBzKyNTDtmvT3dtX
eZbc//uc8nyZZ6sem7jlomE/MWDgi7THpaAdiwjku+ovVIXjEWRXn2FxMqwgXtwzQArUXMWFDWyx
L6EJUHDUWkOfciDBHFmRdukuyf3bn+xUHA0124Kkg9tqdfNBQ3n92HRUOSUQBlSdJdwB1ZX3dWx3
wTpswzkAdipqmam8fc3fBOrrRTH2MGAGKEANdnJqGxKkfFEWxaFfZd5xYsTKkcTAFTW57Z4WngR2
pcatl2cjCayDFja6c0UsPPZNs0qOCSSsILbj96hxxu/vkL+GKzM4wIbG+3ryK1FtzH7XEotdIPSY
N7U/o4nTCXtzs74maUcf2DJifdbvlmK6h8kIDSD16w8eeW8haSnjhZdFzX5xGT9Hnhv/EGlMbV2Y
aMuCXtbxZ3Sx4tyz6FcPBqPMjWC/CTKRki7LTKUMGzMlY/bt2/37I863ospgWbAQbWgn32p03A4J
Gzb22V0IEjHTYq9i6z1777q+vH7CuQoiGZIcdIitp/y7JTdnx06h+wtbW7ZFDcd7IWB1g7xYQSZA
rPX2t/rTb8WDub6+/OWvi+7Lk79lpUq6k80bhXUuHNUAzoa6CX3/+B4Q+U83EK0E4dss+ywW5utL
NWScahI+UOiSvhuA9xp4b433PG/PEd4ndxC+xEokAvapPbdNXn4jvZddkmncwcXygWyM4Ilc5mLb
PPWoJjFl7jQ9NXd9j5yzKDz3OiL8d7c4YxKMl0O0CnvHo8zvu6RBcjx35U1S+oh0W2EflJERZIUl
pI5Fv7Po225xarSEmE/atsjMIRhiJUOj8Jyj50fFO+vfqSGCFx4eMdvSClxfaXav76A25PXUczYN
u8JkoON6bWjQ9964PjDGHowjw8X+Ms/b9+jBf/jpnDVeBOsIZzPrNFjBaEzqRuWCcJjN5ICaawlE
n9Wbt5/FPyyibLvYzGlGEbBhnshY6FUUTWUgNRhAMrFfzdN+WSs3kLhOyMAn2UUsaO9c9E/3FGiX
BgyFLFV8rK/vKYAcbWB7TCBqWBzkpiyHMOPl98VgqENDaf+hh0aw89wqPb79df9wU9mXKTGQFvE6
2Osne7Ez57wjC9jsFDjY3Ieior3TunTm377KH15wDHE099ZNgiLq5AX3OqvAlaGxGMPV4vhtTAdX
afNGcpJ45/F8Lo5evnrUb/CxVusnAt21qfj6GxkkSXh6R+Rp3uifaXdvkn7aOEJke2wBTBjq9j52
u3YnPJnezE31kDD2DyCaGejOvWIvldkfmYP6ISqK7G/e7l8fDmiCjSQLb+rJD+1HlvJMnQ+39HZy
OzIbvIwQILyznj63Sn+/B/++zMmvWjNXYWqnoXtJmPDoTA4YnEpo+su8fM21KDm2dtReaPWABrJY
j3o9DnHScvtb5I+AP5vo20RPOEhTyzw2vt7vxFx+Ysvwtq43xreDn60pqFm5NVE74Q2AAqL3/o+3
H5tnk/jr7wHYjfeMtZpXnySJ178lCzNiXsWcpPO8reen6vvkFP4TL+7KkHb7r7AtIPggcCeTvXYR
fI0cpLSAPMghkG1SfJKdiPXQ4uWFsqy78TanmwIzpkbLVFQt3Z+5tgnW7P3OmsIc0nof6taQxvCh
0oIYO46KAXqXIQ7Vkr9nzn/ebk6+IPZOzV+rtedu+usvqJaoHF3kW4jLdCZeaT1+4msV2ylN4D24
VI2cY4aQxn6z5YAz3qU2PTe/cmi0QvBp7feg86db/3qKMWys2qD0Daqnk/2xhWbn52i5qXnq6amw
zZ9C2YTdqoU+CnHp7yx8J456HhiuBykJi7jHVJNd+fUNKLvcQk7hI9PHnj0NKOQdpw/JaRZhT9T9
Pl81e0sbOcxeVb6tcwCupj+981qeuOrXj8ErwaJP/crqCxLh9cfAxNKsJwqPnmwpt6OWxw9d75Bh
yaN/AcVg2UxMmC8N+GTniJCKcPRVE3Zl7W3lRFpoLDP9izRKlg9yqM/SRnVBISz/Ycjp83S29cM0
3sucOl1UOYaiBCV8T9dXkMapM1FfxxpL1CEoa2ZA4ZX4VsT6SF+//mfm4n88vv3xSvZqgcRKz7GH
IdDLTaJTSjaDGkUgRPWzLEu1l3Y1hrjE3gN1rvf51fvAGGk9KoLqxBBsPVf1L7ajmYmkbjeApLAj
2YfPxwkj6a4ux3EzpfSo315efnvW0cT4DtZO+JxsvadUUH1JesUwlkqmBRpFQlUS+oW1J4rUK2Cf
vn2x378ZAzbku+Bc+b30ZyDQi2/mS4XKdWSxihz0QgGgw2arY1wOtMJubnOvWM71JM/e2Ql+8+uu
LxivGOdhJPTUvSc7AV1tul6CIOypajee1j8M5XRZQ7LKGv+cNPkzGph7RsUX1HXvvFS/PTW8Tgb2
bs7lNDRc5+SsUiBKnf1xSUIzGdakMklsOGY5Ku/xvV/yt5vLpRhC2lil+cJMN18/oOSmdMo1qGKK
uDI2Q4OULZmku60k07M8szERSdXt3v5Fn3kErx5WyCa8gtxgpog2fvnXVx2MpiRGsqMI5lC2Vz1+
+Qyz1JkaRzwdOaKKyg/dzJTXMu6sC9VE3bUe9/6RadTjO59l/Ya/fRYssdiUXB2a7/pjvHi8vHRQ
y8RvGE7dhOjHbac28FVPcHs/glGLXLmXTC1xVe7KikJTqyDGaf3lOx9j3R5efQzPXMkUrElwmNEu
nnwMbSRnoS2AiQiq6xuWEnnpGERwNxy3NqYff8+ZOO2TZkwZ9E36NXHr7b5jKEekl7C/TaW5f/5E
/22C/sNYM9T+cxP04Qt63Oq1m+D5j/xqgVraXxZFKLQpIKsuOlIe3l8+asP/iwYoh346XfyC/opg
/VcirPYX3C2UoCtzFz0hegE+w//2QPW/1mgVqDS0TTlg4zX4O3qA108SOSBrAQJmm34eeCb7ZPXA
JWDESMtJUI+jbNpmUakdUlVN8a8H5P93b1vzRvTVSA6bhjfYPoVQzL4zqzICzJxmktFEZo6Yd5el
/kDW2Ht9lZPD1vO1wPiuxR7dgd+Kq9xomHWsQQralJDGXvZYHqO+eCfW5GRbe74KJYxNV45gE/8U
o5K0ACpA3vKNZmHc2q2q+sA30uQ69xYkU16rle9UcScrPamyGJt4YNaHxaIqOTne5RTJnmpQJzBY
SSh80nTaQKjBHZli7ji8eIxvfi0mL7u8713spELl2MiB1SRbVqFlm/aFUZuPeWxqIDKmWL2zxv/2
i9GMohahoQwEhT3mpPJJsEBWvY2twpRK3GYS6nM82s07V/nDVzLW6FAaeyj4aYG9Xrx1el0d+kPi
cuWcnZON1u0bXBhhy7b+TkHwpy9E90SnFuEQ6qz2opf7hJ4WZj9DFAwSBB9Hmy8T8kKP77xUf7oK
hQ4QR2oOHvWTl7coe7uYZzQCjbT0fd57RahHdvYOHGWVLL3cbdbnjj4NY4vVwwQ97+TXMYRbUrHm
mG3ixJObpuV06HETZUIivD30gFEXNBCX+ObUl7gBrXeRk2in7xH2JqDYF9x9D8bE2x5WMBIwRyJU
84J0qIrLudK9IdC7CNUdJoeYqcLUOfbecfKpD31VNyqIXK0WDLb1+OfYMg7edCZ0sBBvqf/FIeph
BlhppgsKwbK98zMN/kOaLosHsLF2P8UYgvt3qsz1G7/Yf5/vCA8qIypam5yY10LpRRnAahC3ibDQ
Cc20dgJ7drTAd2vIBk2X32FwEUHR9fqOHjJqCluk/juUxj/88jRycElpzMHWB+z1B+jawfH00Ubm
QthTYIyAaTVzFO88xX94Yagv6E7zcmJdPF3i4mURA6yxPOhVj9t2MOxzkxbaRsM49e3t5ea31ZQl
jUMPNRVrKj7L9Rl8cUczHBipbWOAt/Km+u5OA86wyjbxfzg0+O8rOzLsd1Lm/nAPOQ6zO9PBWlV3
J/cQF3hap7TCA8Ju+IoWHu2UwKh3tonTq2AgxMJOCQtaCJzKaid8+cVSSBepqUfrOyr0HDdY2qLl
dcfhPTra7xcCq8KusG5InFOtkyWnyZ22xodbBplOrBvHaGSsVjvdv/07/ekqvwoGpOI8euvv+OJ3
qqdKJYkgTcbzJzPoe5lt6Jz8zR40wkQslOupm0PjH+Yvq2epqwykw1idy3M8EQT/AbC+efu7rLf+
5VuMQJrjPM0I+rFUYs848xffJfPTXsUpoHAg8PI2XY08ojfm73r53cAbP1WJsX37inS3T69JzQZT
ia1uvSzdqNf3rwItBZAdAdFYYpwOW61irJlwVui3ntTT6uj1vvPBGgbcAUakSiNkpemq0LENtV9K
CTdD1wqjOCRsX8QNaTpYGeXEUL0zLHTllk7i6G3bMeuQIPXl/LX19dEN9ZJjVJjXTf5zUSMdt8Hp
wLd4ILfQfOFLnMBrdeTx4WaJizM7txK5MWU24OEzFxggU2aIa6NYKhlWuK67ECPCeG+j7f4ct/xA
qMETHG1FHDVA63xzPNAGdsygBvlC4LFoomZbjKr9MetyXKFiBvlG0TjWuHakaxYhlo1VXcKmifkO
X8tIeFKRfESt7SxbHVhxFlqektgiQKj029ZLygkFqI5OczaQmAZ+Y+r5GXz70WcayT72uZh0Jw/r
wZParhxIgQJ7kKBbx8SuXXoLci0km0I9Yo733CDrRis2gwh1el0zP4UtUSDyc3Bcaj7GHBTxWu1+
gIS2CsaiiTXXXSqy11KaKXIPJBJjTVxM48PCRlSGVumMaegMuPmLoB0rr90YvQdeLpKNBujKHyb3
ELdmUoW+rMxvJg9BsRHe4HztEsAPT6Iuoy8u+AHMq4JXO4C6Pt/5hSO+42rEEtDTI3oAi2CJr9LR
lgeLkgSsa6s8BEGOPt5jkxrio8zGGndslpBi1ghfiUflVROqJpHqHzunTT6LWWp1KH1DflK4hyPk
QZ0LjSEbRzffWUYuE4LV3FYGTFxHK1Tg7L2dkyVo0EIcBso8w74xENUGQIIokEGTn928REssBitK
dhkeS5sMKWnOO+EUUFBVO5hiJ9qYWUFJevMcYJHJ1vYQjsPA14T7Gb182wcV5qshmJKY59zPTfOu
0JLUCWFnqO67lQpjPm/RIIijZwNrRmhbxF0ofK0rdrnKlxvuu5594Dyva9/gCBTd49zUbXvolU44
uSFFpW/maHY/4kqLnE0MrOi+FHNqojOU3NiKgBWYiCRH0swB36TtbG3MzZDYxhLLLnp+9yeur1W4
15pW9q11i0lcAT6CloS1zEzPPF912YXq+7VDnjiD/IrJp4RlUTX9gmRzcJLlYPPGy+8KXAA6wXhs
mMr2y7TEAT14eUuDB2BoVJUiDYhzQFE52Indb3K9wH5V9YzcYfr0VrtRc6kedSO2CL4qZFmd+9OA
7ET6C01520zxBTUwqLAbWDItL5FAG+1lkqZ5WW3RYYyxtW/NcnRsnIS+iwKMZjlm6ZD84GneprWN
fYo7nednvgWFahNz1GvDuFvqz8SzGscyc6f+hiUnaXegpnRI+FXC4E0FzPnt5lPrmn3X4c/vOcjo
RB5kdu2SoeeD2iA4pUqX/Cnzcj2Gxz2l18NQgBHRZUYCrBa4ehbD1V+WnN5PQGMo0bvzxSljhHvF
UnxB5515gSsbYBhSGv6DH7PTgJfoJzrfc6eeJqBTMWvvFNsIRExAHYBIBj0YLSwYYVNaogktjglY
Sp/VurAnqFT9ZxVvqwttDL2c48JB4M5oUHuseuBxabCSmNCs2vMuT40kqKhSsVlNQxxdYtsbsi3w
nRmbvNIS5j9LiZUOh5JmHSZHaIRiDG12JSYmJPhhR3vcZl2MgDz1WrdCWu7JMjRG078prBhMtup0
Pn1G1TIxfMnK+26yGVloDo7eVYiu0HxAM2qD3rBAROHoVVPoSKndCkgf0ZmsRgIAeNTim8zBscuJ
XFRU01F6z//DoYnXE1i0yRuE2Oe4ZVib9bmt0S6ZzuiF5Mkm+nFptana6bL27rlTCDBMMZYf6zl2
o1CvneIH3WwXyftoII0pFmzGIYtOlZ5hmo6+CjQ9/UZykjADM3MdEcpByK+IokEEdFmSP5h61vW7
iX6bduz01eUIUWW4FGNUGXvURoSCYAKFDmnH4KR3LqvKU4e3k4iirDHINF2TgzDSJKuzPOYo0ZZw
OLcM5pwvkq1TkshgpFqYCKP+XNboB4Fy6eroq7RGYN1yEgpc0bNa04BbnoRLNQ7EKEnGMHW68ZyX
g6ipTCO80cpc9D74E3ptu8BcscNEUyjOawl3JJyasuVLdnb82IOWQZZajQ2Gtqm2kh9pzTvyyMe0
62MD6KjgARKZ/XFJZkdiqdXc/jxtOxp9pe6qYts3UJnCvjKS6LPFHyPXo1WuPOotJouwaRgyb4AW
YUgY8K/aRFegU7rvJ/AKW7MEyRW6jTHWoR0VWDDbXCApxq8JqRgC6dDygOZGDQCogiaHfqNnEmQo
0e99OirabknSaDnOme8PF1VemxmynAZEyWRYcwb4xp/xYZB7YxFagMdzPJYNe/LO9dWcPvWapTBv
ABpDzqvo6F7JEtIT+uS8arQLn3H4xB5egcm7tRFWNF+jpHaan2NG73dfmbldHmJ2hwnD2gxUZWEC
6cH/lSiABWuLfvB9lTw2eN6BFAiHIK6lxSW1hRsmrMCOfED9aTwzckT+MeMbnrvVX2/Bvwtw+dvt
WVZIdiO3M/wRencaM5GsHKRNHbWT+ZBqZo9ueqo0XvCCs/+hQpBC2pYYFjMkmL43jtmoedxdJLzD
RiXjuPdqkzUUTR61WuXk7GEckmtqmLSOhzPbR4IXpBNF2ZwIewmTag2mVfT/rprUjrLtQNmC7G1h
39r3eQ3YIptcAr5ZZr2QVIX40dVFwzPJShGdk/TQODvefSaoQiP3ccNO51/Gg4NaTdEoUuGo41fZ
6FhAHxNNR+y4mIj2cdnkZbqVMP+5v9gsn8py4R3xACqsXArQtDv2BhTgBZ6WvdV06sKMgT9v/WRm
6lCPEykKg23OT307iOtWKQQqMDOcnx4/GnJmtRT1tnOcSNsOETDaiFP90k0/aXLbn1DHO8PDlEyT
2GsR9SeuDG+eEdjYDb4WSr8PZo7yPbU1WV3ksmeVx37qsayZ5jSfmYTAGKFFkv2+XvPngtJOqzYE
4cIchDBv+BS9bP3HrCkSiA1+kgLymlKN0E6kmKHLVkr9OTVGuROQ1ug44K67R2FtNscYWmkftA1o
5E3RuBzq3RJ1GqaHxbaDrgVlGtSC4MUQZof9UDhZ/dVyozFDMUa4yL5hRdVCmAAd6aa2cNyt4XuT
d+tW9HV2Tjy07hUkMPZAPYc/YPZwW0AeG+psSSdwAqAm9QenqwFNJktefRk6t+L+dBPmZDZiAmYI
tG4Mvg8go6BpGmCVnAnwjNCNMb/3qnGJu2DGXgV6UupmgPtIfmwIu1hwvSwlzcMqJ8ks9ZoKMoGz
MPnWtYStiON/zmwH5dFtb/KQQy3q10jQKtGzTdHqvsJXmdckNDmt9SQhavgh1VpxPnC28XZ2K+G4
dBaavdCp0/n27aPU88j61emNgyFzL2Qu2OKQtJ00vzRIDaO+dGUgOoqeM4uXg3lLF0VEy8QNZIUU
pra/n2VkLRs3HYkhBWow3yx6B8FY5U2d7+aUxWSTVMVi772pxJRqObKrbwrwANWdNbSDFyac2Jad
Bw/OOMbAQ+BYiWrYLhOr4S1HbRj45Vyl4ObQg3wicSWBULW45tHuKsfdeL2MnyymME/ZYkb+9Vyk
urbPADw6exHBMAxoJDkQM5qxHz69fY9Omyq07VCoMkgGK04cl3bSVElUIqO4sonqq3T9UTARPUQ+
Kg7cJZn2iFS1f3j7gqcNo+cLoqxBO4n6yFynHS+7A8OcuVo+Q5eYCq34toim3HDooE6uceqHf/ta
DOUZtboIwpmSnHbDHROnoIWFxG40a6sUKUfFshDy5eTv6Qx/P7Rjv0S9sGYR0G49lS34VZSi+Y0l
ag350U8Bkc5e2rxz736/iMMw/nlOtE593PXfv+xGKB+D0jBRmCR99rPMjOSmgYh5fPuu/ekqRLQx
kOKdceD0vr4Kln6ONhxygM8Ww0FP8zTUtarcv30V/fcHYf3/01JBbofOxT25jO1ouW+3iCrXH6ne
4l2CMGkKHTar0za2CL0eF9VNlOqL8ZhPQgz3GUc5VLATcX1g6GbLuGBnInYJVdXsHhM9BjsZAbrz
N29/1j/dETwARPcSWMrfTu676UthcZjmvrvdnSl1cWxF7b4zTfnjRQxXt+ij0kk/7QLqSLKNTs50
M1uOIdS1svGgnEtvfqcz/duNRwnAvsaFHAZu/ml/CW/4oJouVoFwum4nxoTYF7iYAoUsKM+/+wrS
oEOZ79Kr83h4TwdSgHpoXNkLwBNzAZ1ZkNIBrOapMWrtnR/pt1Yd69eqmCLYkIhXGt6vH1vDatyU
kVQf8PCSnjbX45HdLLuGBxtfRk7qB13va+9063770dZFE8kSXfZ1hHMq2oy9pjdaj+FBWoLrIbCm
3hkWT/Pz8/ff0fk/ENy9eBV/Q5Df132X/M///dmk307c9Pyxf7rpPTjkJupgHi9od88+oV/jc935
izSl57n56kf59+zcMP4i7nOVp9g0WpG586v+a3SO7cgniGnVV6GrfrYd/Y3R+T8nrv+uQejusi3g
hAFfz6TXRNv0+rHEqsyUceAEQspoaWxibVSBjXrNJWDP7XrM8ZZDGSuq1r1ITLgligC/yU2CCFqX
vDL1xbEunLJX5aaRzVSHvHCzgHZHjsyVBefPux0Veg5yC5cuju5yy2o4e2VaobamJv3msJROts9t
K47PjFHqHdOMqk/8TQrKcrh34DeDDZ+rygQ1J4wFizzVUvulYLw9GqCIjVj3NlBR4tsKqCxx2z4q
t89am3fSD5nYGvE+zyaPUndR0Txdm745Sc7KmOuG7diUefc4utJxcVRbKOcnb16K67IuCzSFlfKy
e80Qdn4HkEyWa9/L5XAHdv3W7hGjnjm1amHbAS8nGkufyoE2rVT1oRiawXuAL1Lb6wHVQ2rnD2NV
fC3jDhNt5yF4QjTaRXV5zEie8S8H+szGxhwWF24g+6udLZuuRANnr62hMb7SPdV7acjXI6PR7nyx
nI0TpPEfoF59RaE61G36pUjqXG38pWSxDPCN+nRKbMC0BpmOmJVvpZ5kzefEdtP2KnUEXXfTkaM4
ltLMvJ9e33b9Qe/rhTZ37uo1FCozTzkPY5E2hbEpNE8vYhJ5ugqLR9KgP502nbPUyyGL+Ul+Aq2m
9ZZWiy52Ua3X/GyK7BRYOZ0u/fi6Gi2k//TeMwelTwcDm0Ozx4dNuRFpAdKX/74p2uuiH2rzavAr
f/koUN0SpjBN9MGiI7w7vf1sTXobfVyMZFJPqhvr+gZC3XaEGLRf2vRh3SrP89HMcRhDZqClPgZd
7n6kNya/63UO1FcMw0ecymCPOeE9P7i34I/r0HKmeJPUI76BEuhJAyUsnrgRIN5usrh2zQ9mbEX9
J2XkxXhuG00XULni3di0qUaTm4LZQrHhEsVuT2TE+uVDMZEKgeohq3fZsCy3kejkjh9VrMmwQLzo
1HDUQ/jEMK9dRxfhRGWDVyrNnE8Kg1p29Ak/8quw9MdUu8onPOo3o/CjOApjzxENjtGUoCk6jRTF
FylKfW1Pb3lavtI1ijoIvFNuG1dQkOrlujDwnH8giab/lBczfn8LJEBYdzOyqpqyascbFn3iPzX2
mexNySHIUHmoYv669Iukcc6wpdTEDGjN0N0JCWQ5QSmQEAUTaDXNA+ActSU+psPcDl/n0vfH7+Cm
fe+oOSXWFCGLMb1Us4QD3zCZr3e6YKhx5owqy7YJ+2Qf4Kboi+66aWXdHRYazndYKuEddLOKkKk3
ih72MpMuavVto9GCdBFmW+5Q5mE/i/qTGDg+bLKcGVAAFtogBjTinUFPBI1v8bmpwegJyJR+nnsH
t4JbA+PfFVBzqGND3+1qfxt7tQ1HvS8UsyiRXeQzoNAA039unnM4LpcDjTemATFDF+hiMvaMLf2p
8iP0JciVMwrDc2E2w009l6LYmFnmME6XVtEGhWlXH3ujXH5EteWc6w4CgKFPx++14Q3buB6dO2DB
H5fInu/oyaGvT/nSsCCTSOxGo833ZS7Qd2sLVOdJsX7yQZilL4gNjq5K9f1SD4DznJRPVoq2/TT5
ENuoBUT6DZuo+EBoYXzd8f8E9dWm22I25zu7Wq0NmmPuVdTPF5VRlA8xMQq3bZWbxlnktj+x+3RN
EKWVtVNikZ/k4tePmTt6+OE6fQX764UMGpvZmZgZSzVL6o7b0uv0B+BoC2qDaoh/ap3pfnQLgzzk
qWcal87gl5quzIqz3mmolFPPfrKwtJPhyDCNEWMxwbaqjfwCtJWbbAami9eJL9ytM4Lh2OrQJUlW
as3pR98Mj13jkAfFmLr6CNlBPbACALbTLcEYryxFfmSSZX33isG/SltYiZ4N396sjPkS1mz0eUyS
Rb8o6m6ErlQ0Q+AZxPy5KnNvuc3T0Sn9/HMre7pLeo0RfSA0goFIrFkNIzc8AeGEfzhERKJLGABO
82Fks483EnKt2ruDZd0VwnNYFd3kY6W5A00ukGFapFsPTtI2nyC79VC4HGeH1Si9k5bZblUxEe/q
irPZS+C4mvJByyd1NVr+GF3PrcgPTTaT/ClL8A1jYwOtwuDBP3eH1OiMFa7ZqEM/VxodJ81+pPf5
1VKyOmMadgE+kJ5JMdrdky6lxVOvWZeu1V/ns1c8yGUh+FwHzU5aMYkWdY2lPo0uuhpejd13zW1f
QLHyl7UUMKVRfkqj1j3DOyjuRuJpN11V19dalCcbIxcxVIWh2SvSurbQc8TPYoHlglqG7JBAitq6
nbRa5UeyDqZgXk0fYcswYie0LL0olv5nnGbXPtzOSinI2rpx4455e28pRQxm2lgflEir0EzllVt0
l42u+mOWSJpmTCS1n1E+lDSaknOrabVQV1byJIQGPDVuN1NVWkc/HigX2vZM+Rg/Sm1gYTEtBowA
uJiO+GQUPEwQh3fsfN8NM0qH0HEZ48qSTnOe1edyJOu7grG2GdqCQYg0GtRHSmq4CNPuumqt6Zwi
xzuwoPoX5ZIBXyhj+4kyaOWW10y4cLDMxD1rRaXu8gKLYCALtWygcoI/w0jbfcgYzplnTVdPD7ZX
k8Y8CDCspJDG/4+6M1uOG8my7a+09XOjDJPDAbN7XwIxkhEcRVHUC4ykKAyOGY7x6++KVHWXyMyW
OvvtWlmVWZaUBDE5jp+z99ptoGnVUazti5ii5M5azFE+5QyoXxK/8IBszsm8T7O+XEMhMNdGbX2v
4z6dtyxyxZvik38FHuQxr4zsqWgTlueqWfDwmUXYR5jrLp16SPfknlrrwWTitcKUyfqCQxL6udmc
mCDSTvTSmt65Br45T+pY1LMP13cw5k1mOGLHLw+xv0ryeFtRan6egIwah7w+r9q9FQOt6a0UhJ1s
5/kV4AViimBIK33tulGzgwjWvIqptDewLOiUW2P+dYhIeA01rdh15A0B99iwg23WyW5DWGq9ier6
2s4y8Kquz5THZeu1NmDKzKvWcotjpHHsVqDuw2pcjiIam3hb1GV5nCOE4UE5lzumHVUdeoYkTtsa
h02kDPJ4qJxzwnY61lNa8/G4nRab+f6AN9iJ/Das06l2V4i5x29Bpsr7UqXlk6/IhJmZLoP0S/Td
BB2ejqVcmu0ABPvRbzu9Jz653E599W2h/bAHj8k4PzP9U22VxYlGcbeFvZx/K0bbobnumvtEjd6q
CQCJonYsrtvBTNbCy/p1F3fp3TC6ZdglhoU1sSge8OEtF2eVx2Mi64c8pdkJQdncVcyr32yBNXTK
5VvF07ADyHjuRoMZrhMSQTGrMMUfOj6mKT7EpgkEXZHGv7FhLx8yJrWnFt8dhd0U8601o5Oqurc0
FxluHaJk18J1mzsCKCvnous8Mkfx8Dy6TmFA1jPz3UBi8QtAVG+fzD4vXAdM6KETZb5zO5ik1di7
X2Em5/CRCjDc7EQmRiCTIXd6qilPQRgm1y6EetIWMsXkDcwfnCatBL1mk76z7KdhDEVmfy9T0R9o
uxkdDWhTbkbJrAR/l7RA2CiQYQCy835DvoeHz5YJG0PvkprBsN0DeKI225SFb3WAjNrIuMAkCS84
gkyy63RkPxRMAgMezhqgiB+fyb+R7X4x7FZ8F96cv6A8GE8pfOG1XNz2K7kK52wR4NRhm5kek8Su
rJ8RUBcXFiNZiNBRP4Xz4pqbGJ/EujHaZrgtcpkkuOeXmJKuu8nt0b3CvdHuLHpYmwIE8B2dFnGl
wb3qsCtxkcVkB+BqhszJjJWYZOC8TDY9ewE9kJstT6LTylKuJ5316tRkNlaruuhCa0JOEbYGxmvU
K0qsXTvP15FMliOuKGmeKp7tfF3ONt0hOdP+hmTgsBPkiR2vAlzMn6ZlNKO1AeiwvpxEJvcJTse7
BmzhvqmUm10MbSpRSAq3exhrPBWrEQNAOHcu8+deknFB9qiyyLbv5hMKHca6lkEwIIW2meznpHQ2
lDDixokGgwmG670KezSdVa6q/sZnGT64s8qOU7HEL7Ir/O4Qm7EtNwog+GZ0BRAsGsAsWorZZpgG
GclHVZa3y6WooMuvnI6c0ED26skAUnEZ5YDo46njVayoG8nJEeZ319cFNKEoOxisco8xmrmXIWPQ
WOls+IJ6o7zuER8wrEAcikS+YKnSiXHdo/25HvVgAoWyq/xz5GQtKgEnmsEhEuTiqqDfAIMXm0wk
FZxgVLVXqaPkVVC547NFSbmBk+y+DhWqByQmwoSzD57gOmdRPLSETBx91ys/lX5QAimKKadrF3fa
aqp1fVfXgbltyjy/nE1tfvVU3MG1i7yDCacGVjkuxG8uDpo1I7jx3nfa8XYpeyaI89yNzQ78r782
hUbI66WvgTnFn8F+gwQ2nOSk6UQA1QcKtZ4bp7uz3HLZD2mLoH4uJeqS1PcvdFeNu9oAjDeapbho
PH+Z19DnHxPLig6tHub7OTKyN08TUAFtvL9sAHOteoYmryDSmAKKLrnyikndWSyKfHjSHj4uu6Xb
xA5yHrCpe66COrhNQZZv7SnoNh6JTXR7+yNClBiumUDU4XP6YVnmzb3vFtFXrZviZNctG+4RgFgC
sOe8b1PzleApNmyxz6OSqBJEExmzUvBSX0UE4M4DVnXMnNjaNE513y0ULUCdrWobOFnqbVm/GQA3
2ZzCLI7SCyw/CBX6VLRUtG3+2V068mnihQ80E7NqLQv2hKzfhXWLLKR7LBvZeUym5pECvo+Vi3Y6
ZpIbj15wG8ce/rSMrZlcwc9gc033hKI6Zt4ANsvba6qmcqXPfqW1bKfhuWkr90s/dWSNWaCIQ3eC
nrKJG8v/bJWLS3ZBNgUHcHF1cDkvTZq9LJUMgn3WUOOPQaGcA/FfzbQ12eN1O0rlb3k3yHVkduPN
ULpg54fG/2762fDUpbnZXU6L32fXFSmv5xbABFxN53OODFC9dKKdpk/ZoHhxJ5sZM4KZ+DGIZm9/
nhPe0/iIdk06IbyAnmyKg4Okh5F/G8/7cWoF4VyMUHG+mpgc1nY8w6XLMHFfGMIlvmHEz3cs+9LM
NgsdOEUGgONsAxhpa9QT4psXm80uYlw9bhCIdW0oqabCUUa4xNCgvHlnlhOceHszBRJ1YAetWW3Z
ni7jhmfccg+1Nw56Pfk2wzzdMomGe1d8qvhcEq0iBoN8TtOC64pI4WFq3RTWL6lRxNzE1UoWafHa
a0tcdAno8l5692QdDeu2H41XsyugRcxAz4vFme4T2PJ48ohWoz9FIEFhm1dGlma3FkrHHaIbLIRt
KU+94U73ErnCFWfKRswo1JPHUg+RLZ5bWOVFoVYMF9TV7EOULdql3vBdReRFSHu8WcQ8nxrdVHIV
0GaMQoaVEPiqNrvzKiAIaVfCi00YepghW678xjNS1SEyrIR5smREZ1BhX3AoBiayb/slWcy7Ng8I
r2oaPeeXdDtif30WH2VhOvUCK4p0DOe+rbsqvjGiumffxpM1Mu+1VeJ6b26x9OVLH5Nes8Ut1uh8
rf22RsjiNUv1GVa7R06aUuQRAi1SU/RFi96HhD80XmTs7GJI+gBUSZnEuzyTStx0bMbdA+h9pQlw
GtnI6GAMosvEHhjs+MCKvbdEC9KkptpH16Gz4Ovkd5EgFEKzOG2qzvHaIzFj8oadg5s9qGAkJBhx
Sdod3MrP/G3SkwJNw3+colsROVG1ReTWj4dlZKncLmRAoK+KC/GtZK/crIl6zM7MfXthcFASrRda
kp0tuqnMjYP1LOzIIixA8ufELZjOLTOFOt9n1oAel2PrLSFDgbWJ+0GDGE50uh0LPjN3zSiHZYt5
qoh2Jm+TOEHn1IDTlJrdvYD/nezpDxXyMq/Ay+2caaEjCY5gsaI7wyeYa40p3vDXPidKlnUVz8OB
2MFC38yGJqzC8VUy7zICZYwtmX5lsdcd+Ww3hL4EBclUDuZWb+7sak98pBcdc+RYFMlso8wHeuke
y26Z9eDY28zFrMygw7gJlonjLnqhUfsfnZx9qKQyWqWkiB0BguO5ydznILHqi86MgiWckyBeSGzu
qiO4umkBmzGQGOjZ7K0Q8DKZBylUeDfdVIzHqPdoMUck/yUNrye7k3y/uOQnj0ZLgaQ97CPdUuwI
RLZDrQhjRG/tvaBuijdDa0YPtDGKlW228tDTPTwUyrYuvXlpD1EfEddgs4tHVWRsEmD5nkbn6vf9
l7gKyFZP7eZE/1V+AszUXg855QVpdRLtcs7W7RqZ0bcmmh4mv9Acy//Szmfp8BJcpHVHhoaO0GAq
OvfBUG2ouoheQoiDQk4RsKXsLEw0HS20ro/tQsUx4E9aZQ3DrlEbcNLdpQBKGye7ZOqMvRwQY2iX
EqxERajUiJ5SehvtN0VYi2Xc4rCbVxaUyg2NcesG41gUDnbsIN0e6iQ6iO4sUUxtU9FUYQGfURlt
GOCnz0iFkVUgkFqDfbHARUocv+ZpaRe4krm8RMEV7zOnKjaukcwwVfO7zhfPKR4ZRLYs8bco5qzd
YMbq4AEJPSRzbX/Syqu/z8SQXXVsylryFIr8Jl98vl0NcXR+XfUnq++bJ9eEA2h2dn6gxgeUXnO4
r6Nrsm8SpbMueKcu47SZvvtlAD1SdLzYXqrIPKgt74X8meOwTPnnfNDx41Ab3prdhnx1oky+mEVK
y5IL+0V21B2EvKf3AF5RokzWcGURNrlpGREB1iB1sAAbTKd/CELfiNutWfnu1qwB6AOfynbaakwW
sWakcrKD+M7ovXrfeembq0rvkDbztUNDEYGafLBQpq4tZbBUN0gB3X4YYJVH391hzM7jRf+lEn4W
FjTHG7v4NtcOUcwBgbLLIh57z8lIg3CtdTJSrSNCiS4H2dY3jKifKekNRDwDLQ9evFUlVHyDtcQH
s047di1lf0sN9lLw0qJyD/j6TNlNzvhmRZEybrHMl1+WCifMJnctvanTurlXOsXQnWZTfrdU863V
LxGbtrPm0BjrQ9HHxpqQIeRbkYmiGZVJiGjuHtE34TZN0LbriFd2p5Kufh6Uebdoh4SI+WFWau+V
yB9dXX0xZFtdZoW3R6MS75GR7ZPMGZ9Ka1pOaT9fRNNAaKLjRivsAe4uskp9iUCtOhWIsS4sQbtn
pK49gNdl31MnSJFSYe2CpYyhM+lt3PjWWxNoyjnAWOcWMMw9r/H6g3Ta17RlfNXQ5LqQDSRKf6r2
BMuAwtIoPM2Geitzgx3bRnfdqXheD148hnbnfWENHZ76erxw8yE6pKodQhjA3rDpG0xzK5l1ex1U
F3MOlwycfU53EaozTVgLZZi2B+caQYZyMVNqUbCDcssLdm5lsrZ4X8ZdzoD50oki78rxeGxrhFn7
wCnmNZ6Ux9rM+Ka2kfVg5qQE0Z8hQFQH5QWcbKqUokXPJ8oH5D5f4pYnU6V6Am9WsnxL67GwFzfk
Zp13bBle8jSf6YalnZ9u2ME+Wrn1WnlJs1ZnSG2HVnFHLVBshrQUR0JBjW/nqM6Vdc7/qYmNDJek
eqgVt3TCsuWHFn08sL+dfeER3kOPpYkfgUhR+039OZmTwCFoKw1JSF7xNDA/xB8wT4jgCz+sM4Zt
bBwzcet03bjT6Xkhd2KCXhE8xd/YiFJr2CDvJ8XayDpY8xxXcX0x0vtFKlMeexU1n622JlIjpnFN
FCQvpd+QomdBeVs56Ms3Ziy8fR/3O3YzKdtird01A8J53JRjeuwLr7+gOcganvTAFfLudgZJfck9
LN8IOiDtUJVsUsw0eXD7vjuOWa4+JUjWXZJdMSuFKRGNQGZ84ztBJxJBZF892DM21t5VPk0TRkfr
IkfWu6Dv5HwtY3RPLXr58iBd8XWih3wA11ghrXaTTm8miUQ5AFVCYdjb9x7Dw3VhTS+JbQTLusfn
km0inCzOmnwRk5SG0vWq3Sht52LKWv0Y0Um9rGY+lnjP6lschmWojFRSotNKC810JAMJgeIzDQyK
aCSNbHmsk02I28MSZfPWWWCC6Cb95s8iXtOUurXK4Fafg1TOlaJHooRa1hkkmTXCBhrZykXNniUa
JfSoSmqQhuhQiN5pBtSkYBwRbchbaWKqpVYhDHeBm4V2XetVCxF9gzUvCQWTNKrawr4emL3SAHK7
7XDOESWZgEAYlG9Mmdt63M6LzRqU5fawrbGmbhMzNxHKItXEh5S/9Ut5gUMgp/NuzkibLeOa9drb
zTOfZopVY936kfkJfyCm0nkcfgNOeK+OEZikJAocwN7wEVwLVsf7eX1TxKPhlKCClT1AbqbyRV3E
gBcQz09KhpsfEoCf3dMfpSO+Y6IKgJAB+xRw40f9UzQKkMVRkUEnLN3movBSe7qcxWL9Thhz9ov9
S4Hgcxp4f9EVCccyBV7+D36yyJ/HDJtHunGYppI+OkidrZiuRE9DRe24DrioC2VakHyyYk8MvxN6
na/Yh+PbYArwVUs0MhCk3l/RsQF9V3kB0cKl4eaI9Cu2ZSJFuOAm0im3viGD+gv6iWw4mX1u3ZhL
TafBbUS0ZqBuJGT11GZwsnSPcP7vK2s+VWwLi/9zVuO8VvXcpnGi/9B8/OufTukrPaPqu/7l39q9
VVfPxVv38S+9+8mE2P9T93NWu7z7h02pKaRv+7d2vnvrGL3+p/Lk/Df/p3/4b29//JRPc/32f//9
tepLff5pNB3Kn9Ms7TN+5hfIir5VxVtJZf3853/th+7G8/6B2Rt3IluFs+zmjKb8obsR9j+ARCC4
xA4O/AC82n9Jb1z7HzQs8NU5AtKUjxDhv5Q3jkCUc8bSAgl1gcWJv4OsOGu9/vXI8dORA7FLwPzM
1Ai824dHfiCDuMwFvVl6St12dF3iquAmhPM4it3YJP3fcvD+OB5eb84MJRgelw/Hs70OFUUh/E2h
GhdhvY7YFBlxZP9mzfgAEfrngYD4QEX+Idh9/y7ZtIIqA2Pshs3cXNAZ6ju4o24qrzQ2VeuUVQY2
Gk/GlNeW8iLrIleBU4dEObvVb36Z9yslv4uLJJL7jh4S4zJywve/C6xQ4KiCT0OCamnvN1b8ycv8
8rKYFzodPz1+f7FYni/guxvqgnInVRXJIi4aW364wBOqevzlfrDpMQCshrIxb7RI9UEzhHq0NJPG
MlnSG8MeutdfH/kDGO6P02T6yVEtF7UyZvD3p5kRjS0shl0kF1njMZducqtpK59wEQQ4bYczvwfx
6HQxREN3nXCdd7kfZZ86eu9EhNVedJnVVfHwm1/L/osrQiYTgMyzwN3+gwb8kxbYqstsAO0TbMg8
rre0AuS+dGYcHzPAW0o+HLLOFGydNk6ZPvbTTi9GyVSxwTbo4pD6zQ360xvHDYLiTa3sEGrDq/f+
KhGHB8AC0dWmWmacMxlZYlhOsnYJwhFo2KGKzzGEv74G77+gP+6Mz7sOa5kX3vwI69AFtA57MTgm
7ZVjnscOBHeGU78+yp8ePY8vNRplyG7Shq581p3+dKGLoOpwwU5iI5O6da7AFevktjbBVxCGbhSv
E42+4DDYpaz3QPG65vLXx0d5+OFWs6icOT88fgHFpvOHkvqn3yCjsWmze+i29YRsJFh1ClIjpTFq
27BVXf882L75lZGo+NqQIP7gKtNqj8EckAMSIe55Lmcnf8N2neerPClEuamJCFu2CYLnYI1wnZDc
CJuntSpSI7GvCebKr8esGZMNPe/5Ux4XZvMw+9q7tcfZlStcEPZ3twwmfY1q6Iy28lo3xjszTUiB
pqkxG9oRxLo+mMPc4haRmvHOnoZ+1x5ofvhqLZuhY0PZWjZxZsiuj5hkqe+MXvVg9MRCkqatPX2T
qTTlEs8x+n1PINsqbSgWjIlJauwRGzSSsNpGeN41RWn92alkepTzxP1ZQQNsgpeCsDSiHs2qdIJz
trEhyxtN76aFAq5Ga9V1FvnytWUPA/2K0nK/k2TnzvfICwWqKBha3Q26vuV7QSeEuE5RJK+NGU/G
1kkEY8LOz7G+E9ONGGlwCm2teCtdK8RLatP6kDNx5VFCGKOtOwONZm9MWxaSaNm2Y62fqLwDzaqB
op8LZ2ZP42JM7roiOBwHNFgm8u6RhtsrwMKGf+ml4ABWINTYdzUNiyECOicNLs3UafWlHQcZGRdG
MJOMs9iyDRfDJDWnS4iR2XnRQJRDLWxjWxR2P5+0ZB9jF7RrGDrXZK/2kRSEq0X0N3MKOdCT2NTb
Vc2kNaFd1+CMioaEBtR8jhAOqeqG720FfPCuY1lEslaIapK7tsmTz61UrfPEZI3AMnHGKd8keOPN
jZPDarvrLDY5a1IiE/NlCdqz8W5sq/Ie215kXQqJdehUSTtI5Y7bw54w48kYH3uu3rSLhc6HnWmO
GPxXY8XaQP+EgKHyEsGf0xGwJlmEus0MAaPe5J0eXFbJgizTZqJTSetNM5v1Mwl7thKkwuH6caNX
SaiwulA5Si+27UYiUPyxPcK9F2RiPXWDn69oSRD3Ei1zkKGDRepARxrA9G4RCDZXbZdb0SWO1SII
MwuHf0hGffrJYi90KmYU6esevpZaN8KJJbbpwCNaxkedG4EktNa+l2u1MSvPbBmLTpCcEes2VxUG
/TJEY9YfWEoJgGSg1JQM+XKX4G7kCc+p03nzLsCwRIN7ynPzGlc1AnvbyuzLzlt83lBTz28Z//NM
4xk2JSWCZX/hcfX0kZFuaV3q0lgqxlxBCUljlEu+Y8Hohq90xW0ecDDY8ctUxmPHVH+KxH7Bw1vu
Bn9UT1CNVb6hCsKcF0xLkm3cooZ3gySkG1cx8ca0oNBDTbtKx+N0XsfG46iyIdrFMSmza7MYZ0b3
Mp7sPQNkDIoiJ0tKyZK0l6zXtUcLumyg6DYywEVPp7AOGZQZ1iaPuLJhqZS9w3VXOaE3+GyVmxz7
2soUFdMehBeo/OI0vcrtvmrCuk4J9czxDw6IoMmRWjdzY30jhdQ+jOmSYNpVrnWslgQdL/JGZ0ev
s1l2wtG0CKohLs6gz3m8auIMHVBntPF4FUOwF1uy9IZjrqgPvohYNuYeSXSUrFOkR14WItAW7MHn
tKBnyE0b8hUqEHVfEl/yjPvYv07JRkU3u1gDu/2qQhUwMiDXayaH6WffWgS5XmRmsJBFqq7uc6Kq
Wy5HFDFRXnydrDBCw1Yi5VIXFwHojE8LUEtxtBcHgUyMERV+9mjR3qJhiIYQjUNNADWTwWmHvi7o
j4Mr/GmHCTFlQKQc6h4GT/ljOeQ2MVFzO7DziEe5Q8tovLEso1iRUWzU2zqxnW+BojwOKZW9bmul
2mJfaTrDF4pvIK2ydJ1ywzKMJT8tnTLak7vaGswA0BQeFlkk1QXqF9phBogUp4GdkbhqNxoCtWKa
li0o9d5GDkQ7ulzCwK2c5OjUhn6LTaskcsbRYEwMXEC3rRfUCwM/J+2P6Ga8U+2PvrvKIU3EdOKS
+N6vydSFTdWY5DLYZfbdEHWuw7P2Ct1bLfzLNApa/0SbSC7GFk1ha9Wrfsg1qgoEl91WpNNwibu4
wZmnaxyy3TA7r4W5EOmGVA/fDiAq4tZppjFOyvxa7umfobKeg85OV5mHwHulIlJTy8UktxL9nn2s
qDfIPeoqsMok3XTztZT48i/nqBHpIxi+tjo2LkrXq2pRidrFeYA0mdy6ge4ZT3tX2te5MZHd6tas
k+YWgEeh9q52xoCUrBZ5BLB2J7FttO9YZjq0NKON9CyI8QuvRQOT6gtfCj2sXWjl3mXVEutUoFnJ
9XQBLTLpvzhImlToqgE6Worc0t8pRo8H3POIdZDF6/l1lriNry0vzueVro0e8Zb8g7eHO90sLiar
TvvrOssRqow8to/0hRYjbEYmcIdUEt4dGlM23rftEs8PmuHBdBpUExk3pZ12N3JAD8KI2QKdUaF2
PtFSA4hMqUCwSYN6IL4PDCP+zhyuaI4tzQe9tic8T9tlqPPsQmFE7V7Jc8doDosj6b7QAimxJgRu
Od54jdvdRDIvkif0cdFj6gI/JFgWCQoNciB0YdJ4jlo7Ca/8YxUrIb7WyozTrU+kOqVhSuyQRRt8
NfXEG29NUBUAhFTpX6NW9gn+XuqY5QuxvgTnrO3s2gIP8QUnpoxDYXWsKVEUQdQQTaxqfOYKGZ/p
+REAH9waI1lpAEUJnqiDVzfNhodJDXCoO0D1JLzl9os0s+SyQXFFUDWDuG92PSy34HGUtzIip73P
miRb2BMuzRXiE1lfxhMzgzd3qOI7HSBzwiqVx/URLQaxwubAB4nM28R4mTED6GsCrXKqEM7cehpL
7amNlxa6ve9EYp4yz5/mUBtuV11a7Vm6T88e2RnKdS+gq60iCgoYF7dIPMA1Z0KyN09i+Wia6Ms2
Ovd9tZJ4+W3ajAEAhdw32+YgYA0yBZylqGCsIH1hpMdaEBpNC8SAkLfk3EE2YU0ZUjE0HVjqRgz2
LDPQ0QfthqUfpfleZa7JFJNOxLAy7UIErPVO8jknHK1b51M6fsKo3U4bC13Zd8uPLeYzc1F9Gwd/
wQvuBU0ISQPFG0+t5fG+xPxCsYlX1ktl+1xVs2Ovam1bDGcysD0It5IXtmq1PsUL1Rkw9GKU7S1i
RF3vhjJS2dprJk8/8jx0/jfltqJ+MhllMPCYaYgy1oqGmEI1m2I7Wxedm4mDN0XBiBQSIxMq0xyp
0jOlUXVVZghf1sXgJB1Feu4E90OCcYC4QwWJPxQzsGe0RWUU7RZ/iFwWtNwWGMRz6uyAbyTy6jdh
136+jQtJwFumc2S7Qi7qmPTD+NVYFOHC6dj3D0bajMVVQLn6YqR222+bwkGikcwTKTvMCNSDjCJU
EwF6cT90Zjf3Q0H9Wm08WhjJRgKmIfgexMJ1xjSakLaoYOIgvNHDAjUXTFCxXaINY9sVveHljvO1
mrrgOHMBke02k8lcV8gWBVwZFftZqEztkH8oll98+UQxpkKul9Z1vsZtZzzxsXH1ppyinJFQwjYk
VHU6fJVuBlIeQC4oRr9L8bmDMmEuCTKGr4njlsTv6Vy26GSZpifrsspkv0JSN32LG4Nkzbhi3LAl
jtq+LYlXyHZznpH2WDkzWm4wGnyVldlZJPvagUafbjby1eQ56UKj5i3fpY0G/4F6auIDFS/SW9l8
zb4J7B9HN5LkF5YtzBfM40tPXVmnNvLiGpuURBdM+iXiRpA/0tKPDmwVCa7mTKISKCwRphc8TdWY
MpOL+8p601UJkhAJaF+F1ZQF2d7W7UKMqacX80IbhvtEt4/Mwoj3+CrRifxOqidnYDX1DFkiC6wb
9EnIcnyV8nwsbu0de79WE+iPOCOorRzm71ZnstR0TjpxWPTX6c5xJ/uRSFlCwX1tEAmIJovpNGwB
eVwqGAxb9CGFBe7C6dnFj9bonVLNxPpQaH/iBgCnt6dNZaL/CH2Wh2EzoKtnz6SXoQzRXcwseCas
9wmzMXHzoDjQ/ggJYHni4DvCMIx0awMFMjYpG2OTDAKVPNIKSfyNMQk2sXkV80Q1bTq466jq4mdS
ktlj9otNjqsusd6TmGc6YTkOy0s5ZUOAJLRRAeK8jOjWprPhSZrLkji7mcx2KMsthrk9itMGBbHw
4vLVzP0pP3jY0QWqTMwkDE89O9rkMdX1Fphh4l6zPnlDKPg/GH9r9H3/i5b3/6yffV2/lfe6fXvT
p+f6/4em9rl39983te/Tt7Z9/rfjW1W+veuFn/+1H01t45wed+7yQKain8XIgp7Tj662YTn/cM4G
5sCjz+uDoaQF9k8ac/AP+jOEYrg0PJnGnb2m//ST4iYFuEgW/dkDHdCp+ltt7XOr8V9dUMFgyseW
KpieC9jeIGrft6LaWZdFtPiHHqPB81y4GCKU7vWLhdD+8NOl+YuG6/ve2h+HIkLPOYMaIA6Ap35/
KJarrGma6YDQDxELXXv2Utr/Ww28/zzIHxhmrhDasvcHsWu70UzKD4g/ljVYoHFjZKBaf30mf3HR
aJ+x43CgZBNs/eEgU88WuSnGAxeXUGLBrLGynfF2gjX0t2ihAt0x/6UPirHYY3b4MQaC9Mgxicbq
kOH4rZAj5vgLa3T5v2lIfrw1Pw4D4tnGVmwybXh/1bQ3BrWMYX9F2vnUJ20UgkbW+19ftfMP+flR
43qRg0yAH001zkV+6Hpm2IymeUSnxs5814+aES5NBhSAaK7Mw0wf+TcI4T+fFVbpM+LZIgCGFPQP
0wRwWm3bS2cP/6cIdQlFxqjb32XR/dVZ8WoTNiHZo4CSfn/pMBwCnSscZNGuCtl6RytzRPvmQlhb
M9n+3Z369eFwK78/XI7Gc1gMa28UgdiamU0OdF3Q7Vt6d8s60vyGd/NHcsWHm0bvxz6Ht7AK0TZ+
f7zF67we/Oo+n8fya4XI6aXulxj/pjr7ElRq0WRRha9uJg9hDPDQNmBHwC7lwYx9dHyzKwYCLstc
PtUFAKi1BBVn7IH/jHxSSZ97oKVadDQEE+iIlTKHZ0WRZdy2k21z2K5rrM2vn8OPby+DRBY7oJSe
Z+Oj/cin0QEsqrTpsal0YieDsT0Vtu/uZyxhv5nh/flmgTqBjOtBT5eMmc5//lOXPfJQruZEY5ex
NjfGuUHXt/PwRi0FKk0v9fQ316XzmZ2nWTZTNGbzHx/4vJmtro7bfZlCWEOcOu98fxr3DPbUp19f
wz+/WhyJvbrDQw+j4uN0csq6zIv7Zu/hMMSdUhnrnDbTj7Liv6X3/8VBzis4Hz++GHwP+Kb+fPl6
pHNzFlV7Z5Ik9UqygtKxsLa/PpO/eBoAlzB1BNoFWuHjqmQ7qWH1dPwHYFehQiO8gvY4orQUv5u6
/OWROIBgum2yHp1P96enAfWtD5at2md+mx4zSxvbqippJo+J87c43eevBreFTjL/4UFnwX1/pGY2
7cky2L/YMOjI/UbbJWn1/v0LZ/sWw0IT2hjZN+8PkgrVmJ1U+7H0GR9A49ol0AIOKVzQ3xCT/+o5
sClN0GugpGFs9v5IYxHjHp/zPXPoeVeNTrpuXWTzvz6d96yXH9eMYoxBO58MFC4fvk6AbCvkP9ke
e8Qzbbv5VMu+Po2F7d2VSMm/WfVUf/1fHBL9KgXEWebt2+/PK0GExvAr26ulScIsTsqtOVrFnkZw
uWfiWeM/MIrf0XMotfix75d0alHiuKhH+WJh53p/WGSgOnbbfNd5Fsmsgzear/QGYQF0vGxkzitQ
uJlm1rQKSLp8csw2ewmYXZSr2ak6fC5UlFdI8MfreQRtxpyvai+8if40MWBZGfosQSZggZrBHXrf
aDvkFsJeJnVshFUbpG3Y0AyVt11iu1dCyba/yYZqSLdWXqruDu/7/2PvTJYjR7Il+ystb48SwDAv
egM4fCLdOQXHDYQMRhjmyTB/fR9klnRXZYm8kur1W0ckmQGHA9euqh5FFulbXYd9txKVDfxYlLBc
7XxMPm1aeHTIHhZNrsSPHCt0WhHfic7Ifqe236ozeRMiVST76h+sf5pmP4qtFSPNp6O+9mIIaGLX
L7oYSA6qlosRukY5nU2xum1gYJ+XkKPgjBhkkFLAFcq71vTOvzvmEtMrYIziVM15/Lu1bGUd5rxf
3ooB8MoOEyB1bk6b0SdbZRWNvCwFNyogNGN2+WO+S6Ek3Hp1T1ZPuPFYhHU1D+B/y7ltj7RIgfNt
WvCVoUxcxQfismMJZUunA0FSkM67nOSLHRZogOhXQBEECE0bURWsofVGcNTgr6ix/M2WN78C5WuK
MDb7+Kltl5i1Qho3exzOAGG0aja+LZrv6AxQzviuS6MBeG2J+aKKHsNJRXb2G0IzjN+4VAQahqRk
W6hnRXvTL6QUcb7UsY3Ll3XdUS5DXe1qv8+qADgTBSiUKC+Pg+UM72xB+q+YL5hCg5TY99uVlX8G
ZuWR/eSEwDDNxK+OLZpsuiPxboBPbVPbux1dQjHHRZX5w2rVtXlZE87aDsGy+tBx7DXC1XG9Q9e0
PxytLuIj8stCx2MPebu1JweY96iGQxLP7ggqZloePcOQXWgCQjn3Xp6/LMRpPxCjjYs3z/KVqX/O
8bFnuYqY8G1CxkMFS8HpNRPJsXXfysWrB6Jdsk/DYek5yTRup5V7AZ9U54bs1dcSS3fczQmSCOwI
J/0cksz+Vj3AblwUcllDq6mbEsdzzle8tCEXBMY0F79lA7GMSGQh3F3Wl8knyYnaOI2NHafPjUZm
JVhth/jZxCE+xXfdZU/2VJobeRrJl4ObiRl34JGi2B9OFdTERGr0IVL0e5GuKACPlgtnI1m1826I
jZlMrNVpB+YhfNzDmGgvpkv6fBcTXwJhPreFCGTXL5AISfN8JKOf8kXSh+VAmAe2QeKChYfXmerG
A8AHTd8lntO9OpBz66Mz111MzW/hvRRtCeqsSkjB7n1rHZLIGXP/ZRn0Gd57mwIHZFNisZ4mJdDj
iC7KZ5rKAf73vqGAsCB3zsQdkvJnPi/pU5FushWYftO+Ni4i3c51Sut3sRBlhQFQ0VYDtb4j0BLb
LTWLfBYAWEtva341cx4lqV3FP+FnSKg2pLFY3PZ1UewxCZJ+BXSflYHrkOPaWbWYf5IZ7ZEYU9I3
YbcItlZdLMHMtYldTC/z2Fg2oaRyRDcOCRpk8W28bPzORSbCCToMm8nFEar/8w38Pwyv//rD+vff
rF2G77+YCDer4P+Fd1FFS9eTtXnncHfxJ3+uW4TxN8YUju3QorZxfCOr/X3bAr5LQIpiFcOgKTC2
8kd/X7f4f7OgbTF0YKjF9ee44j9xEf5Zl/T/3r7wvzDduNAxLYNfiLXmL+dFygTyfu2dN9Wtg/MD
7nwLU1dC0NG7W68qpYvyOHWbk6FaVdN9WP0EojCSYNgXziipQcn6Wsd7R5/9nDR5SZIdTcbyk9U/
KAuXSxg3ptmLqzm3SyX2MFmGhMoCm2KBkJ2hUMe8bIcVs8DES0qLYfFnl4FHs7NTbNfFldWjw48e
sPGzwF5q+gfyfeuURnJAJPOcLxkn2ZLvvRpGVb+fMFTl7nEzZ8AfVgVFm4VjJk6EychHJJlXEtgp
AV69hkzs1FPIuXVO6W6wl4Kn8cpWPM8Djerxc+5oBGqjPl5Et+vIAql0V2yf5VljZrC/swok66VG
fx54kS0p+mmcWFW6d4Uq7YA5g9EDEwuB/rrCCUQKvGpGdsoDg5Rbd0a/a7hDevhLyCdtLVcQ8fa0
tFsfQJY3v00C4fXOxKSS1IHOka39ygg+tlcHz0EH+Nu2qypclw5JoIV+AbWhwkqGXtt6yMPgjDzv
1Ctg8r+X2qpIj6RYaIYbEqBwrSEjQudaRMGLnj1Z/Rob/YbSIpx/SuKKyoVZ8kgMuqJo74d2hDWD
gDg88XHZw7Ny0968aWkAypcgqwbzMpfeQDVWvlZE0nGi3GSDJF7cDpXW73O5ThtUolhR/mulr92h
qCrxbfe0eYeN13VFlHMDN7tiSHJewyPLwHOpK1lHicFflLFZEfWESuyFDByEkMEJyeGMnqK/evoI
5N7KyHXyNAWWYO5BzAPaSSBj4Pn3AVxXNX1KY6j3HhezmuYFzbIHYcvqHz9V4I7V6pM2KS13p6ne
pZoTd4BNfI549ryrpEHwEjG5TbygLGLZ0uxrFSN5/YZKizsHvL1NmYKnmTNRlTr9nghATgcXFdzU
T6Nhz+annPLWfNMbTBtuMLZaw+7CJxjNDFer1cwOYz7FFJD2HUjhAWZbHc6yMcVukKl5hx8NPbdb
vVqGtADwP7WmNTNVbdlE9UQaF10IKKtZDrmnIS/OSZbcD4atvq2h45WzUjHeBxz8YqLvZoMWMC1O
2gcGg9c939j5hbuWyzjpCotMumQMd5o39XddkvOjRbIVCeBp6TAkQuXy9z5gr3dqTloV1YOIMTKM
5JIkEY+PilDFkxuv1scGjnlhjsRnRca4ui06xoij5xZyou42GdxANYLwssJ+PNGg7aASrVbGzVY0
BbsruyNaEPglhVe7Fnt1enZ7HUHIm5z6ZNkFeB8MVOOjV/rdG6QclMFmSSaDUYhG5xABklvFTZgq
W4tHTODqSzEdwUIs9W23/gH1tgvvgymcl26gLCwNd70uvD4UjUwWuqenraugIKZLJMpJnU0ezBZs
O7Ww+ye0HVFcmMC2XfW0Ym8IZVPB6Q+EA61twOVSZpuniEX0+kroU0seaU7o5xRpdyINxBdwWWeU
Pha21kWix+FGUvgh250ZizYNx7Wx5UH4ivmGuzTXaZ+yJhyQp5nLUe6I/ZpkD0qjdW40qVn9Ka/t
Vl2WIfG0G763iXueiKx7LTYK8EOh5ta6E2rkTL017L2xArNSOGjjP+E7JuPH7Mcd+toECojESm2A
+aKpgbbzXdEgHiHfaaxOVZBYbmN8sa7z1vxU4eIUJWlYs9Ozoz+xkXnGXGjfEUXuwCpI13qeIKwV
t1JJyzwIZ+y6Ax4VLJ/lm2hHHmQ+lEiEUazs65LoTw56m+1ZNwKu2xrmQw6wSOW5djsOohkeK4CT
zSlJVLxgV6pF8kQ21ySIzrBf7mbEOVAbZGNxZyaQUffYZ0USEaTTzUdZKtrhyW30D6BXbEaogXbE
QJRaNh98eNkkMzLU33hsBR1q1LJ+ejrUuj39jeQVBfr+FaCag/fK2bq6JcZ/jASpDfDDd1XbhmrC
qnuxyWBiarAczHNaa+bUDyVFfh2hXvIyVRR+DQEsW3HXqyJeDq1WlIRlIZvcx3WaxAEAvWk5UVAE
OQpmWvtLOU7z5lTruux9P3MvIwS8i+TdtN0aun4uCX4XAYA/lM81j1eKlSa16qfUUbw9obNnYseo
LcEqaVtjUTIUTkGteTMuyZ46gPETvlXzLX0qhHGdiNbZkwJs8NlmPnktwSqdkjpn4qBUSEUAW8SW
fkaQzTq4B7wAahawiq5hZVIFHLRt7XuMzYR/Ajl5NltofHk3qUkdAvF8e/pAWMI8NHdwC/dx1XRg
PnOXmTgZC0k1hdcArFgEeUjLlYB6lpWTUIAZcTzmva+mvcwaEmoNR4sMQIvbYMx1jR7wUE1U74i7
tV8fnVYl4PiArB7A4zn1mRtqHnYtMDtG6G5ynjy9bYgbznry7cRF64Xa0C9nAZSDtoJOePXebJqx
uw5V3J0Jnj9CMqn5keVUXKmCwArlaUv1ib7f/Jg05XjRPDp0EAQO5AnzQoiYeyyVlUHY1Em0ZNeo
NNaOsRLiznIszD6qzYzsrkjyFX2l5zQLI0omDzxJzHezHvL0CIc4/WXzKXNBy8wUb2MvrOEZEIs/
4GfL6gqsjp+Iszdao37YKMjtserdlWeQX/JYdEkcGVHvlG2jPcx2Y/bfaYUxYQqd3iXiPen+eolJ
kn8l9Fs+taZVY6VKKA2KZwy8YVoM4EXqui2HaOFaP4rR5GwTT527vfiS7ge6tv7dEUIkZ4flhc9V
N9efxcztvnftkiyYpwrCzQlkoM98ZgnFBiMBgMcy0rzRQSzxCSsk9kBjipkiwXb5ZJdciMCpgA8H
oCrGC7YkjD/YtvTnrurxerr0SLmBzHrmROLRBm6BVi4yqkbsDhTzYKHErrq2X2UnXbxHetJ/+kbd
n+nVS161saofjcSBYuku4IN4ytXjhZofYrPcioxZli+dKkr7vu0BE5X+SWV6+Xukq+9WuX38G7Cc
/jYw+jUHmiAobix0YoFduk5tALSpEyfMOvqvaRgdkqKoMi9EHNXvhO6L+LXtMrxWrd6Uc+SPeSLe
5wKyxA/yhNhD2b0MlXsQaUdsTis4K5j/ZtX4zwu47QjgmhxRtnZygSol/rL380d8dwR2YfC3goos
H99gEdWGrh7YFFEtoNqx+3fc+n/5nVTScupAfkasIlTxl6UfioE9YkVxA3y15Y1lNt5hzQnCLhAW
ohws2L8RWThl/cOSccMcuxzBkKiR3zjn/PX32XjteCkY9NEs8sHhfQuXDL6aAf8gklo/EcM3xp0Y
Kp8M4Tz+RwvwP3676yPPAtDf9OY/Mk//sGoHorfgpcIwMteOHvkgNcJZVN///fr2n/f52y+BZgL1
GdaAw9bN+4s0lvVNlcw8zAN4cE7YLJj8eAbjY5E4LD7/f36Xg0NgQ5EjvPzzzjY2MiW7tHaCgaFr
10utfG0nX78dumxQ/0ZFMv71XvFRd3QIjeyJ0Wq3f/g/XD3NaKe1mDFIc0wsQmdx6RieMKEeO7Av
YdkXU9QwdVPJm7VntzS9L5qVnIhEAANngwOR9471Smaj/2zYAp5XZNd/J8H/sybw58VHSyEdR/8k
Mea/rOtHTN4ga7n4We3V0TDiw2NtF+//uOz/s2H5L2J0/3AH/gslPSCtmVaf/2v/qep/MrZs/9mf
ixYimQy7SJsEmLadyma1+Luvxf7b9sWnVNn4swPE4An3902LYf8Nf8FmbTEJVPIf8UdqQ7L/7/9i
00Jw2cWOQi+mriOp/yeblg168ZdnED9siykTdTKBsnMn//N9XORQt4idh+5Eb6/Rj+16JUZh/uo1
2FXs9UdY22B2ncp3DuWYi/dKZnuGd4QmqB+C0gcMo4sRJXEf+W6Gr1gjUoMrb4DY7Ls3a0zPHJaM
qBOLtXcWPz02dNtsjzwr6ONO37EIgOhmPXddf14m4IyFSGD2ei5AV+XjhFbZU6Kth4koyIa0ju/S
muMChtk9lCeS8LG8wCpjwjKa6Y4pA+AzNuQA41lR8Rn2j13t4v9b4ge2Ia9xNe4yzSWn7+5LfCN7
B7jYq5/GFQSi6nbhlbsr81XfTatDUmNWyQEjNhZ44p67FVNlGDvtyNtaPZdjZkO1E+apMPVtGVr+
BlnoR3E7qXsgAetvW0s/hLcUO7EaxU7VeXYSBBCikl96l/mDdVPhan3A+mScyoRTQuWr8Tl1yxp+
YTxjzIuljuTARuXRkiVWbWk/NOm0Wxrnw0cz+p6zgtlBZYB+dpXR6A/LDK+XFZMV33pibgx+q7VC
uFrNCw3wVR1NMnOwmcbe7zYx7ChJcKlG7DvgffhNKd9rTwkIELNQ9zIX7msBptuD7rou93VblFeT
b0USUICCfVFSpqNsKOf3ap2rS9q5v/2+gPAQcwlHTjUcExaa5w+sNRxma9XT8HRwpCsBwGUVCN9B
jSlU/WrCNDlAd9pNtMa9iczy5i+lJEBF1ep3TWkqK+wJQxg/SIHp17FzHyqHUE65GnRnOUWRc5TJ
OPn0ZMS4dm1+W6dUX9SZWbFqKWbc71ih70afTyPJ0yZCnVjv4q65gvYCRNGa1XylUg+2MwLAeZXu
iztVIj+nwoKPalhHCKmc7ynE3MtKfECm2PHi1MOe3d1ruuGV1pqFB1i8oNHtQ7va5sZGOnGcW3Gg
0/wLgSGS/BVT4la3lqAcqms8WbcEB2+znNULO3aG7De3zXAtlzC60xvqswBOek4kExkNf8jUdCpS
SIo1A8BN1gSN5wIX6WzeK3Z7gZZyZ47kRMqRQsR4N5fqh5vhb9dFcZh1SNH5OF9nqpF65wRoZqyf
WpsT77iEUvzMzTWayfUwKr5h/VWPeODv4pGMkNWS/PKHPaMpsGVxU3SQ6JaYzUAFM7mA27VgMM9E
hFdujPzVO6ZpFmOrSEPITHyqmn/jpU114qNC7JxvCgJd2yaZ5ZJthLieyO45Jqj8RJ0Jw6z3dsLv
JQc0Bxob36h1i+aJr82tkd0vUgREL9PcoyoNHDIdUdT+sNLzT2a5gjGuTkuf3XFAwgjmhguMS8sC
IpP+Jg5xdGcjOW0u2eepMx1gV7B9AHpYtWuByeqiOHGfXbiFYc7iieec+oh1Ydyyzh3DOU9/I4Lc
F1mj2Fyxlh709q1pp28t9inR49t44vhzM8/lbpiLa9XS6JCmB0ObIaqbxtdS5bO8ULto7qYU3W3J
qphy8pxERg4emtM6XewsRA4shFIQd6K5UrsOla5O5UlVK619Gbj3HQTB5AZi3gIohMyWfJb+aAZ0
pkHyASWf5DtNX6JFFU8yp81Q07/wdvGIS7z8oVxhqox51MT4kyvHYhXgDtqjtcTq21y7R13T40do
f1CDpdCuWcIqJ4ph2kHY0v3xYsdgr0WjdcepqdmCuUNxkrIxXnxDqKAuFbiiuhpDYXVxpLG/fKwy
6liD3Fg/847aO8tM96T0+5BGP4pvG7KDLL2BNtkWGpD+lMQdtZep9wZJHK9xkc2nyR+B3o76bZdm
6RlCuH/2pDeE9Hc1t7FYvCCB05c1Xqia8odRTPeUw+4Q2DnxrH1x28ZVdhdXCNBa8syBKiaH2r+2
FMdY+Se43tAmnOSmi+DYpv/yUuRaJz5Xqsa0BuiFjUhYm858I8e2ibS8/WkY4uLlw89yTgnzKAsO
YJ0/oGP9BF7LJlMSVCbHcixxmYRAZqKGwIYP3yyIqQgO1hVus+dmc4QSytItgRHnLxWyANRUHoUc
f1l2m0G5Nj9jlOR9wd55Zn/yPU6Fd7Dr6tvv6vOUd/relXlY2laIujaElCBGWVxelzK9w2+NqtEt
bjhWSZS71Dq3za5hsV5ZL8b8sq7vCjmuJQWVcLW7aiIkZyKp16+UerAT5a2Gzh31w3y0tXcI3QeY
rKiEYn11vfyQae9OhyWtneCpz7AXgZRVHSFJ7hJoNhCvbPcw6NVDR/WCVc+nVTp8HQCrW+54L/vm
jlX5TUpMBnpW9eW6tERQrXoB13sayCxPlbVb2Ff5rfUct8lbbGnncRzOOTdxzbpc9tlN5fjUbhpw
paT+EXcbJbU5WZylSveyusNrumhnoZk/NNSmABn66vrVr3V8apWb7I2R+nfCYZCfF+u3E9uRmdmH
WHxaA4y3TDMCXUq26/YTh4C3Rf0u3eI4lvKCbz/w4SUHpp5d68I4NnHHBtJL7zN6wMWQ3PvCstCW
C+JhC42zAMRHFyHI85JLYt5MwNUgGBNpTk+ysSOhml3WNMjlZPd6a9r78wfODepm+ipIZtskxWBc
/Hg8tKVGo7KuTgWBHQ2zRWYsm+MgSNRrMssbc3ldpuTglXI/kwjS6CwIMn1qzvidMIfJ8XFs/SO8
twcaWFFp/CoaYv+bL+0uUeaB7CmpbTdeTnQUItZP2rfTsM/0/T0XLOTWAIqVnGpAiN7qHaoO6Pmo
Edn9YWvdZ5foBzPTdiuPDamnLV/A7hqz0scp+yioOd/qxCutPdFIHbospWPakA2i1GGtG6HI8stW
rIvnsXzP1S+vcK5zpd6EseyHdjlaub23m3WHw6GgR7zeQdSe+uyElcDDBQPD3Uo6MGSFycerO/Rf
DDu2ITyqrFtQKrcLhOxAN+TD4A7PeKS0XTm9r+WwK50CB90IExJOYMY/1F/OffnNR3nKIZDHNYvb
obxs/aKzynZjbp2dzWnAYuTatfqm27gPzliStRymjKZIG2cUazb6ISIMPI+y2VpZhHpsGTTI+N1r
Ca/F2QB5Np1oHdCp1aaCfFIHY7aJYXCUNEHBmsLe0dOAPOaVZE+qdthZ1jxSsGq9sd6rfoyVRbDT
Vv4NaUQncFi1BvWs2T/QQN+M+gdYyWvfmE91TX3QKPaD1j8kXnvjCHHr9lMwKYocWE3srE6dMawE
jmwfrE48eul4hE77QWnqfT/Qvenfiokw2aqz84mDgWtfWOq2nLwfkGDG/ar3KGGi35dUq/MEHQ+F
7Zdh1z+3lTjBKUEAxG+SN1uCiLe2n6AYEQydQKSTEtu7yyscLEQQq9hv4PKD8s4FOFuvTY8jckyk
uylBHhuzCXysHYSPSPPFT9l94ZeAMrzCYItZ6EQE7F8qs3yngfZDFHN8tt0iws3GIwCQHkmuV7Ni
Z+Y7J9YIm1bHO4PnwrhWfogTjDdHimhpuvFnb48hsdMr0MaA6YQUbUqshxywOe3VtjUpL6UZXy15
jdMPIqSBZ90VuSJbpp0gR74rHGJlAZsM0oLW6B+mpPYcNuOW6aevNcr1mnS8FzRrRXhS7/asqXeg
1VFJ3eKTpOMho9bbS/lAbO2HO62nrdC+cdIDx9bjbNIXJXxunokG4kYcqkqLDym6cZKBbChsB+63
Gx9AvwWtFT+67UdWegS2vcrdr9aj6ZVmZLe0qky5t49dE877Qu+FbZwyHYOW695ywNvHYCZTJI7Q
K/KXFqtHurjHdPav9rJto4svnCehZXzCIbiHUPFlyJ8AuWm5Bt0AAPo8GK9mLT7tfOWeoai3y5N9
ubq8taGbZuymGSxVSzCqNT+S2IjfPUkVHpFNIJ7BJJYDOWVK3gTBqrbrnjqgqC9JHaNfoRgvFzU3
VFWkmLI6elhBOEtemPS5BMJivjJpB+Ux4dyYVv7F5vZt4vlMLD6mjoBAHf31Y6Rkei8W86ukimQ3
p+2TMZPkoiaBFLd6FW3yONlW95rp+TdEGjh5+S1+Q5JiE2Tl9MEmcRSJJr3Gg/6tWu3cpSVR+MrZ
5IIdfPJv1L1w2RaYs3dh0XktLCtSRa6FvkJs1ZH7efNHWMxuJa/S+8znuCfgvl+qsc2u9Ij5eLts
wXRa4AqMKF0ffEKJWdldOelq+7HyzdMw5fZT0QtFHK5K3nrHzT+oBEIMqVaqlS2hbp0NYUckeP3Q
6BkDZTxiEvMM74JT3j8SE6nr0BBYwQIVT86+R1++hc9fTDtTG3ToGi4le2QYV+s3LFTsAm4G+D7P
zOFOkmSkFGP1PL5QdesQPlcDQrQ0uiTdGQPZDDB2oiHaz5w7tYcq14YavnY90yYV97m0X0q9dDoC
7KPsDlqzaICEZXrgTivxxa8jvPOMuWNlBL9vpjHfitNICSZDnF791MQm72pQiTpUtVGh2RH+Toyz
J8gxh30hQQt0JCj7AFigseNiGazyRxcNf2T9wYqDweJ14Dma8rkJjqJWoTnH1fQo3l5oFJrDYsX5
EMR+tQnz0lqopi0sGmxyhg3UBepViqw/OjCAravbNljCZlxtdLFTlxwotv7HpXO7G/qWfKBovAkI
1GkVI1m9lqEO0AA1pLQ2Y+Bcu9cYZgll5oiyBMBbeRyYfoOxS6rLIFf+8YOXNw+skIrFiyal0d/j
GZrt7IlSrOsP20rTfLfMEHklKkwSLL6RnkpKGqlK1OLlpa3qxNw7Ft+lDpcEY6dEq8z0Rt1IdPEs
ct3YbSnp8l3N+OnxWqbp3a0zvBu1a3e5eczWnPqDwDZao7loo4kNYZd6XKhTjCeyuM2mWUc36IwV
Z0MGVoHztTu73bWgY3OilsJ15qdssAvjFwe4xP2VVvhex0lV1jmxye2/lcgUtxAnEcsMpxyYweaJ
xnYvPQokLuOxxTwQhzwJjJvYMAmapwiry6EC3hofiExBrJysYoO58DThedZU3paR9uj5xN5q78aZ
oDvOFwdjtu5LgKDIoXwWzpqpiwMiQhId16jVhn9uf2Fas2RYIZAPkFbp7d3r6wK4n+RgHJrtPNqH
EmwHjAlgoUZQY5u9a+jma3aOb2iPjirMX1XjD18AFsTDYszqV90zoRQ+VRN91ySHuVrUudHH+r0x
DCqit1Kz9TTp2NTDwY/dlJcJUlBlNxWd62JtH5M0a85jFsuHjNh6sgOVgZzpzIB3nXTGu7FQbWK3
SfqWEowFBlvAwFN6F1lYH5Yg4TFAlHmNOT/kkoiqE/snG8fhU9Pb3iO1BfVFwPp4QFsFJZSDrzh3
9ELhbSa+/dpP0EfbaoL23A5ZPoWFrQido2nSOlMu2XKm/KHZPv0J1HqD6/ie85MdzlqWnZQBy6NN
3Hprf89daz+DmXqlaqf/jfrPvT7FOs5lM6FSxjWxmKSdtm/zRdyAQOK8YNymiGV/WH8tpLqmPDkr
7YbcHzroX7uQ4glriP9G6r85ZyC8n+K+Yx6xJpragmFk2wbrpr+WqfDf1LDw9i5TpOQdSo/8pB8h
OYwlZ+NMKeMnqXvwif1olC9ZvtisGSVG16xJaojzRvcLysAd91ERmBQg/qY7w+BGndaxPoAe4hXD
daYSwUuv8DZZklY8XxjaZTM8Zm2JTGhiPEBLVQT0C8dzvNu+8ZxXY26YZqRL1VpjjgarH4Pj22oJ
iPs1gS0cwva8svPrk+mZneu04AjR6Q32O4m5w2JItu5MB+MR5RnWodHN2A1MlNI9TQjqyBqOGuxZ
2vcdJF0Oa2Z9MtePpHucOtw/MWyuWzafi+sC1x/hPbR8C8+ms+JgIs5F1FuSZyk1I/1l5CsjzmzE
mzLdyXtw99YTRAkOCNaqoKym6gcKNgdfVtBqLwd7vhSDtDi2wg6B+XQ10B75cpnejY0T48j17h9M
njCMHXCWp/mHCVQ7EKwYjrQgio2HrKFA2mozWFAQmTX6fJObBvsXrxv3hQl8tjXLrbMIf+9ox2xU
++swJRe94HVqZwe+VsVO7/K3drGfOqg0U33QZv9mLuV3ZWH7L4DUMtq4CqS2vxzhBzFUkEpO1zgi
YzzcTuDxoR9lGHqwv3JzVk2Ae4gqdzquLlY9xWerW2wOP7n57ZS99ppJMylhYk/OC+ktJnwjGsV9
3PbpG+bCG+i73de8lgnIotn8PW22IEg++njTNiJ/K+pl+VVYZvFuWL2Ff1/beXPSRR1OItxI8eJ2
xxFfAkUWlP2Cxm7yaj5wf5bJaSTT+AZpPPuGopzc5bT9/LRWPPg8lLU0cnOreEYoNN7hdDdXU2Hp
C6dMaZ+ya12M3NqMnyUffhirQdmjp/nj3SLk+jChMrN213vnK+us/CxSxlj+0mGwJ/2oz5bz3RgF
/apMSEY0iXz87HqL9cTUt3eQIkvohTZtjqvmcuZy10MFpRoK7AN9mNwn8Q1d0xugPhHhmMzJ29KV
xmFKSsws+kBNRH0neQXu4ialLcQHWxzL1D/psblXPExbHaAGL3LkeX/7Ss5pv0/W9jJOAKIyGlBh
D0tqbnzkf1M6kVUYRjhKdrzk/Z2XaZ2juTKPjdCS757W0sCq1Q0GqTyKh6E/1rFjETWwrR31TLcu
jpiN5fpUaorDbK/GowJ5yqwAhYCFqGtbdLrW8bMjrOxA2CW7rY1S3+ppHMAMy3rvqvp9Trtf2Tjv
MsJ+UrRo/lZVnQdW8aEYZyhRhjyPffmiFVpkxq356S4Di6Uk0/YOLWKwGg/Sq+JT44EnYqX+bDjc
+B3A/buBzoGbVCu7PTutaBl6RjpPa0MWvB0uQftpnOgTZftIhaxy4y8BURIxYjfZ/XrQa+29bdhg
1pDPrJLb2Md2EmqoQ/1gupE3fmf2xOHCF8emUmWIY+chlg74mYrrMhalGw3e+DrLHK+ltK8sbbIX
xs/8AGVrjHi8H+DhwY6TCnCxRwYBnga60F5S+7ofR7+OLKNejrU52icar42Tz7L3uFTd+I5TlBIb
p2NZYUrtvrDfKI07qAFHDKtdxHsON6azPBi53+9Hmd0MiymPWCxNQNH5ugZ612/9Irnc5YXH/GuJ
O7NzWBOnBjBPvks1VWeFXe2AM4Xe9NNbp41Rpu85XjcnLMwjKAIBCiI3Houkj3rdLSMhxzlCJcbt
IT/IQyxs2RompqF/tXJW563fUlYm0NIse7rXPKoJCuawsNcIFegbkWYy5pOa+2NhsXvMkrR7mBCY
mWzn6+YQ41nnZHDMhuK2BA795Mf6xfeVcaLo7ocyllsh5+95ds9t0954q3ubNdkLrDJWfVP/xARP
/x9lwPTmuhA1WNyJLOmuChz3R5bm7h098QU7im448twdIrugPckrq4zhg3/MRJMuloX8qx8IBMV8
0xLUxR2hKh2aBwHsQckrBXvPFkt8mkXpYWDV/3/YO7MdWZFs2/5LvZMCo5fuKem6O3gXfR/xgiL2
jk0PBhhg8PVneGbdOpUl3dKp95IyH1K7yYhwd2PZXHOOCRDz6INyWIfynhXhoQ5oycqoPJoCzdNp
Zvyy6wO0wmgwxtvGha+vizdFdfD9AnnHJvR1X4Ad/Gz1FDzg5KhWNk28bXVpVmcoH4wVWjhPOFXH
bXUxbFBGvOm9toltOmyimi3LflKVupp9+yQQ8baTOd8MhJBewrDMbhMDEopQ+QPFQEhuCjj2KHF+
WtOybrIw+Ow61orbrl3E9TzTvLEdwNqbrYMgZoErMT8oELIODR1rQR4KhMB5P9OTFLej/TRylOx0
qvsTeRn1pUn3MIzC9XbH5sHOgaE06xWemAdjsL6Ene4rjkRs91te0ZMNJFyEj5emBJCzVP7O4khl
1DktnaNomM/D9kMusD8b4FhGrRjEe5IZsi2jgWqLEN4Y0joHO7wTupak+cOemp2s+G6Kovtp2faD
7Msznk3cXv0OJ7PeIPF7e25Ly8HLzIyIWPWyID5OmbCfxzo8jQh5DQYDuC+/y4J8EHQmhhdNuOZV
10YEldfZBdkgt/28iNjKVvfs9907Ob6z0xYsC9hwr9tO6TH24f9FPJfzLYTBNzhWr0PdPnKdrZ75
djD8uDMIueA4S+pKnAvliYLjsUivbBesvTzjas3u5tHMYwCYt0X+U1RzAe5rQJfplin2cXJqLoTv
+ST0V99r93bKZ7xm6Tx60VDgj9aasqltDdIw2Rp8BIHJ0LU7weFxwnvoPYoxONDhS8oVxDizITdu
Qb82723qup/mRXOr+CpBmAeXz1MgTQg/zG39EGFw6gi/4KPcieaSGnTg5VOrYVp7V8yozskw3eJY
pXVGZvQKYbJad73PQsqpzPWHnzFioMfQYIlBmT1iMW2VX40cYJWVpmdgfkjRBrieJd3AeMQURt+Y
YDCjIMUr3m3yTvN14tgL4uZQ9HRjE23bUgK7/GHb+o8Z5C/E4P+VGeQjr78+v+bvPxlBLn/kb4kb
+zcMULYDjMTEdAss9f8ZQYT7G84cgjigRaDfBxcn0d98IAZGEFb/XsiuAL8yZrH/idyA4vvNEZhB
sIG4/DKp3H/HCYLl609GEAjxPkYUfAYYTsCHo/z82QjSBTx2WfqYDLCeOx6WdkxU84hpfBqSa71e
mlwzdm+wrpPBizvLbs/cbfsn3QDOw1pboJp6Vpx3uDlYHcLjCLXZc1njst0oqcctAbiHxQ9eiR+d
fbBC+wEnw74L0NH9hPElCDrmVvyxQKXTid0iQtIYuj+cxqEjTrLHbucgHkf9wgnhEy8zM+M+oLh8
2PAQ0sRCnaX5YcOyPzI3W4fewynuZCyDC778g+S3PEqHtspottvgLFpON3zCFF8m+KObC1GMejQI
labFat+RbxS8fI0uGC+vvuclpWCLmi3AaCWT/yiZXp1kOvM/vcO4EKOi3Pt9cNNRhb214fWd/QW2
H9m+sqG5PRNJ/svWJpJnzSq/3AwthT/sxMxjS+pTnXrYTVf5aLmfHToI2DGW19p0HhueOMd5oa1I
uamgAw/Yc1M3VZyBVMn9wmLuc0c/7q2lifsZqMFsT8hbghozvU4/6kDN91IsklMwZRFTF+GN58ze
jtlnjEwO2E05JM8A7Vn7S4mhgOsdfj0yKtsqG+7WUEmMorY+WmY20AmRDyxBpvZsoDixtycna9kq
PRaGwruMEPQ0BUnTbuTUqB/9jMWWPbf1ttaTc8ZkbH9wMacUuOjrQ8bP7xiwX+AFzBFSieriLpCq
kTtqmkhXQAbdmb57NapZbrKyXjXKQB+XVkZaypzn5UBgSpLKKaQDtjQks+SyTHyac1YxgWqH00Kn
5H0dQHzyCQlgvx9d5mVZnoNlMDcmZZygHEd+hp7QqCUEs360tNu8BUXNIBLg+odAIY6OtounYvI1
6nULPdIDWgwzoD1lqUDVSxhIqeNDpOa7vglY3LHPdNKE1SIm80jTphCPmeVcza1pnD3uI8OuTgce
FdXiWvukr9pPGPnTfnENc0+QiaCDWGfvYHdEiLZ2oS5FhL2zrcjGXtm9Wo8iQ0cr1oBH9oDDhv0t
o5CDzmYjx/3IJuPLWsI9fbEJQvswGy9hZRE+VqHeJ4ivn20zdM+GkzmPvHFW3il+uRswOt8zZ7sx
IEzS6YB6f6QrO1ezYG3Yl6Ai3T5/pUja37uNO25aMxi2ZkZHLXpHdjV3FgNRUtsxOrMVwdbuYzc1
jUjTPaEQu6l43ID98391c9ftw7Bxzn6x3KO+pegETY6vXO8nbdz2Y8Yer24PA+DnG917J6lq2No0
Aau5ax59JIc9b4MbDL2PRdh8tgIrWN7hSPBUsesbKHZoph+g34xrmm8enMn5WrG7b8bC6fdZt1Qt
zvvy0TJCv92QGLwJeuvN58rKIGgVsQ2q7SB6TD9+DbpXmDGFrNYNkF98S8b6w+6N6WueqtsyQdBt
271crBqSMONOkkKaWZ/rcNgnzLn1uHzS5Pi2TP5zUves8UhCB6pxWZMx53pDBAR/73r9L5z06bk1
3Termn74IqF1nShOpKv0i8TNbWCu2QdoPezCa+VvVqGz78STD2Hm3ww0tJ7ppn5tcyteB2IZaFg7
urXO2BOOWPvfwDL6dwIgQJTn3euUBlsPm5a0say3Eki0351s6RuUe5sng2hFTNLzCkvvHj2dnIwt
IZqmRdQtNseFT+JtkM4jUupAxeDC0ehba/6kO9f9JZ2uig0/faSMqmXDt5yDip9fNic0ajXhTaow
nCyNBtK4uutm8Zl/HEt7G0jhOlrHIArqn45dypjQM9ExL7sOSM5vEiOsTovXilPtiJuQ9P9GGgEF
cTLEdVu5V+gU7M7X6kcR6m9Ehb1LKHTjOdl1iAc3L1DXtUPdq+9mP3AOnNYufSJmdPBMWIYZ2WkU
7Gu77Xp6w3imqN7/pllKsUTx7rN5fqorBCI+GURahHgbDT5PI23tNXv9g84sPJSZuJ+FHZEYu6vw
tv8q04wOm1J5caZCci64DyhMJLvicUNCW2/ildA3l5527+chbLxVkYRwVrkhVEG+f2qASa/+udDT
tO2z9dmsfYKPhaRcFmQrDy01PGYdl50F8W4cLIq7i6BicT5UD6HBi2b3/NmtAKGAR1CpvSXq7kfQ
hxo8KPeapCr7n+swrTvkDLUPhUHbrY9TmaKpOSvOs9+pkHU5PUlyXemOzRyaI2NIbskNogXLkOSy
M9yCfa6+RjXlj4AFJtgjZlONuB/GaT4gr3LL9b37MUtaSPOhxLcBPHQMO3fDRrlBNhwS9mHdFOGo
vKyr6FRX2PCd9VJLGjo0a7hdE/NiuzdF0O2FwQfOaKDnWqIrMZX2fmQprT87tkg5WADbjMy+Xzij
h042Gw+EvD7hPfSN3ZQPk36qPR6DpxyUahcRD1PYKDw9GvJOFzlGjXKNaokTlSteHReNPUZ5kh/S
qdzkY/vpEs3vejhOYcvlxmC3UL6bhHAJB5nplqzGq4adfeQHc0fSbOuztg9bE9yq20Xz7/IRO2On
3IX4tji3eQJsJVGNrZNbZ1BIX3JarogpqB1tEveyWNptJr07i/o5XBI8WVVCudo6dXyPXU6pXFn/
Ckzsc36bk+yxKPHmJTTxtdAmuRuXWe+6qvosvMXBF+kFW1aJG4YhckUIVGMjnvD98Nn0bINTpa1i
d4Y4C6Xy1oNksscM/Ebel5NzCFPgXWgUxmXhtoClorPvOqsSdQjpAWY3hFemMshKJWZNKX3Fu9Qp
05AV87LuEpcezTLI7cOlZZhGWzTLXemk83VJkOZs4YNF3e2pZKfzaUvW853GCwJ2/uyhCpI7yyM5
q+SqdQK27oR/6WA0ipe5q9czApF6nHz3w8+6jqLnwLhaJvWrq4lkd3wpJm9Jo56nI2OY91EMlh+F
haNw8PV4LtosjK0eycjHaUtjuePp1xLwcwzLPI0IsdECuygsFt6b6+AAMNOleKprPvB9i22P3C4e
H48dwUxZ4dfY0Xi81N1Sbj2fmy90eCqIyaERZvIYbkDN82CTzQKjQzSsjCZWo8TLsMRuDUWFy56O
69E7lCmvBz3HrJsjMeuy5HGQLkZ3b4Hu0PUG/ANPG8eRa39ulbYpQGSv1E8kZKkr25Zqyak/t8tW
B/Gss3qJRUorJ/xP6i0zw+53NUHM+jogEMdy0bSt9Ij/zbw3CxgV29rxBnKF5ppXd0a62NYHsQ19
7CCFDtWuz4HzvmQFiSNAIXWZ3WDvAMDMAbv43xJcPddLOwNzfgorf1b7rhzmn1Dogf3vPNARIRIY
y9RXs/fSX9qiEjZlxwskBB/TVEAfTkWVn+wxGULagXFHnYbEYyQ0fNM7N6aZdV9SBSOhZBb71gGm
clYgyxgrEBCG25P06JMvDc6zjaZAIQesCviV5KdzujCrSTFz2T8PSKNuxOZtTj4w9Hjn3Ax0kG4q
1uP9zQzTdqA3NsuehlwOO4cGqGhw5mZEmJ5yTV6Pir2lt4P+IDLDbY9pHdZ8x6OT89hvG9a3K/+L
zwC/YTdRzTdSH+p1XjlfWasEQCKnOhE34EombibC6KejbSb1E0tB9yuk5M/k6WcFOPZWrxgje+lY
51TrMpA1GR2o9jzc1lUABkJQOVKkwbtshs7Fsytrho9mMTwMRKyejG2BExx825hL8Tang+Gfmt7z
OI8Ae48722K/AdkbaUAeEKi08VBmWEu2MHeC4RJp7cig+yhvXPKW3IzZoxiKVJky0US8cSYC0+Wt
YhXDo401u0hzY9dMfWfsGwBeDSOASr1r36pzGwq5yKoohVOPL94oPaZgTo7+pz0pGkbo55xpwKi0
e1XaCfvjPgnTF0c11ifAXeaAlrDjc0AdYw2YJa/nQ9InD6ayWKeui5/r69ldB0wq7Wr9DGwCXXs6
m0xYw8q6LMlJK4zLeZ2K9sZQPAQxMRrefGoV+zFTB0axx0QWTC+E7U08eYXWzZ3ZzZKHbb1wPabh
nJFAyQEXi0HNwjJgoh+n5A3/jveQmyUk9YqWcXV55vRDXnObnUjyTrqkJqfAb1Qs+jDYl+udgDYd
rLZ553dmeUfyedpWMzLmppdULRMgFx1koMS6C7XjvCdZ9sy9ifenhemYCCQFJyQwymw7WmH9Nk8e
RPMcuxQwAaNixOqhyaMnJiQbF21+hpXnLDvYljg8pa9CWkTt7JUbn6Lbr9M++2dSF+Bp1oX+eY2J
JRVDR3m4VgJik5XgzEl6FZ4mXCbVToKneWLd/KlKATW4Dfu4SyzMmIFzs4ppjCpegCYdr0Xhw4rL
insWnURn0aFPtY85mrusVd2ybvy1dMWww45RhvFCZnY7A1qMuo5g7TSJAui3HYyfhkOy43eJ5j9q
1V+Iev3/0TD/t7+UzJGu+/69s+74878uv/8PocrxfiN1ZJsB0pLHjcMmMPRHYsmxf3MILHLAU+sT
hPzS34Uqx4LRi+GZ1+GSZ4RE+PfAkh38BigOWSswsdiDDwz/HZnKMk3+qn8MTbJX8Wh/QfHyYR5e
4qF/1ql6b1CL4Y9FxG6YLeEgMx7YDL5yzfhEOh5Rhw49YsPK95k5Jdgz331gUtyx1bjOOG622n+p
V1yji4Tc7VFFn579llmktw6qtw+t7A7zzOVosTXOBBp1+7SpX0qw/ueykMcSg+xAjSPriN7bWWFe
fZCYUjd0G8R+td5zJ0tQeW1xwud9bfIBsWh/j1zu9IYFUQFIHGVNvoYQ0zLoG2kLcuGSuMnqxy6Y
DnmBwrOOwwukrxQM1kxpL/n4u6y3Bk7/9UEpd8/qsrjOnSZ48Ip6vJ+LtcBGpCoC3oN10D1EbsPj
egng7Xak0zdpn02n2diOYd6LMlVcLbEcQQ1Asodpv+GcOqqShVuRQO7n2RA+D6a8TRMMdmFd3sjR
VoeF7ShFN3b1NUxm7HlWcZx8ROiMgPnWYhGNepcfoVC8dwLoqmVjQFlrfTUJstQjRVoFO7i4QnXf
a6raQHzj/u4hecskeB4cI5rpouJ6WTxr0DYH2qStezGgzoc2U+TU6a1YjIcheYfzQZRbk7yekPiR
UP2dqZajWv1XEGDfthgnXMa0mYcu+1muALuZIwjD/96d7TcCKhyhdEMlvky3dVXh6pWShak7PpKL
J7jdgHchFts/U84OzsaoQnb7ynwzPBsuyWA+h8GtGWQ3rDl3Xjm8Ye154HF6Cq1kRnZMrzzF5OcM
DlTXFF9H0RRbtVAv5MwIV6sxq5epCsKbgVYpnETyo7bU/IWPAAyqUT0TbrrAOLKVyp/1ruZ5EbXA
LDY0DWPnoDNiUxviSgx62dm+4Ofou9x7E/+qQj3dJIKu9LQx7uh6+m7Cal8ubHxk7Z1sohn0L2Fd
7/oSZ0K1FTO3haIcvwrzpe2Llz6ghlYU4/SVNTOR9JyHue7RqRyUiFuBxWmLU4/ee2MeWJBm0wvT
un1Cnl6ijrckDrTyQc4BQbWgSu+4o2YkVXx3y/ONG583J9/E9XH70/lOw6UdUVVn39h2pbf+peNh
xXe3C5pVHNigZJF0ElbBrsBLaNaaZXDZWMTvWMzg5CzOYEO6H6Xwy+vJEpGzEl0YuUCykfO7JbyG
2Ydlt6ec17a8LefXFmjfPvNTdQ/ZRL41mvVe5ZjVs0+YZpO1Fm9OC/V2uQQsZrfeNnZKZbQxPkx9
0F27aUr9k9/V965YvpiY5uvAaWml1gOJB6vII0Mqbo1uxYYx7r2V5O0yzhhNGr+7zl0Q24x7w/OY
06c2pyI7wUFtXjF6hXcDEy09mVmPp5CyVCQ7d/xxmf0PS6YlCIXCra51S58IJ2axy38PpNCQUzxb
RmLdIjGD06sXLNgkRsYLsj/wNENcATWm8eYzDbTNg++kuFR8nCYO7IWuB0o0EwTjUpj1+BXHdT9R
ZhfNnT8/h5fc9sUJ4HwYOstPI6wcSXas4YOECTHcuU1fCz6Zvf2ZQzF+7X1Z2bG1OJg9A8VNainw
ARRldmDG413vBLo+Dp7G3dW0Zhjhgcte6pFvZgWNwQXENH43qXoXHh1UhyJ3r7nsz3daTOuPwfY1
pAc9Hlc3V19F114saYr45kI8/mi1fIhZR5Zfzuhb7Mb69cbSBkwvLy1zgmmrl1z3dg1MxB3DBXXc
m15I3qdXA4rmuE3XhG48Z2UJjcM1pgoeV2gzr5QJ2L117seh3k18v0ezyzTeJO09aDzbZydz5+8u
BNjADgPE5NKTCOdiszz7ubzI9kKTeVAtn6qgGFHNjOYnZRbdwfRHddUz7cdYwASTZBDGRlZ058Yy
/F3NUXwjXCN4gyJWEaFiMM7nBpVUzi6lNkYBqQvbQ8I+OsV6QOfI9FHMFFkJkSrmOmu4Tysxx5k7
VfuEI24rOi7n6WjJOPNYqZr87dG4WiOtCLM+rbJMaFw2KJFzHZQ50nhTTkW6cr/rsLAgIpXNx4XG
sWK3y3Nqud3u2cAfsgWEGmzEcAFnjqjQGbYvUzbeFavz4TrB/kqjR7hgIPQaERyXGrRJ2K7oHmIc
9hj+1j1XcgbLMMcbyDgPmax1st0Itidq23W4asts5aKUeWcQa+NrgNB9n7pmeZ8njJ70z8TpMklc
bpg0MM82sUbi3Q2SjjKtWv+NOxO4SSMvnlI7WLhSCnG+RK6j1pmJaIANlfHouURcrBHn25KX7aEz
XRkPrMy5+o5B3K7TfAMz55keFbQOAYBK+sQ/Fs+p7xmJ/J0q5nmvfUft2prTrpJTd1WOC/2OpeUj
J67+geX+uOtrXA9B5os4LVsbs0DLey9du9iwVRDbBtyNIF1+ObVVX40C5cLuw3tD19Oza3jmZhiG
WNtzBCTkHTl0JnQZZrwYcTI1+jgl5hG83CNQrmjh0hsnhYkHLvgCRxKtIQz5xMdC1Hy1uEI0XohN
7lQ7ZBDW0Ym1k5IlflgziTtpzpaqo58Q1E4Qe6m7zybvLZ1sEl3eROizbPFqj2/D0u4SB2ZNCB/r
EEhRfU/DWgIDTooXpZcW0Sgf3hLP5wdmNLcUhxp7VVj2dclVKqbUNX8N9BQ+LIVy2Q+EbtR6c4gS
luFpawvzxAzx4NC7BoCMpZpr7z3dRJZvwA4t/NvaIU7QB9hUOnNXzkh3bUa3n4fjtu4JrXbOQ0a1
ymIail644r02tHXlVoRKcgYtOR5AWSEjDbGj0vFIfexO0lqwbZa5itXvCadMHqcu/UUkeJdlPJC7
xsckdckZNCTeqQVqtp5THGg2rOMB5NumdaAsecBLULG7J9M05cGn+xIVOInKpdnOtQy4gnbfFMZi
4ugedP04+jO7RO89zBsAEfaNSbB7o700ok8xrjt3P4Y/dbs89H2Jj2YO2Yxx6O8mNL6un29w/d2M
DF1jHtQRHtC7gScpLX+UCTUDOhEdtJ0XkWzWkTeCTc2dwD9zRyWOsox8dsNnY11JX/nLL3NoVTQR
0UV7dvQOGip+L6PId67jvwfC3QeTFzVM0Sec+jsrr391qeAX50cJK4CeRiG7GwoOYunqX1RgPY+m
SyWasMhTgCHkDEKUd0kjuHWyyycCb6yXWbRQZIowIsK9mwuQvu5ovHGjz/fIgzxuhnS/Nt6+Xdzd
GrKAcNKSVlNzdR+oHDzLYZy3xN3vW1GRQED8NfdqJik0OpjQcguXoBs0J5dynE0joa7li3PuenAn
dcaBHmSQx+YdCVKrjayuelpZfaKxtsvjIjDdtN7I8JalVBDTyGEU6z40818KfzYBnAk3DoixDesk
8H/EFVHALBqiGm99vcCq2DH547U0i3EEtup92F6AjlgEB0UJGW7X+hJVCIz2de4NGHiE+I9uH1Qn
vvT1MPujfaQHrt/3fUPlFhbbZzOhGWuqQgx9Waa2IBTbU39hoIWC2DuxLQNp12ZPR9KBzSZc6K7N
bn0aQA8eAZE7KzSmaypTpu9+HLuHpHGzN4fHWyyUuZ6rOkWHw4NcX7UGMgEK3fKUBBWRV0H94laG
XbiFYblupQctWNsJ1qhM5zfOPAUncMr4VXqGUexnFVK0X0zfkM/HPawuDQR5vevWrjR3tmisGzjI
QeSzcD7NQWJhPEqSreyacatmU7yOguor8vrFXcOMtbMapW6kpFZUGYW5ke5S3BNI8DfCrow3joDg
Y8Snf9aUJEI6I4BNT5jasoxhNbKUn4nNCOzVRnMgAG4c0g7qmKt+1mlzCLxkxORlvQSy2WOzi/Cp
LST6oX2fgvVXgusIINQvARtpoySxplHIyB/rq14lB1Gk14ngIC5JJxRtsqcWdEMP2pOqp2+m7eHY
ApLa+M783jtJHvcFNRTlHSHPA12VcjO1yx6M3+VjutBI1ifFtO9nYpkJ4cpjEla0TPY8V6e5nG6x
eDL+o4gJ1d1ValJ2lIZrFXn0YB5cqdO3tsrVaa5XGttAvkRoaHd9TgbCd4h5IJoyjGet8TQlVZHw
YPDSn2Zeymgc1Lpjp00ECKSx5AaDX9PO1+o+HzPvNjemJ7dpK3vTG7aFn07Y3fso8DhTwKjlFjJZ
9zXa4xCFlAyCTB26t8G4dMXZbdLs5aDzPW6nPlIgxL+B2XF/bmTC+wBc35Vj8LWV0k2uDVnouCjT
9oXQfnUluvaZwJx6FCUkZlwQpYECrgf23yEPi7QNTuNwsXhZHgTpzZqEXMwJoS16k8KIQEJ2zE8i
9oSXqDNFgrZIDtaB2cZeNwe/dOAYcTA6wuTb8vJD6dfDvvdnmr1lWexRifurBh76RrsSPHY9N0df
Ze0LaZtlYxWt/6glytqwTjDfyHTuCYfIuMiT5NDR5PFlLApjVmP2DwK0C2E2xzpPVZf1p8mtq73H
uXEE22wfykV2x2723uxJ7AMT351t2oO/oyFXXkpOg6gLi/ltggr7oLx2jcYaGzgXm2GYMYmOBjfm
af1c02AAB1v69k1WwD9yUWo5mcvpdeCkiA2yG4wpUxInyTIwxk3NFOeeosxZMUxWMg9YreRYo0kU
kmPNqlda9zAuS2m9G5BEQLak5EuMJF/o1xWOzaUsmYvnmkfciZa58ZQFtfnz4uSxMFaM4UnwiD7X
QKgJTvWpcTOZ7P8Qax269QrC9bXGkrj48puirm9H9gXrGNeOadOFBYJd/TrvvOk09E0REYX1SD9U
Pc2xbrvEjeiNp5DSt195EbIt8lPM40ngvldtzcPAUNU9C0hxFuaQRyP9Ys+FcCbIUK6H34UaWz7m
NZxD5jNzoMF3muH+wRp+r+GxcQLOTXHvJYwVG7xZEcrRJcw5B+hN2B1PZeLO51Yr92BP9vxBhTPH
W2suJYEFodUHfvfv0hzFXYf3c+9QG4wzdykjnTKDFKuNa7WRTs4bIZuv2bEvu3BZPnHUv5NVuEtz
TNboNmdVDbulHv3Nf0RPxB1ETMv5l7Ln1ai/66927NN/VD5//0N/aJ/eb65gzuIGjdOOnnsbK94f
2qf7m0/5F53gvNxU3nv/YNJzzd+swAlx9nkUioQi5GsY/oA1OdCaHCjbAYQnDHxWEPw72icy6z9J
nxZ6LLKrZwtk+ABt9M/S5yJhVNgkZ5jZlCLMQz5Y8QjbhGRDf3RShlstZ2xVRW3dL2FyKTI17Kgw
C4ZXC8ohe+0aSZCtb94HYg8TKnjBQ/3lDqvar9ZM1lMy2Yap+sxr75M7DqKQ875yh806248BZf7i
g/iEiW3ecIsk7JJJtRG9Ta1qc8VSPzxhenvAQPDTwbWOlZ6jTVMJsJFZ5u+8QHtbISqDZAG0mC5L
vjodzu+KHtYt/dX5o57zZQt+mGkpNf1rZYHy9LylgXMMimIi3R013Kb5PgfJgmOAuZ9CIMza2rk1
EzM8JN6sr0K2uuSDSOoPqtn79vJMKOIjrSd1KkV5nyU26T6TrxJ9cOr2hbuUeJlDclO5723r0frw
Q3EvEE9Ic3e4b3V1AmtErwXRCaawc5BpdDbuk3HT1l9uPtv7HOwnhZFpFxcixPhF/TfKHrUDvDgw
mQnWbvEhARGBZcy3FHzOysNpMOcQSbxMnQDGpOdBBR9y6FMk6l58tSZUp13CQHVwRN2fs4I4VWUS
Vktn/7kxK+ZMo16uyVQaWylM2i5sUW4to+8ZSNcjd82ri/currq+u5lbeEEKuyTLbEoy6F5+wPPC
rLaS8uDGTqg5F9ek+OjLhgFOz2vGrkwT5nBl/2IvgqVcB2aFwBIxqLB7tgvut05KrNgc3RcasJ7M
KQm4F+p1V6EMSnbdWPWWa3ceYPvgAL3BA0kSVy0BpVgYWaoM5ACUxwNXeaI6CSHMzJpe1dyyhBfd
42DRFLYM07VyeIKyRmwjs69598ollo0du5evAL/LZyITJnaudp1y4GHUOPS77GZlzoHWLr5wRXvR
yI4JdnMbS8d8Hz3CH6UAEkaYZcdJcKYCHrtpuqCMh9ZXP4EEITx9a6TN8xp4cdnS/cKIzQPfhYhl
JLEipRpTjdFFaiKf00oN41c0IqrtsX+apXkIcLpReu2QrnAvLSbzqzfABCnwAB6zgUO+Cgpmpn58
7+30SWY6eXSNjgVAWtiRncHwsEOPcjDgBUNwgLuP8JNI79h2vtB85Vi92Lk2UVihMw9SD0ezsVCq
8/59IEO3mYPgsp72k0MxLumWbeDJnCC5MDgezSIIDtyl9pJtxH7i/fVqqv5Lkfpg2Ka9o728CGkG
7MAzuiXOp+CDa++PYOqeJ7sm3uylyy6gjxjDH5pXHULWt0bgs5nP11kBTpChzggs8oNuB/9csqM8
TkKuVzpL2eYTYd3BlAt3hYt/mLYZblpW/sGZkLEj5HXNtDB3lle+9kFfxTldajt/mB9tt3jPaSxU
KyCQQEz2HitDtUvwdG4mrh1HzkbS8oTrty29JQgaXYZIb3lBHBjqxu3XaAkELLGVPWrQSPvg5mMe
E9kmaU42hZ9a6WBTHtwnEgPBrkwRcMe1Qg9cOf13lrWcaROBtSp6PmpeHhUVApUoBzgqU35vCvss
GkLuBQ3g2+bTIUf20KXVMbFZIRsU2u4SBnSmDROLolAY2ZavPpnLPeYPzDlukvzMUHA4Mvg395/h
KaMRdZCNkd9pdR5XvLr+15TUV9VU8hFlLCPH3NkMdt0r6+Ny18zZpTwujch8f9HkbZMkodx3YOpH
E+LT2SvmFYM1eOEb7m6ep5CPD18PJqr0kOT+d9mPuGOrEvC/PV1roX+2i6Hh3JJynQeioilkEz+Z
/9ZM+W8tZMm/888/955SiPYD4bvP00z99X/Xo7r/bm8+6+/hn/+qy1fz979r+Ovvv5x+txe+45/+
g0dJrshEf/fLw/cwVuqv/+ePWrbL7/zf/uLfdqxPi/z+r7/8aMdGXf62NG+bfxxCMO//i33t5rNJ
q8+f30P2z3/mj7klFL/B0IOZgXxAUdbvvMg/5pYg+A0vPzMNAQNfCO8yUvwtXCBY9PKGRVNjfOGp
bf3P3CKs/2bvPHrkVrIs/FcGs2eDJoJmMZv0mVVZRuUkbQiVDD0ZtEHy189HvUFDlU8o4c1sZyN0
Q91i0gVv3HvOd/5lUWf4FEKmJSzsAP+kbrmoWgT2hYB/nw4RLxmj2GWg+wsptYhsJJzEkh3mtBI7
hlbpnnXFw2lf5vvIycTul2tzV+VTVJX/UfbFXZUgb/w5uv51QLzAMR2TOokSzmdRDC6OVzp49kBA
QFwIme8Iqw0f0UUXxwnNx3nyY5O+Qh7+VVT/db9/c1Aqw78dlIG5ZTECZza+RNv+epIs0LofiAc5
dLU0rgF8xCyjLixB/uMfzu+CGrycH/NvR9qOMB2HUuHtoVDVTLMC4I2ap0ivyWmAy2MGaDlNYsAb
EGqrpPPYyi7/CVOefnr/8l4c3uckfQrkJZ3Psv4+f5eZmHUukTwRgQunKEft3VWzcWfHrUGMUtVg
SupigdDVr19LB/nN+8e3Li41P8B2LEnZLjxiZXmw355/ptkk9a5VH8J+ucnZaD/1LZzNbCB3CRrQ
rNluxuJKYbmKciyxdYGTcB2NNuPAoWutBw9x2N63ev1RT5SCm/d/4MXz/vP32bw4gbClQyrrxe+D
0M2yArbjUKN/XeUFvNFWju7Bz3GEdstg9v3jWRcI1+WAmIB8SxIxiMpCXjzwRtP5NIOIvDZmDrsS
Vm9bK84M3Ds7blrgVZ1+SJtsk5lglwrf7ogj7b3peqyyrNu+/2tslo1f3wRfCtoTP1ccy7Estj1v
bw/7VWTOfZgdqIpwb6smCqrV4NkYsm2spiunidNrNNvVx6RX38ix6/YYIWagOBOJan3oxx8coBSf
mYazUXHGhvSb0knEc9T16tgs49BVpDyAb2Nn0e/VyEDpVgbJdVHWBhRVHziYzfSLoUgVLpIz8w+R
hM5yB/9ad35KZX6eIpYsi7u8vIeXbyB1rcXalBQ03TQlFsEyrbPpUGU+5c0SCeap8bkKahqVE1UP
3AeFDpXe6nXTi3ZP96DDLhq2r6SvGHdzN+YPuexNAi4mF41Fmj+kmaU++ZVkkN32uPatHAIksXxf
emA9CCWZB5qApQbnWSAhoPgjBokYRpzUdRTkD+/f0UVQ87ezxUdBjeRYpscm9s3ShnEgpEUd54e5
x0zr9kT44jgx1u8f5fKt4bGxzEXuYzkQtflovD2KLzMkYfyuJSIp+mgsMz8oOMehmeV3P6OX+P7h
LheRn4eTvrUsZEz/7eWd+uWj5I1tHeOyyQ9OUUXnrEpO/LCRdv04/GE5+M37wIdh+cTyyMAzXX7J
L0cqYKpHTtvmBw2P+5zTUn9KXTN/mA1iGHsnyR/IGkg+vH96l4v0cnpLZCY2N/oO5mXIrRNAlYYc
WBw6JluvTCd9eu1ZzZtIuW3BCY1d53kKRvUp65ahSSONP93Q311hpGAufRTY9nwp3p63oZf2v7l0
k1Gj07Uz2ba3fcn+3mb4c37/fH/z9HAnaYmgCAOm/5PW/stFHpw0RlgdNQdlePmDSDQrbaK9fUW1
ARi0676+f7yfbsiLl8JxLJtgUNRtXOCLl6KSZopNGIOSWdek+wo0Lh1Jf4AfVtBJBmxjRjbfWR6K
kRjkerQJKz+5RtXEwGeIEz89VjSTziXUg9febfrXwlYD32vSmfDLucZ1KDr16f0f/ds74roumaa8
ayj83t4RdHCZazMsPKArk0wpqExCiCVXQSTqx/cP9buHnvlBgNPV4jwWH+yvD30Jtq6tOSXKoSY8
Q4W1zn076hOYbv+Et6e8ip3BPbx/0N+cHwxzymCacCbNuOVH/fIQzFrUmV0y4yHPCbqMU4ZnBgzu
oZSh8YfQ6t+8Xw59W+lyMAf79+Xtj9HYz5OqDmGniaQt3DS9LhwCXAdRt/d9Z01H2+lITZV9JWHF
QAz95+fK0WkrYii2yH1+e669OXva8LryABCpZwzDGVqTCm57dLg37x9qOZfLRx3JpfADRgbe30pb
CnR3WSyLg+CbdRpLpz3R3OLbjCHNwQvfeunGR6lB+twfb+lvrrPl8ZaRUUjfEz3q29Os/SyfcdSr
Q1Kbwx5DWfIB755T0yDLw3M6A9ZAw2RjQJyamHcvj6i23j/93z3KHgWnJ9GbAtC/uNVzCx5p8KU6
iNgECsyo+ogNxdwy5rovIizcSxTmn2q63zzKrJjSpsLAje0tetpfH2Xf8RwcRSyeUSqCm9AYqOg8
G3roJnHDdPf+GS4X8eIGk9lKaA3l42IDv1ipFTskP9M+shdqtRuss08DJsU/VKm/OQgOaZ5VDymw
jVv67RnhImokcCNWhGhE+mkpI0hXBriXf/5ht02+OzZPLGd1eeVy5nGGMrQ6jESNPGcJkpmVgg9F
89vBV/z+lfvNq2HzLWUn5QXsoy+3Ik3FWHYcu+ZAhW7vizhI7E0A6nZPJ6e4io3auMNsi/pfGy5y
7H8rtu/+uj2/7nJ/dz0Famrc/+itWQHeXk8jpQToxrI55MRBbhrsrUbKV+/9g/zm2YfJRnSFBxvg
79/wwDBrb4Rmc6gNyWM4UzQQRNmeok4nQFBrpmZJEP2pePnNx5x3PWBywgbTQq7x9tRmAetpIhzp
YHRgqktkaXc+o7hH36nSQ+oWf3rDl2bL5QtAJ5VuquDrEVAOvj1gJF2ryGeX1HnHKdzDOA1hTa/L
iH/wMnhPLAyBseqDQD/Nyg/vglIHxMwlFTb7SKY1jlcrf9DgTBycx5MH5gaW2QYK8ysoRmr/THbE
HVAWoCvx62Bp7tLmrWq7faRwUS/v37TfrB3CpBiSy7eX/s3FguW4ZtuJ0qwO4FsMoAi562y8OjRe
EF79KUPoN8daFkY+DDb3ir3n2yvn2b5Cx5RR3LpGtOksPe8gtjJRXXoR//i0ZEAeCs86slg6O28P
NaFuL8kkzA8/Ox6tiR7UDAnYEeSsHt4/1NL6unggGPvbtBlY8Zf42YtLWJD0rM0x5OUiarReda6j
6Re4am81IH5KoPVyIxpZzbddPvHx6Sff/WYSR/kAjLPM1jnP2d3kD/M1gZ3FkwD1PGy5Jcka+UX1
+v6vtZePwdv1W7AGUWnTrmPRcy9uQi0AxE4xDRE0CtGV0o76knu5cY3wgng1nSTRa2/GzWMn6wil
ihUa66qxUVHilrxNZ8CWsWV2903VIeD32ItUeQ86Hw37yaXvf699SHLIX5Avhm5xpV0me++fAhuu
t0sp/QJKKZu5KnGa6CcxR7+9vWnbANq0c3VoK0Oubc1UJLRtUSxqUgW5salpfg+tW7xq6gEueRYl
7K/nWg9rOnsEhdWkysLnUrjGyQEYxbgGJRn7TBMM8RxjgishgtpVQFSc6xX7xHPUFg8zhcsocAMS
LZ87jHVEavi4INIIg+aUNV9iQdgftGY1Q210gYusBDphQWDBFaGP3r2ZxeWpRl13nsSINHJo8ItK
UB23mPJmJNCth1G5mRcNb6276pXgdwjp+K3JcfeQDvmTiLBCpN4pDDLvyUJLuPJ6gU9AVMHWqMdD
aFvtdsSA1a3RBeQPSR4Z33wVIsEAdzp899oZkGL5w7Qqe9NO2FjjkcHalAX9WrlkZaiwn7+YYwOZ
OjWJ3QENfZPbxsz5D+pRzs23hTB6JlTBPNBQaIsVAVviKXZINERAGLtHcj6Hc+0bc7/PCRCGLpXm
t1Fc56i7J26HLkPjESxW8nGya1uihiBBIZaj8UPaLUEHQSfID8/w0V7LBAZuUjvhLQyknOcVRtzW
9hsfunW38JxVK+etMaPiTXuFxyP0hu6MwBs6r9uHwxfMxpm5G1BPLPPuz201ylceBJJOO1lMn/C1
J4xnagPXNjXUvifwlvz1xsXpicPxA1VzjlsnHyAp+sVXa+xGePqug3siV89BRM7EJPvuTOQRCAYG
xop7pOMvhQgfWm94JrS30AQozIHY2YLcCkDW1njbahx76YiFeTVPcw9UOGgDZ5MnebWLTbNFUw2V
156ZPfmkRd8ZddleJ3zBXwiSxpbXYBv2kR0eASCaOxgb/nkKClIhyqrzPxHS0UATXpSwhsuYVA8f
PQIlVmja4lPqyG9pM8hdiA/4UCCHQtTqP4ix+uJ1XXEo+RI8dEPWPMrUcw7tzCa0t6vRWVVNMdwU
vQndMjKdeNta7sCEtrZf2bK097HDBGgaQDvSyrOPUe0ufgPL2M7sZK/NMIYFmz7O4ZBCQtDdiX4t
wR2uwcisTO0ZM/qst0RtutukDWdIE9mIFiB1gyTeNUhWd6FVL7islFkciYIFhv1u6PstybkK6Y2H
aXTtT2YXrv2gxWIaGnurM/zXsU4ytjoCbXKJKDcbQxTZZYyPfvYLoIx5dN3PSIIJlBjOBBw5HSj+
fNhEEIuOaF0Br0216QMGt411mQiyqgbpfx50ymKNYHFTqh5LE884sUzgFoyVHBzj2Z/iMz6b+aVB
Z7gHKGl9TxDv/QgjGT0Zplu9zvV9aHhIWEnkHfZW0Ee7UIn0dpxDdQ1BPjbX2YI2WLPjqdbSrfnv
nkZeiyx47ydakU5hma+gasYDEKTxpGfD/NCKPPrcW4YN/hsZ2gSJ8YSaySOBQvIZ1MoaPtRMob+j
EDTBk/ThpjXHbidL+6U1gTMfgCUwjGjGbkZLGJvTFdBdJopTpLhcVaV60D81fBJt9OAJ2eZFJVmI
WznJsthRPpMG0NnTV98jjgG1NdVMps06Rx2GWJj0nD5C2zs5t8zDWbJlIcb7Mgzmlz6xrYMsR3sz
ev2g7hIHfxOcyhE8TQq4PzfJvk2ToXhGIOJfjWZWruuGZ22DAJZ0aydsoCFqjXd7KLMOVnqSbsPR
SA6CYuYkg7B9NGRM9hHkEUfyENvqTpIcbOClGawFqh2KXWR2mbW12nnRYet6IAm9DoPrEbf2zuyR
5SeRch6lCqAgcJ+zIzfPrmH2qWEfZUXxzWWz8jDgbnxtyx8EsTNimEX+nd6ks/WQIGPoRv4xbIAK
yHsiwlBvQ9Bex0iJwRCa3kNtFcFV1/X+yiOzE+2pHljMY6cOv7hDG9xCDi5PuhrqU6dAdK88afYf
XV2MZ6vo3LUc4ivZRDlhMhjuS8vJAHtYhMxgOllbqDv2vLYg9Az0MQTLcK7S7kGSD8bOghJwJOlx
+YJQQ3zWLiN+fCjafUAbGQCWBci8yzy7O1hCF1sefAWbuZu+S2iNZ2PMxXHKJ/VJuh5Dk7hP720l
GwIaPPWQ21JvCw9A6iTK+VnpNMe2W+47RD73vSeeW5jlK9NAWTTrcQQpZI8Q6iD4w9bts5QzDdle
fxJQ8c+9L6MT4gmXsPtMq9WIrPkoJwcil6KHm64N5DTgtprkEf6Vla2a1gAUMggN2QoQ8KnvpLRx
PphyA/ty4CbEeXRPaPfiAsNFWBgVXzaokSk/SSaPtvbMHSqe8bGpDH8fxv6wReJEIgWhS4YY0FJg
EKTTXSad/zB7lTuBAE1DA06z8h9jbyzusY0rsIQwYpO97iyq09ZzYJo30U7kTmsSzFon965FCkle
YPFCCEW4fTgF6ihlRoqGkebXwjQOE+OGV4d2zxG3x6JUEXLYuyHUp008NPk1AMr2W0wIDpoKgrcZ
4gtERetRsz3bkCBkb0cEjOsiyssfudFbN8qN5dMQlCSud9YQXQ954pCug0eDxbQa+g3GSuVuq9Lt
7/F12gcC3KujjQIc52NiX02EGq4iRrc3anKWR7ufr4AJJ3sDchlUBUVobOta6KCE86VlH7D2jbxc
T0Yb8rV10JFoIpxZZ2XxwRT4bYSMifxCETZfsWB9jx2SZ2aqlau2jOpDlQ7ll4FoLKtYwvoALx67
LgiwjdXDdYT8AwqWk9/WnRdt6QNPayhd6UYJ5zUddANHQiJPmHvrY9JiscHM/2wpayYCDV40XSQT
D7zpOUcSBcjyrQoosyVZ1O5cxdto0LBWiDQ+JHoKUHiUznVIiWBrTXDDwNZxHbH6rdDtarhoRYhJ
qI4fGKMV+zRq4vPcoVrmr4cSzs3gAFiOnQ8EBc83xoLkNLH00wj08IiqsH1omMd168zGelsVS9q9
OflHnv3qJYYqtel0Ez6Pad3eG5r46nVSedWuWC5R62XTQeLO3HiJ2xy8RkdbJ/vI149VvLQhrwlY
3JT9k8sHzTTZmMAmT85RS9oJF/lktvMXPyYCzkFotrPbzDyg9RnWaNyxzxmN2XygwPnhGkX1mUSU
5mqImxdiCJtPXhO8tor8s8ljDQSBegALig2sschGk9Wdw7qwLaNi/kA4LxLpMEQGZyT3McqZhFi4
aNpHkI5WhV0C7eldvekbppA9eK5VE3TF2XTbYCvcriY8EambH0RyF1d5QEwYFAq4FEfhJcmZTcge
lxohKSG0E7wxc4Q+yIgwlsUfhFM85lOsNkPbqROxKogKRVheB07RL+9At6lD8drjaaW2G3EV2/xB
sQlOTyWfktJ1TzHF48ZqXCRT/lxt6jn2t0baGjtMsDmaJxKLymSE51mUS6HZnKe0XyKvuufAHEbY
ZrI/wX/EwGlaaOFg9uCyslzYTjuP8PZEGO5TOhUzJCyjXgJvLCV43aAmwMyF69cb7jkFeL225mqA
QW8Ye1ytCDnJJsINORa3YyrVV1Vih/HK8aGvQrkjLxi8Vp8UL72Ohr1m67O1K/1IkLjNkEfJZxLo
snMTRXrbZjo7R0YQbExMUILg2dxU5hFWqnnTAHDax8BnDlYd+aR5+8mmNlR7movI+aoTx9wBE0VZ
WYP8DXp/fBJiCthlGQoGksDOilkbd5DzOcklBi10ztu80zzhVtjQEqgOTZHO61QmfBWtHHhUZyTl
TaA7tc0a2YO5qcWtXzne0Yrzr1abdM8AxsWBFX04QZ6gbYiDfCt6Gb1qMO4rty5j5qBO9ty6ff8F
HX91HyRu8tGGbixqWe77wneuOh22G5QizcqWwXAyBqsMDgn5CIdKjGoLYL/l3uWLw5pIrB+gBxK8
CQoII+7EnjZzAs3cJlosINdmLSI+uqYRGmB0+vrUTFTTRBVCmLUqc8Mty+E1GQ0lOIztQPt7h2u6
4uOAdhIMyapuu7WRZHIrwT+lmW9TfOLkNqYc3o7OgEe2gfowZnl0UAlroS6yZquYjmNsYe1x2cNs
0ryozm42jmxMfdSfQZKVO6sDfoRg0UDsTxg8oG5ouCudZsN5wvN257mDe0WPptlNyB95Tt1Tgxm4
3ASOriCHSOu2pAI8GFR1R6LtsM507IhbXFsfcvZMKw5AJrUPA5OxPe5hWDkHYPN0401lsajUsJ/D
+TqvEiSXpnuT1ziwQC3cDCUF/mDM30TdLblfxHwR+EFggW3/qOIBgEldTvezJ/OdbcY4IQhtu8qx
f9r4M3vMo6bbP4WDXV7jZiJ6RZY33TB8ZiYAQKE1X8oMewyZMij1YkSdtnK7dWviisktTGnC7rJ7
NVR8t2mC402wvohcOXrRZvYna7ATNuZ1uDftJOZtH7MtYMrgWVt2us3T5Gsm9XxNoCrpFVVKeJGX
MPwQQzft5RwX3wZqq12HquFo2Sq902lVbWybNdczKVZWTcP4cV0Xtfgshsxc6QJ4ewiH7cloW6TE
LcrELMTdEE0WPvuOkAF7jKZbJCOvfqQmxIcJ+IQm9l6zWlVr9k0W8Q1CPPY4IVZl4aoNwstglXVF
6qwSN/f4fKTzZ49Yvo2lcPtHIomeqiC4tjLknz5Rv3sNWZy007l8Ksqu5INShZtBORmBghWQI3fC
LJcj9cbtuZ8q3R4DEePAC4bmCylLHTrckdg7iAwGfJ8Vnmp170aF/Grm9bMNIukao7hCaYwodvbH
5BQUIdg7D1tLBuVT70a37a+bsGofpqzT675g/7jW+eiDJgOxf+UQMYkzNv4xm0xYejxDWysncHie
huJkhvRVV0Opxl3nxPYONsAMMz89VFYJCMSnj0XiXwA9ltBYApOygy3F/GOkIr2G60wUwYzbKHG6
hyUgY8eICVkMcrgNYLDqmxNC5HBqo6U64M2jhSSJF2JAQjiTgyc+Z3V8gTOk91KoU5/F9U0XaRtz
z/g5yJrv5LJ4O6+xqoOWzYQIPDD3Aej204iFRyBBdofvBvKqcg36Y3hKgyl+QQncfJP1j7Tx2GtK
3Ho2/G4oImRBevZcfIqqOtnYjtufmkGLE46o4W62Jz4h2sXda2N+AnFl+RjeAS3tzcIS63HZy4PT
qXb07cIPkWbxCqM5PyR4jx74usLTUGW4SSNohKHKRkCYnqh2YKF5kwi/mbC61i0FY5Wpz2GhR5Ie
O4CUWKqJhExw9ksLR7UXvDZYPE+NDsJ9hhnsmc60dzuVS3pTnJrX0gki0Kd5ilfWrIJdk+ACZIfe
xDjU2WFYK8poyBWE21T4TacmG7ZuXTFkk2ISxFJHjQmc36iV3rT2VFMdM4Jr0SjPmNGkfqz0WO4q
OtVHL8vuYuk52yqiBI9nP1+LCZB9mmGyNqs5O6IZQoBf++p5Liq8YhSzI0i7IM0cLPXRtHO7hsxZ
afXkKhppTPRKknygZ8VEAKdaR4b9OiJlV1FGj0DXXKyzEbjDHYfRNyGxIHtQEP3NGObkY8ez2JJ+
sLZQYmELzs5en3wZsILTRcRLXtIx2+HJ3NazW6+s0KQ9UQf9lXYCsnO1uGt01dClweLJ3kk9mQM5
o7U52tjd+sTYEjMyvjAcSdaFZCddmW79QzPo+oJXNr1PDVJ9A6ovPHlEDIE7cM4IVO2PJQFhLAtU
2uSlFXb6XUWRtV9YD3Di8RAHpb3qUY6C/M3yI6DKq6iSL2Xr44Er8JElNfmJlpVdEUgyHAJ8jhtZ
C6CJgd99Gtze9fdTqKH3C8H6S6iT3GsM8w8YErNN7vT13lF5fx4RpZ0UhrJdbIv4M5GYcJHhfvib
uh3U2c7DdusFbfLD9pPkxhhqf89OCzU3Fd+p5ym9ojKoAPZ4waEVkYHE3RWnophNatjOeaKlEHzx
/Mq+amK3Pcth9O6CIGJgo4mzbCqfOryfYJ2Sv+IhASchMcpH6CBh4t6Nk0OAI4Eh9zJq+qUWk1ft
OAiKtszpv0DCAOgDTlf4q5Fr+GB2TmKsFqvBt4SpLrbENmnuSnvkg9GAPuyoG05hH7VnPtZY1vzQ
u6o7l7iRBflw6G3AYQuzhgDamv5OLdvw4wz4/Zh6g3n0q8h6tugx7bI5Q64N+7pnaR1mtsgoXT43
IQrDNFHdzjKhqAI/gkYMngyEfemlL2SFNQ9WI+qbqG+oufNUk4w2spJVKNGX7MggykgKi1K4UVE1
8W83Ljmnm8mPxjNmem/jzPn4tSNqhJcnXqAyFtTksJr17WwYzT0YSkKhw1I9plaUUU2UE3vBAXdp
HbvDVYY3Pl1HaUeuqjcTa7+aM8v6phNclmmki1ezIHxmHbtjejdMMax+sDiJCwcUGAwxkFV6DVWE
aX9W9368IZvDfhHJUP9o+6zp1uAqyis79fkwYzr0jZUBguCu1EnPp5cd97XZow48N15p2GtLS/dQ
16b3bUpQ0M6siz+iqYr8K+owF6OF4Ls6GhYA7D6wAHPKrCmvlAsfaJO0Rv0Ir1LAUy66r2apFN3C
MEp91jBmpJql6nPfmsMG4DU/t8cGcB316L0y4TnP5H3VP+BkmZ+5yd6qtZOgIRjHgMxJlLcCaEeo
8TpwuxzzlGMgA0Jc6MPsn1z695l9CGPHflB5095MsemA/i4SiOKRXYlz3BbMqrTZQSI18Rw6m5jY
IjLrovGpnH0Ek3VVoNMVP3+XEw5y3SrMYTsKTOIqpxGKNEZH/lQdKx5kIM7E8oJbB3nJGehpQ3uE
4M7DNHrjUxXaubnXxRSc0mae65Xt9ll9jkoPDwVan6R9SBUE6ygkQXfvEbD9IxmGuH0YUpVZO1Gk
YlekRhlvCJfOHxyzjLIjBAaCUbvBb5yNmTUNIakFGchTGAg6GzZvfdinkCvblqEQH4QY0WQxoWcL
/LC48nSbP9TwjfaqL0a57bwFk0cUEJfUQm4EY1oqS+x4SuG1MzCjsihaRrdZy8RrpSK6G+vQm/MH
WhrRR9rw7KADQ4ldb2nzMy6W9kT/PAWIlebP5kgE9yoAlwLztOr2IbkOX1vddzfWNJJ+JtM+uQoY
997QkOWfBxuGq22ZWPpdwHPKjh6uPlzYYo1AHyFe0KtPbkllEqS4yj20ubuwHtKDH7qMcUuMda+W
EaXXeN/RNAxogodt49J4IhyGDdI2o2k5rJUZdATjDlP14BVqBKfbZpASya/maYxCyZyyXYIaGydM
wLo4zjMdgQQ+YaIaFou8Hb9UgawfUw2+HbvwYvvyHeOLYSPLlJVTP9LVJMbEgf9K5F/meCsUzvqp
MZ3mBaMyGHar9J/ZM7g3nhNBZM6z4Fw1LvVBDZGJj3xpEBHbsl4xNqUeD/GdwcJVUb8DEoharJX2
2hxh/K46FtIb3oOuWI80Z7N1Sn4iVYo1RcTlqpDhQe8Q3rSHoGF+VHmW+DCeUADSweLJaoZUPPt0
6Etcaw43ok4BTruNmXMzQbldDQnyXGdq2vADCgu+uzSDi1uIvMamHghqDvIgvws6Etp3VkhfdQWK
pfsKpKqiAUpM1xYFwxSfEIjJZ6cueAhaV33K7c795jpxeh2ryKYNOWmWB7ND9dgZwitWOTtzQo6n
JCWQNTV5efJq0akQsChILCY69zGGW8IwNuAJNFTNTSh7Jke7FrwR+cOpxFUFTwf5FVl2xYEelX4y
QGIdTAQOtw4DAygwIIdzzYPLZyE8x56bP0zSqx+zwI/bUyJb7xubHV1sqqHj3Ug6JMgUBLOBSNWo
qMw65HS4qwKwXpUI7Wo900f8mE8woo5epez2iCMl/sCnqAba1WRhenSnPj00vhc11xHvR7HWjDg+
xzmPdsb06qbMeDsnWWW7SuWsutkUfWQ6xeX0LHsqb3XrTxQdMfm4JhOjdPdzcN0jQPuBy7oC2hMO
LPeuAp9JvuzyfneKjc6Nv8i8Ablmu0XMItlkl1jxrEyz3nMQ/tFg0i+5E9AW1oHdPHTABxhFhWm3
S5eVueQDsAQ6jdeAiWFIlJWCe1qOTI6sbtxS1PMFylz+mo4zKchpOZ1d02+4Buh+7wBlVfIzoYM5
FLA0JgN1CTpcOlTcpLHIu30FUIuvalFg8pps8gJv424kzrurq6NpKOIyQG6cujnmXvCRU+6aG0yT
22tanI4jfwLmzFjbtZmEtwT8skYms8M6J8OKRcTE6wu0tDUBsqt6IyMj/tDwfN/WYxaeNfaULQbd
4WBEFsMykLsNAWozF2myk6K78gZyBDZY3ui0lpC2DRjGwKhXVcUDZw/SEethgk5h28xcN2VWU2yb
dEkJBRHzNQPT2V+lTsZKUuKHJiVO58ibu75+hDzLu7ggBW8HNQwbroN7COvAWGdO0dQb3VQNE5FW
nirmCXAQfWRFtqXko+Dp3metQZR5lFfyS84HhSoZi/5BwY0mA7cdrhmF8snqXETGpGEPG4qH9BCM
gBX6dJS7NCINjN4DyQTKZ/IBo4XvBXGE+kmYnUvdSNQX/xtyp4Qz5Q8UWga5e37Ew9ulATPKWPk2
vDYv54NJdWhfsY3vb6d6AOqgsNASvN4i409H644e1W1vkfTml1An3JJvg2GMSKDVaJz6XrcnWhOc
jYSMTLIsVqHDCFyFbE9vYI03yrZlqeqkiP4Sqv2/r+4PvjprMcv8W1a3+Pb+x4+3GAP/6z+P5beq
/N6+RaH+/P/8ZazD/PYvFPQOhnufRdy2UKXo7233X/8ZSP4CwwLCfklFg4/g38Y6+a9g8doFAXJH
F224h3Tvf4AAhsW/x5iBv8SPF0g/+EdEgEt1LJ8Vx2R0AlsV7aHjX5gYIAWJkNaL3BVFB7fctSKA
d/Yc6PyKmbCCSEWFNN5oizyUQx0Dblz7pCHP61+u2W+kiNalH2b5HYJtPp1tx/Q457fandjDqI7E
ROwGsB32Ps4qXd6Y4IHHVYBw98dUkqm1QsCTf53JeLgBzpRQowBDeXj/l1wqBxGG4dW2Fwm4y5Xx
F6XULwrw0Y5IERhbdBl19dVALvU1l5n+BD+PXXyQjn848b9dfw6HG48Tx3eJLO1CeBXaOIq7DEhs
DBqPLGxPXMV2PS9LdOzcGCZkszUaofnVKy15IG/Zv3//fC9FoMv5ok320LoKKbHDvT3fFo42Klct
dmyzg12Q98DSorbY/y+OInBUkl+1BEQtv+KXq4qQvvcnTeFMvGv1Url5uIUslf5DRTvn4uLhoGjB
UIWRY9Hk/XKUioeXAQU2ZrqN7Umb7bRm2wStd4Q38E9PCD07c26ErUis/UuNcMuqPlfY93a6yzMG
6y3g99RMHt8/ynL3f5XleUg1PF+S/0hum4WK8O0JkZesaJcaw057aUfGp+mdKP8GoLtZ/un9Q/3t
OUC0SmEXkIUMvJkze3soim3cHJIxFaU+rYUqoxwYicB5/yh/O6HFxoswF8mzgJJyaXtzYK/RmvSY
CEyJUW2beAmTRB9fxQxEfevb+0f7+zkhqPbRYLpYObARLn//y/MQ4R8NBtdikNiX8FIHWhV67eiu
e/rnx5GLO5pj0Ut2Lp67YWwgvJElvlNBTMyXSXQ7uCzz5f92lAtFaeOhvRSqDXe9UffHikzF3VCn
xT+8Q3wHUKwK8k/ZOCEAvzhKHQMAGUjq3rH1m5AiZsMaz175HMWNOr5/QpcPA4fyWQokz7bw+AIt
f//L7UkZ9mZp0+kdeU/QICIDyklj9uZHz2e9+MN5OZcr7XI0gZqZ06J+9y/9REUBeis2u3FHLGdC
vG9cATCLPRkS+zz05bNgU5dulj/EKS3ikCKtVXIg8zlvCoIoesvZ+O0MnzEJzR6lQDurFyEGONFu
qsr+OWmrqn5o/aUJ5nV4EeGcZgB7hdRq3jperu5pniT+phGB6o5d7SWfLLts9V50wiSis+mbkU4K
CclE3qEkOhZm6xL7JoN+rzxtFUck0l2P/nYwm/qAaLp8ts2huUZCUf43Z2faI7eNreFfJEArJX2t
tbur7bYdx3byRUjsRPu+UNKvvw/7XuC2VIUSOoOZwQCemEWKPDw8512UoYCljZf7n2h5gmBfCfTa
8RPEIQ11ACTbl58oZNJR74nsmWhXntC1aFTrVGxcghujrMOcOyQ6dg8aKBbFr5ZDq/MEn+TGDrg1
CpsAvh3FMRqwq2jghkyRrmr23NVxsC+H1NyJst7aZ8tN/bpijgnAHEkEXon+mrMoKU3YfZlOvH3C
BnAO2inDBwy886/TiPLSuxDt/zcato+kidB5aIksvw9I69gWcTQ9tbKiDuuhHrkPjNQ6tLGtb9wQ
t2ZGYkZUYAFVyrgcK3KyIAmGanqCgEd9LKK9TJtUw00cqZ7z/X2nfvf/X3z/Oy/4pRYrCeH11UHg
bWiodDkVQ+XMT1HSaHAj8bjtngdP6rT5RRDbRy4rgI+eKoa+ezPCh3FRnHC4oCCfrzLROZtLe+C9
9oQ44fSdsyvRl7HKjdh3vRlRiCH0sVc4Y2JNvksBfrCeWfBkhqg8mcHEC94Yqg2O4fUnYxQoDz5X
LrHWWSV3uIM1c2j3wZOXz9anskSKttcq49SMiGe894t5pjChKJPGOz6M1uXuCHG0pqgbB0+w1N29
xRv1b5xz7JfeDr2DMWnGTzFY1cP9QZfJutomDArzGo6Pjd3oOlkH004FLWV+VuZhXih6vz+YE59v
P8Q2tlkD5eKNKHK9MxkS8oh6HPBQWM8TyDx5LI7NT1bMVRCObnSqctr1YM/rk4xCdNeF+Hp/mjc2
i0qbUGjgQrbFOr/I+8AxG2L/UzwK+Yz0fw9ccYrfHevJm2mbuPardYdYxRK+aejmuc4oNFSPuKCZ
aBvr9cbJfg0Ty6PtWeTMRCwYP3AAVleKD2xDD7U0vGStjRgTODdE4HD+adqvOUWU+JHPbiALii4V
iW5jSaR5AfIDiHaQ5ExAYYVAWJQ8LP8Y0ij6R3S/J+dCCdGVOxCBTXZE3LJrwN1PPGxpDuYYx1YG
th33P8uN02WpjQA1nceG469mMntYPNguM2kxbCUL6EL7X0qidQsSay6tjY33mq2uFk5QP6AY4CAu
aKz54j5aJT6wlegyg+vQj73jlvWDr4e0NEXQGsbzIEt+zGDYPf7SWFyGj/zC3DjjaOVHD56RFMWH
2UIfbG9NRapA1sE0hydiuPxq9m7P036yAjQz+wZRqS5FmnPfgALX/4xFngePwq5LZUptu8Y3WCj+
sLEBr9eTN4gD69Il7KNqvIq8ztQAuEdi+ZLiNPGhx33sVPhh9hF3JOt4/9NdBw4uTcsxPZixr4nN
MlqJorAGLWmyS+dTfctQPTk2jYdxscbuoSPZvHurwMGljUC8h24J3Xs5nlf5qR6Yc3YZgqbJD6BF
Mg/qzpR9Mc3E0TdGW6mLqLiIwyiEUtNAk4n/mMvhsI/x0L1juNxOwo4+QV9b/Q9PjqF76JF3pZvR
FTGWJ1FtG4j7tknrYJlE8lyBw8yRmU0MQAYWtvfVQ2pV+E2mSWhYz9FYI83q5KFffPPjxBwPVeia
/2iWCPKXdnBohJehpUHqwE+3+D0zkTNEmH7uaapi644EfjH4/xipidezye/xL3M/IZ+Krk07bHzj
q6gJG1mn7oaeEhctQXu5CPC5CowPi4SWLJJ+k6slGEHivXp/J60qV6y1iyqHSwSwudCtK22TFnRU
atnJeGl8cA9TY7QXHWfbU9IEIH/DyIT9JKqzWTi0sAFwn1ukoTf49ddTBdZNiwHTJdN0eYcupxq1
dOhDR68vvuuZjwZYxd+MiEbp/alenU90OChKKu6161rQapej9L7QDGn4zaUzg4q2/lTtE9xIzo4O
Qv/+UDcmRBmOm52aB+d0fUmUpdXm8yyaS5WZf3UIRh3K2Zo2BlHxeRFQmY/lkkL4qK5a1I6W80mh
knvhjPchRyG1cX/iiOJFEDvWAWEVSXMCHqE4yi4xfllzAnKnpZG4dYuob7P+FY7NoxtRDcFMV1Gv
MpK2dsXUXvK6LD/i2ZqcxySX5yGqYafVvRuecZnJ/kml2FIhuoqCqL2hlUMDHtt2VXZdLgDUD8Nu
grm9BFH/fUjt/iXo228O/SbsmqNs46So87aaKEUfgxuTV5h1VfuRcxvYWhx3F1qfdG90a66OVVKi
oxYrKaP9JGkCgwf35q14eD1Pyrku8hNUuCyqrGpjvyk0dH3jQCDBaB0iVh0+SjdlukhJRRRQhirD
zrGs643oc/1ZVQkZWjMZMew0fX1Y8rpKuiQYL6gJkLVkhdT0DwUoOj8+tDqWiB+g70zlS1VF6bey
bLFpuH+Erk8reQIvdvI2+vimro7Ym0kXlpgMCX7vklSG8z3NfP3R1md8pSx+1P2hrk+r6iJYJENU
2jzPW82VyGhWYZBiEWTG8qsNK+9lCvJ44zFzY0W5y5SehU6vhOfZckIIbEMvABV+gVMLoyYQBowM
zXWL/AgDYWoujujc4HPDIxGeaCLTfCPKXm8jEi+4c+xghOMspdL8dkV72nJtVk4ThuOepgohqUC0
NRR5/AHND6/eN5SYhnd/RvXI4GkDL5uu5zrJ9GNPyhre2SVMh/IQ9tLf+Tq2t6FTfbv/Fa83DNEH
yRukCtD2QbJxOb0QQ6tx6AydcAi4CYHA9mjVRng2IEJvvH6vQ4GDRDanwySjJRtSK/1mb3rkuGgy
1MbFzZzg4He92e4AGppfSA3jLxZIrI8S8NTGkbwxQc4h3S7P5lzy7+WoTp+R73a+fvHBCDz4Aa9u
DGPr5nNUDvrGkbjerA5ldMIqi0moW4ccNwnJLmvHvMw5/QoQK5jFncyoBl1XN6Al0JYGHf+CaoT8
I5SlId4/V14miLzwKHeVEvlyrm5gppR49fBij/XwaE94vQR5Mj4WsRVsnEvj+kmnLlFCgIOICQ1J
Vy3Gm89pgGMvEPXIL1UxDMULxCvUt8PWiWY62J3Xx09hM8zJITQM7CwIlzrs1Taytd8zyJjh17rX
rPxi+3n3FdmYyMA1W8w66EN43XgJdTACENuH8ZueYh9Tmm/Y+JbYDyhcKA/UiF30jWdls1fJLtzS
0HZ3PaYQpwJV76eUyx18/Fi3v8kQjbJUYHmNf9+fno1icBpbuPTEgwuEGKc7sEg2PMh9mWHBtmtT
fJb3OTpkB/Dsv+rUKT9odemmnwyctq1LWQzJx6JzxwffgeTYdk6QHIIKpo7mzy3c1xThXXfuWh8Q
xDS1AIcCbMD0Ci4isLKi8T41WTUAo/DRVYh21lhiAtNqvvvkWBO3v9FNiEKZkkZWP2n/or9Mnh5S
tf9LoooV7OEPg4jxulMsxSXElRe13R44WtNZvO88wJ3W3uVCxRa+js4I1bn9nvesJ3ZtV/5VBOAY
OhOcPprnztEjZRx3c1Xo02EsPUhugTU/kkSB1gWO8znywALt8LOHLzwmEzYrpTgBePB3LWIhwHeC
EtcYb8jjM9TtKPjZ8w/8ZU91hWxbg7MLAijUrGHhRVECXadv+ydPYC2HW15f4WSSgup8APoUwA7J
kTg8x+GcNwcrtXCP6Yo6xKVZTsEPWx8jEHz8DZzgou9Hfmo0zyDFW6esMPLRte6xh7gGdB6mVLsR
va7iCGItSGRQAvW4B5DLXG73uXfGatLs8TK1SMECv5qt30x8rJHLdvX26/2ofHW3cp9ip2shZoOH
HbFkOZgfVYYp7d6+aFQt4fv03zNa4RuXzFUm7OE8oPNE4gXBhMQqBw3FlODsknjE47jtjphuougx
23PLlObM+wy9sIRAbw8Ys2OLlhaftKLSo/39qaqpLBJE9SsQkOIH6CTk62ZDCW1LG/sMDrftTccg
1KGs+g2g6yoRT7iU9Yf7411/RxJcFP8MXKeorLmr+xw8UxdrgBopmbS1h3nwGP/EENmvDhTa68/3
B7v+jjwUeZjzJqXVdaU9owPSAm9d+BcoSOneTUR9GAGIbTxprkYBMcIQPGboCVAlUlN+E4mpJeMw
ScC4tCWmJvDXwjY6ujIo/I1vdbV2PqAW1s5V6AXBO2E5kFVmQxDkpXPRMqMRWGCm4bdhsJp/OmeM
P91fuhtjKU1GUj9PpdTKUuPtpMD6DdhfQ8JrzBYdFBAxMKOmJDORcw8grW5M7fUdu9iHgDEoddC9
J5slXVidBk2qulHeU1IMK5Q8APzhxoApdy9f/CAaywO2lD4KsyDVHszapObtzF6OlEDuQBBtUAcQ
H8Dat/PTDA023vh5V7kTv+5VdZsnI7nTusHkNWHacPE7F49i8LEKjehD0+gYLjroulzy0a0+5I0F
yO3+R7g6nOrdzwamfkXv1HJWizLSOwtNcxaXaYzcc974mfwRjnXmnvsKldwjb/l5A85xtZnJW1Q1
w1DAlOvNDDQgaJM+LImzg/KWtF3tKWhnTx7uT+0qVyM9cpV0nYUAG5TFVYjt7QLafpAgyl8YwTHu
LJS75PDLr1L/q2tB53bKwP4cFnKrV3g1QZ9cCn4JaTD1B2LRcmNbSaqUOyrtMnS2uLSdxNVcq99d
e6RSI1ySQYW8oTWzys7gPnoNPr7+xQQiwT52um9uXwcfZ1DJGyt5vTcNCiqq72kbBqKtq4jqY+Lc
YVTr8xBMsy9973rIbcATrz2JOXunB/+I1Pl5/+tdb0yAa+rF4tNLEzRllovYdx1eHnSILrYFYorX
UmaQsRluRrd+0qZzpDVYWd0f82rHUF2lKe6ra4psFQjeIiIhj99CSJL+xTGM6ns3j+6DFYMSEJEX
1vjFZtlDnWbp3xWosY3k48aeYWjaQMgTWmiXrzZrXksKsYPtX4I0MI8xGevRT0frv4xCR41qHyuK
EvBygsbsxmg4Of4lp3C9kxomfa0v3n0Bs4x8N/A5ABkpj6/2/6gPXap1mn8ZTahtgzTARlQSPAOa
Qhtf7NayMQDPE6qjBjIrywm5FabBs4i9S5snxt/UFqsPBc7S/75/XzjgNQFtgdkCTbUaBZY28jhq
/1MDn/9CYLR7sea2kH8hKuC1uESS/4K0yzUX8wwj/+v+8LcmSZzlGKhMitCyHB4x2V4v+9Dnogzi
fQvb8qjP/fsgixS8+WqEFItOJGsJqG85CkIuCLFotnfBEcS0DyJy225XpTNK9X2mg9uOQ9v426q6
eqZX6SCBYlZIBhzvz/UqZSWWUSYgdaPqbjDj5a8gBy9LjWfWpe2RVj2a/Vi8IGk7IRBjS//ZavvI
h6Nm4r8ciTKC6pVHSOnc/xE3FtzhZyCYR0kIDUNz+SMMDWEqvW/9iz/hu2oHQYWdYtFtjHIjwhHa
lBwx9xMQ0dWRh24sKxMhukvuDQV8g+oPxG8gB1rlH8aEjsL9Od0ejfiN7DeRfF3ln+LATCbd9y8i
GvSPSCKFD+4EJQmLHESPbBga98e7zu5o3wGEUM5n4B3X+o9VGkaU3ZLgMhS0aVKo0s+JjNHNwf18
o4D3ulLLzA64JokxqpYGG9lerWQ46olF4yt6bkdvbg8pdybs/yII4DWlhfV5dFN4OmKOzH8hWofV
i4C6jWEhDK/vWWQOA3pLog0PgyGr4XtZpG39TZ9TMu1IRrj/FJU3uQc9RHrkpWJ5xxejRHflPNvu
+BdpnZOfMU3sod+EGJg/9zl0xEM6BbToRjMN+0MPTWV4yEEq4nIgW2yhzYGzvBvqpvsoOy209waO
7Qbe6zhNf7Kx8QEX4zQiPle0M8a9kWhudxjsnP4i5t6WfZTtWPzM3MTOz3PYWAOH1B5waUZ2+MdQ
xwJJQ5T1ashyEXVTzkgCtAxKMuQYX4T9jl1PcEYVBkaaLOAeI9RBZraxx69vVF6fAJjU+wjN76tm
Hbi/wegycfFC/Vm6g7kXbWZR5DHafp9UfftJAXM+0MQuN8pXN3IWtJOU+iitMx/ow/IMk+wmwqg4
XVXAq7PqAJ7TmtTTD30f98fUs+ZPBu4F4cYxuxE6wDHQdAF4rWpmq0dNKmsbRcBOu+iNHzffdEf2
bEJ4nPlGFn29skC2CBwKxqcawqucrIbxHhkN6k2RF9Rf8noIlFZch3JJ1yDaDNqfnmW3cwqvdj8P
nifrjVLojZny7BXUSmBBUDhZBUkR+u7g1mFwASObfCsn3T5a5SA2PuOtUdAXZgwCJHyK1TTHVIjG
5ihfJFqYxxhH4b1tt+9uqvgYGvLVuP0EGZizylh8Hx6d22Lf1w4NBoamm80Ppa4r9n9dxC/3I+P1
zuQKZz4GGu3qmlNTfvOYz+LClvBtw+c2HPvnIffEYRjZk1luRY8UoMofmT6WD/cHvV5HU9FKOA4U
KWiZrY5DM49+Vg5e+IyxCFGiw0lwYK8e7o9yHfQBsgDIpbKlVGfX5emUDkMzQFN7jpvQeLRzr/3d
p7eBQIGk7Hp/rBvLSEZGM9lmZhBqVjOi8ByCNLLCZzud96XofjoIjKGJ1T0KqlgHT9s4cDfnRtMG
8CdXKFq0y88Wexm07yCNnhHuwUM4RL5zT5cQujfaURtzu76sucroGr/6bAGYXO36MC21Ge2+8Nnp
XFoo8/gjqY1fgdCH3YjSwMZoK1FjlfpR+VLUCpNqmUlrYzm10Q0TUTWBdpFejZper57NF4GPu85l
EWv6HwHQ5PQDFhQR0ivAleCxACorz0Mw+vqujTLDPhupg9EFUtb832k/4ygpkZqCw915GuoeU1n9
ur8BbnwQgfMMv5euE+/fVagVoMxdq63FxbUCeaHD/isBPPUUm9lG/n0daqkYIbpPNLcU72A10ORz
PQ5+ikISkAWhdPqGLyQJ+HpHmme9DE3aX8a8Fp9qO2p/3p/kjXPrUjKlB0NzUhWulp8GzUyYpbLy
Lrx941OCC+OOqp+/sQNuLKVrUx1TrR5QNWtg0Ux/EwkNZE/j2BUf8kmnaeFrlIKwSwm+v39GrKKh
qqbg9V9BTm/CXz1mJkmBcKk4TcUxLIr2qbK8rYh+a91w4YAVwBBUYVZbuk7Goi5GhEOrnl4NWnsF
6Ya9ld7cOKeUZGnEm7ayylvfG60F9qvtPPdSIrSh1fNnyG5knrwddhbKmhtf6dac2IcEBs4r77RV
VEAGApJ6OHgXk2r6Q1/iBVppzhbC4dZewE/DfO37Q2BbjVINZt4C5KJpgILs7xNdIo8H704OU//v
/Z1wjbECYQWHBxSzQsl43mooP5ehKDXTu9gYOlU7S2+K7OB7ffdYOG4fHqwmlT9KrEEhARteUgJC
Q8JirwuJ+N7933JzbUmnEADi/Qsmd3nOsDQtUNaYPawZNIPXXjjtbVF6D/dHubW23Pt0Y6h++oia
L0dB89Tty1gw4SGB1Ctkd0Zyot+5s9x6f93amsp+wqCqS16zLkImgTVWlUVjAkxk8zvm9t3FHOz+
e8rvQ6Hc9D/fn5r6Vss3mEl1hChswjeFY2kup9abE1a2WeVfePYgggsFA+XOGTHXMiq732jO4hTd
V935/qi3FpR9w4P2tb20RshhYVwa4yi9i/CSHNvRXvuAMmd59ARKXPeHurVDVBOcVgUPGmM9QYmq
UhAFnL55oF0aGp27hyrkHd4/Cj0Y5Sqj6gKvHnpvoyMmpxInWu9ijC2mSAV6WujHbWWDtzYHzAFl
U0S0Byq2/Fgh9q3oO49ER+jvR1nEw6c4KosPo6sXD2FYVP/cn9Wtz8S7mHo1oYs8Y1VAq8za5+3L
QU9Irh4mdAa+ot1tU4uwrdP9oV6/w2ojUj0C0fjaA2SKy7mh6e9Uwaz7F8sZrfDAz8k+9X5n4cY3
S7tDOsPt849NUyKd52lW2e5MjLq0XVhqySdTr6xv3SAK42lK0+yr76DnEtrO9KOCJ/ijCMrpE6yV
8I/E7tBbLlvtO6VQ85QHCaCD1pfVWQa1Mz7g0ZUhmVyMEC5hdc7ukbNg/LAzr0NMDiUa7yjinNqa
keb2hguh4p6vz6KnsD70PCDOEl+XS+CGSNX0Ac8ZM0PnCg2RbERNNmksAL9alDhUmWhZjuFfnokF
yJ+RG0LmsErHRsEpBuxw0bu5L7jDAGp8kRnSCntkY8IHeBlVchRNMVenoG2T4LFAUyj6ZGda9u/9
z3i9YxSLBlFjoFmk96/GLG/OQaPjSdfSJHquLBF/lbEdoNU7z88SX8p3BWWQvXRuuewUMZzK/1V3
o++pjIW5LtVHxFh5tKyDXcfeaURudeMGXwbJ/xuKnhSFBvopDLj8MJPmRUVo2vKU1oZqD8EDDIZ6
PhVFo33SK4wjNNvyv7xnKV8HZS+AGSQPQkVvTZDjbqjHMuLNLFJNP8ZhX4KjswPjwe0pLm3McPnd
/ncwXrU6/wJvAm55OcM2BOjDEuN/no/9fgzk+KjWYWf1yVaovDEUCEgeYop2rNjnq6FSqiIh2vKn
SfOjc1Ll6R9CjvkD8iLWxolavgBeZ0VazCAQqIHsre9tPQgHa6jG8aQ5iTz4YGOeKunOKMXm5jOm
7eN3RG8p9CC7qL2rjvp/Q3sCdXxaUrRtVqE6AcjqenkxnlDIRTkbo6MKme62nub9QAK1ha6/XlSO
gmKnM18Mj9bD1UjhmmU/YDPRVSZuROJzM0fWIU+BY97flsv7VE1MWfLR2XPwdPFgCy8/n0C4D86f
D3yud34piNWp06Z0o0h1azqkJEqagJvuajvSWBSdP5X6Sckc7upGdA9+H+GarvfuRgJ0cz5vhlqd
7bIVVRhPuX6qoOrsRi/CB4Ky2bu3A6tGWOeRTs/3KrRT8FSpnIeZ0pTXO8vpcF2JAFkFdEM21u7G
hGzahBR0LPXa8Fa3CICgZDbqWD/xJLEQoBbTrkI5eSPhUX/L/1/Xr9uAHJXiPQRUGOrr56DfaJ3e
Ei9PZpIUyPEIaZkU3PX478aYgKpOsxZvDHljU6gqDr1JoA/AftXE39wt+tAInee6fvJa8/dQA7ru
ZtGfpts27/9YoMlAx/NIJA9ft9SwnGnpP/Q6XiTx9JUbtH8aeGufJzeaNk7TjTlB0OKxy4NaQeFX
p8m2EHOekX092WES+A9h5FbmeXS6ho6kBTR84868sTfIuim9UHxxFJF8uYR576F2XzozogX+iC9H
/Ucnyy0KxY2tsRhkHfq4uGPLm4kQRiQR1Ctr41BHCCf10/yVt+EWzOEV3bTaiwwIIo8Ulef1ehGL
tqLqhqjuiUypySi0AIw8Bs4wj7vaiAQYS/zC0ejKepOzV1Gy2cd2BAzSdWukAZFEvdhxX8ojFqsi
+HOym+qP9wZNQOOgSvB5V6CPdXthssLYq4AonNpERue4rX4Ia9ziPl1/XP52LmXyrtfH6movNVpY
lYmTjifb0+s/88AN0LWstgBP119XZcaQ5l6RkPAZllvI0DKEFSJNnibQibtxHj8mU/UryOd/XcQb
7y+bdXMw8g7ag2DTxeufvznyxoQBLNpx8tSgNz7g0GlCi0zzpJw/jmaPGfkQ5aU8V1WLcW85VaLE
A2ZAFlRvNPNTiMpx9jF3Gx/1cEDNzQBsv6wbZLlQV96PfTjlO9E4dn7skZ0Vez/3qvExYbdMD1Yx
j86Bwl1snhtAt7+lut296OjkGPleqyL/a1oj9U6DW2bF+JR08VwcZgyxhl9mIyrN2yHC2fwEjF4p
DW/cBJShTvLF6cPUfHcUUQAfVonwiJe5qZbxzTKF7YRSumuTUnl2drTCgGJwbPt73vxbQ11vMvI+
0BRcLSAOsXJdDlXVaAfXcS1PfomH3DQN5qF2YmcjHV2VmNT1AiOBsjZRkSY0F9lyGNRPk7DqreGE
F+3fuZzHX6Zs8xPdKw0N8rlCgXUqn0FNz3vNHM2XQocmsfEjrmMzXCw0B1hRDDkB3C1/g3QtLOmq
ejhlY5whpOv336PBBaKN5MFGK/x6VRFwoBcCQElX013F5VT4dZ63xXASdt/v9JKkew796XD/ON2Y
kHJShasDqZye++rb2ZiRFEnNhHg5gVxwZvPLPPN2MpPafPovQ8FgIRQp8Qb1U97sSF1L2y6sWoaC
IPCFpsuwU7Iuf0D8Sv7LrECjEiEAYPG9lkMB05ZaFVfDqW7j9lyKKf9RUWj4KEIj3/KivX4I8p2E
I6CQkQT71mosFGK9wHd6xvL9Y0xlv0+93/wueHEis9y5Gc/d96+jCnwQRVW2ta6KzBQ9JpBeDFgi
mE7ozXCdtLES4zH37nUEbw4ei94XVwiVzuU61rFdT4VhDqcuws7Xy+AE507kHtGcnU/3Z+XzVy0v
bFQbQJoR1REA4mwth/Ibt4+qekTnHwcvbUflDMLfSFZc7/S+rrUd9xuM/cSc4o8T5oTmHuTTPL2r
M6hiDL/CAV4PkQvk3rq6NXe2TRGbX2HVs4GFkzbPWDd23WPkyi1HWrUx1jOmDUUvigPO82G1ccSY
hZ0sdOvkdswmt6C36Fq0hcK6PuCQgcHsKLAZy2quTl3RZlmrYQh18qfmq99nzUNUcEmTO4Xn+1/w
1nx8inSsG1kr5275BSeniyrM58zTaGT9p0y0zj5E9GNjn9wYhZogjX2q0wAW1gAhbJuoCsaNdqLt
UezDyjHPSjbt3S9ApT3AkvkGUEQeRcu5xG6JRK5s0bTWE3yFTO5/cxcimFtuLNr15/GV5ACPV4DG
SCqsTpiTozsQOSGc86KMnwBIJMee/7qIORAbceM6UDEUbxiAsZCZydaWc7JT3DgnbQ7PVl3gT1lN
PdmB1mY0Lbq4M771EkWB82Tnm5O8/mZKCVPd2pSM0f5bXWUa2rQgveL4nJCzJbuoqOORh+FUvndv
kIWC9WUD8smokq1mmFKCBgWVmyeKueNxmnVn5wbesH/nPldaIir4EhV564rVKIMJPsdtqXZgL+Xt
O1tCtuJ9v/Fkv4qHwPt4H4B7t5Tu5FqPgpTSjxLEyZGFT7thrxkd1kJC7/RiL3NEyR8pbvraP51p
F2IPB79Hgtrx5yh5767hdyicOIBck/b1ek2HCgzSkGb8Djt/Rp3GOUhHIB5tfJJF1h+E35YbI17t
Fo4cIUtXfURw42tr64HqQjcJihXW6NXnYfLkqaP8/y40EpEeuJMBKkOBDTkSa0akKPCHEjoOW32O
hyiQeE6ElMXGjrw63gpUBW0LlDYcCcDayzMXl6xf7s/Oueon7H1iz91Ls/lVZKV2uL8rb40EFlQV
lKgmkY8vR5J5bWBXhjCrm5u/BDnJ99Jty30y43hwfySV4y7uLeZEfDeUlieaGmu+W61FDUbBmYWL
mK3vMlTYD6PjIkaZJ9NvGGgIDDum+nmsyndXRl5HZm5K1gmFi9VqgjFMBkDF1tlsBVYsuCg8DFNe
HPqkCzaWU9yapAvqHWq3glOoP3+TrI6eOVtAtZmkNFI8eiUdIgQWf4+0OnsS85D+vL+oV5ueRx/1
U/AvgBwZb/X5uhnJ6sSprTMy/N0Bu9D8aI3OFhp6BQ963fUE4FcACmk4aN7ltICpIfZvUU9SVjw4
9VSpqx8nr8bfbijyCRcGWURkX3R/sxPCRc7H2Znq73NslzmuMDlEaSLsHO8NdHF/lrLOw/2E3U+5
Ax3r9C9O1g5baPYbO1ulMIRD3vvEdnP5mx1MLGw0SVGpz0dU7YIsOkb4TVycFleW938FCJzqtAIf
5PWwHGryE7b+LM1zgJsDUrtT9yC0VH+8P8qtCVGqpF5OUEDpcJVcwDBowfbVNkUfA4/mMPdhn1Ok
ige0/f/DUCq88UJXtIPVe7XlRZzHRmWffUiNmPKk1Q5+uXaWvnzvc5UNzDFRNTcSaIARy6WLhqYZ
AzO3z1kpMLaxY3ufZka+kZfdWjrEAagCkACSN69GSVCEIcpq1tmeJMxw6Xo7tG0QKIgybSPMvdYT
VnFOaQeRmvMu1gGmLWc0tX0rfTjD5wRI4klK4R+7eTKONsTBo2mMxUVLrfJZtHPyNSmb6aWKZHlw
NcKeZmFBwcNsC5R5IyrRKOAiZo1JcezVUfA0f6Ih7Nv4DLTxi43K2B+Z8o7nmgn3xax1G5fk7fEg
j3ImCLf6agkKExu0NIwdEIG+ruztP/Yo8PexUR6SOP51f6/eCoHgTPl+dA9Qbl6FQB9pQG3QQucc
0X9DcTayvqDNv6WFcGsHKcwVtXxoIVf3fpxKhBAoIp5jp8k/DrPTHioqxA/aEBobq3djQjg5kWWg
aArOdH35wzNBi3NgKDfrxDmHh3u0EX3ZeEFcpfVQiZB0pFQELP9adMWukszRRqJJkbrNoXShFNlR
nH+d0RJ4LCO7uiSi3Oot3sgBVM+FO8snAb6SRMJh3tMxdBDnMZ2T6pD0ffV3z09pd7ocm+YxybwU
gOtkBn/pbjL/cX+n3PiGPMkA75CWorb3Cpp4czmXzuglY26Tu5kdVf0qqn7LhWYjMxFtQehUSrEK
AkCtlXA0BHRO3upGGMtmRgqYifI1ITHBbs7FPu1o/V9KdKvNnZ8G6NM1idl/8myYHOe6GtLwdH/C
N5fbY7fy4uB9s4Z8g+fBB20yxFlMVZrukizo8e7L5ugDDrQSnx+37r+QpFcHvNu3YDi3VpvPaSlh
MZRQ10KoKPrXUFYq9zx0Zntu4f896JoAfoLi1vH+PG+dmLdDqT9/82HbYeio1bUwlnESwRwMCzwj
tMvD+0fxKGshkitII9cP4VjOg1XQBMILL5kebCPzH83E3OLf35oL2ThqSFxV7JzVXGJfYqWX8c38
3J4eWyv5ocpWG4d/axD17d4smLRmbOeqUZwxG7FPujP+ps9euPFVbkUYcMvcAlDtFQloOYg1Ybhg
6wBcUtk9E7+D3ZTWz1TFsJKT8V+oLG2JJt+aFjJOHmpK4B55yi9HxOMtbhplf4wpRvyd2n76LOmW
bWnY3drZPpQX3CRoFl6V2AtstawkzhgmdscnwSt6V8+Bdor00tw4wddDcXuiqKrKPL7SpV3OKCys
3J1wvT0XMcmEsrc45NStALLlv+7v7psjka/QjCEdo6i0HGnEcGjMU805xzgtH0WBj9dk1O6hw333
cH8o9RmWwVGRjwEjqdc0wAy1cd7svswyMMThJj9PUrS/owni7hEUCg7ocJmnQHTxuxNnxmMkAiHc
xysrlKxEeY6rlGCc6t0X1SE8ULWQH4falsf7U7vega+dLNBqAJupl60yLZdnZY79MlsjyaIHva6w
X85wfv4PowAeRobqVaRjdbLcudKbdmZCeGJODz2uUx9q6PEbjZfrO0wRKmFwqmczGcJqlCTRrVZV
bM/GbFk7L3L1fac8xIsklqdMDhZiQW2DAJA0H6RBsen+JG/tEqVL8YrSoAKnlvrNLnE7jUqtK4lR
mTT2Bdr6O73t6w9BHNRnb0qDjcT9+rJUog2AQVGOpZ5vrN48MNPLkseQc3a8BrgQ7nslDn9xmP5q
BupWB6AV3mcQgcHHlq7DVky5DpZqdABzQBrAa665TEbZdJ7fSY6f72AImvqikY8j/Kz8HDQotB+6
3he/XEzM3qcso972jAwencSIdi//a7nOKb57ls3LA/euwjv4ogoOuElu9fpvhBeEjamd8fpQmKLV
mbeTtOu8LHLO4LUbNg6YERO3rb3ZIex1f+PcGsqiJYTxkmKerrnbQ1QqNUGTCSXSrXZumRWP/uzP
v0VTlZ3/w1gqxaOCqdASq/Mep9jw+U0uzhGKWng9ptlzLLnyqnjcclK6OS3Ah0B8EIpmhy6/U6FV
yiikEucaUZhD6Zg8ZGvSK5f6xkY949ZRAKkN3Qh4FOIhq4/VuInfmlZDpoOS8QcT8urBDEILvqBn
/w4Xs3qoc0wG42oz5tyIn1RXEbkhBQL6vo6fkx4E5jCRN8+otR6bss7PicDI7/5XuzUK2TBQSsrF
cOxWS5lVLs6odDrOxjDLY41o4EHKdKvhenMUtGdgptFeoLix/GC8KvqozhznnDVJ/AKHNf+gGYP1
2/vnAmWFa4edzr5YzUV6uL0Tqu1zqIX4FekyPohUbzaC443Nhxa62g60jknqVkGi6CvLL3UnOZup
G+15wUAWB+XLFpjfvWxcaaQfgjzEoSq9ZlnQRo3pLrfJ2VcKsr6MkpNVjFuF2quPwyi2zQUHSZVC
vrk6uKT4JheaG50JSvWDdKfk4M9eulHdulo2RlGJqGqlgidb2xiErakXjTthr607iBqOyIb8lDVQ
+yzW23c3htVginFOqwxcwbrqMsi0xXMMUFgdxOXPvFdV9iEatzo71wUukBGsGv1ApEuVjNZyX5eB
gArZpfF5VFXh3zHVdY1qN8X1lHxTjqDNIdc6LH0rFMSdnTGVSFj5TmfVx7oU4/jgzIGunZJxEPHL
5PhV/eP+iVA2fsv8kiof6aWS1qBQc1Uo1WXeZf/D2Zn1yG0sWfgXJcB9eSWrmtXq1r5aL4Qs29z3
nb9+vtSdmatiEUW0AcMvghSVycjIyIgT54gOZ23mojwXOnK1f+uLjSama8+j2voQMI/K55Uj1T7U
tVjSj0upJPqHvpzHyR9Vq+yPKPBukYWM1RIJcGkg+DKPuN61Jk1dFNDTJACmm8ynoW/y0TOqMFw+
UDB0rA+J040/oRY31a+5SMfmW23ateFHWmInz8BH0+gsYjW0Xq0JeeGTisrqEcj9JuPjN/LLmDal
8ksKtMn4ROMMcWUqSRC1fVadkxBCIt8xR+gnSqAb5Tu1LEwTOscoGRkjYLdOdjwp7ungA0o7Vw8E
HteUawkzwBzAoG9imgaXTtMWYxZUWdW3pzLBqz1HD8P8jzAaZvuTOjNYrHtCS2Cz9rRSN/MfVaU0
fzaMumXq+f7vuclE+TlUcwkHDEXK6bbrT5clitAzp8oCzVwK+tCuChfpGqoImUfL674P64MM5jY4
0byVNy8ZhZyWkt/pt9QX0Mfg1A53nyvM6G3Rq/lPPP3F9QzZIkauDSAXp+Rm5hs0JP1nyE0onGq9
p7lF6SP53T/c37xfefPmY9qgnAzihaQQ23JIVykcKX2ppAE5IFXF3ErsxWuGsVhWz0haLbqYiz05
Pqo5qvlEKazOHw0Oys+hrNfy7VxoOlQMzujWfmTbAn0uLR6Kk9brY3NOhWrw6adUKQxv1Hu7PcoV
bs8E3V72SHaXZQNxc1Es9hBaZt0WQWJFiNC7arQkHkIlaDuETs1cC0VUezwLLY+aM4hWzfJVfTbE
gUvc3iS8W0EW0fmR/Mpbsg+X0rOxkNcGA2oal6ntfjZoL79aJ+XoJbLj7YCZfvVqqXXTN7h2vl6B
V4F5ggzpBqv4jPRhfKqVIvuM6Ip1YihMHDjIjrPD/iipPThdZDDyz39z9jWDUB0xoyyQTKXv+iU0
17OVqgh33HfEnXVRG5Jde10Cm7fXFv3nNJpSiHpMcCTnBdKe2Evh/n+e0379PubZUVXy9pPxqeBn
pzcLUJuuwfXCRK+XWmisVdBA3PsGUXRxNtGAvpRud0QktWcK1C7gSM4x6iAbJ500Fydd0yoY0Aw7
W4tjIr5YmajejWn50lQQZALoCqoPkFEyKr0Jzg2Mz5GDiE+wOgwILtaQnHsTmb+eh+Tp/ifbXdZv
pjZxsBBiXcw2YwfX0kbyepo9e9JqjpxiHpyvW+9gVcxocMJJ2GH3uP5Y88xzobLaKsjMvPEHM3+V
qWPrUYWAkimzlwNzt04vzUkhOYD8dEM2hwyiOGo4TV0FSAmsT2nHNAEv1O4g/bzFPstv9ZuZzUOO
aXb66hHfanbb+NRNafjDmZfxtBoRM6E05XydjI1ZZitdXrnwdH2f4Jc6WOveV6QPwuOYKgNviM1a
l0wdBD1HHGZNhrf5Agp+Ecp4aQ21Pr/cYQDwQT5I0wHwqX79FZe4AqgZZvLRmL5D/bEN1BaY9Tg7
7sN9S3v+AmhRg8GCeQxeK9eWGoVXMUWzPFgbGFlrJ8z8fO1eCQVIvxK+jOiEGg1GQFvzgqB9jcXN
FsLnSWJZF0UgRlM7KcmiXpRyKC79qB1x6e955u+mNi6T9ZENB3ss77uB0C+lRIrT2I0weL18B4Gx
QrlL2QkdjU3MstXW1QonKgKEL6NPFBraf3q0qh800c1PajpaB19MxqXrPIQ9RENYwpJpr273cBVp
xMgHe1jnSnUSwOQf7TJs33Uobf1Nire+1YdxfFUz/nxQSN3dUslqyH1Al3o75zLrSToPAq9s3cF+
1ucE9W0YXZL+wPv37EjJcUZUwVzTd7/2ybUUZmwisx0scaf7hh2CQ+0Rqb//3aQDbPeR3JxSKU8/
OcZ0baWtKwqwhY0VkuaT3pnWp4WT/0FVW5XSQ6c+FTXKAN59q3trA3pElkoOJKUIr63q5mIytWzl
gQoB/0NLI/Pc8oT+dN/KXqiiIUGjnzc7yepmbXlmIJKbsbYyHbsf5pTP+Y84Aqj0jmp7kp3uW5P/
2nYnJUcqU+7M2xAtrtfECVCaBO79YLK0/LPZifySuWb7AGth91UrUi24b2/nBDAGTrtfFrlp/W9O
nFoMhWijNA/AcyvFx6aAkemrSN2UN03ewrJfjGJF7GBcy/hHX6f10SW78xHB3lBaZySHt/k2iSUh
olS2DHlQOYuFElFXvzHK6miZe1ZAffF25GGDt2zqbshdZ0aSrkUAsuCHwZTsw6iLF+PJgRDIQSmJ
jwfqvcUU6hmUg2alEZFrZNR8PURXlGdWWB2c6R2PxA5WqFZS0NgisSqdEksMuDrIlC73Z23RnrJE
g6w/abLH++6xu29IKUnSVUAS28SOR66w424qgsiGEtRLq4r5feTDq+jyLww58IBIlleYezcfCNKn
2jFSTllXNeFZRGX0mjHA8f3LrTAmSeZNOoBe3CZPJYHNFwCnRF3gNH4Pd9JDqdtHvcy9TZNzBcxi
EBTJHK/PMGWDrtQVbpVkLOI3ZgRWHmjeNHUH8W8nVsjyq8pQKoJwlBSv7TSMssAAqpQBlffuVChG
M54Sw6hjP5prXjKLQb/sIHHbWxuMEXSfaTyzuM0OGmgnTFlN9tgJTWHGMZnOWZIZDy//TvzzMmGj
1a1t7+XZTCCI4hkbKCO1HqHxlJhK9aj/tFMUZNCQZheEIsxbMYx9vYGrnlXTEPVlwMTQ82IXiy8M
F0Dc9FGL+k+i756G0XhV6eZlXZbMb/X0iGJtdzu5N/F86s3QP13/grSbO71I1zLQ9aI/jyvvjD4W
R8q5ewGD9JcaLSPntKHln//2nC5WZ1DcPC+DnAU/1EPdvakbOvqVlR6hRPcWxNGi+0Buz7N6c45N
bU4pILRlkE615Q2tZaMFGb24nUekhZRQakohQwZw63pBrTYs6TI2eH6XOSY8vWHSv6miZQifxGKW
f7/cGw2HPJuQi7mtVMmSKRm11pKHGfmZV49J+1yX+nJwE+9+pP9a2WZqIFfqTjV4/jVGNT6sqjaf
c+Q1fGuYj+7cnXRNsnrLJgfkfsZ27pl5dYp/Rl4F2mirb4qk6WevssMQuZfQ8Srq6B85FkfNyj2r
kkpNAv2Ar2x9PV/0bE0yUQa1zujkuZ/7tPtUjfn6xVoL9/tCsa315kFRX6bG8uulRO7Gwwy2Cgi0
tkUXzGSCj8b3S3PEgYFJwIts2v3RVNSe74OT0WXxVKq3bbzSjbO1n21GntomWU55FnVnhmmGgwi8
G7UIF7DFcZJ5QWxOMwjjTNj6WAUiLdR3g5GV57DQG79xO+uTKOCom1GrfsxrMf1hxNQqqnVcgt6B
muz+udj9oL/9kE341GOlAUNNMatYxm9RNBWecMWHTLRf+2yqUVubv9w3uLfBFM7gBJQKGgyNXB97
gsGY4kBVYNRNfJo6ht7N7pCudtcKNXDyRN6hN+I9YRI3Vq3ip9TXZ+ahsj+U3E3+xWkHq/P/RuSP
+C0kW4ArrbSMqsBEUuY8GUvnqzyjLq2tNi9/ajIRCkcd5kDObIdswO0niaUSWHRLuJ8p/2SeroXp
QZDcaQFKVsH/mpHe8tuKIqMJazXnlI3D9ENdLb90tI+ukny3le7ciOi574a38dx7IXrTuT6dSvFP
ZR29q/eiKFzv8jKXnbXtVWeJRUO4tiI/WaYQYrmxelTHrH41AAc92Ffp3punGopIZHOgrpCVNjZX
nTJUpqBBVAS53v+jIDHtpcr4qJbzl7SJ04OztmtMShHxNpQMNZvdVa3ZKeM2LoPVbrrUc+dKNI+T
sNfSH9NEGy8pqgv/Jm8gvwRGD/8109SbZM9uR6dv60XWfdYVablZQ2diic7RpEwH52Hv0MnbnFE9
BXDZtlEd97lWGyMtlWKuO6aG1mpofdMup/jhfgzZcxCAujLbkvTh2zUtFkNfuZmWwUzO8L4zJv2c
91XlL/pypMWzuybgjCA1Jd56G6jDxtZi5h7KoO/tyNPLSDyYa24e1Mz2FsTdxoXOnDSV/s0roI3d
fpy1rgxgYy6DcZ5jPxmH9ozuyHrw4Ng3BZ4AbBO1iRv0X7X0eYVkIPC7pjS8CIrr2Y/Ghk6sNht0
wu5/qp39Y9Nk6UWSwbCR1xFFyZo41p2hDIwsJOYv2uI7k7EePHF3FiVVmUhKcAgeh/Lk/Ra31Gll
9Ac4Dr0m5Ho9c5iq+rEbKl3zlXbOjg6y/NGbqEEzAfAHZWKKBNvRlHmMzSJZ0X1esygXrynGO5EX
I/NV+1YT6vmbqnYtqShkW+1FDxGSOThpe+uVc7hAokG70G24Xm9kMj6aanoaKMUyvOvbZX5MhO1c
NDKvLy/+gDwEflUqJI+4vglapToLTTBUEjSmWsSPTWlWX4kd8RGqfGdJYFx0+FclbwbEttdLmsyu
0O1MzQOEDtSzTeU9cFpLRyE0OqLo2PFJTEkqEDldSUv02lSuLhYU70YezJrJikaYBSt3fjEWHzQf
/kiCJ3HeN3OKhWZVxtxiJc3rwh8z3fSBl/anl38eyKIYtKMCeEuyZgxzK3uvWAF2+ZOZr8I3s9D+
576VvY/DFDEXCDyavLU3/pYO1qD0giptWLjpRzrjju7lWjs85mKJ3t+3JXd/c7hI2sgNsUPjeNun
XsjnhmlK8mA0u/o5LlveuBVfEkKVMTz3Kk9DRt1hKbhvdmeJUmuYi5m8nE7rJvGffsF8kozGT55O
fgcjt1/qcIvX+nwkX7fXvoPhQX4xmpI0LjbhqtGhRh/TMOeRof6JbDKwk9r6MZbtN2cqbG+lh/dG
9Y2DS2bH7SUEmmE6RlAYRNl8RHdoknRYZspz5Wg/rJbQzpbe2i/PqCSTpmR+csEZbGvBiH5Sqx7b
PEjsNfOUtZJyNetjMlFA04vwX5xlgFegMOnW4TXborA92CMYXi0LlNip3tmFZSTwABvufL7vHnub
h0/+AtZAv7StOk4goxyDEU5anEjsADKsHgGGHJFeH1nZVB0FvD0RSO08UOpKvziIUjzpVja9dBCR
Jpmslf0CFYJO38S/Iu7qojNLQm3NWzrrltpLzKE7iEx7B+p3K5ubf7RmfrqaEzOGcPStBPK0dJ6K
sxatR6Iat9tGqJD6Blz9svS8uTvGpUwUG75jRnNnKvdRY38pYYv4+VIX4GlEdivH/5in2VJf1GMf
R8vUaUFU4AJoCHfnJE2O4tBOcKDPx/CM5FIAY7LVNyjbYcomkahBpBheKZZ3Vl4+LH3be4lSB5mW
ol2fXTqrCIBpHmRrMvBcx150KCh7/8LD8WjY+l8UV0CnmafOhWMPD1mvZ1/0QjC8DQ6rfBUWWXTE
KbXz7SSmlaKmlAugvHN9GWvGwPMrwqQDlfelKLL5XKxxf5Ag/uKUuV4ZNStuZIB+QHZvfN5x02hw
taQJ3CYFHerKrMzPo6HLgjgqyvgEkClvgxlIRxr0DLBKFesBXWtz0vPUm+pILJ4Sz3n/qspVXVzi
sUJo0ei1rL0Y00I+xIAAsuGJnY3tU5oozY+kWqp/RnWpi1MkZv5+Yahh55H/tosft2UcewWli8wv
Qi3vHtwybbNzV+nZz9oE8nsgTnRL9kCxFcQS35Z0BNDe5tYZSN0GyneUeujWpX5cWVX0KBqzZyCl
76PohEhYNPnNOiVve72uen+a1vVTmEEWeiItiECFqlOenlK9zPpT1wyD7lGCjNQn9GTtxNcKvTcO
PPI2isgfTYeYbICZ0y2KzBCVnkShS0V1UeynLp4SD8n6+EFRh+zA1K0nYgr3IAOQMwTb0p/ZA2Au
e70KbL2pT0hGDH47Fu3B/bhvhV4FXWi6w9vGX15BRTe3ogqsvK8Dehv9mxgB+oNsZteKDkW8pNGm
yr751u448phLnCrIoZN4XlALgM81C19KjyY9CkkIajVAxvhG12dXT2vFbVfWUmZULKuqjH16zCuk
cOMRhd9tVogppsUI8Dx3aD9cm8qdpmyGtaqDpM/b1+OsqB+7Nh3OkTktAWq5up8kXXmQisp/dBM0
JLxDdq+4V270zeuiWTQQEXUwTrP20eJyvnRdFcEXGrlepIjuYajoQbq2MC/375qdArGE+xGC4dYx
AXvJD/zbi7Zx7U6EDKwFWoj2xiXrqizyaX9TS5n6pvtmmKH5RxFzYi7TqPQJ1LVhap3nVWlQr6AF
YR0kQLdXAz+IWSggBiR21Mevf1Bv2PFMI64CeYXOj1e4ITh3tew/UyjLH6Y6n7/f34Ijg5t0VUGT
Cw5KnAvBgPfDWJpvo3AaPyhmtryJwqO5kV1rEvoIjQZ+tuXFq7XQbNuB5cVZ2X8ARj+8N6CD+jQq
wznMp+Hg++6dTygn8GfZyb6ZL1NXIy7LmLDmjFX4tQMq5U/wwh5kLHvBk6RIsnBzSun+X38zJV10
J1QIMypdwnMyZ+IjysPd62UW0beXfy1m6BXSSgY7eZBemwqT2gBT6WAKQoC/3NYpLyJWXI8NdwJn
jooDCOTe0ujlwUNCUZPbbHM+XAhmlyZqKlQ0rfx1HdqaD4uWflaV1DzIHfZcQ2JrKJ6SlDFBfL00
kYSjMB1q7zFdjQGM5erO0ITZ7uzV7mhHr5RKuOnBbb3nINSjSVckYhu6hWujcSi0rC9o7xX62HVe
C0Vx/TQpylJ+evmHI8kgpCIRxrHeHDNRLNMyZEUdOCIs/MyKok9mrOQnAQfMWaj5erCwvd2EhZvr
nEFxmmybD5euaxOOGgetpZbqF3SJGr9UrepUAEV8BVvwcjTYdGuR2xy/lELSlH22mNx4QQgVtg5c
s+w7L2zcxWMK8Ses958H5oMOsog9azqNWZwTfjwY0a4/XDs3cY8QLEx1q1amvt1CET26i/2XKTLn
85wK6939D3h7EvAO2bAEpQL5yfbk1WFVs5NpG+idMM5Gp3QfunpqTzEz3Z/vm9pbG7MrzPBAXQcf
wyaeWHpnEJLNOqhBR30M87nPvDBUDOQxuBEf7SxtixcnMoxYgm2TA2lgErbsik272krS8PEg3krO
5mxkp3Ve9QMre3tIXYtaHbh3ioLyz3+7bcnkGRlM5zqImJofAzHNy4+iEc56CnU9Pfhgt0cbEJbs
ffK5qPVvj3ZpFvk40v0M4jK0/TCu5lML6+eL88xrK5tzZiMG3aaiagIdYo5TaST6KZ2z/GDjbtMy
rDBUySfSdJxCesxvGzcba9I284y36036mC2a+nVQEzSMzbZ6vwi1nQD9hPNBDNndQSaO6IWqQCC2
QLN4Yj5c5GUTRBViZJ46mjD4mxFjbqf7Dr/nF3K06f8MbUJ/pUd6ZvRFExR9mL+qOlOcB0gcv6C/
fMQ1d5trspO8CMiwEGeB8O16J+0hs0xztOrAXNS4OMNLr/qz2hmnUhX0ZgxncB4Qgs4CeyzWg2xk
9ytK2lnZ55IY4Gvb1giaWI/SBjYS87HQlb8jFEKga+qDpk0fkmj6cX9bd7/fb/Y2l9sw2O6aNNiz
wno4GU6yeJkWHo1m7lqhrmAzLOpQI9zcbGMJTVJp8/FGpH8hmmiQu4909eH+WvZcBBQDHwysFJ1d
+St+OwF2smp6Xht1UJYDwutaTKhivPJjS/Xt431Tewv63dQmSiFPUC2FhYsMRZSavg5yY/CLxgg/
/Qs7KGz+4vrmM23qg6rZ2uCYhibIeZj/AcAys3yBQuyRUMDedULqAbkiUDBag5urUgzzmBYGIUqp
muUn2h85tbvcoc5iNXYg2kU/Cld7H4uMgi4T47oQ/WzCVaRaU44KJjwjzECg39CaF6OK5iet08wP
9zdxZ3GSn5KcGPkxIshmcXYS6syLzG1QGXXPuLQyds/1AEPOiT5z/7Opwv7lvVYpJQWVHXoxkkFm
E0IGJcnpEYHbK4rZ+lEuqFd4jiHKIyWwnRIl6RSIPZkz8hTaPsZtZSASGXMZiGxwP6i1lZxbJ2me
DKUJn8EaOF+yrkkfjNlyAmB37hcEnBP74OrZ+ZaUAngbU+HgHbV93ES6voBvBXZp5UA640FUD8sY
IWAsQnt+8WuDBf/X1pbyqgyt1K4SlZ2ddOEvKAaTR/aVv7YMNd73m91l/eqcSNQxYPPreKKX8J1l
cVcFSJH1l9bsu0ctSsLPYVynB6vaiSdMesg2NvGRlHwTIPVqHfI1XZguTJhT0+yw+jDXbvziboPk
Nv2vlc3lkjDYaifFIMclU+sy29X8rRSjc3DcdteCL9IKArXPcNz1ts2rnelGxlpMe5y8xgn182DX
00Fyv+f5JgQi1MjlcwLnvzaDZjPNEw2nM8bh02KK9r1Gc5feQ+wN1vSqaaeHSWWWWbWEv+rtkaDh
zioxD1aJNB9k+vayabuiXXpYYgORj0kniVrck5EPdXOwzp3gRUbHsIV8U6hAh66XOfXo5DgdyDbw
X3HgOmtzzjvF8UCO649hm798wgldE54wUIexp6T7G3sjRWZ4jEpw22r2Y05d5YOyrPbp/tHa273f
rWw+nhIyRt5aYRnEY1ifh6ke/b5o/3m5ESaoUK2lskOfdXOohnwWZhXZZaA1ofZcKqN1xhmOOLz2
liJHwRh5gwINc9cb1iAPmOYloV4FifI05n38bA6zdZBw7OSkQM35JDy+KCZvGUvDdbUSCopg6xmU
+DNL0/GbquXu97GPmvYDogiihVE8c57IbCc3uL+Rez4IZz8QLzoWvDo3PhEao21OKVL0uas/lWsY
+WiuvtG04VvVkSncN7a3n8jQMP+MJcbQNkHKNssUaB6o1KTI6qcisoxXZaemR1z2O8Gd6jWpFXkB
ldRts4vJqbGOR+a51TJevk+tMPxGybNTrCTuy99IlI0kXwpVMooem2TAdcch6xScvVqj4jvjP+pj
wazp+f6+7S1IkgcB92NVvFyu/VAUZl6kuY4f9pp4DqcWPYBi1N8gIxcdxKS9T0TJiLlU4GSSyuTa
VFOrlBF1TBlNVZyKqVhPa3aYIcoSxnXJn2ob9V8pKQVwx9iUOOKwgvE8dEuGzJzpNLuJP+q2V3fh
W8tu/+ZVjeRNRN8LpdCXQxmkaQh4SK1k7Wizly4Tumpc88XqDvq9Vh217wI28IMzvbuNv1nZbGO0
injNWxaYz2aKcGZiJE9GWkQH1fvdfSQ9BKYpw9NW3alsoGg3a0b847KegBcoSytp5KOHJB7md4aI
4zcogHSvcuSjnygwDEey7zuxS5bzqa6zozo16Wt36a1BXeKYAS4479zXVaSm51ERyvulnazXZQJr
vGNXdsBfdqOXZ6ZgUihsM85qkptuUv84QXSyE8BTe9du32gMjX0r1Nn8jj788PK4RXQEwQwqnN7u
FsrWCrNpepGAGXUtFIAHrXqjpJr1+f4p3/GZKyubWILUZYySCiDYtW6zp0hpIvNiuXV7xGu8a4fg
S7ySZHH65vC5QzJ2WcNqisnsPZ2hj9bLlng5qrXsRC2eZg74Kz4RYK/NSatrpXJmGj3B0FfnfKmN
szOlX+umejlqiDbvL3JxKBIQWNhsnKqtKs6AoSQu3ae4a96GqmsfJNh7q0EdFsoOJoEkHPra0x3S
gGRYGVnVFY5SXw9vrdWKT8WQLn/d9wOZIG2CIzPNzE/LIjCPv833qUa0/KpOxVIz+uHAtJGvV4p+
zoa+H/xcdUrUcWGUerxvds8tqM1KHKMUL9zWgFEIG4gliWR/mC3PUevsZEAx8PL7xWJkinglh+xo
ZV1vY766WSFs0OtmWqR+o2vTQ2IfZgB7a6EcBZ5Wg/GHUsTGygA2RW/6InDgY/DsZqjeTXqU/bi/
YzvRl3IKtVHm6lF52q6lt/K6BtOBFTcfn8XSK+bZZDj4W5QNlR/FjfMZBqrMN+NIFJ7TpOrBZu74
JIVtJCYAmoGz3UZf0a4qL3IA7evKrEExMAMHbcf8tDTDdBBtd3b0ytQmT6xMN9XTmAFQZv/sk9Pa
P3Ru8H9lBIySxnUm4+31ZxsKo857ukWwKOcNWPbux6hE1uX+V9tdiU1ZCqQSkhbbBKBWO62YkB8N
SiUGqDRxW6hk+ef7VvY+DcJAko5WysZvmzh6ocPOkbJfXR4hy+wmvfBHM++fUVGbPt+3tbei/8yd
S8GIm2dKojdGN6k8l/u+oa/oyvEyJao//gsrNNGh7AbAC1rj+uM0YmlrwBg424Rgi6caTR5ki7L+
ed/MzqEC+MfrGwggwzvbsVilN+Y6TUZy3bRf3q1LbA2N12YTA6sGFEOdVyjxsJzcoUOqMIvj4Wkc
wimZD47W3p4SCel6IK4OsnwTQWqkjONqCotgnaM/lzRR3zhqUhx0j/bWSseUMMjEJmi5zZYWnQK+
Ueficgc99iAEdCBpG7+YZv8+1vRnPR1fjz3scpm6HqCU99yTm4yDxvpA3WyuzIkh6lEtCo5zbdon
nmPKOeorMOBNdsQctrvIX4Bvei7gojeLZMB/rVWLeazQ7P9qcsh3O7t9sN3w22qvDyKZYY7R/yiM
/OBUyCVsrtFfPQkaBrxvKUVf+2s/hFGTZQydhWXXFH5jRusfeqN1H51WtPbHuFdS6yFhSKc9U0xY
1oPLYXeHuUZBQVNvuSEVgwxEJHHmFrDpOxYqhroYfUXNx7MJAkXz7h+anVe8VBNnYpHeFsnJJnAi
FJU1tk4urCaKeUJhTW+ZORp1LzJ42tuZaR5Vp/fOhzwesnAg9es3X3UJDW3NJ1x3riRdwyLM8VSE
it4frGzXDo812JTlhb7lZmMEbRCLcIpgVN0SwZFx9R2wii+v0dpgwHgB8cqGMX+zGmOodZYD2LdK
GN8TZl0/R+l8xIS5txZ55kiGua95+l57pLF2caX1uEQllAwS2zoKHCOzP9z3hT3H+92K/BW/tcoy
q6PNPurQX3Zu+ldVQz7hulH0PQ8n5eXvIsjWKR8xRqIiNbkxZRZiqKnj8nGGzj1NTR2dVgC7D/cX
tLttZHH4Na/ZmyluJXTyqjTZNjq62V8QeYWeVTn63/et7B0hOhlM+vMf1bjNx6HqESPyS7gAOPOd
AcsP6ti5ft6K0UvnIyTETooPXyOlMFMmVTesHUwEKE4On0WwjN2b2KnD16KwlvdciNZHJgUAeehH
ggB7bkHdA+4TVAeo4G9cvJhqW0BaXgZ0tBofGiHTq2N19SXi+ODM7q2OigRoOHSKyLA2ZdNYzcYm
EhqXSzIMHxO1LXOv18zo3IVr+LVHce4Mm8iLTxcuyLiPy9MCy8z7XPv9mo5zPNldebGdrn6rZ4Xt
o8Xenu+7yY0zYoVXM1yR1C8lRvbaCiWlVkHDtbgMjj7nb7R66td3thXmR6qBN98LQ5LxHxMG7YEt
+kKMYMC7JM8vDNG1zKkaMYKxbuWlWXd0e+ysSUIvGIYAC0u2s3H9LhHalFpOfknDwXXQiVDSh3bW
tZeeMIqkv6bNYXCGhm87EEM3Cbx7E2cXXCd+VU5m+AfkoZ0fmQjx+Zlq1af73+p2C6lMSbJt+doj
Dm39cOhmcx6a9GLGcfvBFcr0M2ym4ZHpB/cAo32LJKb5DKxJkquRs/Jsv/aL0lz6MU7b9KLOTPqi
Ijk9jchmvx0XZfijrXTnrIjBfXLHqXsq0ba6VF2ZvIuAKR0s+vZjEioljTlMOXzLbc9iLMwuNIuC
RUPk/UqBifohSVP1wMrNEZfE4Ez5cpVAzI169/VyIUY3x752kkuraAKKkNn5MLnj4kfJOvzZzsry
rppW5cW1W2mVPipYcQqGN8oDDlQk1A6W5KIMS/tx0JX5Q0uV+d19t9nbQeygcQYC+7b+IuD5dHLT
SC4NZGh+1vSD11C0ONjBm/uGtcj8CSo5DjhT9tc76FhFrUaTmVzQUyzetXqMwlPpxkYO5L2Z/jYN
IKL31/VL/OoqI8akpHCEcAsuTBz12mRSjAMMuHV6WbVMTb64os1Gz1JbXX8rqByvF2et9cLXofld
/cEenR+zYbXhiX6KEp6VOmv7J42+vwh0PrHht0U/ZN4ajnPuDURFbaBgn1bFW2VwUmQnJm0pxcfQ
cPvwjYr45fSUQ85nvVL7TCTnNEzG9vH+Em9PPBkcLRK5n5QCt5GM53i7KnosAmEhC+nDLpP9cJsy
AnJrp90f943dPDBk3sMBk29hFLq2T/x40uuIp00KE0ldP9hrXz+tpdO+dapufDbyUPlrAQhGzdgd
g/uWbz3UBHqCQDXGwWVv8YDWpCL6ZynJRRW5c7a6EgAIKt8vvcZplHClQqXBTspx1mt3MTOnsdTO
4oxH7to/8UjUsgemm7rGA9yP4hS4iiG7NFYOku6FC+TNRFuDM8j5k2f+2nShR/zboYgurrBCxctG
oZ1yuIsPkQbyavvvkXAYtiBZoP8EyIAyHow514ZEs+YIHEBjzSCe8rw46lr5LFBRgqzUlMRTzcgy
PS1OlPhhzOeYgp6hlY/ZpCbmyawy6hH52jhfqniqv93fg+sA8b8/DVik/HE8sbbb74o8tGOGC54j
1wC6lyL5EHlqbOfnZW2j17M+g7O+b/Lar/7XJB11YMds/w0Fqh6WCiyo/fK8do7+JObc+rAOa3FQ
Sd/clf9nBn4dQiyTRtt6PWkMsNKwWZ55DS3hKSTdOqtLBKJETFWXPrp2o70vm9r4x2pi6x9hD1X0
0CaihYt40NQjCacNH89/fg9ORrPiF4Zsi3GaTWM0qQmsz9DWWfM5qQHjevWEbrPflXP2AL2G88VJ
3OynaxRp/1AMmvJ9sufitTW00eDXRhb9OSXcTEc7dR3P/vPLKLxLrkz5/20VqncBQoVxv9Lz1Y0v
1WAIhiEN0FBjabTzyVSX4hkJ1/pcA1L8E4GAYB2F+pi4kd14A6ny1xUsj2eC7/Y65q0PqkgbdQL5
+6TEAoSvaDxwIW9/H1JKaHuVhfKsDYoyvBo4sx9H7u7oYjQGt8Ka5dmbMtZb1UuEm3w057L8q8qF
+bqxnPpd2y/Tp7xvmSMXC+Jg3tr1+V9qqxpPtmBczCvyIRwOim63Tn79m+Wf//Y+nt3Rgqk85jcv
XX7uwD342oAa5f2jdPvlsEItFuJHDhJ8ANdWli5CdZaCyLM+hWX6nAEhmM50bfT8rcIte8SV8itd
uApkZGPAy7gX4EgEdLmJmDFhJI1sfFiA0YK2qm91VGWYp39lIszz0PeM8/Xd9E7YS7V4szp15alV
xPQxn6e0ei50SH4Oook0uflJvHBpJtnMjBNVNs+K2QD2hu75+rx0BXKpY1nm56kZIPyGcCd+EnY1
2jBFlplyAuCQDJ9UI64PqnC/EGk3P4LtZ8QTCCyTANffoZ0tIrbZKc9VndiWN6UkEF6kFw9ZbM4Z
DH6Czo2p5YjzObMPL237OGezc7bjHlKsXqS+IZb887wk9SmeYZK97yY3zsg8p3xzydAD2mILqItT
ZejCsVeec85t4ekxusKePQ76fLpv6DpZ4aRKQ4D2wFywXqpP1/vgKAJKwWpkH6Y898a4+BnN81fR
ir8bszoB7nyganhQuNng+H4ZlU0WZmMl+S7/uzbKq3iO7GlVnxc1rEu/H8Tw2azaMDotY9gIP5yH
9m2fGqI4LT39JW8tdKvwFpiajkQfby8dIP/gjuAd5t1AzrY9kHpcFipqoM+t0bvNW6ARpf3qf0g7
ryXHcaRtXxEj6M0p5VWlau/mhDE9hp4gSNBe/few5+BvUYpS1P5rZjdmYxsCCCQSma8xuEVfJOpy
wR7jySTbdtBPox2Qh9oJ7cpo0k8j8dUKPSuyv73+Re58eurSsFNwJiVhXd+CsejMup+l8dxaSj5F
gd59yJwpeFDZvL3cmDdZPQy3RcYSpZfrb2B0bTcK0zafp2Fw/3bxkmn2CdDQegud2Ck3WjLJ9Kzn
lWVspRvbEYjKtvsjUcEUoDE50YgIs8qssxDmL8XLB0HiVz/n6oCiPkfPGXgxrVo2yer3eXOpkQX0
+QWJxsLZ1YMxae/NrEwje6v8oapCw+zH6X3F37O1MMhS1Kgjr/HaJ5HPSb7TPW0CONmAc9kuBf/m
KJNKl986GU/jtqzLYviK46w97E1n0LRPReT38h9/EnN7CaLUAwORIVkg/pKI1nJPkhM7+JPHSo/K
OSzywaq2cYX7w8ad5nz86QaaFb/Ihoj1XCkehg9W5DaUc+PTV0adiWuVgt1ylH+7oNLaHU2J78TF
h+njIb+d6H/buWv9GOds8DZmb0ojtFsnmLe6rWXWdxReYz9s4JYsxj7wWnhzCWkdXt+vy4e4/lBc
8xSHoFTxbIXyfv2z0LOIsgZEz6XBtepd6yj1Rx1JzjLAyyF4l3ijbm00L0geaevdhC4k1BBfItng
PYBKwWqH6BPVhrgyk0tHgUUeJSoR/qEox1LsXJqQF30I1CV14KkioGuoRwj4m3NKTwCIGv8GZbLU
A67nXQyCqIrdzUUWwSDDaE77z6YnugdPntvlZfeTDnOJo39DP/B6GE9wzYyOXl0qACj+xuqCofmg
52M7/DX5SfVvxEvlTx5r+aNOzk2mwhWNCAqvZqIDOK5l/r9tt6JxaxPdS3Gpx9Q/NQiTQqbQ/YPt
CO1BUnS7lEs2gNo3WDGa4usaNMWv0te6Tlwm6U5HEy+CQ6IPyfb1jXo7CmICGCwwjItI0lqBQ0sK
U8iuFRe9KVA8dkZvKyx4va+PcvM8o6W5zIGqKceCp8z1sql+joLcVOLS2RDMNX/sDoNf2Z+9vg92
pqGRdr8+4E06tfRQ4X0j5wwBCmzB9YB0OUVXWJ28kOvT06GpCX/Yt8om2k+ogEfvSERT8THW8nrc
KZeL9w+sdhNEUF7/Hbf75VdnPoDjS8sMAPv17+jnwJLB6NWXNDbEUZfmFO1ny6+NsPOoRzyY9Z1l
Bj+G0wk1Rt7oaziAY1ZD4UyJxPzTMndVUzbHyp+CYx9bZhYarVCPSpt35meAqEHAhtoOUgzLL/rt
PGS5sKe6deQlHjOsaMusTnZB5rXfKT6O/76+lne2KvkIFuUUrJjjGn3d+SNuNLouLwYgDrWxrdiV
W93sAuN/WMaFvYMlNfZdJMOrSRlT2yOeJy8gvPSN5SXiGcM2+WJ2SuJICBP3wYB3V5F2Gn3b5biv
6+GYi/gQDgd5ERSrQqOv9DO0uvlMmyHbv76Id4da5FCXwEgSvbofvILUaQaheRmiwC0386Rb9bZx
ArjSifKG76+Phokqa3V1EVJ5I41E8wUeBSKzqwNgRqIYMEFzL4kfpDCyN9IyxDs6Q+Wz3WViazlZ
8c13tWcaDn9mQF+RWgoQl5LYz09kmRt/zvuXsQswo/aiqv9p44L0zzBVm2nMMXOPC+OUdMghVZYc
WgB/Ng8DM81DsxZGaHUFHqVlMfWhqoL0W2JMz1JZ3kvQuQaPfE0LRZX5T14eFBdQMuPT2Nr+uyZN
wDlYY/9+BqvW1yppoXAV02XKO7nTE9dP2RaWeAZx8w2HJClCK2tRfoHrtbG7bgHc9HssgH6UbfYC
vWM81jpwxCHFTCZMpVcmoRe3DSIRhhEjXuSXHzGWbJ6GOc+f8jHSD3R5JiKFHoXT5L+rKLLv+FXj
xR/iFqn9fKq75NS6+Rh/y3Cm/BRpxfjTkKjZbWvIYM9t6XvQE5KhdV88SM/pRy9KZ/dcu4gJkhgm
ffDFaejCbBtj4vMsSlWfh6o3+rAQiOYe0QcQNCcGFKEavY5Rcu9klO9he05BHSalWfBF5orMjvW2
K3mhjG7MwTmNNa/6Kibp/eXbQ5Ye/bHPdXqaZT80yUVxNU+fXT1yvKPAAib6tji8te6my4KkcjZ6
Z6jh6Hh5/W8/Ornc+cmY2HuoA6M4KGNO2o2e5km6nz0/J3dTscuLmKPV7CLNRrPBmtoh3ePiKeed
5Y0jyv2q/NPsmtoMdcymPvVz48b7xBjMcaM81aUbuEUjVleZ7osNXEV7RAfZytVO6UOrh2PdF/KI
5VxSPeFtZqijo1Jz3PJCKKvPNB6Vwjy078GUo8oSdR86G2W5S1bb+nOpIbV+KKqsrPsQlxvTxMlR
i9tvqsga7bMV5cO/ym4s50tFOGrLjV13fb4xhN4G+yTIvf7gJDaZdW8WMCcny6eeTNbv+XuAZX21
M4ZcoHk/dP4P0y49+Qx+hjZDU7u12ARUwPJd78jgY11JPUejfoqAu7WY9oZ2EA/FoUbduftiq2Ka
f6RJO6UfZdGJP5CzIueQ6M1n2wrsv4u1uVOXH6LWK3URphkaEqGbNBTT7CnjAeBk+Rw39Fu7zNx0
RmxCD6/aovjDqpNKhlbT9FYX9gN98I3eZ90nJIZ8+9whVvt1GIu43fQFk36P1PdCoOD1CZIrpcVa
f7bQhk7fxf4UR+e4jfzp4rQ1rAdOUOSrM4aAXXuZMTcYwlZ5+YzqkjsM+3FopuIlyqKk+6L5Qv+X
NB1jusTh1cYBipG39w055Vur0fvmA56JjfrUBqpWRlhYhT5cZJBKK0wiaD8hDqL5fPZEptcb3A4p
fLvSd5surLouaCMkus0+P/nzyEby+0JzayqKs0X5WZWu9pRPaeZ/EMNoJdNu9OLC23IR9OJvW8uH
4EuSqTrZytmtYTUrfdIppXcdGKHRG56qMca5bModf/g7MkpRvGhowQVfJseM5X4YjOKTaeMJxJtT
ygzNtizJsq9x02bl3s7svg+loYxsg9NT9S2ZoEmFjgfl4Z1pzlMV6hNwwScwu1VOI8g3tC0vBGcK
h7yzvQ/uZCG61ga97YW6p2y5m/huKgzmpsnO4HHKbluYZS2WWysn8XYKEe8K1+7nwyRVUT5HscJD
KMLsSp66xjGHC658MqUNWuqU6HGvd8ISmbkoFMlSyUjnWjffOy6bYpNGZTyfZ3tIjIOuT3V5ouIO
brebKT2EblY0X6FFUnFwtQQvMq3Q7e79YterhybnGwvVFlee56ryLO2j0M20+cAPabXvAwI24uIZ
0ZjsKja4e/Tqwpq3i+q1CYdnRkx2bvL5mxPXbgSOQE/shGhB6XvjtfbkbLwBYCxnABN5Z1MNXets
y9KYmi2bfuh23pBN/qGeRrXI1sg6fR+5aP8TRLNuCv0y9wcMOQoTGR0eoSpEBmaW7/GqEPCyxyjW
wkq2xLqWP0wcJwUl5lQZ9Bqf+HZjcZwbOE7hENTl13gkleVQSTZrXjfN127xf94KvZJOqOMA+gfO
X/n32PcifecpxxD7nOZU/ESLsu3RiDaJ+ekYaHLra3WCR+8UYJvLG6j1wlxUhQqhdrrTKXXspOdw
C2GcJyFSPVTA637osrFbEIOFo456O472diBM6h9FVNOvyEcxJSHSxoEZ+hUd3nAs02LejZPbOB9y
X03ZqQWsP1Zh12vW+LHvJk2aGzvJOtzfFf7fPzO7s9tLrSFAFhK0Ihn6deKrvWMJ61k0sN3nMJsq
NEP9ser6QzpGs7ZHUdSefxqZn9d7d4y8H71wRLv19Zhir6nLbgylsqMq1DLNMw+DmyVmaEgdxl09
wTIMW3O0P6IdV5V7h1/4aXYN0f6oZ0OlaqMh0GJtCB2F2OuFSL+l+lwKItCMd3WsYgQWJ5VjHpwM
Yxtjpmjk9qYe0qneZazCcoIQqMNetG4CREirkgJ0r8YfjcvW3wvPkdC8hDH3m6QaAvOTTs+t/NDb
WVQ3oYBhmW8qkXbaNqbr4D8Lp7G+zwOqy8+O9KaXMstikOGFZfVfZRqP7VnNfd59V+6U2OEcA4Q/
maC7qjA1Rt0LG99JWuhHOmrD5qBn6XaupZuH4P+6+RQV7Zx+R5gILGpb1HoK08Lp5ssA5XjY637b
+NvBjoPpxbHq4ItnZ1VzxLYB/OhIBdPdmLUTNbR+06bc1CKytK3WFX7/IU6GrNjnqNpoT1wm8nts
5qaxDUSeFnvMLPS/KCNl2Imy2OPOdzojOubxLMWLmXmV94PnHymCpTxr2Ll9rXUXcyjAUsV+Stia
Mf3SdqMjipyQZIn4Yku/7HcGp9M7ds6gFxsxxra5zzKdVJBuRz/vZjKVnKIvPa2NX9aAQdvRsmfM
Qcy4eGdaSqSU5+O+PQVtMxnnYE6gTeAjhfTpxNanqzDJvN0nulO5W93I6/5QqJn0BZnP+Ovosy3O
7H6ArggET2KXeVYxPWVx2zf70SiRou1ykeQf0flJL6r0DCTcoz4jbETWVDz5sdEJFmeQ0dFslr4b
t56VbM1SRMzW96r3QwrBcp/aCwPHNkjC9iiNiu5cS7LbXQHZQvtUDtR+t3bbJloepr7ek+gJIwmi
eTOYSTH9GQdthnA9/vYIKWp9LuQmK0AthlVeCLnXmpqWauPPEDU8oPQwE41I077a0GJ/AuY3zU9a
IptvRmTkSbzVnWlsYWipLHhyEmRIz+mQGt+hmw56GHVU68KgdaNxTxJeT+8CRDj406uq+ahMEQSn
OEjSKiTBa+sdwD+32tdRnDRhih97wMVVd18d6n5nI0MY4RTNg0IAghXJD2PBzg97fWiGbQGE6C8D
BzBnC5pqtI+im7UvOgmYF7J1nXHbzVCGNqObWdoF798y3VtSILBqZUW0LzCuwwYHd5pqW9dapcKi
aAgDxWwDmo4dfSx3CeE4OJtGWxPto7KrTi77XoWz0YwTmWpevtfMyfVJwEh/L4NlSGtb8NqbQmSV
Y4e/itHd9K2ixTK1SeCdYyr1dqhphfnJ1EYrO9p1XnmhNhF9nup5coPQhgW3HBMS4QNfqou2lHV6
40mUkT09qbmdB3hQVlKGkSNH9pk347hqVoEkErWjLM+wJWpxIuFAQyKzI6SxjUgN/+Sz6Q2HRRww
3kc01efQHZXb7HNZptZu6IVMPnAWsv4gu4QGUJ5Lyqt082bxXBkx0t4l/XpuphSIVb7B/6n/YKVG
nv2M5Nx3WwNWYjJuylrK9yLO5R+4CNgGgSeNakkgsJT/JKD6xiFFVK3Ltrwls2g/2O3yOBTtrCfc
41OfvuQ6AIu9PtAbPU/mwqmnFhJE7wISKmsfIKOLnGyVzO0YNl4TNZcxtQS5V08M2unYBCdHJUrp
umFgxZ61xUFnTi69gDqxzUrlzRs3G0lU+dtl+6KD07QOpHBF/0TO6Kdnuyqzr8I1FZ3bzJvtT3Yu
h+riZoMcd2ZGivJd4AduT/QGNDf4J6OTpi5Wmjh6vB26Im15g5Sxw0MvQ5u3CUFQ1B3dxzJofdQb
0j7/yxxpgnx4/Y1+XREANgmmY8EwAKylcMwz77rakY5a6tLzTo9Wn/vvYQGxcVXqm3vVK6RhXh/s
uhzw32DUARfFTurUtBmvB5OLSWNtdelRG42/ZnzLQ3syXoZAezdrzY/Xx7o3MR9cH15LlFAZ7Xqs
Jpg7oQk3OQozanaqiNwjiDu6R47TP6iqXNejf01rsYvFKYLiN5Uj83qoSOAGX6oCfNqUGdmFF6jj
fBxy0/+z8gism6bTODmV8soHlPo7c4SWQn/BplWJ8dNqYITozHK0k/TYt72xcRvgd73y883oj4+6
5tflt//mCJoQSHSALCP6nddzXEoB9DtAOPkZjoYtqWYYGUO0e/NHc4EzQcyAvb8Qm65HwUTQ9uc4
z45IjidcVRpzsfRsN+fikQjj7YRYNHqbQPLp9tHrvR5q0OZZBJMdH+ty7HczeKaPRdA8Uq66/UKA
uj1dh2XAfyAHfz1K6cp4bvzEJAfI85+FDx0jsOrsS9xA5H997W53IUPhiLG4sKAU8Ett+7dibAV8
t9ad0gRx6Hwum/hcd+nHqjL+kFP10jb1m8+Xvej0UNbBwol2zHLWfxtOTyHtkRMahzpR/nG5wzek
tvW54KX5IGzcWUQ2BHor4D/Z5uu2S2PgO4qqI6/AyvsMRGM+ISGYh4amksPra3hnJGQkYdsuQAPC
4mpTdAjuIjdvULSZSmszUY/Z8CrXD/ShtAef6zYWAqNjB2KRzCdD4fd6/SrqE4Pr40ks4l5tOrRN
KX785WfatoHc+WCwO5udcLuoVtIgMDBbuB7MtWJTb9EJOrTAzN7paZ89K11Mu9dX7+4opF/gwxa0
01rfzkAejYSZ76Rad3pJsT6iWpo9Ii/c/UZAQEAEL2ZDax0RLL+DnjakcQgqZGFDpNitJpS0p/+S
0m0fEebvj7YY0IEs5D5ZrVzix2j61p7Be52GsjEYzX52gnpf1G+3CIRZABR36d6iH3yjJ9JadqWl
qI0c/KRxnlJZZcdqat5sWr2MsuDdFzwFYIpVb6xNAz8PMuqSQW8Mp7ayu300y+YBMPw2GLHNkH2j
vYgGBC3G6w2XRHL04yQ3EZ1dvCv1Ui9birZO+WxGY2WEfYmYcBjpXva2nttyUTkQlukMU/lBzXe9
PbC20tKssfGmzOLgqcR7I1Rj4J+TubYfxKXb/U6Te9HVpdVNi++mezpSV+jsEbn3BtkGw1fOxvCn
/s2nCngvcHRkYImyiNxdLyVKXjr0xGA6lHExhDwm6rAop+lBDnNvLrBbl08FpALFq+tRqPzMk9Ml
88FSybCBt2FuyWsfUYKu8Qm/Pg6AIMCUcBJ+IfqvR9FqzQ/aYhwPfW9bT35Uuf/anVHvKl+kP5p5
9rc8earvhVCPpB1vzzERwyW1WLr3VJdX89P1AW165EwPPJmbY8lThrTMk7uyzt4s9LIEJ+4qIpS5
bMHVJVJEjTdQRXMOra8wVKCd6YfIHhSnqW3lZk47b7/8mHKjxsx40HK7/Yy8hsjSSUb5J/+6XmDb
FDPwudTlAjOiv1PkcDexqeTfbw30CC6zGZmcuehxLb/it7vf0zOvj6rOwUkscTGao6zyRdHyeMRo
vfPR0KxBL4e/LDL4qxy+CMoskWVsHao20XeImvfbZprKbQoG5W2njNtxEVkC9rdEj+VmuZ6S1okp
1u0E+0sviWZ6LX0cbyoANW+7if8bxwXYYTIjRJdXHyhvCL2CDuzJmnxtYySJvUsQx3wwyir8/jdK
gJQpfXKd1HNZ2N8+UC3meUwyRmmqrPsLuV4vP2RR3De8Mc3p3770c+uUTj6gtjftjJuBV1lhzPWC
1Itbn2pM+j4VMFw+K7QBwrePssBAF0atB2hyNT2ADHo28po+VR6PuUqVwTFptOnP/79RVnPRPFmL
tizlybGpdibCD95nOKPIB5NZJYK/lgxUI9QYYBkEqNUw5hCJWU25PNGVfXbV8KliZhs6QDPNR2wc
3z4pbkbUBchwUUJZjebHRTRnqlQnhKztcesPWV2E5jTrj9CK97Yg2S2RkLEgp6zOLrI8dNpFrvCu
bdHHqeBoZLC5xTh9SDrZVxc9SuJ6Z1WmPR1fn+OdFV0AMGhFLBAqoJLXu1/YfU5fUnSnVqE6s6H4
Z8x7OAi4ZjcqspyfOUDH8ZFR950JsxlhyQDWQl0gWL2QhWvI2eFKORVZnIW540YHGtBAxckU9U1k
yOzJ1+z2ESVjFfGX7QMC0rIMyoAOmeNq2Hls4nyAWHMqTG0wQyWC9KlMZvPj62t6dxikoxbWMJ9U
Xw0TdFWdBwAjTk7URh3sA3KSL0k6xY8sbu4OhDYY4BScyCk3XH88gLaV3acuZ7v30nCMcTzUALVu
3zwdGNAkJER9oqS1/IrfAmQz1eAz8Ec9WaZ4HqHNHB1jjg6vD7LKdvg0oNSXOMUpANizPtl555lQ
d1p5Gh2VP3l1+7OTEhohmIcnvzDn+n0UR05CXdoU2ZvPACQtHuhUNpD+5J6+nqAIzFZRdapPGZ2M
j3VdVIBYjGHCydHzJoSW4la8kcz+a74LZH5R8iC7W7/THbfUvcFivrYgEdlIOJof6xJF011dDNPJ
9nq1hdKufr6+zLfHnaOO0wlk3kUKzFmldo0GIAPiTXMy0CNoDvo4IQhW2qRh+HgUqRl2FTi1B+fh
9rQHpFc4kxNgeL+v54oeuOHHkotuysbmpQ66zvhQ4TdRXLQA27IQ8V8tPXIRB82316d7e0CWki0S
Vsv2pXK1OiDIjLhj25fiFKuofIq0soSYWr9RAHf5llBj4PmhTrAQ65b5/3ZAUH1uXGDw4tTJEWiA
SYF+UPIRA/vOp1tUz7keoADBz1x9OoB+fpUVhTjp2MA9gagJ/i2hXmx5VlYlGjBl/eb8hGmhWqFT
i+M5v66Y+naB3KJpilMTDzmWd116SNK4eRBdVnnrf4tHckJgAfjJRXu9eOiNOrbKcYkX7iQ2Ina7
0IxQYrLo0f0vE0KFFPAuDw5M4q6HavTIoDllsYKD0+39bqhOFlSS8PU9d3dCMHCRj4cZcbPbuVAT
A00McYoy8qE4beZtb/fDx6FJ2/3rQ93dEnwfCMhLKW5dqpKZA8TCZ+OZyUDbqowac9/XI34axuR4
z7BjzLdV0f/7WlS1KWSC7wZCe72EZizIUwOH9peVe39AcKJ1p3vpxzLw8gcb497ZJT6yL2AZccGt
kqI8bv3J1Sc2BrALiFOju03Q6fkfvhYij3APyL4IjKsJtYsG6GjH9QmyUfcFnIz7saefe46l7jwI
g/c2BhwMDhRHFSS+db12vaZc6B0MlfDk3sRgOcA80V+duip5cKPdW7vfh1r+998iEm+zWcLkFqfA
yqTYUul2s21NIvjz9Q14bxy4GxwpblCKIatvZFTGbIxGLE4uTL+F++YeGhsT39dHubdwiGCAzqCn
shQzr2cjJB1XAFuC9Liuo2ek4it7YwA0iZ6Gyo8fZeN3h8Pf2eaSRGfmlxvpb4uX6YPyK29m401d
vQWskRwzU8IfM/PiwQG+t37kiP+JSi+9xeuZIciJR0tLTGfVZugE4BcBC8jtm9dvIbtzDS5lHSy4
r0dRQgWMIzm0ShuczZh26iuezGZ/oaIDqvb10e7c9tA+SLCpnUKM9Jeg9fvyZQ6smiogtkaefsxK
XFVjc4I06od5obWb3I7zB9v9Jg7SkEVUn/udjinBybweMtVircTvrzp5paa/d7OXut7U+qzAV+GT
/fr07o5Fe4p7hEYVpczrsXrbrLXGZ8v7c0LWpBXgZfeiavhqbZxZ7xvNGx4E3ZtdwiOChyHpKe0C
SnKrm78uQLZGNHBO+pROl4LK8KZQbffh9YndbHsShaWdQzuRQgjjXE9Mi2DW+qpgFOHEG7NR9osQ
U3XMAjk9CBv3hlo4V5CukA5BNPN6qHQAcudXZXIax1iEFL+bfb2EdpWl8QM+zb2hCO0EjkUPhTvy
eii96s2qmNv4BLbdOUaaHkBO8IrnRrn6W5PNpYDPrb/0dGj7rhfQqvVEeJMTn+LMS7Zg875WoFn3
r3+lm+23MBJIZU1KoVyOaz5XUSHfkEK6OJrO/FIaxjmNBj+Ubfa516I39geI6QtHDUIOL3WIlOvS
WISMR2UVSpwy0vudq6KkAFqVRVvJ/+2NUrC/BqMksOTQ/8nJXH8p21BxO8FqP2VOZm6BnwThbFWP
9K9+Fef/H80CH1pemCgn0p7iBibhXF0myNMPIkC27OSbKgLCX3VtvUm6tLSPheO34qywpYHdECfF
tqm53cJqSJMXCQXQeUCivfmWy2OXgGUuhBZO3OoYOLOOUqnvs7wT8KJNB1n3iJyT88PPmvHS4gf0
iD5zOyJBmartkjHyj7XMWK17kaoAG59SkEnfW2C9z8i6l/nZ7wAob1FFSR9RhG6CFx5UyHUv5Uf4
gPyX688aKOU7TW0XpwZh/LBMS2Pjj/Yj/eebYw5jDmsBRHqQUUPAZhW8kpZNPEZOfxomujFkKl2I
10qzEbPzyGn6121yvYN4s2MXxitseRatZwTTyDTiVqpT0sXjxUYs45DKpIV0gPbnc1AMUDFApYdW
hP1KbVbVM+82708Qa14I/Th9xLS8XWFqafDKoO/Bir/RaECjE10wWTanqlLND+ShzLAJVP5gs94b
BYUs9CVJI0wAUNffUW+NaB6DuD11vd0lu9G1tDMMjPaRBeedL7mAQMjFF7lEbonrcWao0wl4bnXy
NUO9K4VT7CerzX8UzWxuX4+lt1OihQe+imogE6ObfD0Uao9DMWh9dRIZpPXQnTXnY2vq4+fXh7md
EZkreAJayEhW3EjuTYW0SPRmhlGuvSGDadH654Wbzng+vz7UzfmmNMBMFp9tZON4uF/PaJp9iby1
mE+gTGWY1Ej75JmVb2lWNuegFz9eH+5mZqDFoDRy79E5Aam2yoVaWwLiCqzulM9ZFhYQQgBxwzfh
cn8bfZKwzfFetvmvqA1TYbX9ZBfr/uRM/Ul08bT1mOlLVxrySdTRm4tGi8gd/WMq8djJ89i9XsSk
rdzOCzLz1JUYTUAvrBHXdcsHicnyg6+iCH0t9G3poUH/BmayenjCYAHFbRQmr0EFyWqIvOM85emf
vT1XG6eqzWcQlsGj07V8kZtRKcTRVF7cttZvG2u0Am0KRvOk91a0g8bbgOL2030gi+HFmFX/5FV2
+dK4RfQ3di2PChY3J44CD8g4smabjp6+bvfaokZqoA2mk9ZARus6uFG52b75AccovD+wCwYHxZ5Z
LS2ITL/IDU4BMksVmiDuv04rze3gGo9qcuv5kB7xUKQ1hMokihveaqRI1V0Bl14/I7iqvRs45+fa
sh+18NZb5dcoVBZxi+JfVBmvN+RIWlsGqT+fI92vF9Wyz409fDAXrLRKnD8Qp9u/fq7XYWQZkOyc
Yi1JM/fpakBkK7IJ/st8Lkp3DGMvcbfTmHihbRVf2yr59PpodxZx0dI0eb9ZS2Vz9bxppFO7kBPG
c4djw9ZutGgDb0Q+CI3Lp/h955Pu4NpEI54CLcF43R+HuGIZwO+GM3w28bcjDHsrxrk/jDIqjpFs
re9FllV7JR6m7PdGRmOLStLS4mD3X38+ZUWydLxsONtGJrdjO7dbU7btlp8z7f3SE++hTXh4EjbB
l9dXdh2flzmTF9G4QfZjkUa4Hrkpxnq2hqE/5+iz7FBY1DZpjPBdFc1vjc8miQcHgTIalU8murp5
xhQYitlV6tzVs/sZBwsE/aWRfK49lM5en9WvP+v6U1JyogDOqbOXB+QqQAeq0JO0N7rzaLkZtFNg
5sk501q3/8LlWKTbxB7K7LM/NHF8nBA6mSGmlJn/YvRBYmwCHZTQmYQy1nZToY/x1rFLbubXf+Xt
2iMA+AuhxqV1q9w62PYwmOPYnZHHBfeR9l39rs98sQ+64hFU6N5YvAuBSbCJ6eOuFsTpRZq1Zted
09JFaJBS2vNQIoBhN/X45fVp3R5WNjKQdI9HKDtq7Yyax4lRYSTAlsrr9lPgK/PLVGT+4c2j0BVj
OwW8gEgCVxNCIke0fuy25x7tt01auMUmdm314BPdvAXZtLxIeEdz2/NgXw9jVmYEwLhQECct8afe
Q6UeY5xRlcrULq/d6SlxC7WnH63vpPKTk5MM/vH1qd75dqgX/zKAojXmr/U3ysiZx8zX23Oe6dWL
E9XZBaLjSCmrHB9I1N0ZioRm0URixvjXrQJt6iI64YspOBf9nJ/NDCiNdLTu4MIMfrC0t9uEpiY1
ewqAFELI2q4jjzmXqu2j0j/rBQoeC8V2H8d19CASrLMZmBjL9U6EWxrUBLnVKJ4NMIg0/px4XbyX
sD+AJGXiiFd6tG/bPv9ik/CcgxJyUj25+YNdehvYeQshsrG8BXmnr/uac1n1ynAi7yzBA16mzn2W
ZNwn3jbznmxB7ufeMN5Z8By2r++Z2/uZj7eotgPL5zSayw/7rcRqRqp1nDnzz7ZXfE/kWEM7ynIU
toopbGOUEF4f7s7HZF/65KsUt0Bxrp5k+DY1Oa9P76ylOc6scTecWy6c3eujmMsfcx3WqQ6waxbD
Q0oG66ogtX0JkEczz6Y1BDNow8Tpz+Sperf1QDETuIMx+aeFnmjgaC198a7yldWcyrIRKShJbh5a
5so03uUlRDI41F30bUglynwTOjrasW1EdJkLgcU3EpJUOcMCXEAMcS9qH/mX3+4NUMOL3BbZPc3A
dXpPRXLiFeQYZzo+sEymSMF+08uxGN4ZVFyGfaW1DgADqVFy8t2pNh5Ih9/uEd7oNC/Yn7yeeONe
75EhmlXjOLF5Lgxo/qGLVZD/JUbk5ps/elC0EtblbRqYFO8YizDKkSTfobC7CtsaiUGSNSo7N3Mx
HnKIiPsWEMSDiHmzHZcZUYagSs0Tlzh2PbPJjoRDByg/27WWRCc7kl29WTRfi7cGsaVOxiMNyAQ6
k7SergeCAKaMfB7yc+HXiCLrldrJuEk+v77v70yHapwDCIrdspg3XI/SpI3SxiQtzuAyUDp3Jtij
KfaVr49yE/uZC2QkSsb8MeBOll/xW8ioGzjp4xClZzFgtOVmtXkRJq4nllkMD+Rl702I10oAYoDi
Jiqu10O1RV5YcMSzM2iieavJMdpofv02/bRfe+0/uCt4CwqLa53DtmoSQZcmPTOY5GliQLXd5GMi
HkW/5bFzFZZYOW7oBcFLlYPvdD2dCpGKKiir9Iwqi/9B5bO9KzLpHEZbjy+Dp8kDrVHjjdUBThLF
L1oJPBcWK7jVVU0FXI7/x9l57cptZGv4iQgwh9tO7M0tS7ItyZZuCMuWmcliDk9/vtozwFGTjSZ6
LsZzYVhLVV2sWuEP6TImQax2yl/QOOa/YIHH72JnSH+vDXv8mNp4qD4+I3d+uLfuET+ahHysm6iq
NcwQSs00KHSluIQ1kk4lWeezrwlFHvQ/CIAgAMEgGbf76S0uTVkzyQInhRdrRliYhmgR7Xy7d847
55z8Dnw3c9z1ExnHcdbPhZMFtT6OqY+IhblcjKyNo2PhFbvwtXvh6O7RW3eYr4IuuV2Ug8uLayij
COoG8ZVx4sl3Wy2+ADYqd7K4zctCm5dLlpcYCCzF+eqSreZBtF0t6iD0jFGcPIAY+QcIEWhUgV3W
ncOSeEIn3VoQeIgMga/j42OyXavGfQVkjReOLG894B2EbvUuPJjAGKzlxE7/o/J0H+MBlcvHkbaf
HpHYUO4RRtdcJ7e7GkVNCce8qwM8c0JkLRTTzwbH+ZVc3EAvw/KuFuzsnevrzvJQBeLdhlqp0ZNY
fXrxAJLZSrqKwm2ZfAiPSHZMYAGHOit3Prh7oaS7B91ai4mZuQoVZmroaaFdBbXWz4wMJ31J0RQY
2/asoROq7OSrd7aTiSupMsQovrv1IQUhELqNR75hG/F4gbQ+vwNgM390YD1+RO1K+6jZ1fD3499w
k6NTkXKbwcUhu6OftHqtI88esjJs08ChJHiPCZ9xdoapeoFip6GQIOI+/X0pai96LxDwbv2uKJyd
bd7eaxSRFuQSqQZL0rD6K8w4GRjj4CovWOElR/SsUTWNq73J4p0oPHlc1SjOMsZc07jqWWfokjTh
y1JH8UfYdV/gsaa/P97Ne0Hk5En2wnnP1dWJyfSlsxCQCV/KpMgv5Zx3RyPDc/dxlO25RCQWPA8s
D14gMNO3313GlRKjVBYFs4ZVyYIZaVAhzoTopbJnWbUNxaVJ20iW+xSMa+i7ByumtIyxCgooYdPR
nqYaf25LsRJslkbc1R+vbHsaKWE4+hgRaCSR609AyetBCorkgchy/VSg+hLk2QK0HtnqX5LBiS6a
Ezsn0UbjeYzGJx3X+RCoVnkiYH9zIdNJud3YAtklNDx7lJqmJVdOSMACGzHpdgyoCOFKfn682u1p
IRzNGviR7C6QnttwOfz2pHOqJUDXz7zGwkPGRCmTnSjbnxAKEGMgoKL0hEhib6N05AxjPsdLEIU2
85LGQHzIQ8wrpqUpor3u391oDi0sdpCe16a5300tSv/OHGhq3fqWPQi/rDmlrTVrX57dPin+KItR
+guMaFbPj5eUqAwiykcb3Kgj+uBpCj/IBBH+OM52SfItRS7XRQqR0Z28t3/Kzb0SjB6V2hAY4aCi
TTZX1xx9gkvXq8v1cajtiQDRxoVMo0n299cGSx7qRPUCfiRwlL64ql7ZX1Ah3EuZ5cbcpszyz6cA
NAFa8M6sbikxob0Ce0ULHBUwPYZwRqmc+zhJEyzrx2m4kKyrT7KP+bYkKJpcGWQHxdR6QuiUMXJg
6MUGGUiNU6q4zjFqEueIIKa5k5fc2UVOBHQIfi9JEFqd+KYoFjSsEi0wUDJnwJQXl7gzsp3vahtF
3oekrm9rAot9eywsXcxYPBtqMNApPTeRhlWbmPvTsyeCKEAQdSB7snBfVWtxouHAFLlq4GRhj5qo
tRyMrtmz2No2d+RWSeskidNg7rhazLwsWPsMkxosThNNF863mfw75YVeItundwjE0JExP3bKPNTH
prGwPhoUnJzOXD3ogudqX8dXUYrevUaZBS4ztsIYJSq1qFsL3maRu1+0ucyKszp4Nv/BUC7OKW1j
MlOrFd6egPC9H0fSpjUsCKTFwupuSCe9aUgNEWcq0ukL0rrDq8Tn731J26sBBhGtdoBYPBp0b2/P
QESSmndzPwdOqJQXqVHH2ChDxzuqn/Tu5fuRZCUSF0DQkLTX1R8/S5ggrsfFalZgycUI+QwzsYNR
N+3Hp88cfWjOmhzjcPpWm4c+WOKg9zoHKkngcUbCFnMKN9o52Xf2DrQA/URU5eHvrb+fJMf7px3m
Kegq9N3nBsGSBJHrY4XS5E5atg2FSgD7x3SRzGnjmG6ZitdXaVgHXA36+zxXtW8pyqivcG2UHRzO
vVC0mslfUNC5kzDNCBA6k9EELWn71cJl5dgNFmbjwv318a+0LReQe4H9SCzGPaQQt2evY+6rp31T
B7oOtOqQRYViH5RmUOoDKMSquAyTFlcXIMep9/SLSMEKn41RLQr5pBW3oauuQsGOTz6oq1l7AZ/Y
nVtFcy5Fwjjo8Sq3b5ULUh5THdJCqHprTiCKYQr+MHYTNKVSXFtkn6+dVpbHoi+G49Cr9k75vr04
mDPx3pP90ZVlanq7NDq9FkKVZhHEo1e8gP02z5EyfHq8qO0hIQi/GbNFRqW8wrdBxqwozLpciqCc
1fgr+rXOaYap8kI/YTw/H4qCRI7ucRXdAGzBPycqtVURMLTqj3GOlGYurVhKREr/h1BgvGE7UsXS
8VutKpP2gGM4FkFvWz+MpdGvsMqiUyQ6c6cA2h4KkjFA3oyymZ1vxLe8Wa9QqkvqYGQS+r1wzLIK
Ut3u54uqtWnMhIJO4c51dS8mB57aUSIuQPje/mYA30yRWpYIoiXuP2Gg1yKmZiBImIrkWwn4aife
nTMiKwOOvQTFbtq0kVWp6qKUIpg8M1cOhS6c5WDWap1Reani38fH5M7qdJTN8beVlTgwzdvVDdPI
tJzhQECVj3m5qeeH2tW+hJPyMi2TuDyOdmdtoPPl7cXCtjg4OxlNYSBqxpxKrRFA7PHcOZsib6Ir
MMxO2wl355sGQsg4jmqZTsN6sOr27eKJPAFb4ubTJzWihB1FU+48Mne2kIE44iYItvD/63JknE1k
WjqMy2Kn8i7I3EmNZmH5HRjmFwRUo6dfacA4UrQKLKYjFe9ufzKzTOgO9dEQAC5wMbey5sASUbvz
nt3ZO+l8DHwK4gbwxdWxd8ayMnRImsGUDuDgkPB7SRlW7dQ927cMqgF/OheUzKPWGJyUQYGeKNkQ
KKBYv6jLPJzMJbP9LnSqExLH7S/KbGjPXvWcCUlpZhu5QtCUut3AUk1S9M1Z2thoxu+JbsQfm9r5
+viob/aPIFC/8XyCGgWsffWeRLObdGWsDEE0g02Y07Q4llksdi6Le1Gog8l36SSQJa6GIIVuzJ5C
bh64WZWfugKhb9ND2/vxWjafrfyI0Eljlo89KCO32w1DTQdPRlTFmNjPzgcsAko/dOr0w1gW0fO/
Df0Q6Wwn1SQ2hzuNlb4usmYMlFFp9UD1im46xXM8P0tr4Pqh3qG9y+9PM2bdFuxMZeSXL8eAz8z8
3VEGNN6V/mlYDqR5Sd0hW6JWoBVzu3MwGuq4azhq1hTNHQ3rvn/pbNvaM9/bnANuN95Fdk6OwnC0
v43T97jK8ZRMQcLZPlE8Tu+KWDQ79+nmHBCFW+4NxczY1V2tBi6zNzDZVwNtzpPjMrYI7g5efhbd
rrTh3VB8pCTtYPr5gG4XlEZGP89argY28mHFoXDDgSSXH4iEN6YJc358wjf9RwsuDeMo/kl6S9/z
Nty0VMiwJKwMlGN6Udte+TaMvfmpK5IYGwPVBdapTSfDCH80OBy/PI5+Z7HkF/TB0avmsKw7dfRl
yglcihokMV6YduV4r5FaJsfESOqdx2Nz4bJQi+mlFKcAZLVm3qe2lfYO7IBApTN4nMv+w+iaZ0XP
xrODowkK4HvO19ujKcmGfNCSxws0bVUqI1FbGDNoiKBp+qlG6F77G5rerrPcdg9pCQJJM6TmIUTH
9dmcjTTlM1ADxRAgDQeHL7tSkcoWTrvzaN0JhcuN5OkQiD7QKmdKUUrI+j7XArUswx9jN43nUjjV
0RC9ujNvvhOKIpluJ3e8hKWv7nevHBalcJswCKcqqQ+JOllnFcL6IUSr/FkZFhr+siJnECPRMfTs
bj+CsYy5/r00pDBXkn9tJJADQ697//Fh354H3nu+aaBL4MToq95GaXIIjZi8OEGWjOW5F7r0FG+q
nSjbcw5NAECFxPBxyi2ZtP3Uu3VBncahipy2UifYBSRR1h3sMXPPMEqSl7AfpyMNg6fbuBaVHcM0
chmZTq/hAWUUdRnPjhMYwhgPnB6swkwx76xtk3DyjjAFkgHoqW4UZgdTAy+N1Wpg1Jhk2QYC1mnM
7CQyFOedGxnVs2+y7LQD0pZgSIqFtZxNLOeQZAXtq1EntXQCqRAlCfM/Hp+LzVHnfZRIZVDzvDEQ
uG5/sTAsR8VKY6JkUfitm83y4BXN+G7ql3FnA2+PIN8TVx8IJWosqTa7Ac4xbgzRU9L6i3CngjAg
6QxkqkesJp9Z038CkUKjOYQ4L/+Ta/7pFI5lSHWwjMOlwTf5Ek0DWIChTt4lFU3Q/yUUVQijConW
X328uEHGzDLm4TJ2xnkyjPZDpXXDb/2yB6C+t3m8kPSmJYya0cjtmqIWjkfWuqypo4s/emmHt4yx
J3Ii3/f/H1X8Z+coDeBhkgvyLK+WEwtDz7yCKG1nRq/RZFoXJTHaI6Aw+5gDO/jVrpTptVP7nWru
NhN4C0w9zEPF8QAeuD6GdQX9S5+Yw0eaofggqmMSw06ovmpPzSlNa/UKZlC7RLzkGOma0U7ddfsZ
/Dc+16K8iiXXbpXJ1V6fpMtC/K7EbUUds+zYJuUcFKVId9KOFWD/v7GYujL6lEPrtY6qUMzGSHIx
XuYShRKMYPAhKJvBN8yoPdkRpiS9tsyvU+qB5kd74ZxohXKaXUw3LW2qrj2+V5dyyZxPj8/ynSMG
Z5QGo5xzy7rw9ojFWQM9YkjZg67UzkvkYic9lOHOF/M2QlmdMcLQ+qC1Q56+/qm1OLMzt8T/w2xA
A5XAPt6bcMWP6dJi+zIa2SHKW9ufrBa3lFY058jTU8wumu63x+u9vdD/8ztwO9DRAtoi0RC3650y
pWujohwvThjbh9xzldcaphQYvbC7YAryHH/8P/FsBN2pFVC3tdcYvQidwWykYX2xkxSkUsQgDlMc
wUiu3JNl2B5nSS0j+aMFjyXxOqdol0VDKN9gada4fDDyzPuMAVR2ThH36g+Pt/F+LAaNcF3ojK+H
qIhSzjgxuOMlNXFXrFsUHw6gMMS7yOmGz49jrdjGcg9ZGCNG0jLZiV/PSkaGwFqUwxSy2yUUr/nQ
RP37GTrueIljpzP+mDPX/qhiG5ocrBGosVVqVn2McEEVRwPPIkomPavIU3Z2YfvxACYjMUCAHuuo
jWihCSJEGLMzXnCyyn5183w4x573nPbFf5YPAgx8gXSTZWR9e2Rzs1CaziMK5kJ9YNilfhCq1+18
onfXQhNAvgLAetd6hJkTDTaA+umyzN6/yDznR8+c0p1s4A3Je3sP8GaCXJW8RMmTWn1+DW+KULR6
vnhj2gsUK8O4PpronnWHyWg95YjsHXy7qh1d3OLUMCv8XBhR44doirWv2jzrxalX48z8SC5az8es
U5IGb0Na8IdZG9q93tKdg460j2QZvJHz1mnmsCx63AiUfYrJ/QOnJ/1sxuNXYJvjTuPnzv6TtCDT
BrmRFHA9rzBGcAKmi6dNNFXKQRRtdizCaS/K9vqjr8RxlYrrcKXWyMlRqye7zXCLHOV30ixA/NTi
1YjQsLU6Ywd/L9OT1Y9N+gc8k4RWQl1XjYUIswkxQyG6FEpeHJ3e1ctD6xrL2bLm9DXTreiStUPy
9fF18VZX34alrqIeQTqC0cXGVnpIvazrmeJf6q4K/w0hF7e+aaZDeqi8WvO+8vjgW67gq/daJWMf
HZAnzrSL12qJd04wav9HAYZuHvscmzC8K3IjfJ82jovxC4Kc3VlrFxszOi3ulR9ury/vGDDlX7ql
zrrArNIIvWirxOuiVgv3VS+UFPhHoxiVn4S6/WVJQ6U9TOMY6x8KIRaMtJDRSS6gQC1x1fvZLn8v
QjHaQY+3UaSdjSkrfqjIp4V+WBhC8HVYydzsfJnb4+eCCKNV8TZQJaG6vWRSfRlsKJEGrJ2lvMbA
EY8Uw8/Bq+VVRiEAU8jEwMAm71o1KGIzSydHn52LVqjZ+wruUFCpYo8dsU1oSZohXelM/aQDt1zr
T6VAVzda7nSOc6kUUXw0i0m5jPhSvY8zEKYNPqZfQ1g8JxO+zE4RcicynHbakFTbsq5adUYqRC4q
d7Ddi6kNV3syk8MsjO9WC0UjK99PIU6PYfhkRxLvdBguEkguXXno7a+9IbTS1afSbqzLmDcYEmI5
fElqbc8le30TEkUSHiV9jv4dhP3bXY24uiLmnNZFQw71oESJ+73rC4+BtBU/VQW/LQi3ENskmvyH
vap7ZtFU6UD/5aJmWGogUDj8Oafu8u3xRbG+C1kQzR5a7KQwKM+s86WoL41GchAuadtYeMouS/Mp
rMZsPNTt5P3lWkLdk/O+s4fS+gcREXolNLVWFceYw/ac7dwmYUCssE+a9IKZ03wG4LIHnboXCroa
5FEau6DBVp/aYJeN5syEGhyjP6SLPhzxrEV9PV32EKX3NlIePSQRJUF/nVNb0QJ6Z+nsSzxN+dGN
Mv1bJFqMFHBS/DgulbPzVN6JxwycGwQNBaQx18CjpcwtoUksRGaO0TGqEZK3tWz2kXNtT9hxaf9D
PBIvhtKk1TQh5d/np/tEh8uQh0DHLnWaOO+IguV0sQjfdvr5XODU+enxwbzz01GOI8sihUUkePU2
npnapOwyHnVr+UeFye5Lq5Xz18YVe7q/m7qUj0CqfEglXFDB+lqOQkOSc+hq7OqcaWj+xFEprEo0
f/ui+7N3Re7+1pluYyF5FVb6NdZaxKAE/NnxxdKi+bXiyRjQmctjFX+41Gxk37Spro/3Y/020Qej
QuUMMRiTPuur+9ykcSRqU3EuibXkJ7Ofu1Mxtj+eD8J4SuNjkdKe1uoBRFOPERmCm9jg4hsAQ1I5
zHa312uRf8rPuYlciuy1oEcgG6brKHMk8hS9V++Sz2P7MuatcsziXsV3sh8+zlUYvZiLg/Nqr0e/
O4PWnp9dJG8ivak3ZySJb789WVkq8Kfu08hPR2rQLDK0iy2y74+D3DlTnE758jL84P5Zv79iyd2q
8qbIT5RZ5jqQkOCZMu1MTk2/eH9pYaOa/jB2nvZbaC5qmFIOW918ggSO7nRUuQr9iDH1undTrfc/
nN4YnzMok08MhgoSQw0OEyrI+s5SkjhMezOK/XYabd9IC8vvm0I8JVv43yjsBBQ2vlXakrf7XYdm
ZSQLtvJxl9RHtc1jWuFx9fSvylqgz5BxQNakPXwbhQH+7OCxG/uGW2FvPKXlcaRvuHMLbr9CEMWk
81IsCj2zNbi4AOAukIKJ/YKGOP+o3eNkdOXOFGYThV4JmGwbqiG/y0a+aZi8MDKrhiial5xb8L/H
FO+fZ9fCnwye1KYlI9XS1rMe1whjkaZKjAu0HaL85inf6m6u/nr8IbxdTDdf+1sYRmV02qm61NXD
sSiGPfUtRgbqUNj/Lt5kLZ91JxbWgYQj+liHXt4EyqAs6rtUmO4P7LVbeyQTcfDazTtMT0/dBJLy
O86ZeCxGnpb9LlITmttQOMMvUTQtXWDg+ZseFmuxYn8Ag50cZ4E/7EE1SpTsVDXqf23dHhb048Vt
HinWhiGU5OxC794IL8vOpB1SMrG2GoFA06xeszJdAryO9+iS90IxclclOkZy/lbnW81SLN2gw/hW
jtMyEvHikDBGOeA4u8dDWJesUm0NuwL59Erdn/VTU6aOPY6tB5e+Lq6ddKuxBus71/Fvc2l/7DGD
eHoX33qvUnQfJ6p1QaSgqShcs019K7XrwzJ2C6KHIQZAjG0vj0Pd+bJIOCXwh9yTLHS1i6mHxmia
1akvMj33PRWHWysznvNj4MZjFEjWyRwBh0spnHR7FzWmSUWsd6mvSA9rdOHLk6O14c7hu7sW6h3a
GHDa6L3dRjGmbh6UlPZUQvV3xtZ+PKY2OqqPd2xdzb2tBXcmJtC8FBzy2ygWkoJ1kmipPzhcQ7VZ
mq9NXmhQe0yl7Q661Q4/Zs3KX3Bz3fMjvbdC4tJ5oleDwOLq6qiKMcqchthUP1jbjvp8UlCB3pmA
3I3CAEQ2aJhlrVluVT1Wtao4OK0gXH2qYriBy4Lr1ON9vBtFKlOCtmHIsC7n8tyIlqFQUz8rLPXo
LA6chUX1nn0FyWIZI0EEoVlMkrVK4LKm7wYtzjNfX5T46hU9FXibf368FLntqxudixysGaBiaaew
CjImpjEPS537nbRNrhe6MZ1hFfMBVFBycUSj/fM44PbuoyuDtDPsX2YngI5uz6BTDCGEEJpHVtwN
H5Z+Nk5CSet/7CzfuYo2SyMJomECiI5RI4gt+Sv+VOWMqAuNaqNnvjYprfpqjr2WHsoI0fmrqTMv
fjeVAzyTx8u7F5QBAvkRIxmkq1fLi3oVRl7MpeTW0XSa1XH0XewgoTdDhTx0/Ap/Pw642U9WCRqR
ZAl8sSxZb1dpVLkThhBu/XzShXcOYwfkURU7rt+ZpbHnGntveeS/nEfeLi6Q1fJIZKPEUWeiIXR2
QMS/+yza0P3OFW38Eir2kw4ZXL8s721SzOVLbrueFXQ27JUIkTW/aKb6FyXUtF8VYOh/4fitf9Oi
Ys9S+N4CoUVQhTM0QLhm9T10dJCzBTyQX85zWsNdVQbj1HVRei1GJ/x1qsf85dkfkNYQtQWZKB8E
aMLbHzAK81zR0FXyw3JhKoyYb5C5SfJBmefq8jjUdnGE8iCqIrBCq3w9GG8jaFz5ZJS+ww8FBUMV
XywnYWyRDVFYXrVZiGfbsNAiJDORaRetL1gf69XReUrMogP02c8RvRPvM3C5dqcq2X4DtOVBA7ny
+WRd8t//9KVnbqNjZ26X/qRRUB8UESYfBx67T4sZLf8+3sPN3c+CwOjAP+LS3Jr8QAqq8zkpKp/B
jnlsMi7vU1N7yp6OwJto9c3NLANJmDY4bU7jeudMJR50Tp/wIy9Pfx/tpG2P4eIm05V0GDG4efSy
Q+UmdRuUbtJG77nqos/CSdwZ8Etdf+jtzOi/D3ZKfzbMIwu3cRUq06HKLSv8INISnlYeN9MXUDlW
dYTEGS0BlLzFCGaQ3TYa/0Njnfta075Vbt/H5YEGwOSJg2OO1bOddHlQKPrwzSWnk+aAt7+hVy7L
nLdu4SsTU7MhC7VfRJosnx//epsMaBVFfiE/nRSgTrpeZkbBr+elSM5a7rEqehxWiiI7u2mXs6+x
+FTWIt+ZR8iLY/1zclGDGoIlJ9sIt5EFUIo2yiX6GZfbKxzx6RzqfX3UJmH/hq7IfK21KPnkwhn+
JRo0jvHjld+ND2EObApOkhvhI2FGo4I2bSm9JAu0tor0W6xk07EQSv5etHp8tHCN+6VTBu9LwrP/
bBlMgwJeDQ8HpHVa06uHowdBYi9lxicaZu6LbQzLhz4jzXi8yBUlVT4XAHAkDR9wkUS2r37f1ssZ
wGEHhGO1J7oXdck765Akc2u8MGgV88HOdGX4O+4NJTqolbMUL1SltRYIvbXVQ6WNLgxTxY4Fqk2Z
kuJsoU/FUZQQYQ+t40zoyue1mhzH3IT53HrlbL+gt1emr72RNfbOcZWH/vbQyFeWd53bjbp+PUNl
h7BUAGVDJ3ioDnOeO8dc6T8hS7OcH+/c9mmQzW55n3Hh6Eh+3R7PJhsbVBWBUqJVbGkHL5mVd1Vp
ln4tQnEwei1/zqXn7aeijQCSk2+BHug6PUNgwF0mZBL8uYry85Imn7xG8Y6eHu/hLbZXNikuLyy9
Z+jQhrMqFCcoUz3FW+VHkPLPw2iqF1UMe1jl7dVCE4ncCACYy+lbj5P0RbhLHxvC77zwKy/9cDQH
7cw9qh4RttKPeqV8nGtzJ3u487vJo44UBCQ6Osmr3y1rIyFGNGH9xZwT30yRG2vqoTqaSxGdh8UQ
Xx6fkzt7eRNvdY3hkhwDHh6Fnzmt+rIYA17W1LXHx1HunHvkwMmJoCOQRK9PY++SAKXjLGUgai85
tU3uzFg7qsYJvQZn52a+s4VMcLmUkF2U6qTyL/PTm1DFZdUZRSX8qjJArU3jv5MRfUnK8sfShd8f
L+zO9nH5M7ziKoTut86fUQVVwqwkyyqF2hwj/EBPhent5Q7bKBDl6I1IGJzL6V7V+RjXmC7+E72f
e04rdXI75RDaQ/UsXIj9ko4lAEaBTZGtyE/ip50b0iJzHUGcQW+1Q20v2tWOcuP0eM+2h4GOyBuw
V4q2bRQI2zi0MW9aOj/RZz06hhPP5nmw9NT07aVw95TGt8eBwa/sXnH2GFetESVd36R9a06978Rw
lA5u47bllZwhT95jfptVH0WrNc8xbuVlKIf7jMBYJzKL6zmGojq53WoqJueaXZ7cJlGO+WJo9L77
vTdyu50S2yW1P5lE04CUicJPPxrzM6HWmqL6YTeMxzhMkpMo3Palg5C1I7u1OYckc3S8qeBM9IA2
bPOMw15OdMX9qKmnUxfV9UViJnce/TfI0s0ryR9POQNC4k1Ack2ibLSwz3BJwLt9LJs/NJsL3tfK
KGmPcTZG5rkvzebPOTT1LjmGaTPO7yqtauerkYFfjXb+Nts1Mxghv6HoYXCxsac0i3pUjD4yfa9H
9D/sHNUfXewaHn8Tb+Sv2zUDOuNwckZNrv219oYzx5WtAt/yh8LKlnPbOVHzPjWXpDwxo1LcQ2LH
eXfox3RSXsGDeibpvNCydy1Nt4WKb9J67bOaNKWt+svs1APckG5W/uh6Fbq8S9PW/L20ASmcEZcZ
vddYVBBk8hp8vairdqIYqKJuOWWOXuvfvGRxvjSgRfPk0PS5cI7xohXzKw10BJALXEy+FG4KQXiw
RyEOorRb5yyEqLVrrYJkfO3VVMvOwyDs/n3hCZD1dTWkEWLGZjacljrWxT9V0XZfjLw128MQWXHj
12mrDQe3VmCMC6GBCTh6DAIDLLW69hTRvithJpnCvbrOHOa/LlHc2aT54WyfQ60Ju889yjzOiUoq
GX9pQR54Fwg1OEQsltM157LMU+80OaOy0MqZ5vE6mDoaO2Ee658Nb1lUvhop11/jDvmvqIB0/1mo
SMH+FRphrr7L3SbNz03Yl+E/j3//7SmT3DayeRINcGFr9PUktKlNGQP6rdeKk91p0RGTGnF9HEW+
E+tDhnQRJxmKLaOlVdLe9HUYc1PY/jzG4gdC5OW7tLEFsj8if7fEhnbOyjo9Pw66uZ8kERrEoLww
SOTXmiWpF8+KqExmmCgSXke70vwCgupxmMs91cO7u0h6TeoEo23TLY5Nc4AhwEeEDs/wrgTahv6h
qv4PC5JjOWAr4HOQFLm9cGeRx3WShbbvDZEU2LDzcwFS/1K28/Db4727tyBJHYINKE1j1u3vKeta
TZSu7Ts4EL6v0ZIMQssTz17rLukL/VRGWDRXjTWytlabvFeqUfGHPNehVijhCaif9uy2gdyDYg3H
RqI7N32x2F1gcYya43du5fzBSDM8JbXlXSaz3jOq3hw5QnEMkDIiM2M+IVOCn55EdWh5KL3K5Z0a
w+96WMwpCnlagscCEg47D8Q2GJwylsagnpYf2OTbYK5YCvy8Fc8voYv4g624f6PNWh3jDq/InVib
8wAygjae7LbT8KPmvY3V2JFit4nt+Zx+ASK5pZNU1d4eCvp+GKBLvEawydd6U0K4KeBTw/OLYoRv
a6cVkuWh+/SBYDFcv2A6JclwzVNOFI/7WAs9fzQ7FUSA1OlKh64/iaxu9ry87yyJe5U+KccbuMP6
S4KZlKg0tllSXIsDKOMeOeps7xm/GwWgAwMD1F83g+DYyFAEqqLQHyozzE5RVUZ/05td9lwRtmeO
n0aWU3R+OHHr9DKf7Brl3NT2wzQxD6kOR6U0u+46qZm5g5G+E4psHfgV/RfO3VonDm+AEfFD0/Pb
Jh3P5NnzUUtCG4eOvnn6dNtsGv45QIAgqK9DQdNFCipqPV+0nXdQB9M7RtouOG/TOCOdg/UMiF3q
x4CZu/2GasftUXgoQ99t3Sj8M20rV/0gTCNSgb4yUzokyyCKE7D97J9YkVO0xdGVvcHLdluBF8NO
5kKUyM61PJ01V4qhpZOHvTvXrUh684jztXfs012m/vZQUg7TrJP0Rsq6tfpEaZVpplCd+1rRqt05
HjO1wBu6Mvae3ztrQpqMQNTeMETXlVbYWFHjqFXoW33RHnOXblMhCuaB9jydHj+Md0Jxt1MnMEyl
x7zGMbdc7GZvqoqPaRu6YbX+dVQBdBZgsp6PJFuPlPdyuAm75fa4ZHnW4PRVR9e2x2ZE84RzRmTY
uYyp8nTRyLUEX5gvmngulhy3oYZwqMte06NrZrZfMxec79TOyln+VzstkjtHQva0KBgJB3tk9WbF
SgnsO5mja2Q27bGxlv5oemN0fvwjbSpv/mYkL+AISToBR66e4XRKKMdGLbqKqrooAPEOXmz/U3UD
RUv5nPoJFTfDIiD1cvvgonIwbjfPMsoOKkcfX+Owdw/gbunC95O30/Z+O8M3KTS5M3cT8wyGipRr
q99I0ePWUqpG8U3FMIvxMHhTkn2YVUSZPy46FsCHPm0Gm4b8ktaHCu+j39LG68tD1iKeKwE0Ze5X
sY37sdrhTfZXn5eOBnw2dsOd5HHzjfBAkJGQdks0HNo2tzuijRHKUVFUXBEU+0OUKRVUWXwtsQvb
6e5tThMbz51K/wHmKL2d1e8cVgP8r0yU18nL4pNTtfbZ64xq50PcnCYZBUY94yROLiPP2+U0s7aU
lQX3wxj1Zjoi7VB1h2VAfP+AYNCQBwt/yT0V0e0ekgLx0gKI521CEO42aG+LnPFE4lIxoRN0tL2R
niVy4NNyScwu2hNV2dBQGZhxq6nIzgHooX20OsXepHlxaS8OfKBi+SUppihoQq34V50RGD1DtEt6
dHsHD8vnqoydq+cl1Xg0FCVuL0YNuWenYtw8ljxOlGzcfFKJliba7fqLMMFaAaCJPyfhX928+Hqp
BFYUfY2m7F3S2H8YtfOuMPamzNsWEHG5M0jiYeLI0fZtXLc1Sq+KIo99EJp20KLSOLhJ6B77VtWu
RR97r5rXJq95pU+/ar2i/xmahfXp8f21KZflX4LxFlg0QGPAMW//EnE1mCZeUx6ZgkjUC30Rtzlj
VGRY1yJHN/ngxlX7MYsLuFCPI2+/KFpNNILQZZfzm7ViBQY7NSyk2fMzrRbFwRLOzMx3sYb/JQ6X
JQUzYhXosqxXaFfIR3Ye3PbG+R5lS/+rarTFTgp5bzXkBLQMyeuYi67uTOajidZytvxKOM47BvEY
s+fJfHp+z2gy8OmQpXLrraKQqOauHlEbLeRsxnksM208Vdo07k1et3cClR5sabqTFBL4Pd5u2mRF
DBcmknyq5uQIRk68ek5fn9K83tMiv7dz0tkG5TUaNmRVt6FML1P6JM9CpjNN8qcN59K3skq/PL9z
kH2kDyFCoLRdb6OUbRPiFxeHvjFk8zkxUvXaK6m980ps72+27acoq20T4H1aCqLQH52k/FAuVhWI
2NQvXaLovzBnd86PV3Xv65W6z+Qdktq+dmHH8Mmb6AaRYWt2/2Iv7l9ZPUxH0Cpw6ecgrcDJPI54
59eSii+Su/DWRlldWnAA0KHQitCP4rn1XbVJT/HkLb8+jnLn+ME2IZDNdIE+3upM5HWIHEwqQl8J
28jn/vOuYxGrZ07Hnvn53VAMhGjWSCXttfDW2I2kDUYf+k5mfZ7Lic6ykzbkPGW+887c3ToLXLNE
LkLy+T/OrmxJTh3bfhERiJlXhhxqck0uDy+EXbaRhBAgEAJ9/V34vpzKrHBG9UN39DkdYRmlhq21
13CyBAOnQWcD3uB7BLWqTHuOX7qBDj++0GHxsJWHENLgfD25zYWKorXm0tmnQg9RXkV1dRP4m0Lo
wz/R5mqJIhEn65bS+nZD4Yo3MpW0PoCC0X5yeGuuudOn+apH+f3fQ72zq9AkgfgLxTwIBacyEV/0
FhM60YOWnns9VWtylI4zPiYimr6HsVKXsMJtm74pgBG2jBr47/dtAPrJIle4J2FJ2tADcpGXPjOD
n9DCUzSAWD5y1Cuq2SrZdSak8rPfTLHKYIQwql861kqW6Gy7A8/6amw/QQvim3sN0w84gUE5EGZS
dUbmMo6nOrNJPwdgO+nqR4XsranEZbsAX4N1Xl+M3Kt55jY2Sn5GQ1xtKmji0rvKeDhgSD/qaV9P
wnlNYU2Q4GJTstuRcaJpyZvRhaK/hrgGutc5cLPGGKfJ/WnB38D4ZtR5bWr+VcI8HMnEqcvEPnEE
aNz//uXeWfLgGoNDA6HlJkTa/v//gJQK1NwAXkNgAhvaPcICle8g0/kfbsWtNAdJCK9EFM0nS1HP
cQem3gpf9o6GJdCVNh8soI7/4Vv+M8rJ2Q75VOTj6UoPFeE/Aq2XogeOUfx7kHdOIwAZsDMCPQII
Q7Bthf9MGOwmFQW4j6XezGYTpfdop7akpJ39qHsIwMiNhovWLQ5z4EQnQyHSaA1aIRAohwySAw/x
xph7TvZb4+7C1J1/FXrgqPS2/wJ6dvqglGC5CBZ57MBpzcoY9i9ltaTLzrfgNX90AtG2BfNwa1v8
9bh4O4EC4u8oEfBthVmsny9DHJZpHYcPUxCwCyfg+eLGUGjibjyWzWj55JTglRj9IQTLlqJ7mOGG
HjKi00uM+vfmbtPYQrcP0ATd77cfNEx8lj6D5rSSDB1DnurcW9kXGCVd0s2fj7RhGbCK3Sy10Go/
uXShTG1gJeh2hyE2hOdgg8DBk0pi5sJtU/fSi/p0OPw+2/0OuQ26+igAT/YTmtyNjERa7dtkhfNI
4gmvObBa1IjJdDW1F+Cg01JpGw76Pzxx0TaBEuzk1wp7b3BjBTQNjhBgN7WsvyazL4qxY3qvEshN
R1e4F+qY05vr76DYzH/nFWS1kz3mAKuDUyp8tcaV0CcnnsdyDVVw7CFguEWVe8k/ZvuI/15cGO+v
kGQDiQJ86slJWMFcwUII7qA5yOAh1Y+/pUdexKjuTSLgaEH6XcvNMWibC4+sd35MvH02kHIj/p3Z
fVQDqAp1Z+sD9XyRIrWhbh9XELbH0tiov3QUvzOtG+8J1Tyid1CMntQ4gw4qRSa/PpAamXomkajo
2YhwqLpZdmZO1+XCAXa61bd5BfEJ6wa8kHPX8Cim1FESA9ZDsmRpohD0KdpLcbrvj/LXihJQIl4S
b7d6kgyyhQl6fQhWxAMiyUwVyHb8qNoD3/KX1orPgWIAIMzbUYiPd10oKTtEyHyGfi+Q6hoxZPUN
jcI2ypBqEn589uC6hXoUMuSN+3Hyc7krYlKHYMSI09R+QpaphhcmuWSi9s4S3FoeQP+h6AZEfzJ7
gqVLssKj/uCIpitdWod3q+N5e083l0Dfd84SNCjxlMRZie7GqUDRUaDcNo2L+2zoh0dKQdbocUCW
PlWVyFaEIu91OIQXFAPnmxu/HJwW0BbdCuHTzR2uNvU61/LDmrjdvGfT7M3XQR0StjNwDh+vTKTF
61Qx5Ig1ROm4WCYoaz946yFIG/yrDbMBkwdo6MnyMcyJyETb5jCFrHsyNFmftJ76x49d4xhlm1c0
nRO8AIHev12kA5zgQkYCdnCHUV9DW2tzeCJ4d6yS8YWK4XzXYSj0GGEKuDl1nNaoI5T/U+fF7LDI
5VfXuUPRAR7a//t73hsEBzLQp02BgWvv7fe44cQdhYjRA+x85L0TO7APi6T98e9Rzs9FNBRxDG8n
8SYHPtkCAFiGACgqdD99yO5dUccvTrjFG9aUIL7Eq+2FJfnegABP0eBGZgnAtZOSIVBRs/hmbVAy
hPzGEzW5GigPrpC8Me1kvA7Hf3/gO9OI4xE2fpt7AySuJ8uiXsFHrJ1JHMJeqp1nND16jJgL0/ju
KGh+bGI4NN5O2yzcXYjfIl7t0CdznzPecpq5RjVfL3zMGRKOVY6OJehQOOvdrbfzdlVob/GDwQeY
0ixSqjsbirnapQ7r5+ceMc+/HcBmzvU0dPy4VMpLDwO+2x65hWQZr+2p9ktnguDkxoxBPDy0evWE
ylCywleCRZGKStrUNN1vw/TlypkRKLzn9HXGOp9zT/ZmyCAOSoa9NyoV5O5skebQNfUgv7rV5AVF
DUOq6KkKDe49yDyGuJgsiM3H2vdmdUMshcV1pS2lj3D3ipqftax6ntU6IE6bza3jjdeeb2MKr68K
lBj4biTrno+JMz1B0UP8IhzcHtY41TC53yuvXtdSeWYdS9qyWICNBueovIHu52FOCYPC2HM0zFfB
a8PDnFddEFM0nBbtQQnc12TNqFCGHWQXD8lvXvf+XCyUKHIDKwwb5mMfzbIwrU/H21VHq7tvRNe6
DzRBqksh08U111S6qdg3OGPjYpYd7GxSJ2z95yZKuzSLsL6DHJ2gmmZmQqyTzkaO0Iu7zW7LvQkh
34AZS+ohnQ8uRvInDP1b/amZ+8TLzOJ2YT5J1f9eYjR6roh11vZBJQk8bNBERHqN0yNapkj5AuVl
G0HxUizNYuNySjjDmRtUo7wdnDbWO8eJHO+Ad5Rpn9YafaNjpapIHJVtQlOYzRznaYFU3LsBEVEg
6mxsGvINJn+xgX4f5K71DqPAhc6FhEG9Oug5Rj9gXl6h9JhrKUtYCDGZIQK6E+UKh3hKs3TBYV2D
PU+0uUtCtPjKHk4uiBkVaY04JoXLloJ5Ekb8nkyr78KQMppgZjOuK8TaAvzgqTAjGeNbvoIgD6FW
3XsF4JbG3Iuwq9PfEA7X6cMw9KR/SP15Fpkbz34TZbZ1xvbQRE4Qv440moZySfxJ/VJO2PlrVrV0
4STvfeJ0T1M8pfgBkn4yy1U3aX+8EnxayY2CnKfbCydldVn1mlf02KBy9V6gM/a8X2bxeXwXjbXr
I+SNePrz4gGf3imHw52HioWYrysIktNRoHfNsNdcvfBys3vpj/DwX2huYRXEvWyqKTZTNlPeoZnm
qW75AxjNeMWAOml86pwq8XfoFUj64GzI+K4dQfQsKdgFPK9T4+OZZ1bCd90yzS+qJ6orp1TTKMea
mVWGxF6cSpXt8avMYzc2u2bQvvwOpjmSsvtgiZ2j54jpwUYSBvhZIGxSmcxLxjn9ZLtRJo9Sw/zv
3h2MB41xKo3LbKZsEgH8hLQGRTubZXjnzmj/HrqIGu+lDYVZCw8ZCGkGc8rtT5pgh1IQxul0tSBo
hO36YArdbIrXMdnPPovTEgBhJZ96lJteNo4++953evIRh6fHyd/BbJT+BHKAOFBLxqY6WGJ1X859
vZivTjhRXiauCEKw25QOpryls2lLor0xhn+CafodBbeKfwq8wfFphnZjPRQwMY545otkMj8Nor2W
o9fCQjAPYqmAA8jZU6RgjHWkNBVkpDA1alr1MuuUiB/J6rIlny1NYcgItkL8m7QKKVzZ0iaG7SWb
SD774zH0DHhJybAmpR+Ow73PUWXkcoqGuuiiaE4L3tB6zOE9Ow4PHNHt18ABTVN6cBuakYUacXZT
rcqyzDpxw0EMS/X0kFjovDPTytmBsq2qv29ALmVZpIyyOS7GavzDHV49a6LYcmWlroQGVSmZpShi
1tIgB7g5Jyqr0TGf4G20LqjxMz2zqW0ynGXcvSVMBOuRBAI5OtHqMfezqvoFC6BqxWyLSDYO3JhT
iNxnmZGgcaN7zKxnj10KHfwTnDFC83MZdDQVck5Arc6mkQ46g++ejPYqbSM/l3oyEnqzyPqxgMIH
ZriF37GR33BbLT38B3q1Hd+ejCBaAz23uWdCMZrFgxQ/4QE31w2072pSBYsnuEHbsMffbZzbHjaS
4zJE5HqoHKqPNhARZrEflXQ5lm01JVkM/8jkyrVeR67Spu2eU5C75itK1lFmLLX0qh0W1zlwzGq4
6xc9RJnhGKZopE++jmnQ6HxBVBOa0QHVrLBIc4huG1y6zh2rsSKWbHCh+7xNAhV6V8MwzfVexjyJ
f/Km4vYOMdrziBtr8NR4WPia9DBdn1HsPlRRWqlP0Fx5j2nXADySNpi+JHNAXivYMiOOGjdTlSPE
ydyMtW6/ooag9/2sgzZTPXpwB4e50VfICueXQcplyYHS2+AGqUVxeIXu4cwytizzHz7Y8HdlFpSE
AddDc5BIbcex1NPRBUCQhjAPumviYFlfFJmhUgK5rk52SWtr7CKf2ijGNEWVfhTh6rPrZCIMEeQD
7uMWaTj9Et2CcTg3vwRcCQIflrG+al8I9BMtyPxqjTvE9cnImzPsONvue5A720fq0mTKmqmywV7D
R86z98P2Dy+i4w0cWBzRB5pi3aJY36VS6Tl3YZ7zKqMqRCDeDBp9xkc+ObfO4E/3ZARKf+XEbKi3
cihsMj7UnkZlIaVb+FaHP51lYjC14oyHrwEiA5scMS60f3SqsBdZGIEveasrykavCBEo84cYTp6x
n5zqRc6qZeVKPMb/NHiALbkE3fuj/VZUgim64RshEFA2pKBvK0FUEC4uxFUePNyKRR86UY5OEkhz
wo+KC2Un/qi3GNHboU5qaOIzsgIAlIcWk3e7UCG/u4m5hPyfP5HxAocxM6h/eMMBJ337QUjd5f2y
zu2BQWxzbEONhgix4eOayOGFRZNb8KUJHj76aei9boJ9PLI2MdTJ+6fXrppjLuVBkYXTYvR0tZV8
7iWt2jnUAKMW9Fw3PBEk2FOoYZiZ67VdQA9LG4jvs6jVCDfoJXGL1brO//AUhqAWBtfwwwNF7+T3
8iC79u1a0UMCGxIH28qvnzvU1Gveg351iX199mkbLRV05QgwDRwDTpmj0vYoe0nfHZYYR2HtJOIn
dqUPm8zWPv371zp7PGJ1ALuDrhC+Khs7+u0SaXpYTgN3mg66wi0ZOG6Ts9S8wKIfVsH+hzUa8C2E
RhhS2gj4CZJyT1CoqGdqMamH4ZC+ntPFjpulCuznQ/Bh//1lZ5MI6ALLAvAasEL4R56869x15EhT
CEExaNa4xOskek6NYFfdKqbfHx4K5SFYej5ge7ianiz5FIqjWFsMNaVYEY1OWKZFw/Yd7y/ZVr/z
VRtmCIo5HGrQlj/5KmfpZk2HiRxIUCEfgeA6Z5voaQ7ZJZus5PSMQnwIwkoA06PsBpJxgisQssS1
REPgoNeAqCN4xN4P6Y5xn3l1zV986lUPtMaHlsJ2rC3/Padn7/9tdDQJwAkAHQXGDm8XZkvqifkU
o9d4/e7wBI9xJUWXaGfvjQK6MiBLjIEMnW0O/tPqwxukD/Fk9A6uQDMAhp26cOEKcuFIPN1kwEOB
lMCHG6xR4CWnJGIcif2mcU0OsyTJsfMHexSB/q0hy98FWl6autM1AlHK1mbBYsRgsG87+agJDmrx
ItvqABpMt+tsshaur9SepvSSS9zp/GEoUFT/tpZ9oKHhyX5miwZfaAX0itogzAUYqUetFL0Ad57P
32ZhgGN+cwxGFbV98H9+pRQmyKmzRMlhodG3iZKbsY26DE/HBxPZ+sJgZ5+E+PPt5MVBhVMR//B2
MCbht1x51j+AWdCbYloVatCOCf7j3wv87FcK0PaFaBbTh0f9WbVB8S1pFRF+VKuCSSHnXZtvnIdn
OtPw6aNjAYrE2YQtBZofiENvvylMdBu1fSCOEOH7VyMurjuYVzjXBsTpC9O37cv/VjaAijcqMM5b
YC0AI0+g6cZbTSNTRxwHxNiRcm6YF/1kQwVEw3pVfK96yAI+eXPV8JuZduLRnfp5Pnz4ezcDL3TW
cYogUst/+71245fVBB4d/thTONlT/UImsGMyHtJLYSPn6wWxW/B9wo+J3iJe2m/HwhMNRHNay2Nv
kVm6jFFYxAuLdv/+ojNXH8wrCjhwgBEMsZHMToap8FeIvNZrj53BQxWJyjiZi7V1Z54DaEmepxTx
WEdAFkhs64xa1psEWlf7qRIrD4A81NY92DWJPhNDJzg8NIjrKCaIu1hReRVHMLoak+GlcrhxIcWq
m7QpUhojwlbGfTyU4bCs3aFf3GmBO5IezDP8GsP5JrXIRSoD1V3Km/h/5PXtUkJLYOvq/5WVwOTq
7cx6k8BDJE3qo/AkSp8d3n7G5Uc3bNkGRa1DMn8Jg17b53GwS/B16T1JWIZ/w/w7sB2asIhCCGrv
mAA95hZqWrrkYbXgt0LkjiX3LeWiOWjARMCxUiTslR1HAnhmwPyUr7MAsSeHAMAdP0HuTJdjR9G4
LUnMB5bP3kCrAgATdZ4nr0+QtNqvXVOule/MZYeHBo+yVLjmj0bnJCg64bV4ZjdDEh5mgwjkvKt9
YmC/oUd+axch2U3XDzAQ68IUtVHSWJ/m/QpGHMSyTV/fxTUMMstQV0ZlTLj+eh0KSH/gM87Qqf8U
j3HSfqJj60f32GgDchVrVbU5MWsNPUCCl/81beXgPK5hyoIrnKlxdx1wXreZ9f31B17vvVvSOZbL
HUGSQ3IEDwDkq4woaLgPIQwo1J/GLoAxAIkGSIiQcaXyqmmadkehleeFxbOMlLXcYoyoSOI/2KP4
agObY310eTvonW1XkeYIVqp+UiFgiulTBAJla+KEIjNrhDAxpj2T7MfKIz9wJcgWi51JdXBtqPsC
+x2Z88MoJvfRdGv07Jh5FfeTqEKnZFXT/YCq0P3DJq9+XLmrYEgIq14g086WdRk2ixnhSjOxzwxY
alrEUTQ88tgu96pzNISc4eLcTOsUmp1EiiqFBxDKu8yb16HP41ZCWS7COqZ5680ivWlEHL66LRDu
Eg0KQb4ApQnWm7pPq58wF+VVQbqATXnapNRSmAjFNsmbORyfZdTD0ADhF0rlrmrToSDEGOC6kGSy
eY88mBS+6i51+2fqpqu8hsmsQb55vbbz3gxQuF7TKvC/GxVY8TOqadIeAMv1ziEMVl88zikufsTK
uJ6TjUOc3qvIzr7NZ+JQ8hniaO+5bdeA7wSMpGSddSgbqu9JPyT8N9DY9jNnlOu92zUm/LTWaKUW
btCDtSEtx0+yWrjZP0rFxzpvnRABVjNbiMXLyO3gheL0DtqvnpiSW0llo+867rjfWwtm1cGjXcLn
HF6Ysb5PFxX3ryaV/CVAMlb9aV7k8GSSlZAnCVcGhUZ/swKm4ouNjokaegj83diIlzBt1rBYx5Qg
qBIY7p8FLek5Wz2NmMUa7ntulrqOu9x0wdgON008s2fYH7kMxA+s/MznaxU9L6ZNpz/Mq8CrXlbh
0kzNlXwxAeunu3qaSbSLXO26+2RoovCqG8DHvgH1VgYPvKvUrR/0IaxJI+j1b7uKjqwgI9SZAJMG
YHc+OhD2vocuuHlGcwC7UQCZJhmWF41RKeFJdhvWSf8JyQFojIRw1lA59SuSZgQe2W0pnAZOBwj0
g20aoOzuaGpEFZdeBSS3jF2oWnMWyNbPJt/lQwH8HQg/jVny6jqhba4B6tFwt6L4pPnUpt4DXMpE
WFjaTgJGId6EbIIkmQBGmXpUuW82HiUgm+TTEgh0P6J4jWYEL649tBHa7+aceSN6S4F2xjkLpxYY
U19Hyi8SkOIRWhQnDT8ab2iTTYIEG8khiqZDnFRM5Iw6yL3RDQvhdRR7nOYKLZNfnkFKSaZgqICW
OdA6noe8tk8MtR0tfV+5n2qCRmDpEzbcQdqP2Z2bSR2RYDa8RiO4tmXgs+Ae/gldA9d924p8XVz7
OliKRn0If6Wj58MosaRTmgB6QmGQOSsyZcqY930J6377pda18K791av8fQy8+3fjqBZGO3M3hziL
/SoqHLrEXxbw/Id8xbVEMtE10y2eQe033XtIpaIenwHhesMDQSvtF/IE7M9JzvSrN6E3kKuUDn4+
xlOEmSONaAvj4XoASBMDXGVu+NooVn/jTWLSfJog1UemkzebzLHQKRdoXSf02uA+/43D0+8zsLoM
ybpgIei+QdepCza7/ZdQ2yRFnJC10MtI+iWJnaot2AJPmpLrhIP9OiOeHhZkLdrTNBgegqFNfxhf
dV6+hH17PaLbaKGCocMVSz1NikUgGAHpI54dM5JWhpUpV95PWHsh5QIgAeaTpk5Nsoan6ZqFCqAp
CLsgmuwNugMVHoyxb0pPsSTNUaJYMFy8aO4LAQnFdYVEk9fW2BkwFeNzhlmFumtFvvMvwdw2ODYR
0U0+RR3Yuh2eGJ/CBgKD0heQYuaMxcmv2Ou9z3Gwuk5WYwmjCecB69K2HRU4bfOMA3hgDvi2aRWG
BavMPGYTEsaR64zD+3ul49gH5Ow2v9PJeN8qg1imUoyT/jLPCg3YuY/Tz6Je46dYaoFw5tmKm8pq
kAGTQWuVw24AJRQdO3SFHLCYviEHzsP/NDBwL+yI6LViqMlyC0H1JAqN8vTgdClmBgpP3L9JrPB3
hNuMZIWuQ1wYgLBGgvusW5IMK8R9GIKo/zXWuLvBDuJem1cSl085JM76gF/OfJlGGToZ4ap/8pDA
NGQqBoabKVX7t7xe4qVMh5HLwgVpS2cduOOIo4IW80uH5MU54wYa5O1oRUsXTZcBB8PMe1GCSUrv
lJlgSmupoo9uwCe6x7shPHq43H2ItOMhzEZTRXQXtVo+iV7F8GVfBToHs4d8X/jPTThoFg687FG1
bVuCMFOJQiQyfBpidBQzFJ++yBezho9sdAyssmE+nuysE3QxHIWF/9Wx2CH4dN2zPBnd7kWs0QTr
RTi7/urWLlE5RPkzmh+VhSiHaHRwr9W4tj8cvHRCbBaSYt9WCXPLNR59zLCzrD/81iVVRqOuq0pw
pBt3jzYm7EKWxUNPr2FUNRny9nAtD33QaljXRLbJySD7K3QZ1iZTRlC49cxAcHOYNI6PMM9f0dwG
Xf0Wlua6AbAdDkmGnCa3KUY7JCzvdRyOe6sxZ2VjA67yNEDIZb440/oH9vHhZwXPxa8t2sf3Mkjn
Eb2yWU2ZSiPbZbKbV9y2czP8Bqyrf7vAz1Kc2aP/0g8gF1y5rnS9PZ3n/sYfLejr0A/i1rQqQBsp
qiKGHnAv2ycUXv3ntpHjt7DyIHvziZgfkIg7yB3QrPhJDIZ8SRA+EGezAUyYQViDMpe3q/MUg27w
OCNAHBbgqoGFB1lcimxB6i9OCfzUv7EsiMeiDS0s+bvZygn9LItJUmpA86IKo2rZ+qHDVYP6WH9i
RKY1AlVE88jdKYEj+9J65GA7YdpiNs4yYHvg7sv9OfJ+eSuOwKJX1nyLUlU9w9447XCmo6bKJush
KziAG+GckZEM3h4vFOPQPFrCtT1wP5nYXjsSuxHcbKYP/Rw25lXD7We9RQEeOAX36Uyeq3WBGTK+
VlWHYWi03WGWRLtf2jrCD4psSdD7daCqb6B30PUTCgfefQlCRzmlTJZA5TpVfLnpwZcbH6B9joYi
cme80gYvEEGXIfAUh3emOz4lZed6rM2pGmn9Zen5gGY67pPXqEpt9QKtvUHLRlaOLCfXNdD7zI2a
IJLENXILWl8wFLWn4uSl2kzpdn7vTbJsk2lornQd4c1rYKthd1HVeMlNgAbf9COcktEp3aTx0h1S
BsfoFYI6jSkgzgqykuy1QG61mo4Vh1ziWygRyXeX1rVjj3ZdjXdEqOj6RWH9qM9BbElfZw2kTv1t
C/FsdAdWSPAMGMpzSkwSj2hWL5XUuaMQS3eESXg6XkfjgJcOHN2lPipDZHNtHCIS+GUamdyoEMmg
eTzzMNqxBi1eXNcdyk2oP2qeu1z3ywFFRGwAUPa9LAieVuZn5IWO/wLLrhXkCTxsk5sYBejnoYNO
ZetySlyWHcHrgwedxKPNQdL0V+QYi/pZO1tuUu7g+dLlbdeN3UsIFTXJ0WAZcMfVSOmd4YU7aVP2
y+x0P9ZWQ5KKxKU+vQ7wWvXvkHzpiH2/enRBVy6Qzh3Mq5DqiKUYeFjyNHHrtFxYt4ijxHE535Gl
RennO4NJrpEYblJbJC1I4J8N8u7WYkAWn8i8KuzCa/BpmNrxNg3tAXKiEJ6swKjkr9ZjiONGOLy2
WR3OFckhdQnanQRpnReJwRP2SQT9uMKXZo2ju6bpY13YZUJ2I5gMdv3dDwuYftkiV9jiLaMMaAkG
ZJJcyXnhQ9nVrnpUo9P5e3Qje7xkkmYU7lVPQUW8A/RM8Be1UqU7x185NRliPtL+KpJd2l3Al85h
sw0HARUfgAtBy/UUC/Qh6oMPTntkWupS1lWVY+N+BhA6Hv8Nubw3UgxhAQAzSMKAnr2FH3yWuBp4
ZHs0pKO3yG3/ZmMGwEOtXz4+EKyKIJwB2g0b0BOgnQVJR1wc0Ue0T01eVS4C44Fn5BSyqgsw0mlH
ECCgC8ZsCPYjRgSa9PablqVBlSxFd0xlGt5CbpLmjRhfYHm7HHGi+CVIHn/+/XXn+Bj46JhG9BEC
9CvOWJcoqDo8VNsjTE/iQvu1xskx+x/+sfBWQt8RRS/6BejRvf2wxnVgBcJjeUQkAUPwi5nEFQVS
thY+rAkurMHzWdyAfKj7NvAHlhMna7AOoTWpJV5jG5aZFE7UwQlCET0eajvWePapkAgYAKXrR+N6
tgQl2JriP+D+Yk2egNOBwoc1i+6OMc4znrUKwHQ2DYm3lP/+1c4W/9bpxB6Dp9W2084k6SSIrAuG
zHGt1jULKtA4kiqVuQPg9sJQZ+g+cFMoxrYIAtB/zwD3cAWBNYYn4XFdOu/PsrRR3uouQuoaGXAi
9vNHuzGbSQiObIDu0MNhZb5dKjNcBomrbXO0dPCePey0F3AO+p+Jo/kTQqrZhT13vgHAEnA3i2Q0
FVLoQt+O11eD8ivwZY9mdPw86uPkqZdSfridgFFQxUKzgFYdqve3o0Sy6iyoNOLIwBlFpbkiQzfz
p56CwgiT+Uu2Qucfhdb75r4MjVIM+4KTSVyGJQV9TrCjX1mExdJUq+8JPFU/6ouBljSsk8B135wD
cDieIPlBD5QXdBYOv0S4u9d0xH3moeXYquaSlOxsHW4NGQS/wkNwO65Oz8a+qqaJIGzt6LTdUDRB
qp8JGcZijpj/UqXJJRL/2RbbxgPUhG9DHxoCpbe/2BStwWRrzY+RQkEhrDESZrvSvZla6Xz793Y+
+7mwtyD9hFIHbh8oa09WR+0rWF842h51wEzpptIp4qANLpyL741CoHfHVQb3BXJqiEzxBmTERYE4
wxHxta+a9SucanR8obN/dvzChBYKDBAJYMYDy92T+zJcJPNMF7rHykArw6d0OGoBjWvWysZmHKB+
nRlW298fncPNvgLXDDpboGeEJ2dv2uAdhzAFdVynVO229Nu87wW7cDqdz+F2TWIGwUoHfeZ0DvEb
+lqAD4fTCfbt4wLga3SaS+SId0ZB+YQJxMkObtDpDSYZ3p1NIsdjEDi6WPUU5yAUjMW/Z+z8h9qu
DgwDziVg69OTthVDA2hvGI+uWuKcK1iamua6rpvrBOTaXKjg0s18toc32dHWUiVbqiGWyds9FbEA
6P+CUtDhen1s1TDt03pRuy6u/OPUdOZC2XE+jzE6fhBDbMse5+9JPQWR20SsS+YjH9M6j5FtnYFK
qD88jzgkcFeBqIB7ElXv26/C5PnwXIinI9wr6j8x89HJhHNLPeR6RvDzAa2S9IHILrjkkLz9wW86
cFt9sx0XKKwgOTq12p/HSnfzIiBWtN36x/XnvpyotNfuStrDioYofHYbHr4QPAP2/1475zO7DQ0P
Sqx4yJz+9kP/0/OfupZzOzJzdFOUjULq9ehxoJ7/HuXsDN4+MP2b+oq7DN2ytzNLG6q8qZ3NkSmC
liL82W78AV2wdLSXbsz3hoI3DfRN4EAhPPJkaZIEKRLouZuj1/tB5i6LKteExbmqkkvN4vSdnw3V
ABYkLhgs0G2X/GfuYNzRoc7nIFwTwb9BS1j3aE9F/8fZeSy5jaTt+ooyAt5sAZoCq6Qysj0bhFzD
e5fA1Z8H+jdNkEFGnZnoWbRilMxEms+8RkgfnSncbsJmCZ9VezB/jLEcc1+J+uqOftnlQaT1DyIK
ABHLC0zk/Cf0LV6FE3LKwRTDCThoI4LaP3KFepxdmP38PNGZae7wX69tGef/rhpY2rC8zsfU+0Tr
Byr9gWNQ91AGyI4YbNjvPvIAUdB3h06M6PpFoDVT0giHnFEE6Ph9VbX0JPP+0+19eSH/RtANqpFM
Zn0JDCh+53Ox6e+V6FaMQWzHELNL0XGLheY8LR+pQhmDV+i9+oI8y6xysSp56M2WhdZdbkeiO6gU
uNtjmLfQE+Kqnnqvl22c7cFKq+k9oQ5+yfaOwMyeEAbDITT+Nvt6EUljAOsfAzby9BarVvcnr8bk
zqpf2dKcUi4D0IoETdvEByu+zIpx6UPQySytZ7Z0ZPmZIotkh2K2lTw0xjL/mjR0IQ7YkXSKX5lO
eK8kcGWHgQaj+oByKEBhcxN5qGkj7Z5WCrls6RwyS2kekS1t97c//uWzuTo8IyZEqk6MuGWkRbh5
Ym+SyIB4o+j4sEqi+rLNNdeLG9Q8PsShEOkHutHZ/O4IDiU0nTkSApNzbQn6WQjyaQ4zGdhu2z9S
XXx106J9/zkluiHQNtayClnR+d4udS2appT55d2MsH+sFvtGcPPeXsXL+xYVWR5nrsA187oAzEi6
4FE1w9TrCQZ3EG/s1LPR/Df3Ntbz71XKRaAL3DMwoBU+voJ3zydl4GUtM2woArUcSxTbcvLkZNaM
Uwg58J7O2cW7zGAQPklk2SIIiGxWMCtDbG8j3Q7Sxqn/Tagnl8eh7xzxoIxc9jsoScJ+6ys1+6oj
mqf7MSr5uV/gpFDTiDKzf2I4qSQ5cxQXzzwHdv0yj1n9RWhG2/tNkcVveDm50pvpdDdQqPqx7h+1
PstKP6GG88+4TImzo9Za/KbPlxdB7ub5Nz02aTlNOCiIHaJYIP9NfZ6qoEVqxaRrrWTJZwrkBo4Y
NHnKQ2tJN/q+QPz5Yyx9rv3CCbDIg6Gco/FVKx3e+wai94Djp0iMtwXXzOZxIMsAKqIRvu6HJex6
31CplXqjtMd7fjIXR5GFNojHVxPvtdq4ie+KYZjiNNHNQPTKF3Q4Da7T8SiyGtpXjq2rXbd3LrqL
bcuI3KSUG/m8K4v+fB+ZieksY99YAZ3DWT10doaQeARrJvH1JRrfHWaBMidEREQaZKrOsTwfLjGm
Np8BbgS56SDgUNOm74vw1+2jeBEMMAhRJEYva77Lq3k+CA9DH494ZgcCf0l/KNUuoZ+m9U9GFjcv
SpFZd87+xT3NgMa6jORqnMWtdhT6DW7txCMZoouNhBHSUEeTW7vzqa6OAsMbqvdaUDI2n2qKMxcy
mqsEzpiNLxLM15d5iu6xUq6NgtYActVAm0zKjueLRwcvrnRYo0Gsa81DqpSLR4P+XvHjcttBiefB
we95Dba3+qOaG03st9gM4Npqe0Ebyc/Vkoanod973i4nBPflbwGVQiYw5c2Ws2m5cvg1M2jl2viQ
UKFShHvvvGSXE6IaTHuARJDU86K6sop9Rlq/OIERyiT/rLgZtmummtbZb4R1jLfbO/xyTlz+JmfW
5AHgtdlshRF87yTbxglWsfRvgBWTr3k235NcuToKGbWu6zb/bJUny6Hp6jqcnGBQneFrM8bDoyoS
+fX2XP6e+bOIjqIAaFKuZBR9sVbcXHpY3CoGzGQ3oNUB1Qoecp8cZhQIGh+qlq6fbH12/vRSzf4X
imZMj3Gk9D/LBH2FA2iGRQV2mYfq4fbPuvJBIQKsgpirxDD/nJ+DqcgjpwkLPAAzNbZeJICR7qEw
i2z5MoMM+XN7tCtLDfIUbSmuRUokF7yYLhrrZpKMZiWmz3kxDxY6N7vbo1ybEywYrOxoMiF2sP75
fxK1IR4qJQs7N5hw4gXylSqBhPENkG/ovdtDXb5kGG5Qk4J+gOk5aej5UGu8QLudj2oaaXF0CMC8
Bb2UU9IqpSciU/mjJ3cP4ZVVNCgyUV9CdGYlCJwPWtV5pcA1C4MBKJ1fK3nhK8N0T7z08nnBAms1
fQOMgIDDFiccg7HqVT0Mgxh658cqSbJfyLMjkD2ih9hQ/7nznF1ZSsLJVf9bpZUGze18VvUkQ8NE
SiHoo8H1hAI1X4ms9LNCzXHnqq32WE1je8/28NpaoruI+TUuFnADNx9QMbsxDqc0DMqcl9pxJuXo
ass90s/VUWARoyBlgzLfas7OaCYYxtyFgb7kv9CUmfZx47w7hcaTGV8UHht6WTQh1x/xn21fKK2d
EZuLYJSOtlsMTRzy3MruRMlXDhcRFLrwlASggDmbBYsb2IE8aiKQhpb4rWYWh8JakC1Zyp/vPltn
I21eNMVEQCEKGcmtETOzYfs/RorJER4qpwBM0+FXmoei298e9uoE2fHojFKPoOB5voxaidtsrLKM
+ZiEPykWqJ0/DW2z+NbUtD/ePRiUM1xa1rY7nIpNGEIUjLUd5fjAIAR50fFB89RyLnZDp5h3akdX
9iC9TSILamXc9lvm3pLoC8gIOwwS2YZIZjTwzaX1Xh1/3lEK31RZeExhCm4rComLDVYnDREgXg8m
UElB2FqDfHj3srnMBEV3wqu1nHn+jXqRVVY0J9Ep1Lt8dcp190XV6k8VDYuX20NdXoN0/rhjSSBg
MrPvz4cahmQEJLjMwSDj/xky/OOm+tuiVJib5Nnx9liXW4+x8HRY9WCVlVV0PpbW4O4VjdMcwODT
AWCgGY82vIMkjDvtbg91uRsYalXAJq1GDmjb2JwTK3EyU6OSmFuT34J12iVL/151zL9dK4XqEkpX
FGi3sJKorois5skICqH2u8qOf/WLa4HvktWdh/hyPlR1KIna/Idq2YVu2VQBylfJTZDqWF4w3stO
mdvJOzWWyw/EO08HjtSEChIiXucfKLPDJMYPTQvCPjYOdYd/rLs4pZeryz0n2SsTwncNOi8fiMap
vf75f25zwBylXbRSD5ATW2U9HACSMrPfHc/DAVyZvCwd0YS9ySFzaxzxtLSsAMtVerKD8yPOrQ9L
aox3btXL6RD7kgbBhYYVBP7hfDrI3Sx6Zad20MXqv70ZJQ9GJo07wexlCMEg6zRgGRLKb/tUYTSh
tFF3doDySDl6ei0geGTW8o00WQBiRSYCeQUwbO+VAVyl17FeBT4CtYqsaBO7TL1Qs7YFfiPbrnmI
7eFNGerwzuwulxCcERE6RT5qCvABz5cwdHKUu+qeUKUmZ2ilDD3RKMOdO+jKKCSsq0gv2F2b0tr5
KNxMcUF5KQyM2Sx3o1mVftQBEb99/VCm4O85T4dWUjdXOCBSKona5igpEB6auE7CIO+l7e5EOtrq
Qzeq8U/UFfqvUSON36VRKeKgx/3K/Ua1v3FWJzN3Bl5lgr717WzU8g9aQuHorc1rMX5em/XiEKbh
oH/Q6PiW+8zOy/CVZNWx9pMSqv0hQihHwKxQ9OEDWIHaPDj0wGIYYgVFNVWrAJBHZdZNj3BypvmI
/McAt8ot3Gy/1JFt7JS+NcHfJtXQndDqzNUnczZ7K/fSqu6yPfSoYT4OSHcsD9ao5uEeh0rD+GII
MX1NprYwoSMhr/VaI6ZlPJS6iKed3YYgX5VZL3K5G+RoLQ/5ouZmoEuKLr7ZFS2trTluurcZM2kd
VkrT/dsWsms/VFVKz1Br++jLJFDJ3o1KuETP/aTjcFBArGt3CzfxAiQbdOTOblrzM+e+jh4sXWiU
/ZFy8jNiSmNf2iCln6Wtla+dxow/RJOmZwcLiejmYbCNZdq7SS6RW9Fyww1GAxGodIdufj57VSkQ
zVHTGf0Vu+iHL2Myzv9L6x4NHbEMuemPqWrmb1KnyYOhqD7BC5KWFXVeDs4MVyukXSWmnjoPES8X
oBE7WTBnhO4yNhBu0LEqXiFixe6HGDpfQTdCFfIjpcvY/j03Qsl/dLWU8aPaowR6NHCuUr5r9gK3
pceuTpxmzbIbT0Fig/LfFJppfJimZJIPdHybU0N99JvZVV16KhsTwTXIVKIAs2JIZ7f0kzoc0hLv
kt2EwJc8qsYAFr9oaJ2cUhOn2ZNdAdPcmWjHNH41yF48GAmqDbsYBFF5THOCvZPQVMkLaPBZnki9
5z/DbA7aR1uqkH4EqJYfrWK2DvUB02oflrot+71ddhESPlpaj2in6MtrEoaW4wP0jZOPxkjB4clc
OnU4EZMP6dFKURDaxSBh0AqaMEo1oV9J5Azm2igRfpuFrNEGa7LuURYyC/25MHp0IyptKfx2CEXk
DZ2eyp20UhNKhyn60VuaDsma2sLHdtUOGvJTF4pRekmd6e2D3oKe2mXIKnd73pR8Zq/USuMTtPfg
4wXeseOb7Uo+bwT+Tvpz4jjy0W2tWT8MyhIZqKYNU7+f4jEaj1Vkwp/wSrfTxheXhhDmRFOoiD3C
37X9PcTstHtyx8z5Hvep8gkZNtf1k7COy6doRF/BU3L0Sr1ehwXlZ0vLflo15QrfsUYReksEEcEf
q1htfEHWFlIEtmTqJ1RDZt/KoQEQrBiJ9OCQuxg1UpR5LmeRftLUWnzSkHxJXyLMxNQv7bQU8kVl
vyAujQn7fLKaTNpemTVd8Q9c227YjUDVxM6YcmC7jRU5wwB70szn1pfYPVdeUmj4W8f65Hw37XCq
jok0Gh3SCR3vn32MvSe4aShZLXXDyXjL+zj/32DWan0cW33OQUor41dgx2n2Nttg4J5tOAHTQ0fR
o/2MABLfP+nc6msjxkjdwQtygY2rE37EDS4Hz2mPc+7BRVLtR2fOefhBxT0y3qecY/lzHtUJY7aS
4/44ohkLbxXiX/c09PMAhBuMauWD68/H4+pSau37zlQnj1PCEsLFid1/uIbD7AjjbGi9fjWMfJjt
0Ogfwth2u4Ob4y3vNzZG5f/S2agdv5+GSEO7cEEwUkyuikQdhcDlye4x9H1NGguKVzVPrfZqiSla
jkM0KtNBz7Tu2xLa/fQcQaZp9olS5/Vu5FNiud7MarsvxnqRH5MsCqEWtgJ3ahSc+k7BT2QQxm6Y
RIlqn9lWxhNPbQhdpaAteYjNKZMnrBSM+jGXXT8FBQJc4tkd6szw2niytadsmKCxdLoru8BZQm1+
Iug29V+hZsqvudRH/c1sGtf+ktWOKL+F1DSVT2oeD1mQD0rSefEizeVYaGX3MV2gYh+sFCLsF4ze
OrPx+2Y2xc4Kx3nizZchXGS2CZp/qEc6kIxQmql3CqSgAkaC04pV0mqIDmWNMvGhaMJs8mUneu0j
xibLcnCmuq78vo5mNtYCR/Ho1IOF32U+d9Z3bqy++rmgTitsv1LyEnZRHZbjga5Y/9kWszH7Q+2E
9qkTtAu4HqIlDjjg6qu1WJWyH2Tbaw9uiwnzD7hCeXuIU2qQB7oKuap7Uyai+CWZ0dgF0F6bOY0m
QywHaZJpIzdH0o8IWbT8E5vQoTtPm0OR7cyWexOuQFk1zy792+4EnF1/hldSlz8V2UbhDrYRiW1C
HPGH9hVpU585S/UAIKzBb6xPQBNDrSvN30YS0XxDf6Nqdzl3My1TmOtmxzovev6H16cZP7jCEa43
twWGEqJI1cRHkLMXj12aQuNzZ/ore7NC+s5DkrQPPfp/JkURTCkJMU2x2L5bzdrn2ixatN+6CjLX
sjj2x0jprDSY7SVN90tuCMTZC6Wr9wpvp3K03Jm4Jq0UTLUjvtIUQFPUTZ//k5O/CGRu54MjKWnu
rCZ2Ma5b4pqTJNXhaKST+NomGGO82HOmKt6cLPr3Por65DUVTsOxXBBm4TZDWqz70Qh0v2KPPVKO
n5ZR2O4nF3EH2EJ0D/W9k7c0K5CRR28NyUurOi6wOr9hBmVAn+JHhjz3sa3j2RgJjMTnWaweX2Uu
v6CDBwCH+3d5QvzLUIK5ThOx62GJdb+TKakwx27H8gccqBD1WWBYPyUEp58T/JRlv6QrSGiyB437
OIL9A91Pa7NDglz4b/xFE7nXINGkb2bsJuVTERWNRnA41lrl5RNMjN2a/OEtUc5V8jWVadZ+LZHP
hBarjcgySHRpoD9P+vRCrxE/8HKWi/g0WxqsCi/mHftiAkJv3iQJf7Mr6NGmUOPa+WNmx32+H7K5
qz5M4xgNH2yhjPIB2qLyBKMB97bY7tOcZRbtW6cMBh3iFNrPseq60PYdkAWKDzcXMgjRJb8Iknj5
GiG2WL0q2ChbR8eQ5i8kzNltQxeX8XMYVxLHNoEM2ROlsHF5JDpe2oc61BL5MXfStvTRzZ7tY6gM
6vDTRr3upVhWnUrskqzpWC1qMr7oY1/863ROpwat0atfxegawy83DBttX2LvMn9y+FeNN7VpNH+b
CwG1H//y5NgQnAYqKg6mjyqJORG7pdyV9VAP8tAXCyIVnVZRJPGavm7x/qkdVDJPOqKegCsaaC0+
aOmQx1YPq2TfKUL/HDnUFw8Sp3agA0tjYHKDKKNje4UwYHAOhpNyZbui6n3difr4Hz2eHP2TE5t9
/bXr2QwBcnK4GZn8e7GLulXTwQPjMhZPVpsXNcKCaUFtks1qvkbGYKsfKzZc89mJam3YN2EpjGPJ
bQ8Mw5rNA1mhjqRABu3lsSwgpeJhYyTjY2a0mfMEVWisHlY+Uf0nt5ow33e9Iyz2cw5TcrQLdIxz
ZDX7I+Q7oJc4P8jc6wZNKw/gh23tWRONCPdlEoeoBSKvqAxPNRJvSuZJJSoQq5BRIv7NnTDrD0Uv
F5pDAorkIYUAYSC1myycnkhZ1Q1pMaGA1XClVb5MZfhxqBvjU9R0MN7MNpHdB3xvSyuIBK6/fqSI
4huKe2y4vHUr5RCGUCK9Ea5HdZzqcJDPeRzZBdqYVPTQcRmNLn81bQkvzustuSq+l9AVntwia5fX
2bR6tpuQ2vitUEpUJVN4jbEfRuniehDtMsWrKhtjrpin0Fp9Q6Mf9TSFpU/cBnw4XNx4N+lcQ96s
9oRdPG7WPcuctT57nli6FPRJX8ktyZe3vfewLFKzCF2XCqQeHRMXGVXZW/qHWUd6A+2D16qJEasQ
xdwhNWu81+aGVgnYfWoqFFNWhtOm0BH1/VjVehsGQEYKr3JE8hF2CZZ5uKV/vJ1E/609bqaKfgsN
EzrMKEZtxfqEk052I9wwaFGyTT3pyP5nBA3jUwUh1/Z6rc5+VFm8TF7BG/PmZpHi+ksmkl+3f8iV
JacmplJDssy14baZM5qWSgUwUARIzVaetLPmwEfvD2jbtAfo0kPgxgXeD0kX72B8vt0eff3bN6sA
OpkSDGpxONRtyQzIHjc8rHl04oQtzaFvFxumJSHNtwVdUYR8CmhZ9+oX2zFJZ8BEryweEAoXmHxF
TNLg3g0DuONkfHbYHBanNz4aM2IOvaLOd6oya23nbI6MR2UdUBKOhQrYC/78v9VA0n9OO7uqTOhM
qGZt/OpzLtRUym6HbV34gQB9/Ce1+ntCTBclz3VkR6Wzv0oMUgE/HznFgqujYEKdJq0yP4vF/Ax5
HSFnpN3+uf0hL8p361D0KGij0gikIXc+VEfPeConOoAgMufv8PCLw9hazaFAKOUY96RvAMTQ/7g9
6rWl5QvSSKXsTjNhs3lbQqXekbSZIjX7lrv0l9JYPqrD8EuvSGYhx3qZhQTG7VGvLCu0Gyri+Dkh
Rrkts3WDkgsyKxE0dq/u+7AmDsxt6YW4APz/DEUPibroqqW4bRdPKazd2pxEYNehs0eFpvdmSNXU
E6J76qEXRT0bNCnlZFcBscH1uykeWsI2ciEG9LmbEfXqEe13fVHKO4fh2igUk6mMQ2ujDrTZJ6JS
ipJjwhejJLIrIYH5YJHudRSu7MbVCBJ0Gr7Iqz/O+W5E0SiVmoODb1KK9EuPNsObZCX1U2vgHSum
yaEkg4Kv9nB7Z1zZjytNhaaJA46HS+18XHWpF0B8UXpSMH+DR9rkp3SQqKiYBgKYZZ/uI6lOb1nc
N3fO3+WepLa84nowsqHEvO0Qgluw2pk6yAlRa+m3WSy/DOTePgWjeyCvSzQMZ5yOEFJ9wDvXq+18
lqGYEbKTWXnSGxdbVCxMM/kjkl2UfMyUtqfq2veqeYrBuZsPKrXizzMJT3donLBHpcPSUYlgIyr9
19urf2UNNJuDya7iZAKIOf9dlr52qhCVPrUKZh90tcbI62hFkucSNh5uD3a5xbjoQDvQsVpxDxfH
pZt0hX56dlomHeGXbmxdb0DL5FFCSER0RVfi4mOdFuF8Z49dniCNSicEUTq0oPa2ezsmXW5bbBNP
Zd2IVbODvICo5d0XD6O4lCw1GsJwUNfp/+fR0rMUCRUnzU9II4gvWZmEe31eBhwXwnsXz+WhWXF8
HHqD1VzB/edDdZgHQ0imKGlWtXJKy9Q41ijNcEMsDXo/CXJ8OaxsShjvvosYmBIhhmR0ndjJm4Fz
rYNZXuQnLRXDHpWqyavzOXxv39FmFFTdgJMSduAvfj6KPZpIdSAwdEIiwvqtF4haOvrSfA+doX8v
yPPvUBBEV8IXEax2PpRC3sLBZajQbTWCGjoNjpP9vr3x11U5D2e4WBECdeAL40Kzhdw5KEi1rbPw
ubLceUFFWFt2ABcoC2cZkNzaqcx7lNdrW55kAHAMuBUu1vXP/7MZu061unnK81Mhl+KfaciXRztF
Euf9EwPHsfYgaeG722iJhpbaVGWSn+pRsQ9YkZD6zDP/0xF5G2OmvH889gRoTKpYgIu2B3lundop
krg4JQkuhsuSf+3odXp9Ngaumv57e3JXDhmAM4W9zqO4ek2fL6E5WEOPaB5bw9kVtqyOlZF/0mLS
nFrXwv3o1DNVtebOLXLlwwHaRhmA9hN0AH3zUsxu1JcZmkmnTBTO93rkMmRXynth4OXFv+ZscINg
w4D02EbYjdql2apydtIzOLAjtfxDXOrZY2cvdwm96yOy2f7EyMQUzophcbYkimWhrKPMYX1qEMlZ
vALR2t5TTGTjqfDbuJRMtBk+K23evYDBbH9MTT3KQAkjHBu4udNuBwVk/lRmiIZ5yRS5+sM8uHr+
2Gadrj045iLwliHqFDsMKIphbyd9Nu2GhbbCiXe0XkXCOWKHjATadjwFHeXlyGu0WnmPQ9//jB23
TxGb5YP4GViReU9dAdHKTG+q6FSVfWT7tAcLLAoTNZ73SFGQZ6NkjAQg1fQwexAgT1TfhNnrgPFc
CCiQimqrR4jA1Z08+MoOcbkdFBJuVHhRcz3fl6HTGeyRtDyZ9Gm+o/wnX7GruedW+jeb3nw1+vv0
3VfEERoV6/H4zw2isvOcfOjLEypUev2IZoPjfsOuhO5stlBq9xQN0dETDUHadH3cTP2TluhRsYPv
Pie7yhr1P2hSttPRCdu6oT47y3i/RHXxU8CkNYMmBdL/Tz8qce8PFGCj4Pb5vbLFofvD3llfEQBu
m/NboEEaUnsrT0Jk4nvOHhzBtCnqfraE+W6pC0h8pFWgU/gHd8TNk4WZlTWrZKsnDBiHh16m0T6x
9fpAR0zcmdfl9+c6QiuY3I20ERTd+YexO7R8dApx3BCLpe/R8B105IiKKT7cXsDLZ4vKEtUdBiNB
vYB52Kmbqk7CVbQQF/d+nefYIiS67mUhVk3UPmlg3B7x8pNxvROPE9j8fSo34WiFRGCbzVZ+qjhn
PgpNFceORhp24ap/e6jL232FZgM/A/gBdm+7iojDFm1ozMVJbYp2p80fyrr0MduhOLiWk7EiLVYZ
0PDO9X5tTd2VF6cAciImXVfgP6cqx60lwgmkOEVJlnrx6OwSKzd8tTG+jdzzd97LK1tFA36PFLlN
Agm+/Hy0ckUUl4lTnAgV4l3R6fGjEefvpn1QfLSsdQiibAg6m4O2IMaloj9WnxDPwX9Ko9oKvAXl
VD7nna92ZUKrTPYKQYeXR/Z9PqFhjJBAFkN9GgspXxLbjR7CDIuV23vjykcC/8jfDhwNj+stsMpB
9ht6WVGfuvrQqyOLVqaTZ0jaOrq4syGuzIhXXrFXnNMKs9tkDTImVKuQ2TtFVIMODXiLQzzn86fb
M7pMvVbqFCkXy0YAtWVjTDrvapharNtMhkton9HKUnO4b2aF05lUptrP8Cta7qzklQMN8Z93EPgg
jJYtDq6zm6FEN7Y+tXmrHCSwYM8shLvDVODdoHOeKmhHoFnW7BKE+/nW0FMlGpwurE5xOi272mz6
XdqM94KZKxPi3BLwkkxShN1WX5cYuMXSavVp6cEgFVHjfCoA0B/1IbXenQXx8Kqg+0jM4QNtvdZH
BHjxHqmbE6LW3Z6IxvWLJjX8WcVa8fb2uLIJUbmnCIBIDsoh25rZiqEe0rFqTjqShgYId1e4+1lv
hntVpmsD8Tiu8lq4cqCBcv6RpEzGFMHy5oQDZIrUxQRNTIh7mfi1UVxQzLxbMOCB4p6PkuezMbo9
2nEowSrPsVg0B11HIG13lu3ynoAfCMkSfOJ6J235PVVXINwqteHkhmlkP+hyRuk5Ufpo2s/CRVkv
me3mXlhzOTmCPl4QXB+QMiLtOp8c9p10V+dqOHWdm59GYgUaPVWVZHfCjMudvjqzYuhDBg60fXt0
W6dvu0IqwwlB7OZAkX7w4JR1PuTxe9Xha1MiPrZsl/+Ci1h/yn8exU6zBirh1gDIIU4Po65JtFbE
Pe7L1QlZ63sPWYSHarNwsNFs4I/ReMrVqfggbJAGKM6aOk4EAm737RN1eeGSw5mr9RLuESjxbG6j
UTfTrgVMdBqtrsx2UzS59kHvBMmDaedDcqL8rrnHOS+il/ePTGYA855uII/kumn/s5iLYWFD0yzi
IWv00vJL9GfLo1G54FjmGazTU9vjA7fTLDmWh9tDX8ZUaxmFDUdzAaWXrYqDavSx4yRZGyA80Xp2
qS9f1NhESHdRooeFBv1La+mtD94vvLPclzuIlxNZQg6GAQ1uy2Jp9aZrZJF1wSAa45jWHS+bltzD
PV+ed9aUm2t90tYcfXOvSKnWPcjOLsiU5NOYFvjWFvV3J67+WGYXPtxezMvtCqNkBaGuPvXUjjaD
qYkBnEmxUAVqE6S3l2g+ZOQVqHio93D+f8lm57neOtaKi6eeCGNrs2eiRCtDw4iR6Gmizt41MZiQ
HarQg7KTdWJkK9QTzMAK6Vl2GDEqTzQgxuHT6v+H/ScQQrX3jFjqId6Zsu8R0AZad0jERIN0jPTV
O3NqRnBZqR39uL1Ofy+87Y8HP0BBmRSFWvbmXE+Rlk5qU9dBl6dLDNa0LfQXQ0dAYZ/npVMnHuX2
PPYnWeX2KYT5mfp5p4/dLmlkBqw6HQm8l3ruxgM+1FG0z3qqJrkno0J1Hmul1Y36tUB5WvtmxCAd
jqJ10p8mX2fxspjbE6cTMvBdmseq6oF0Ss2PACGwcZyoZuevGkYT4y6C24ukGHi3FOOPKK+/316H
a/uFIN/kQyr02LYuSt1YKoBLjAymGjAXZc6/ES2Ynl3X74+B7LX+hn03UT9Fqs0jjmZuok8AnINx
Ld70kzEeMRiesMSMlv3tSV2eaxv1AuTSEONkbtuaetO5Lm9bWAYVD/EH0EHFLtfs/N23ByHd2tJH
2I58aUu8JlnpatvBd3mQSr5DazR80OpCvVM7v/KBoLDStad8SfqyFWUrBOAqMx6aoDHj/Huraku6
Q8M9O5paVeV3Au8rC0dHcu2yrA0J1MXOX4FxUUt9VuMGKVPn+wqhDEZe+Ttf5/I+hPG0vjGkFPR2
t3V6UOSVCeqkDbBRmh4Qtl0WZLq7PgmUKDN+h5YYmju0vstFRJiSx4WomMj4gnAHQxIh6JonJs7T
+LNsjQmBSuEOGHkTWU53PtmVCa6vCpodSAWSEW52uj41DbHjqgQHqmT0MtNqWnCDKKgfotmIDbDn
M63s23v+2hQdWuSAPAiKLkjWmpjdpseaJqjLun6BuDG+5ZXTPKX4d9yJFS53CaQ63hh4L1S4uTbO
d0luFDXeHksfGBhlq15bZA4Uubads8PtOV0OhIsixGqAFahRXcCEhIrJW4F3K5yHXvWknoE+jfR3
c7jhbxPcUTwiCqHusXkJnCKiwGwafYBdzI/IbI5qIT9OdQ/fZlDeX6hf42KCcCoehK7bS6PBLlcx
Y9HDJevz7wPY6j3Y4OlO4n65GRiFJjUNeWQcqTGefyH0nYCkKs0QTKUsH9FDsz0nsuQKSbyXq1/5
RhRKmRNxOKd526WyFYx/qBNMwVRnwgeegcn3CsZ/906gC86FDnCCesQWPCVFSe/DoL6P3hm2KXiF
Pgt1We4ETxdzWdt56+WE1Mn6iTbLlkJlsscY8HqFJ8DHXlm97LvKuXMZXVwPEFM5NMCEaFOsBNPz
j2PkiZtowzQFmW5TPxlUZY/HGA4mIk+OE2b03u21uzoeugukFHTA9G18rSiIeumoxQTYj7lvVNin
fTXJ+veoxdlRqCGsmdsDXgT0TBDrtJWwtgaI9ub+a0WOQ4GrT4HZzMY+ieIHuSTf5aQeSUGf1VB7
WgrjXnhxfVBOlsZWXAc/X1X05hulXiy+naJ8d+3Fp8HYel2NKUwcJ6Vn993zVEx3wkh1nctZGLnO
laIB2QPoISKB82ExTUs7ra1k0EaA90dV2S0j2M6u0LLHsBfiDVOU8bMsywRkZ9Eab1ZjGL9laH65
veYXmSO/g6zx/yr8q9Tz+e/I07kBm23JICoNC4HdoSleBe3lyO9DtVwpTqV4hZZL9nF74Gu7C3GP
v8R8ioT25syocqA8pLkyGIZxxonL+tkAvm1xl/T6Kvrf7cEu7jVm6RI7UnPi/iRxO58lNXdrGhKk
HWPK8M8DzhLg+oX1PQzN3+8eiVwUABWMVe6drX7sFPZ4Hi4of0p8G0546UBlG9Q8kKNm7W8PdXnr
MBIKKbw9CCVTfzqf1IJcbF5nkOddgO3f7MHOfmRtY965Qa8sHV1USnJc0auC8GbpYlXD2KNMlQC7
1PSlrHP7sShE+KKNXXEnPrgcSiPzBGsLRZY+2rbaSeKZ62WnyMBJ7Wmfhu20kxoMozip3s2Ypnj7
V8CGfIIHfJvFUZ5WbQl/KKjGZvxk5+H4jVAvuRPQXR4uHlO+EbUZdAkpuJ9/oXpSkqTJojlQl2b2
tcZJv0TJKvs26uKgDgkobiBQdx6ja6sI1pOLFCwrhdxNWAKfz5mlUcxBEgF+dGEifR1ZdU9U0fLl
vTuQjiDCi2tHH7zTtvgTZXPbqXDggoQW+EPeg5lFIFzubo9ydUIOwcKqpY4ExmYV1eGvWI86B8g/
f56R/9uDaoP0ilPInZEuTxSIR1RSgacRZ3Mzn3+vRMttO571Ochku+C85Yae3sMKuz2fy5uPTwM6
D3dUYvz/x9l57caNZGH4iQgwh1uyg5pKTrJs3xAOY1Yx5/T0+1FXbraghhazWA8wgKurWOGEP1yA
fhccZCfbK5YTLe/PZVedOjqffjHXfyu0DP+fwTi6K+qXaW157U2mlW4EMe3k9e6M2IWzOF9MIMDw
neCKhh7Bnn6lk/Dq/HhK11jlxX3+fBVXNqVdDONymlwofkFlN1NQq1Bdak9vgXIV85U5Xm4QU6OZ
BWScj8Y+2Xw2RPDdeQbtcXKjojlp6IQfes/DdKzx5isArleHAiMGsAo1S4r953MbW/xX3WW2TiuN
/0jm8hcjwWnPDdVcmdTlXmRSqL04K+dhbWKcj9SWcxS5NTKOuqPIgyx6E+0mKqxv78VX5rPCB9Y6
Aa06tI3OR5FzMWi9WbokuLgeDXmj/DRzeEcYXVrPbw91uS1YNLI/8EYuXbOttlGa9a2VF6jbVaYF
Fq3PIY5nhhHvNVyjcKb0lKe3B3xlBRGNWP2NEUSj5byJMBpj8bBpMO3ToiTOfbyAYegWc7yy218b
xeXS4HZ3Xr7X+QpaDdRCTKSck9G5BbesVxQ/1DTNrtzqrwxDsXTddOva0Vc9H0Y2bko0arqnOZPx
XukzDI/pRb9/060X7Sq6RsUIdMT5KEnhdThYptFJk5jXp3nt7XtCuCub7pW5cL+u3joU0Bln82HK
QhOrJ55L6jeLP1a+uI9qGqdXjurro7C5de49no3NAaoT0WidlbpYIM/dvZOV3i5GB/vK53/lAK0h
BPgREmfKbJvXNp6SzoGT6Z5UBNSQw6u1ewRJMTed0mvCri8P3XnOQHmNZ5Cyg0pwuZUVsoukUuIc
YQiNTChu7xC/9LvaAUICXrt3ta+ZAyk691W8cYek3LEuAXoPWHQkCHDOnwXudsr8dXa/qHMb5OK+
U+B/2PkXoTxHdXLjeBjX1cb0o1H+vH0UL88+geN6aVJBIH3dvkK9Eyc9zgoR3wIkpZFVMhwrPQ6M
ykQLPBqueSpcfnvGY2+9VNM4/puQgTRVGeYEBlFpuBOWR0W5ozN1DdSz7tPz7wHInsIgdQUqaJSM
z08LNi8d9J0FqcC2Gk5EZHQcJLx2H6az9wHsWRoaXVPfYYhXPJNljVfU4l5ZVUbmsFJ6XdlZmx0O
7LW0sQKIQ7oL4oS+BkbFWC/uiNckT1JyTef3khJH1dpi/8HYWBs3W8FotZW6gyZcHKaumKe/mosd
8V1cgIoNLIwW+2O6IhZuFl4aZTfD1PxjWfkKbBFm5u7fvaWAha91YLJH3v7N5GWfwLEuMxHihqru
BnPUQy1RYI2gNIsPord7e7h1x2y+NVcinUb67zSet1CCBoU8OjeiOcG5l/tOa8zTNI36rVcn9Q3A
0OTGtZfx69uDXn5g9Myh3pGs0AChLHy+wTAZdJLO9roTDqQNx14iRgwR0ZHOCVstlOzScmmvNa65
iS/mSg5mrByZFbF2YZQUiVUbmS7qKW57VwkkYtlD0DTt2O5fyAh3w1AuT65m1E6Qj2qdfFu8rrf3
NjzBx26gbo0alIp3aCEwWki5j0SU5txAwFwoXlVwj1OJSnUA1S63nuRSRaXfxwQ8D5o+GI1v9/CG
TnXbm+nHZs5K5Vuh0Lqglz1Z/eq/XeLKhrF5sxst2Ze/s6mPHZoBoo3J6Ko+L3ciglX7edbx+cYl
VaEe62TtkO/V0RU9trIocR8s2FNPyti5zTdLijTd40TgeHu77lX3aE+rkgdyAs2fBvquPNQxhMXb
NBqGhJ/pwCRTB8+B7hVNOm6MhvYMHQS7RBRv+k8yHfseo8KyxTV3SDItDcD3LOVRl52qfldMbVRu
tGpZWiRNlWr4qptkiqkfxZmn7qs2SrXnZPTc6UHU5BF/sHROkQ/I43lK/45G1Ig7vUUp5jZeemRR
My1rxkCXNjIdcsjir0maCO2Y5ksuAjergSdRybFT9VaopUvHdErmZGLsFAUnZz+5mTQOTuo41akf
nEl8TtUyjgVGqW6KZwG2qA1kcoInH+ydNj56XqZzFLwprYNpkDAIG6q5+tFLKse5YdppHxidKqsP
0dKl+iozWrTPfZ0pHlIU+lLd4BcU/Vcr3ZI/Q9mP/7PRJBF7iYJ7fF9VmhtVgVFEcL3HNoPYn/Ul
WhYthSqkofqyrf1B9pa6j2gGY0pddoaJIkqrqk8tQW73BThJrH2eqS3LT6CFu+FkWHOLsBJi1/iP
9yUSMCLJnX4vwYbWH4YsHX4sBhrS97xhgxcIVIHiXaJm3kJDd0TrCrvcqNn1GWIc+9YqEnnEaLOf
bme0CSx0H4q5OvCp2WOGzt13YyxlY++adLJFmDpJOh5U1t7B7VvJnR+0sr34v3rS+mSnjZZXQ2/J
GjighZqXj3UrRblb3LHOb+rKadM7Vaj6d+zt7fSh0fFmPpXdVMMeaQVO3L1AHPmhFjW8feRisi4o
I0X7NJiz29zJBOWRIBv1wXrQ+ey0ATvUGO4cPbHv0YfCdbrGxLO9i+l9agckBAfn0wwNTzxJ7N+z
R+kBctmBDaq7b3U85w8osCNWkrNQ3bF0tFgJxZDA9UZVxda+Fm7j/kiRG0FTOUfi7EFRgUkcBI2R
+Zg29oymiu5GuuoXiZGPe8Pk9dROPcaixlPTN0J+GS1l1h6tqEKENIUFiAdrhVCfVHw8kWYdL1Ks
aA6Th2O6T1mqjsLJQTQqWCRa2felMtbPkhpVZPiRkSf3Vaq1d9NYDgiE53j0Hp2mMyzFd6H6faOV
H00lHJLMGzIfyTKuvB36SiL+RAIWSzyAZVp5OzNWnPbQ4q7alqtjqcKslTiNDgYoM/Vhzrid/SjK
++g0Uxt/Bi3vSmSpPOsrgTYq/wAeR3SHxKDbATxjhTqnqF1vN1GvrHeTgpQWWih5M3Mc037CFsUr
UWRzZlzCNHxvMYR2Lcy2u3p0Ti42vd7tqIrqP0OwzW9T1MfKnzUlPPekGLixfrPmNPmjC1Mm3+D9
RM1tq03DbxhxLr7JCEd5/qhWqhsobjyYu8WKZ/c48OgroZywMXpQvSk2TqLm236yBvwOjkpiOLlf
aHEtnuPJojKH52cz7Ro0MWqEcozOPKkpbvdA7Zwiv1d5MGe8QEZrgcTSSTRRRdmNwVjF1bJz+sk1
H8Uix99gKIfnYexa9WHI3dRFig2JRr+QxTz8fftJfSWGQf1+LS2zaQENbcGHdcI2F+ViwJpP1D18
rGmnLGZxjzeQOBmoqx7RkDLxFxqa+8GskX5xkWh7+0e8IKHPownoFBaYei4XakHbSB4UXVOXwjRO
aRfjHTktcZrviWfgTo0D/sIzn9O+rfsW+s+Yk0F9MbTaqb5quTJ/4DIq6l0hlx6JD2NpsITHUTzF
jbvWnSIRe+yiM8PxOZhFH7pu2yMjARKm/aOnnNVxKtz+ELXtoOxB0kwYcUPeMg/sAO/rXBsNj7qT
AObyp77tyqDqkW47NLAa9AJlK/poja9PJk7fvh0Pzu981KLl0aQ1P743xFv1GOE4Avh+8QHchHgK
onlyGQoZFkiOG4HC89/4nF/hHueuQvmst6dMPb39bS5SBwZdCXpAskmEac+cx1wx8LoFFSYZtrE2
7BcFD+ey5Ob6P0YBNQdHDzo3VeLzUepqLpbFMWToZGK8cxtKmanVWlfmchG0gsYgW1x7A0CtSBXO
RxkHzAZNpzQJ5HSLCAAODFbRenZnJUobErR6J/b6Nd+jyxVcR10BgVgI0HTdpMSDR10CrS7zVCME
V6IehNeKD9FiulJGeG12MBwpc9OipAOy/vd/oIepQckITxbrBBCkH/a8p738NOB8bAR6Vc7ga4ys
G26H2lC6K9nARWCOkALqkUyRvIvjt5miVaNSxm5ECmaRv/t8vGua4ZeXOn+FiK75Hr4+1lqWgeGF
BMj63/+ZZl3MVtXTfD418NYQUYqi9igX1cOBwkABgEr1t/fuTSaHgNrKraD1uwVcIQo3W7rC5Ma8
qwJv9TtHerC+cgear2yTlVOBbRR34UowO5/X2EgnKgvdO5U2zN49hC9T9wsdYFlgWYjVBTO6jM2t
hdpmtnPLduFNz2YoeZhqKbe1lLq4aaUVmzuRCUtCn/NwJN9bSz0Nu8hpivnWtGuJxFXiDO7JWj3Q
7ECPcgTVlKx15deOo2kfdKQqnxB/G6H9qnG7BEQrRvukIavVPXlyiqNjRYu4x1R+iNuTVaayQ97Q
dtJdDraUiJnEDx0aHHCQRmxiVw2AXOUdvydT5rDSFki32VQr1Y0VyWTZo50XPVe2kg2+13uTfG8N
D7zXChQBLAAABuTS+bomQphYw6vIhyJ6JAMbfTjY/EhuXoEjXH4/xqH2sJYLAadu0TzxpOl9raOu
rtltcvI6K7tFca28tk34tWcv5TobwACUPYmDUI0/n41BCgABAcEhJFqnm0y4MjCN/tp5Xl+Si1GQ
GF7ruBTYttbAddMIcn72Ioik4rlGpHdvyqj7WBqeuHInXy7bGnes3FSquSuQ9HxCE2vWod4mwsoo
siddH+rp4EhUeK88nutnPp8SFFQd9SJ0UFTQXevv+OfamM2x18tRScKFLg1+iRpkix1hIzTitjGX
2W/guuGS5Si97Wdp3l3hja4f5nz8F8r+CkBkc9AmPB/fsHD7LhpKfrgCTgHKuegdO/LGNfonNxuu
vaeXHxD3YyokKlEVlZJteRxSaFv0BRI+UV3/1NRsPBSwhPzFAo3+3ttxdYkkJKHtvopRbV5uO8Yi
mE4uUX4mKbXl+X9WMb4btsTfDOOWYj/9CYBsm/fFsUupN1JRKOpJ0pphIoCuh3fT2xjlpZqMy4pN
IW1zU/SJ49ZONsdhXEzZL+AEZThZ2TWNo8sNT7GfYpDjoUNNCWQzSgLOgoTdiUM1zahTF2XknURr
X3PSfGUHrPrkXEe0lwipN8PEc9O36ZyLUCmE+dFaDOOE2dYUuoPUd29vgdeGQomLyivVwBUYcb61
ky7rl6J1RYi86BiotNgPCNkmD0jOVFd228vGPT9G7sqcN9eDDDHqBUf0zzFujBYdRw1W7JiU5rDr
PbMa/KaouHIzq6e4DVy5yX42hZZotq9pKDL6U9ZBHLTEjJrvYrkiu+tAHWS39RJL7WAvBVzzAg8Y
/WSM6SCuVKVf+d78XE4j6uNcc9vcBqBx2XWVloS9SQ3xRqMubdz0S0Pa+fZnuBxojVIAOOjAbHiJ
Nl/cNvOladI4Cxu3LckR8vSD5clrBlaX99i6/HTcSENovGzzgTQ1cd1AiyHsMzV+QDBy9UtuB4Rt
NZi1aJhG9ZWb+7V5gSZESgOcLM2SzeE3MVFNsFCFtNsvyHIhwSv3MkrM918yHtjLFWfMJgbtvlm/
JsF71pAOzH7q8yHVvxO0gvrKM3B5VuiLQF9ZQ0od4arN+914taOVZl+G+kRyHTTulCD51ev9RxX8
7DWftvXknZ+WVVWFO4bQ1aG9pZ+fzNRZ5l52cIPdcjYfKtgIC5XyXslRC2kQXNRAU2e/xJgXE+i+
iVIU9znaBu/emGvCRY6AnfQKaTr/FY4SteQMFOyd1o59a8mUOzQ2lS/vHoWXCHQAeKk1il5X/p+b
YSplnUe2FZ3qONXuIZ10Ps4C+ZXvt0bh/67o2mtEkgbiOg8ScITNikZupebRCIMcYYu+Pnrwquab
OFeH1EdxdhlvhIssql9aEV69b09wXabN0OvOoVBDdgCVYbN1VDt2sE1zoNg6iYtM7KRRc9f0sUON
3xGNL3isNH+UvUqQTb/1yvDbY8jMLcjYUAQpBUDg2+QnkzsOc57nZdjlpRJ0+jgFujrHV7rUr6wv
N5i6XiwvOL71V/zzFUmOY6xUljLMZq36jkJyUQRF1w77ySKNQd9ZC+ZE2t/fu7SgnlfsILEZV81W
rGKaEZrWtKIJoZr/lzRz9UnL82mvrl3gaHGSI+CgMeha2/389sCXi4qGJChCthQaH/S2zqc7qhg6
oJ7RhNLwcP2BOPhQd6V+ZdNu7+x1WjTpMDdcyxDkzOejVMq0OIVZtSFObt1JuDTm+k4bD4mejcFs
GsnxvbMyaJd5xPMgQBDw2cyqz5AvAxlehK1Ked3qBhDzlGOvzOryPEDAhQu1hp/MbAvOQKPadYXq
1mHcdlHn6xZF3KC27ancOZkWDOqNXOamOTW9es1J6+WVOz+LK/+cZiApJdCprahOVVlJjwBIE0b9
osd3/NsvJ87ig7kKyu80cNmIgLX1WtxtCr317dSbq5ukiyc7TJaqSwMSY033gWLgS8EMSYASD4Lf
XpndJTl49txn98tahY59+JuDOOQ9KjcPmqzmv0s3m7+J/oeSAr6boPMbR1NyaozMcgLVUijkIgDb
tPsG29EMKrkmo2M01T3WDXGnPnXUyCmuVznaSmA1u8lHtLocA0V1o9ifsCZ2gjHKDft2jjIvul/G
zi4O3KizFbTWOGc+l1TS3vRJZ2mowBc6ys7wvpsvE2rc3oMXYb7jy16ns9c18q9hTI74rzSWbvlq
KKZIbsCNVTXNOrwoUUwTw+cqN5oinBRE4Xd5XHnm7VhOarQz6niKTqo5YCDg4jU93NGKMJ6myGPd
ypwKxQ7pBYNOhpKhBKtUtvUNpGvRhlNbDN/M1qj+6LUqrV2DfHUepO08z7cic8FyJxZpblgApXuv
rCIvEH5NhKc49ADx2r5Fdtl6sRbVVJszbw7TFEteu+20p3rp1BNeA+WHugFC4VPyvmbcsw0wqNGs
lpeMuR4MML3nZz11Sq7vfm5CwtrEZc2a+ade2VXN0+DNw3KNiHN5txApIRJH5ZbGPHHh+XidS2fX
juo2rNEis4/VqFjNnbHkdhrIurY/iyLtuyuVzlfmiLAAYoI8gqu952aOMVgpnOwWyPEaTxGyjY2v
GGRrqbG8V2ON5WR2IA41rjSIQJtHV4/KmQcdcnxm8T6s/bD6pkZK6bmsvAoXBi/tD29fnq8sKCrL
FnAdhCFX5Pz5gubQW5eFWnsoVICIIEWh3AWWaApjH8Vm6/H0ltY1DYBXVvRFqYb1RBwHQtr5oDON
VF20zhAmLjbuvtTUaK92HRJKKSS7KxnR5Qztl8eI7bI6FW8FXqxCuKRx0xgS92YfSYMxJIf5cIQL
N37o0+Ra5PLKeKtWE8RPRFxZ2038GaUTImi6voSDqdexL3OMfPxehbPuLyIfaBq1eXQNr3q5ovhi
wuvjH2JSWF3nK0oXUcH5Z1DD0bLLh2wqsmNhx+Jnwy19JfF7bSiSMrSbAOPAuto873qrdybmDHqI
nrz8USrthKA6DfywsYr+SsByOZazsmdXlRK6hWDdz6clam3oqdEY4WKM/YmwRrsVA1ZOo4PU2HsP
AuEKwQ8FH6IjFF/OhzLrGYURKWxkUbKItKGf74pGTz8teif2yNh17x4PJCk32SpgsGo2bvLMchbo
mJuKHWJrkviKQGgjT/VDpeufwLG0V+6wF23L8xBijR3IiSjSrSS2TSbRW6PQFCAqYTKgvRegKzBk
QRZVmfIpGrJoAhMUtSr16pTC+KTF6ERPplnGR0XFRe+rmNRyOlD7dX69vezrsm5+l46yDvQFitW0
qzYblxJcqvUFqgNThy1BjkPNQVec+Eq1nHbN5TiU5WmKUZ+EibQVeERhoeWt6gS7VoBuKlcxwhsb
GwTjc18nLa3NprNx7ihwAO+OcwToatdCtZvpcth19XN0jGzZp1XVOzvEEwz1Y9e5GCWKwh2/lEvm
6k+pm2bGjr1V4/6iapN1GO3Mpc1Lh0IJ6B/Z1W3VFxGUhkkW9Y9ubNXqPjNEFB+4o9JyF+ud+wFP
4MTbR6tR0pNNJ/qOrjB3h45auYpvA+Lkd/RXSqzaEOgbb1PPrLNbApQyLIFy0U8m8FcC/Kjcp9wZ
p18kZ2Bp5op2/i7V3dH0aYpKOwCbERs+ZiS4eDSTYf1ps6h2b0DO5mCnimXEGSJuoJ82bqYsO4Fd
Z/YnMzGY+JPGw9KfBmGk0Y7GuGGGeQQY8LD0gjtc7ZN8+a+s8DN6hMEItFgg15gfDLAU9a82E7k8
9mqe885EXM5o20eYc3UU5CVPHuSc4ZTB9Y5xederZIx9BMmy7oak3qx2iZabj06Z9N3jKD372XCK
Zj7gNU4jP0WUQDlYk4fwigDL4SJVUEX0IG0ninaNkYuP2OAV3i3oHVx56gYNbJyN4on8a3G+UoHK
qiAj1Gn3JJ9OfnKitDVxIhzLeh/1o6bedZkaWXv4zUDPBAoUMDucOscm02kNB63IWnTRofDU9gEb
P+QHga4p2mGArfUbjVNlDGoiWvWOjrsVQx31cO8q2hmnHNVVlmWvCPpku9UZ5Jc11lp9VPWs/jpj
t+OFOXXIb55IzZrcP9HF0ci9TNvbWFA1T8sE7ejKoXlJaTZnE/j+WmW1wUlwbM6vxFibSl1bSHkS
aaAok+uy/Cm11X3cQv74z+SisLyPcf74rYtkuDUkn7fGpcXezTHdnsCw0tI9DL3qfTJTI05oDBMW
B2Zmal+dXqEcXUXooZzcYuSwIFXTRUev1eb3Sj5QAwJLQMiIKhoFt20R0Zm7JbassgwNmeeAlYrm
0caE6kqC+MoNQzPVWmkC1CzAip+vltZGQ2o3cRV2Jihge2nEPqrq5mgUV2lFrw3FhNYkfq2NbDPs
LHcEVN25Cq15LLCmcqYPS6ppfzzFdq9USF65n50XvSsCxLW0t7mf66Qh3rC9Omy80bxHk0Q7tGPp
3Lz3FaA9gQgfuniQcXloz9eOe2zADDCrQ9OJirvJLfOjJFZ9d+SyjsLnId5da2rrsv5b7VFMq52N
pA6rSc6PcdwowCozMIRoxe7ePyGDytJaw+JeMjbLlsedYulCNGHVa/neze12R0h4LRS7/Dh0MEn5
DAhm1Dq3nr2eglJQqk11uEylw6tNr2WITHEldrgMaBnFdYnEDETPgc2cL5tCAdJsWknViMblHYrF
83HWIE7OjT7cCmq6x/evHeeUmj9dBf7cjBdZoCqA0DVhYuO7lZWxsa/Uobkyq9fWzkSo2LDUlYS6
3djdnBU9qIH1C8lkX/c5KM/KuYYBujypq+EAGvFsO5VkYP0V/2w5nhKg63nS8Db39k51eu+m8LQh
6JcyujKhywIVQ1Ex5VqgeModdD6U0RlEP3LkM4HXCvJBPLtDclxGzfDVRZ0ISQoD+zXt09tf67UZ
IsFIfWql8KMhdz5sl9lpEdl6Q10sSQJETlUcKvFmJay9thFfG4rGFukqw63E3vOhlH4Z8BHAzdRS
LBzREHGmPbRz8mncvT2n13b8eq+uGRUseGtzUdieUMxpzJsQ7+t7By0rwHiyR0Qzz7kxomvp8EWb
kWSRpwONX3jrq6rw5vrLu0SRrcp4Y5wmd5rsssfYdfobxcMj2JwLb5f1hJkKWfPzCCz/YRQlfps4
1H6L4i4/9OAagtiAAOfVae9bUaxcuaBfPIvPYwHaVYhTrnE6iKEtmG1qJz1TErwJo7wrl4NnpcSk
Xqp6MiBNLACrq00SHawaNLvv1o1Qdk1jeU+iHeef7pLaoy8Up7H8ZDTLcU/52558J/a4GKVuIZZV
MBHbb7VlnPwJSnzn2/hGfpQdGezOGRMrQfWnK8WVT73ume28vLX8DwyQ4vHWq5nwMOpUwLRhjZ5T
4Iqx33c5pozv3lAr2AoVI+Q92VObmoAUruKUVtmGc6R3O6MQ8lONFA+mDU35HZlTUuj3D8iF4zIm
jhEUds6PCmDexWontw1jHByAF2M8mVST+VHHzfs/LYmiK7HixdHUXgyGoB1zl3Jrb+7smqwSSNI8
hJYL8d039Iqre2mwowzswTE+vz27F1HPs6/GKGv9D22+FwbW5oCWZRvZNU65KHBrjfpQ034e4RLU
uQe+yywqzRfjrLuBhE/u7Du7tvJfWD+WaLRHs62deFQn53bu3ETb1yJJ7W9DiYibP5d1jpZxaze4
ItWaEy27sosGL1xEhDEdqYAtdVAUIPnr26HNJri6HbrZ91qjjOQz8ahhmtiL3jtWea71J+LiTuza
OfaorM/AhNUP01RF7W+hkDL+KTCV9J4KoyQZMlV0iO90Yaf9x7HpnD+WFhc/KMmv/S9g8qjNySzt
vye8m/jZ10bq+RlWu9E+sTPnYQKhkn02pJn8ggLgfjFXUtAHb14s665fumy6qybKju+9/eHagF2h
4QqcmnO0Hq9/3rcJ/gq4n0ELa7ACe8/rBj+TYPnQ47/GAbvcYgyF5i+CKS86m5stDWnKxWDY1sI8
yZIvdaG0O0p4sAx6I8muRL0XD8BaSidCRO0J/iLZz/m04mnGnLrotFCZTOuvN3YCimfnmp/ROBTH
QqvMazt6ew1x/6yAdKTvVm3erfiGYnYK6LrFCCXXR72f5qWV+2Vpkw+tyLX3Cthz2xGKQCMkqaNT
v609FZKtUZetFaYyVneohbp+ow7CN9Tp19snFWzd5cxYSPxrXF44VIA3V58rJs9DEHoJiSAV8VPv
Jm/4aKvzuOwpisHJiObBEEGrdXX7uYFu87wg8DmEuYQfFIxscPgPVLUwKu2ld9cW5kC1oHDbqnnQ
QWp5rt8qxbB80OCzLH6MJEjxEXNLWQbFVNt3NfX7FDQ+2oO7RRsT21ccbYawuaRQJdKxwyAolsgm
+JUZVxO0lCxODgBf5nTXsijFgStm1j8tcymcnavNrvuxN+sK9Ya0swz4CrkLTH/IMIbtOGHtHf9W
ZIdJsafpI3d+tARDb8ENUuumjb4LwxU/UCakfRWLxUoOkTeM6lFHQN3+kavSMwCDeKXyCd9D19or
mL3GB8tagK5iRZl6QU3HHu/gBT/5uzJz7Z/50OdRMI6Tl/rJMkFLsEi0/6odbT3uiaKzj7gEFePO
k5bUTpoRDx1QgjkhhsihAGi7xMmzBOe0bgWrykpXov8gOWimL0trsndtgcbVITcSKbG/nsUXjNEx
U4bf5v2tx0VZ7rOyyh4qVEU/EcXgB5wvcyb2Wa84Pwaqf9D/IuRK/NEayE76bu1QSSHd3+miztRO
+mSR/jKrlX5o2fpY90aK+I0uVpT7Ndgj3KxLKbXvsTIO5V4XWW8fk6Zf3MDrpCqC0s0yyNjYjsC2
nmz1mfCj8x4zHdHP+3Hu0/LgZkmfnFz0gbKDKtB5xzKeRHH09UFr7UdL6KLbm0rh4dksSalges4J
tJC3j8MWIbMePBp8/AOgjH7ZtkYAwbyCgmiTdFTewkPidhgMG8JVwQBkhU2jh9xnxrWi0+VxMnBh
CIZ6bq5hD1/yz/MHlGY5hUCU0yiO8GqfX3Aw3+gqQakMNas33I+YqgvvJl2IJQKzN9TqqID/0G7d
apAlwWeDBScVFGtAYDuOk32XFNPwiPO6mx8zq4jyY62omCqvkjTNjiacJfxBryoktbxC+Z5H1WxQ
9BxS71Bh+joEmdvlz7IfhmceZ1zPnL7Nzd1QeOkUqIOi6h/rsqr1j12eGj/tGHXjgzKLwgrKrBq7
G06tIe/NiucHI/u5nVW/K4oe1HWp1cmV2Obyo9FUVXUaEBBS+HPz8Lj5gEpRk+FVXKZO6s9WkTqf
PZqO0WmCXLFgq0PHeydzVUkxTW8QlPH7Pre6b29vnotQlecV1jdAB/B2EDs2MVYFTy+WZueFE44F
QUedi46ueU3OZf1bzncG0f0L1xo9Pag4m6dv8nClK1vFC4d00OcD8FGcIhcVi1u3tdI7wyyMfB8P
UetcCVkvl5kUkoCVsG7leW+pYQXN/6kp1PS2qYeBrrw8dJrTQq7tTgy6YK7eFrtSlUer6p7fXtmX
Fu75pNexqZkRobsreOz8OHhicnvAhemt2kcDFV99qH8rrpp+spMYiYdYqu1TUiryGTxBNdxMrhBV
oChoTWBdVFp3M13T79ALvAK4cDHqOxc4b7tHaHMa70WvdvLw9i++3As0MVYNnBUaBeh2sycBP2cY
FIvsFpXcHoP1ejqm1OevXFeXe4F8xaPVjrwsILct/JWahbnESp3fLq0STaEHj/FJo+YkD7ZUMZsu
9940zR/entpl7EXNmRQfwAvUe9qM59/Crjq1GvUivcUrwNmXk61/c4xC4R6sk6+mXZXv1cLEyoe+
uwEhcKUlGhdIt9Qy5Ag9+VZDqqbyTW5oHFqVa3y6Vz7Zi37IKpq+0sI2oTKJsChmd0xvKwuRtbkH
z1fG0zWwwuUno8pNBYE6AuoMBK/nq+dlsxsvYBTWavx8o1Xx/Di0TvVhbvv2Y5rJ4ZeldtPTez8Z
C0gzmLoTYEFE2c8HpRFg9noU57duljZHWcXas4vu1W9PqbVdOVTalfD8cikRqUOQWlsxwfAN1lTh
n6yjI3pqe5rptyC+Kl8uFD8JM/Pg7Vmtf8v5pXA+yrpR/xkl1Ux6Q4AQb1VpikcbjDvS6Piit2C+
Ht8e6oKSCvwQ01f+D+E4aqzbCpAYky5d7Dm7HfO2+WsnvceTKrrKor+29OlNg118dLArOlT7JTFF
vbftViqfKSylbhAVOhupkN6EX1OWA0XPY2d4suyq+iE7L/uPK91APmKmHWi0ZtvsC7WvZ0BsSAY8
UD8bgdIMmtIEc1b3sd+1Zp4FeRHFDuA2eku7UlNaY4/HdvlTqfql/dgPYxL/jnFQj/xIyfonjNCm
5IGi/VWXvIvvQGHRWiX8qKOjO32hNaKNJhAyIcKGkGRnCXQv2r7R91VlJ+/95C9DvTgcwmah53X+
yen95vitxSJsbemgsmoSf0biZ078fHz7i1+kRetIPOagpmiFUR0+HymVVmJ6JYSJFocjHyyveLad
2LoxE13bTfXcQwYZx1t39por9+vF4XkZmTI+IiNEEfZmjjma9e5YsZyT1bk3nDD12IHzvfKavzYK
DQNErHCmWNuH5/PDMg/K6ZIrJzeuu4fKnYb7qEyc9z6DzIXiOgLA62vI/85HWcA/KqCPlRN60/Kh
LqfqNuusa6isV+Zi0SHgnllfQQBv56NAoSI8TnuUfrANcI6yrKsPOnge++btPXFxdwPMhRNPi0qj
pQbH6XwctDNGFDmSOFRsdfiB9L77HWeDDk+Dfpqdz2OZt8NxsdLo2jv/ygkDZcOYMC75Y4svJSNd
ST2RAgGvWWFmUlTYzOfN/zg7kx25caZdX5EAzcNWOZbssl2e7Y3QbXdrHilRw9WfRz7Aj06lkEJ9
hhdemUmKDAYj3oGSQOt5yU6w21pOnaIkuSWHmcfqapoZ79gRlGkgOseTZ1plenW0KpuQ83g9twai
uIFcGwpFKhHkdqA6zOIiD0MG8jDTRvhEXGk1p19ePwrF4z8claWcspoOdE8Ug4shCnpH+cdr9PSU
6eEeE2kjXNCz/L9B3NVxIr7DwAOdS7iwpx+FJyi0WWEvr9Ce47+apDMOjWZnhEiTl/zrJ7iArEgo
IE/edZtVOhOydysgw7Xwzg43ot/gDr7zytra/AQM6BSoGMGKWQXECGkP2cRtHGjOJM6VrPpjU3+0
mnfo1pvnnER4Z1obm95GgXChnGL0AmPldnfQXsLw0lKTQA9N8y/PaPFdHUd71k80OKY9Q4iND0g+
S9l6walTj1/26n+SiXaMIGZ5bhJMCZWvYUb6Ax/M+ihzj/6NmmrXkLLt1zSN02hnohvHgKCFTixe
L6D/77h5pdIILUOrC5LDcEXFgaeLVUU7p3pjObFzIuGk5w17Yd3Cb5Bh7NIE4hnESu2iWuMvA+DY
qW4T9/XzAaqHRCyEGEopa6BFE2v90E9OGoxe37zL6lL9CR4p3QnGf37wTfqHj/NC+1ua34C21vfk
2BErpypNYTM5Cn4Q8M2G+CSspbMxug5KScRwGl9zZChWdJCdMo1kTsDe6X2OyojHeTOIY6/blN7m
eEB200hdCks6umLqsTVrT3tT1XHXHcO+owOkgvv5Wrle+W9fNBLKjZeYX2bAUeZz2iqJ6c/YEM/t
IZKpZX+Cy04WWGTS0s+2Z7Xd1S6MvPlQZrPxLY5UYP2Pw8Ddu4wLFg4CEGgaDFgGrNJhYP3cxNGA
xSp+pGjliOko8Bn0J0V9l/TFHr/wfj+RemC+RPJAPQJu+O2BqWM6JimyKoEo4QqoKbo0mBrmPpz9
PVzI/QFhKNTW6CriwMSb83YoiIxh09awrCRarefWyqNLXZW/Hy/ffXyjeeGh6ADOkb27FmBtzcoO
cwUV1Klwk5PpDeLHoLv526qotCM6sMO7LJZ7yo9/zJxuNzH7l/LeggzgIlyTjDszmxrqGnAdRJbb
tp8NSiTe6Qs85UlJSpHGfmYOnvdOG/W4+IBCVm0CNbQECgqlqobxZ5xKpfpVSfVs/lFWUnlus7nU
/ZHdmxwod7efTVNOb6sRbiFkKRfFrkiUpfCHOtRRNjJL2H5qJbLvWYXMrS9QJJaXOFKKvafvfYiF
1r/ICFAdA0m0LhzU7UCSaLdtYEmntvzYrbo3kx6rL33UTV9VWfeXrkvn4U0RT8LYCRf3AFsyUY4G
hnPULDRix+0m0vRsyo1U0uI1EWM7Do4paBcZs2J/rFOvz770SV6Lt03WuNVHln6KnrQ+K/8B0B0b
3+xGTPpBTSjBfny87+439+L0BcWc/Ifq5To98chYvc4VRdAb1Gv0SczvNXQd/n08yv1phVXmgZym
4UznbG1dkjgyAb8Fl9OZgPD7NZDR5DBGPGqv0E/nPa+K+1i0YDPQmoajuzD3VouN3otuzCGHCevg
ujyZrkK7xwI+Wx/m2B6/WZlh/Xo8w80h+aw2m4uotMbcuXXejh4a0EGLq9ehG1T71AhXnquydk9N
mu2ZH22Ot0gUgR3iUl2TBG2sEgrkwAhK4xDW53SIw696VhYvNH65YpKWNsrOxboxJLUbvNth1nOA
1klm1aoa75ykDkBIi6sSt+1BN9r4ip16e8wQ3dnJzzc2DQx1NHXIG0C/rrVSEDKrRePGdWBOWXvW
tHx6HrLWeSMQsts7nstL8DYQLmRWgjtHgeRy7VtMZ84cVbsHYahHIEzS3pocWAWu/WVCPLUPUlG7
HzpzqD4Ay6fnkRVs24PVdWZxTgwDjUXLEd2E8Z0YytPjrXV/NbAGdIZAHFEOgOZ3GzoKIbKMUmsZ
uE3RI8trnESRNv9Q4CoOY0sx5tgPot7Jt7cW/7+DLnHjPwkpyrBi7kJYcCreVmeRF95RKyOUN1Wt
+h++M8mn+0dJlRLh8lP+M9SEsL4BVwaqu1lq55L7ItDVoj9in76ne/KnJL3+zuT0FHOpq0B3WE+L
ZhfoFq0MQtTVE99RFWQjIyMc3nF+WdwWy53K13sv/HeSlTu+1ecp+kH90mz9MM/T12ohe4siBp0+
EpilZbNOVpV48BothOZfoxXpKx1VtLlLXuuHzCighBZBO5jiYDVXGUynGEOMXHgZzCLDaNQyBWBN
p7k83qcbW4YUQl2WlwSGKHj7He3BnJVBacBRR0K5onM9E/jKOehD4u7joTZuraUiQUpJzqKSdt4O
RVd4lrFpQ/+mrQ9MocaSu86tV0oFLMsGm5e6Djp3C4LxdhTIUUKgYoFgwdAgwq/Uxrt+zsTx8Vxg
0fH/rDYlxXFaWiBXaHev6+OFJ50QSPAQYE6Vzz8SIO7zTwO6g3hrFFGZV4dZ4fr+notMKej4JnUj
Tq6cdXkoJyxBP6mzhoEapjajPNlJ3Cp0WjGafGoHZdL/LbLa+AoIoEovVNtwmNfTTNUORm810WFO
Y+Ozaua8WgRIEveZx3yKmqs9Npp7aq0GMFGHp4J9jctRa9+0Fm97n4JJKVDkIl15byvtXCW+lWqJ
E/miAe6Z+qJMlfgyOXqkHfMJbdVj5UqzgshS5rPvSKvNwQGKrpM/1UpOzrW3uqIMEiVXk4OOYnZ9
Ma1BEmJD2fWQ8eKmOEwyAgMR5kBWa6lr8UdZFk516kgkPd/QhBW907ib+kOZplP+MYqAaJW+HBM9
8VNVH+UZbVlb4h0SmuW1bHLH/lXW+tTDGnOn+gkFzdL8WCA2BlqaRq/zK7XUyA6ctFKLEzyMJPzN
bFvrYAg3tMGLhIZKBb6UCG0nvYdk2IxU7rnmaz2bUySi725j1z/CYRYUpbMGEdKWsnlzwTZ1+DlR
2q2Pltfbpj8OLf7kTmIqzTU2lT55cSaUXJF0xA+y9Q0s+fILcpD6t0iOsKx9O6nTqT8inNvpv6ER
E7XQZUOSVcjc+dz3s2ehuduCYSlb9FGypMSPzi16By+M2BY4sGP/lhfPc8eb/RKqYaH7WjWPzdkI
1UY5Zn2YOF/HgbvdH2xDzC9gPxuHlULA6QCac9J+NAZVXF+aVvJzNpJShxwkzfqEBI/rfJv0sv+Y
qzn6Ml3WivnZU2ORXzq0P8YT7qvclL7Tt3Cn/bHp0u4pjSqlu45aLZF2djwiFXRPNp1fAycofINc
bjhjdaf/Hgx7jr4+PoUbEWURI6CsurSo7rr4Jtu2KDOl5mJIUegXs0TpOaoabyeJ2giSjAOWdEF7
U9dfxRQPJd0Se8omyMcMRjTy3UgkTz1kIZ8aSb2HLN2YFl1LXsiw+gCVrB89EE4GHR/EJoCq1hzV
uAm/6DBydji0d767REqqcpR1SBBx2Fuj5c06tMfYRrYSuIYXvoCP6X4AL9c+5gDbur8iOnLzezLZ
Yr5OdYnjY5V6DVtWlr1rPdVGamXP0+SmzcGraSgHLbdhd1A6R/+GjJ8u3nXTMKWHqMUr92gnZtHw
GArDf5JI5qiTN4qRfra6WY3fs+ON7jmdZ7t/ahMAm/5oSYioqtKhiYpQgJscKzgKxdPj/bOUcVcx
fLGCXnYQ8g93opNap3mtbU6Az81aX5TCkYBKI5eWoAUQXclUxGALG/yRGhvQ2CzF/v34B/z5lOtf
QP0AVgSvHrCvq51lQYyYFteBAFkH2zqOs1e/D4WSFn7ehrgu93HmqYdJr623rq2k85u+nOv2aMhJ
1/wqK2gOOq7SGjy+ozI92EoX9qfCTIV9QKWuiS992CY/+2ac3xfAzffUgTYuQdtAd5dbHWFEADW3
l22u4ow1SLL9EcyR31TyWCEpdohE+5Zs19rJVTZyapo1bFsIKxrjrnKVDHVeDbFllKmcufUtdvWx
RsN+pnVjzvMbDtJOW215cq6/Dhke2GcgXhStlun/J8nldRBXSZ8RX7JJfdaNvoSrKDpk7vPmituY
GkzZ7IKM6+ydnbkRArD1QXIFgwTax+u2kSLtCLG6vGaq1Btz1BSPTdjt8WU24xpkGVpttGLvEWOl
MaIkHtaBUZXyoAg8IueyVY6umo47IXRrQnhdUJjHrIjC/GopRW9G1P8ZKnLDofGNNNQuZWbKnS+2
sSF5CyJcgtKQQUFu1bgZoeKi2GbVQR+HzxA0yu+96f5joGn2ZI5ZdHx8fO8nBTmG4oHON+KJvS5Z
uGmdosDnCN7zbf6Ug1V9HnUx7eTN93NaugyUx0Ex0WBbM1eayASYh+pKUI5Z+PciUw6Exs7rd1po
hurBCL3+5+N53cfF5XRxzOA+Uvpa1zWlhkr4kI19oMqiGU+92fTDtWxlYZ5klkeRD17Aaa6V4xAi
LeEa/SFT+jD8/Phn3J93yvTMmWcJsChr7dDbqvqkRmrbBbJMcRPNVfMd6GL9QC3ujzpd8iMO7Wnn
5G2t9iKwxjVP4Ri9h9szH3m6DKNe6yCPDOkUNKnag1PzUiXy8WsdoisI0nrP+PhPBnEbaRa2/EKZ
x/MKxPiqXNAAY+ozSDQBN2msfPSSvlW+IEjR9x8gEsnoc+XN8QQEraRGBSMZd/tZ6xW1g94CJvOQ
a2Y/U2Uo6p8An730e6K3AJZb3F2jD0Pf2e6F56T5Uw27KIG1Q1H4S2JKxTtaQ52P75RwStqd+szG
6QB9hxw254x0Zi1DEjaKN0t8KwLXwtrCHvL5Q0n1YucM3sfopdQEuh5wFDvlT7X8PzG6g6KNY1Df
Bw1Pr2NJxtAcQhIf6avCSL5ZxZifI4Se3vSxk72+jcrgPAJxe6O6hhTD7WaR9tD1oyL6YAYIfykp
+vi2g4bU43OwsZB0T4FEAF/hzbm+huZEoVUUM4qdK2ZgjFrxTa17cycfvL8MllL6omyLytfCrr6d
izt6UVXGFgtZptNXw5bjM69D/WpU+EP8DxOyOV5/4DI82G+HiokVgy7MPpDwTZE1gHDWGLl+/h9G
oQS5lD7h0a5LkQJFu7gwYhmQhspjVBsD6rXVXiVg8+OApQTHC/abes3tXHQ2n57GtQyQ3/bOqTaJ
C14D84/Hc9n6OEuTzuVmA2B0B3totTaNO1cGc9GKl07qCXe2U4Ees5SdAsr9UJSbYLTRDwT/Byvz
dkJhXzliTgeCf6+VT4XpZr9CoUOZoH23c1tvDgU6GK+ppdO4Vv6FXRpJT4CL4lnw26EF7MdWQ21A
KnsOofdfCc4npbQ/Ow6I7eorAZyauspMFsEglDkmpcp9D42S0+OvdH93/H/kF4ByEuI7UYJIH8MU
D5Uh6Hu9n48FjZULPItKfUkiPi3vpMZMj4/HvL8kyahhVC8d3AXqvLqvwNtDOsgZ0xXC/jDZcvL7
slmMU/QssA07OStutXe0NiYKagrFIFTEyejWfXRcPFDzgOEfqEYHnDFGtDfH1eMldu3mbVjpe/6G
GxuF5zC6tItoJlLEq0nazgShQ7pDoPQwWHobbyUvrKJz2krv1bcWL29exjz4Kd8TEW+3f4bqCESr
YgyEq1dXOAzjEwzSPezP1gJC1bDpuqMVpK6rlJYp4T9k8Rg0VWdX+IVkuOdUvZ5MQaI7/ZdizvXX
YywW7huVTOh2JJPr7nspaffaaYOAcwbCNoRNiWhNlpvZznW19bEA33Cs0XlicquPNZpVin59Nwah
UbVBFtn6pTTQskcxqNnZ/BvLSNZEmcRcRKtoON1+LHui4RHWnhqIWrOu8SSzYyzc+pAQHM/SKPud
8TamRh2I0Ai+HMT3uoHXW5Vqtwh9Bio+C/9OuGAhIRha5RseANbOfbw1NySyLHPhFVGaX37LfxIb
UYmoYVdowdhUyskt8e4uzLx4X80o6DfhrkjyfSChAUCFC0QYrD59DfbJ47xrlIK2mZ651juVmudR
I9/4XmZF9RQCOv2YT+gHPY5e93F5aYbirsBb11zk2W8nWY1g37CDGgKSbvWkpariR3hYnF89Cg/4
BfZKHk2uuAJhQn9J56zAqNZs5na60h1CegLBkEa++pULGgQFMMYAEEIx9nY6nY2zRtFyrFujhwOm
2eGHWVHa16rSgJJi1Wj801hUabbejoIvl5kWGKUFtUtOwwvePIYINftVZb5WmJ07BQg7ZUJwxRAY
1zkUNSkthmc8Bh3wdR9WZInvjJYfHDuu/4e1A+PhEn4Xpe51NzevqECPnToGM+xyvw+VDC0IZ++6
vD/BSw2XQUjcSajXCMFSqNosJlTs2e4K/paD5iuJHC82DhKnx7tuayjY+tDZyT0oUK923eBauenU
zRzUjkvXl8wj7n3IG0N2keAff796NBOoBlrAi5wlVJHbTeHp2IexXCq1Kg+psckujmIY3DN2ja+V
U2dTAKtCIZ5wAT5kTRAXddaIIRvUoG0j76hjG3lA3ap6/fIBXOYMcU/yslqDbzrEoscaWx4gjmV9
oM+ONm4RzhcjU/bkHe+iEL1c3gdLJYfXgr5mausGpBC8y5zApUz99zgm3bEekuzj4y90PwosEEIr
qGIufK792y8UDWYW1y0Kme0o2gt1//nZ7WrYh4+Hudt2Bo50hFLozAv4e51UD33u5oOSUUpY8CxF
4uENajSY5FjT3ka4u6I4Sg4vbxrh/AuU1O2MeqMYW2l5MuhTEX62ZdYfu3zWLpOad2chqj0w/f3U
OLrIi9J8B/eEZszteHD7kZ/ItSGgwaxcjUlP/aGv4/OoiZ3TtDUz3iM8SxZdbc7V7UhTAw0ws9Qh
SDGjPtHSok2YjNW51qr6mxlXey/iP5WCmwLQEpVIlhbpedrx66k5vTpHDsXeIOzi6BDDBn/jFAjV
9VVYvXXBev3I+sl6g6adB6ta9y50QofLDGQuSHU8BCejNN8a6rR3Cu+yAlYZpwwULTW+teWsClNx
4vRVbyhjkDvV5M+mMR/HqqvexXUxHFoU1z45WbfHzr2nTlEJ4wY1wA/hCkJv5nb5x9pqGshgetBT
m/c+hmk/FZ9zA2rup6qCAvUjcmczP4OsNvVn6hYTCi9d44o3Q4z+80mEnRViwdOSVHutqb33EKMz
D+CtzJludoGn7KDXUfiro9zq+lQ5c+UfW4msPMNSdFSh0hdp0R7iQSTetUsytzn1eASXb3uMWbxv
U1jV6ZEcuBI+z71c+btGujr2k4bTdkThJ458HCcmQx4bqlPhoaJI2r62JMDqgNcAn7echDsKFTX2
QpLOGIGLBKgKeEDnPZRgHTwaZSp2gsr9NmAwkOAQtnit82y5/SBh7ggjm51F69qz/zI6t4k+Nu1g
lkc9sozy0ppWmAd0Lac9os5dfY9p8k4CyUEGQvlrleI3VulF6YSdRtq6pm94mbjilAuUre/bZ9Gj
gXmwmlqcqswOPz6OpPcBm4mCs+VpDaeLqd9OGiHgYnTN2ggqJEMOsGblU2FX0w7x8T7UMApqUbih
gLNntNtR9Hoecz1MzCCO9Cn1vcrO2s9UPGuP0eCpI11TDONOCrnxPfFAAvSLuQfFinVJ0VLQI50G
BuUpOPWH2Ubzi2ajUpqHWh+V7pAjZhOB2iP+PD1e1fv5Er0xO6e09MfLY/VBa8AsszWYZgBeyzaO
bZVWEx1OfAVOcRkXoW+2UdMeHw96f3MACVoYhxSJF/ef1af03B5gBjRwcE2e+yQik2Hg9D+lhbun
THm/YZeuOu8ZXtomKP3VJWVYY9I2dDNQ2MT12NDD901efxlmNPxNGX8RCk7OlTR3dtH9XqXMvqg/
kADyjFu7qS8SHkNqgHuZbKAeKR5HR9kn4rUAQwoi4AUWTcxFJGjN58fTTIW1hsTE4LjiMNZGdOnM
yPJrpEp3vtg9f59XFGkMtlB/kto1zF2YOui3unWDQo2K5t9u4n1wyIBcAVmh1+1cAD+H4bmIisQ5
hm1kaGic045Ak8UqrMuYRn39bBuhjhd5T5XlWhohmSpRXFQ50io1FmCd1ZbZHvVg2Uu3V/lS2SFe
UkECxrzuno2pF+dFU3oBOC8xBpk6WHArYIdmx3ywteRN6dZae8AxFy8bV8F46iT6MvryeMffbwgi
JsKoKBAtfM31pxoQOHKgdIVBqlb91yir0fCDkfL58Sj3EPkFmQgIkh4yW57L+jZ6ae4QLhDtMEBW
lkMFdAzLbcvKcSYqJOXQK/4RCOJm1gL/GEp8Kz+4vYF6zwTCSz4pfSuf9DZT9ipDG9N3Kfdix2QB
zoMrcfu7qgLfjxl5h6CYIhAJvJm92h+aYng1WGfhYCzSBiCRl3L56rh3U5VENba6b5CEzQ7aKPqL
0iD08nid74ImZwDe0oK0oDRDheF2OtGQV1iV1BQWaAW/95pYXGsIzO80p+je4Hbf7Zky3EUxBkSb
BGQVnSDeE6tpkecqc6lQjjSH3nuOOzx9LqhW1ZU/JR1q15VTZv+a7TyhA8Tm2okzd1+PljqQdW58
vt/C6LudLorCWahU4Csweyf9LunKotHiZeVOWrOxrNxE5LWLFAxCtau7tyqLjO5qTj2vi2flnOtm
KHw9ldUzenOxcbaMeNy7H+7hzEiUItRFi/1PN29dh0UvFMvuCV3/cUhHeWjLtMlOpYy9F1cbHc13
3T76N8dzD5gemLsjsMja9bGgTr/F9OPD4+OttbHWC/MLx1+X/hU2c7drnYk6dgoyzcCwBRwES8ZP
YWzV18ejLPvlJigyaTRZF6QxMRh7udtRRkXCwxSlFohQZNeuRvyjTUIv0Nh+O5tnY+tSVF9YK6By
uUNWRz8sZ1HQqdeCYVTlMbFTBzEVC0lqZSwOZukYx1BTp/etHe0R5LcmCUoQNijsDoZeZRmpPRiR
17ZIzCGr9Azsd3q/sNB+lfYgX3vfQ4jisUg6A9hlUYy5Xc+imwQIX00LWjCsV/ADzlXPy3yHALqx
N+is0yWi/LwQ2VdFJQXJlIZnDOcjretL0up/WyI0djbgxvdi1xFnlvoLDbrV90pE5FSJwmMvsqV+
ioRevwHZCvbN6GzhT5nufMpxDDqVkRh3wurm0KTAiwbAYlSw2vvYzhRKaET6AvDKP9QFku52Vmhf
5t6W31TckTA38kKQw/ae8uFG5MH/adGMAXlFBXx1HsLW6pIhnLWgDE35HCUiPsuuS34gQI2369y8
1jWQ25lnPEgLquBQFdd+QoDANG3RrUeZ39FeCqXpj+rcpDgvSrCCj8/61q5ZquDsGDqSyEXc7s2m
i1RKr7iJRJiWHNMii89VTPbzeJQ/ijCrkEK9zqC+Cj+QW351RYkptIEym3pgh9WbERGVvFaejFh5
q6rRl0KxTqp0/mkM80Mfe39pretjkHHqLQN6a6k7h9jewyduzRscGHVEOpW8qtY/SBtxRytTnY5N
Vx7sLszeFFB5r4/nvRFkuBaXwggvccp8q1RAqdO4n+sGWcm0KD71WZQFUZpYp7md9+AtW5t0oeKB
mmeh71zYVLXpm9RhKBUW/99UqGRgxLP9JYzD9CkLve61T0M6ecB4SCaJn4Sc1XHMQ0U1ZzczA1H0
xXsK9NnRQ4HwUClqeFbtxnl9EF2KW5S10BmFfr6K11raahHWdnqAc/OM+6uhHxPVfLUADbMCIAJK
iYYhb9/VB2vtfk7gPFCocRSBsqmWHmcdXWQ0nfZErjd2IOL04NRV/i7n/fbk1boRQjPDWycWZfNx
cKLoWrtDtRM1teVyWZ08mhoguoiZvM/uOhuyGcw8Uo0gmjvvQj8ihDxZhu+nYpKlD1ywa5G/MWJf
qeBvZLIPT4OOD8fjg7CxOzkA5BPcuESvtard3FIzrSq0NfORpxCVUhEGCiwOYD6DhzOpme7JsW8t
L4q4JjEHzfK7btg4Ga1WITEKKjCcjlbq6oey7ubz43ktye16dcGqLEVu3m536uvSaevU0CMzsKzh
t10rn5vJeqYn8cJ1/8lNppfHw/15j67G+4Pi4CED2JnH3O2mcYpCN6aotsAiIFd5QXBKJk+8n+bh
2FHMiI/5nKI174xZ/cTLLVIvQ4Rv3yGb27r8ZcVpYT8pbt++1JG0zE8A7hL3GI4yUQ5arRjuxVEG
530H52nJYpMRt4nSzvWgU9Rc/ynzFKEikuU+eRZTknl4LhreZ8uep/pQxzmZk8D5tXsKZ13NLlMs
LOgBinSLK7x/2flQ1xP53WgmE/8bIRWFOB/O1TEehfm9HvLcPY262rlHo1VMYJMwmmDDIj7uHvWW
p4GfKqjE+qYT62hsjU74lS/f/dKKfIyOWVOk8ckIU9QZSWxR0xpq6lbnHMRN7k9hVnxynVD/PVGD
Hg5SN6fiOGJQw9NBDZXvdg099b2l1pH+XMWFCPTIqctD35jt13gKw/pgxGrv+mj2Gvm14Z3yo1ZU
KhJ2V5ixPxEn4T9pSvY7V6XMLkMy6r9kCGfsAGOo9QhcA+qrReFlP6Pcg+XZ6EWhHrFg652d47ax
+W0w/iQri67xXV2Lni3WNgVyxp0EWVrWDsCfwZ6Pj3fj1igLJ4U1piZ6lwxWJdV9b2DzR4pu+eoE
LVoxpz2dmK1RuKnJvHiz8zBZhWQJfMKZgRIFrejjoyFH5zSGcs/bYGsUcIc8qsguFxGV24M1cLN4
rhIyF0uVn2c1G74XMotOj1fsj1bp+vwu7BFsBvksd/FipLzY4jFEbbM0kVeelubYc8UrhcI1Qib6
Ec8zgDHCjkll5x4Vy2OK1+FvDDSFcdRSJxdfnFrvf6vUaNK9X7dxV8CPJGoufVwVkM7tIsRTBaQq
BLdqo037rbRa7eOUKo6D2ohl4GeaCtVfhIr+ntohO9OTmwJaDXsP/a1PgQQcOPpFV+yOQtzZBbkM
YreB3hbaO8j38U+0BqydcsJGakZvEkU7tCIoXKxR3LNrKpRMSAAJO7+mNIwukrN/yHvZ7yzrxnwQ
UKHiBDdkQcWtMhdIBwBMmlAP4nGAkGaV7qFQHLFzE22N4nISOSeQezgst99OWlZWEnD1IOk1cIQF
3LehIlw93sAb9x2w1v8b5R7cN6D82w56UFSDfK6zwv4Ew0z3iyGZ32iNqD/nstp7dG5OzYR6Rb7k
kUGs3ih9lM1FLAqmVrm9rwhvvDalY+0s4MaGAAgKVGzJGCh6rOJMpMSdqVejEaShpR+HyPuuqpNx
TKos3lnE5RitggBqkxQEHJuXOrvv9lPh0pbaLcA12OKAMZUmt6dTN7mZOEtRZu/tRvlUxnP7Jm1D
89vj77exlAzN7Njx7JH1LjFcHrM5XcCg5QF9ygnhJ+wS9gqS91S5pTjA5BDqIAOjJnk7w0aZ0rHy
cjPIo/ZDaGn/ysJVoMn1Z1ex/vaS5Jgq35xGeUcw/DTTDkXJRn9xQYv4JFlHGrCVH/XDx0RML11r
zwdt3jv/WyvBBQkaAqWChdV3+xMNWiGOPrEStLPwJp5m9xyl+Kk9Xu+tAiL1fP4raxHMYha3w5Az
0n7yejMIodMDFjCrBv1iOZvvkwFj6DOynlH/trCHMn/W54zaqaYjZHM26TVqJEOZs/dw25o4zyeI
EER6IOpLqv4frCLYemSSYXEGRY/xMy4exUlN3T0xoM1RFvlJqoj4A67hJiOVqI75mUFjjd250qV5
TmTT/g/bmUI+YEhELnn3LuHqP3NJ5mGKUY0wKc/m8tSodnmxMXffOa/3kQEyx4KwB6rDfNZP3UE2
9JCq2gzMXo3O0oVX6yVad66r7vXLtgwFtIRSKK2KNaNpQiY/N0TFDaxGFqT6Nhm+O/EuF2ZrRqBz
wGpR3V5ImrfrJmXeJ4pBrDMsM0WlI6UiE2WWR/4aVjtvlq2xIBLSIgAzo1H7uR0Lkin4c5v9hpJ3
9HZsDHEwB1cJprbydk7b/e1Enkj+5tKJNCmTrw5b36PaPyqWFVQD/utWZFbvS7MrLwCU3L8TUNR+
Izt1Zw/+qTzchnNGhYaBGhI1AzrJtxNMiq7UHKFapI68zN7PlOj/SROvrO1jFde4kDc8HGLeZ3r9
oiPSMJ/CvBXfB2DC8jAJXba+inPOS4g6RArKexhQBMDcAZaiXBjNPKL6+mzVVf8h9OLqr7RFOuLQ
m2Y+HzJYQrNvFF700lZV8mLFlvaFImrb+rpIw891j7enrysyVS47kW1ZzPW08VHgu8IHWVrZq2kj
TZFYwrMDeN+hTx/XuLbE/UMWElHMTuNBltofhUyNax5i54NnBdYYY5IUbzHOq46Pf859vOFXkCEs
lxuw4XU6p+B9afflaONO00ZH/EkdmGWTu/Ou2tpg5IxQDmica966jKn3OIZkrW4HZqKMP8ZBFwec
MYprKJIkmKEW+1LW3g7Dc2NqdNdoDEMJAP6x7lRITe8Nq0+QSxLRDw0bkJdWlvb3x+u3cWUTrCEW
g3dcktQ1FNES0nRnIcOgjCKr/aE6ig7N3kN+PvVzB1uAeZQI2EVR4uoXrmwzCtocw1sfUdxciENT
6FniexE95s/YqFcf3KrRsycnDfMBUr5tpUGSzGUUpH2ZOz7yi4WxsyU3Ig1XAFUReKhcOWsUwjgO
JX8iB8nCoToiPYcnSQdHqUJH4/VXAsu1WG0t7bi7lsA8l3PGKXTItnP73ISeOCpFpVyyuu92htr4
/ODUmRTAe+LU2v6ikbnECmFiVqC+UJ9pae5Wzl7KtjUKFaWlPsd8SAtuT3OnSk+PxtINlNkCCWPg
+SL1OdwJ0BujULnituRBRK/qT7HyP/e1Xoi87uIFP0Wj6tzZyXgBt7XHitsaha6JDoGdThGNzNu5
TLVnJmkCaql0e3xtkSm91tW4ZwFxn8UvcEtuaj4L1+ja73EyM4q7HFzK7AWFVDX7YsbT1TFmyGRx
ckxC+0Sf+t/Hx3QJqqugCzKKPg04QoQO1pD42rGRk/cyK3CI7BxPJX7JOMvf3bbU0JWI+WyPB9xY
S/IDsD3wdqBJrCmTUhbgk1KpBKilJ4faNNJjIuxi5+Tej4Jk7YIegDoPZmKtbAWhBER3PzuBgUTJ
2Yv6AuoshbPXzgV6hEV1gyyE5sX6i7WWcDqSay+IKJ6+hNWonxNIE68fBTomidPCuIOetroXZStH
fQqp9zlLfbIH//iXndEcffVc4MnyZQBcAPZdgwKTFE0zAQIlAA4QvYy9M57zOcu+/A+jYAu/gCqX
Ga2iwtBaE3pPaRh0oq+vs4utUMxD9dWtHbouRDYKxzzISOVvzysZQVQjox0GM9Rqf5zBLQ9RuWcz
cn90wBhAmwZEAgsN3srtKPbUdV7TOx5Ey8RMAnVojQ91FBnPE+ga7WxOnvfp1asHqmF54FNl4h28
egUjmYGVGpXYANya+xSqmTzajbG3q+9vPQAqtMZgEoASVdfoKSyiepnkRRjEc6WQMk7pWU51Fgx6
uucyuXFMybJ4AsGgXliD6+6DZzSVa2ZhEGLv9pt2Y/Kurhp3B++6OQpNYmhq7Gwed7cfygu9ah6c
JkSksOlwvoibq4pc0efHH2dz2aiVLXVrWtzrTl/qxriC1oyCk114UvUoPlvJnD8PS/319UMBIAB9
txwlwsLthGLdKyqj60I+SSMOmi7dQxk6WCt3+R5UYWvtCAs8HP8UAdelJasTQ1erNNdKPOvfufP/
4+xMluQ2km79RDDDPGyRU1WhipNIkdQGJlJqzFNgxtP/X/AuLhMJS1hK3SYtKJNnBDw8PNyPnzMm
50VP9rhUtvaOnhelck4Sf1/5QdZoXTwq5Ipx6NRPUeVx98Q2QmVj2T/f37utBREbACiQasFru3KG
wdIVhmTn8CWDnA8Ae2KdnXzoH4/ZiPVwXctxcxQYVhFIjZBkdBODnmS8ZH9m5fQFdLO+k2JvBSDo
q+Ttw7bxWrl2g0ExiyRvkvClqQ3lQp8ue6dVceIng1r84ahL+fT41lF44QbDv+kXyq39LdmKIR2s
W8B5L52dVn8MTmy8ESb2VHq2PhDzPSBLmTGXwNJrKzZY3iFFBfWFcsZ0WlDseTHNxft0fy1bHufQ
m6FZDlskgK1rK2h405dsx/DFGLTkGKFw/RaZkGA2CM+e75vaXBA0KLJp/KthfW3KFBVMuB6mAIbr
f1eVmIMEXNPevm2u6Dczq6AgkKlKi24hKFSd/qYm1nul8uJLrSAlfX9BW37HAZKNQPISfPx6QZEW
QnvU6uFL33ZfBsNJL5Eyjb6ohu4EGWvu3ze3tTAoQzlENAVhwVg5xDyjoWIVJrd5Zjqf2z5rvlbM
+OTHEEWsnaXJTbpOh6WMKgyvvCZgFVxPYnUQrjFmNkTB4ljiNFPR/NlaffijSKfSlCvkYToNDjSc
99e44SMQYzFQSUgHjrJG9A3jwvjRMMBcCdvgqSR4fegmx/j5sBWq6NwZIGsZuV4jXi2lK3INRPRL
HC/oolGQOCVdpT++FlksY9RW8gNTe7x2j7ERIZUZ1qLBUyWD0fgWNWqyA/Tc2DHAJw6oQaR8KG0a
11acKardFsmel3BJB2RPJ/VkC6d7/OwinwNCkRgBf8Ka/NGa6yarqA28wIQ4BW6MHEYIs+kO68rW
WugSAbNktIL/rXYsWdIo6bTGeSkWc/Cr0Q1PnbWL6r49R5C98Y7gwLJh6vpN5EH3aGtIY4PWX9Bj
LCvvjf6se8rjTn34kuW/z4w16CAyVb7T9cdB4SXPFbVGFtWZjKPaQtnB7V/tbNvWgpiUJbLCaMEt
uEqH21q3cs/ACiq7rh/DhnLwBpRDK8Sqd3z6Ni6wFJnUcXB+ER5eL0iZlFHXY3x67t2vfaa8DHHz
T+T0b8XMSSrmdqdEt7k0SX5Gh5I6zdq7lQ4hkmViaXGp6ofJHYc/3Ea3XnOjc473g8KeKemcv93q
tQavWJbJg6So8+dJHxFeL9zy0uZxsrOq24sD50Z+hZEJAHc3yH6taZaiyBwbln/ro+WIf+Cd/ha1
busDJvrn/rJuz5S0BcJDTkFzya/iQ2Hnjidk7S5RvMYHUSROfbvsxe2NzaNPJLMI0DgkrysX7PvJ
Uzxzcl4qhuCXA3zB1mEYp0o/UsV0d07VljFiMlkCGSV6W6ucBUJhN20j23mJoin3FcBNfp4vP1Gq
Nh4Oe/SRcXi+E/5ObePaJ+BT9sQY6+7LTEn6oObOcBb0rncO1cYnAiUsd44CFK/0VZQQDdJFTby4
L6D2vcMMl9tREdW/D/sBDSkuI0n4wKN25Qdc9mOS69QCNNEpfld1xVNe6XvKB79mwq8TB159khGc
rg1V3HXCP6JcroyIk72gEr2Il3Ic0k8CCPvnEZE822/0GSYcz+nTd0rGyTpmSz7FhxoCfcaEjcbW
OXQF/4qWI+z9zRyXWj8IJ1xa3x473XnBA+uPmtcvy98RcTf8mUN2p3S+mhhKFfpoN8bJt7gSWnsA
WQ7d1P1dlK51b3mrHAxKJEnk5fKEJhcvXqahrU6JMQ3P42wvH7Mi/MKA3URZPsnet22S/7hvfsPz
GUmikCwro2CSVzHKLN2wN60WxWaP8T3R1Ok5hpA7iHL75+OWZOMNnBvDe7x5rz1/cENjjuXDTTVR
yXQHVTlRtXaojDLWfd/UhvuTiNFYhGoAGMo6TwrdtDPVpFRelKiITiHiYRf24GGaV8oRIOThMZD7
B7buekGh0BelLhPlxajFfHb7mjm1JvpuduoeGePWerirqLbadLbJZK8tDUZR5MVsKy9UW93jAIeG
BWKI4fudfdtyBj6MZENl8JAC77UdOjJx3VVxFDhOVR2Xoi3/dNyoeloWZ7zc/0QbaAtcjp4kj10S
Zkr/17aMRlmoyQrIYmBEJPZ+Ekb1Za51xFRz5rVtJ1Z9uyw/KWV3gVHzSzzNe7WR7d/AOmlEcQB4
Rl7/BjKORmhgW16M3G7/Z4Vd872f1eXowgx7zkPb87WwDS9ZIZzj6Orio9t32iElgu+8/3/1PFdR
gGalnFmh2CCv1etf4nRWqkJl3wQLxB/5wYQTwPvC+GYan+dJTc2/1XwKf9TmrCzPXRvBDVKT4SA9
qaWlEh5JCiGuQlJYh6VzHnLlc5vMCrSyMRM4x4XREe0FcKbyhbEYr3uPcm2T/DHavdIf7c5kRDxr
1Ko55F3htJbvzE7TAwAW6ksN3EB/x4g9sVQNE3GyvMTLv41mPX1JhSHSQ+cipOBr3RQ2RyNM0Ia2
ecYaZ2VSfzWmbGd5VnsxKZ+ZdqUO4DdKI5ZXBFXj4nNS1OXwoR6X6GM5dJH1ohWhHR/movQ+x2k+
aYdQjzIvMNDdqv/M51ktD0CZlNHPjdirC7/l0Zl9sZhmKi8DOUN15OESo5cSZnV3CKvYA4eqTWN/
rtyuVN6M0cnzi1u3dvYyO1Y3+ZNVaJpvKTqvAtPtUcyFbMGY/ZHeifPEMEUXuT41QPFPqmqFd6Z1
2HmkVdoU8usmbUrLQ+UWdEtztWznD86cZ81HXVRl+acyicmA0KFz5p+ZmUb5Kdd0ob2fGHxy/BQk
fa0d59QJyxMQj7jy3ShxpktrFWhTHu06sswA/q0if3MTL6mPkb5YPGQXO9f2uPg3Qgwy6RT2SUwo
7q8zoKgsEJ0ItfBFyhoHCM9EQBWifif7+eXHKz8Ha8p4FhU8CDfXhAEMtip53NYK+EBdC/Tc7L6k
sTYeklBCvEFLDM/QVGofk3nx3i+12n9GDDL7cD/2bK0VxW8ghPLSg5v1+rDVk9EgGuiFLw6UbAeN
svgp1ZtxJ5huWeG1DhYZMnzJMn1txdQaW1s8blY7jd0/oiKMadM21U5DZiNkSwgS9QDgHZTI9Wsr
hl5CoqxnUVCEIYMFXqX/Ibvbb7EWqXtzSxsrArVBj4SeswNcbBUuy04UyxIqykuoEqIPejh8RqdB
7MkZ/sqBV04C4BraDt7TQETWFFWp02Wza2AnGZY3eGkOih2lflrGr0TH53bynlLVPfLieZ3G5N1s
RM+ti6Bk20fvczs/CmAsnTZfIPQ9l0XxV5c3Z0THTlnBEESkVIdZnY5WO1d+Ypg719rGaxa4ppx6
AtTADq1uamhqswlC7SgArvmtJ+T7VJGVo9GKt8Lgn5X9+FQgB1Y26qniUTte4zcLJrvQExdRYFhx
55uFNj+TaQ07BYGtqxID8qK25MN53fjzmsSewqmMAtVFrSYs0kuc5wyPgRW07Hd2OIzIyrg/RFui
bGh/GHtn54rccj72lAuSsgTo7NXO5nVkFEk8RwEzJto/iZb1mt8IoFwPxwYwsLKJQTkUzN3q1FIf
R2pt4QPGcNQc00xo6EFEe1yem4vhGPGwgZfqplUyD8qoLVUYBfloRtSlKsZOfB292+P91dy6IxUc
/oJUVo7+raFWFYTy9qCaSaA2g52fqL+UCKEuGUyAkd476Yd89OJPRgm5yc4+3sYl2EwY/odjn8oY
9Z3ruASgNGcwvsoC3TKeSRGyCxSfDrnrHv3bbeVDTlFLCBHw3Nt6DkoBneoC7AoSbv/hUKuaKHyz
cZIPjjbNSHMOjBntnPItm3gJBx1MLunyykmWUG2tpYnKoOYzfpxzTSSH3uygrWry3novX5of73/I
W4fhC/4i74KIkOLfKvQ6qWsALy6hwzC1/ntoN+pzppX5Hp/z7VejXMB7nlY4pwx+qOuvRm6ndUNi
lxCijR7Sy4PNs9mbLpVaP14IYdKRGWMpkcNRW+feZZoZ2lxjCpGcsHqetSScLmOXFTtHYGNJQC5g
5qWQqcrO1/WS0lJkgBZ0Lq1oVnzDqpNTpeU9mDN9D7Zw+5FoQ4FhArNPaREe22tTTFco2gKleDAw
I/eDqot3cUFk7NEh3FQMKBuB6iJyAGGlSb06WjX8uGBV5zHQlAVpQAfaMOOtifUx80srqr4zuBen
b0tTFMOlH0WIEFBdij1thZvFSvwmuROlH6kbs5adSy3k3xYmE4IcKWuNWblOg/KNyfyH8XsSXI0J
Trgt2+Wrhq+DmkIdcbEGalaPx35K5z/afmmCeNGVr/dP2c25BpEspfRoE0FOCErj+gOa3tLofW4M
gVnY0VeRe0Pkg0NCgrq3empHMOI/LOAiQdCgGpjjgu3mJqdCUqHqykYfAqGn9TtEbUs/U+vpUcIJ
hE5sgjHsmPTN+QjXCwtdxMxsYQ7BQBexflLzpfiUwBa2xzu8sYEOmF7iE31zOW54badBEEZTF2MM
TKOlB6IMnXmJRd5Hftq53Qz92d7IofwkV7kiK+NjUeNBjADCh1UoHuuiVkQvLTZe/2+uteXTMGjT
JbciqLoMLf5e8o47JPo8JKf73nITWaRpnr4OHVTu8DXernEq1IG5swMLTY4nUxfJnwLhpIslmr1h
xG1TRH5iMnFs/WxSF6ez53gYgz600aSv1cooTkueq69asuwV6jZONnz3QK9ITYDHrTEwURJxtJt2
DLLKNv7Wy84MehL+4+O7xzAIuqMS5QXo4dpVKLHYlDEUJKYLPUWHL9ZL3tPm6NSvlQJ50LfHzcE6
SLGHiTEPxoBrc7k+1fFkhhQ2IzlL7HTNuQ7Hb+PS7TErbp0B6L4pWcshVWvNU8bEMdRpaTYF6jIt
P0CD1X8P0ayNT3D55slZr9NS2/HETZOAGCXNONiYNV87rfVhLK18CiLK9E+5oQrbL73U+qur5yJH
QCwiPf8P+/lLKV2yHDnrlmeuJWpqO+kU2OVQ/LC1eT5Ti4ELbIzavRvg9sKjFAnglMc0tVZaGtff
DitOQ0o1BZ3ep4dUIUb7iijjp5737sepdIZ3eVeKg5sa1aWq671W9VaMod1F+izxQDf1As1aiqGj
3BpEYzMg5RUWl66osmcx/zB7mpd+69LsBVyoLzu7fFsvkZO1fFKIEWSVdL30eixgBJtx26lppu4F
4fi4OVQGDBSHcojC/0VqNCS+GYnyQ9S2w0dNMf2agkN5ePhz87bkN5DZALH0Vjfj3EjdTnR5uITT
+twMC3KbSvJzsML+6b6ljc2W6SdKdDqpNVDM64+dxDpjME4yBajMzM9KYhrf46atzoWYtHdlOPTM
7ij6iVxvDyW+EfcgZJfC72QBvOJXblZ5qWpQhZ14SdTDaTK69NxnodjRH9gI5WShsKMQhWQfZLU+
9NiLmkt/Cpq6q0+lVpXvO6cfT+R0yc6tv+E9kmfVBcUhC0TmulOrpIicKWUEvELY0/RJz9vK8cG7
pW9TkSnjoQ1jUfpGPDO/aEzooB0UgxGpcx7R2d3xoNvvSvSVw/QUdQDir39LjVSA5sYRnqyKH6XX
/9m79nM7Tl8FEwA+xWU/NPsv933p9ote25R//lsDHl3ewqMCNwTKwAGtwSVCBtEkOx57+0V5W1Pp
oK8LvvtmusptowRFYXk5O4XzZ920xl9mljaJH7rh9O/9FW3aAjEqZeB1/Gflo1okyGvgiQmQNRsP
qjlOJyrXymGMvccjvJyaobNl0BLill7ljEbi5GWks6w87JSnOUnzJ1styvPkunu+sfGd6KzKAgXE
pBReVmeCvH6einjkRZPE2bmlzviS51W0g2uSe3OdKrIguFjorxBYbmbT3XlujVydxqBzmFzIS0ZD
4/e1qmb+VMUVFHa7XFrb6+Lu4hCiZ7bW/rCVptPVji3sRm6mBAKJ12po0h0Q9qZPAMOg5khtjkN2
7eU4AloB0MoEooevalCiiRn/GuCyUT48YgIDn6TgpbdKsZl6xLWpKFTd2KQ2EHS96KGOBBrW0Ck+
3Xfy23SG6gO07czQsW28JK6tFDzP6rLSxqAxB7AzVucjOp4dWjSv/aLnhfQfzFFvdoG1SLiE/Dm/
RQmtHI3eZqw7SMbUfaPDN35oJ93536BqyhPlpXnH3pZXwK/GHUcayt/1a3tOZUMxlg1TEDa09/0a
8pfMT9y+fXwb+e8zQkPbmOC/zh2MWQDhqpU5MCBSdV7dloHFY+42Y4u1cUlgs9Ky6vn+Zm4sTj6L
gELC8c/ounTW3zaTBjXFlWxQAwrhYIzD5lsCicP5vpENjycvcuEzoxDCjbIqCTRhO1O9FGpg1hra
wnZsf9R5fj2bjVvv6T7cJp+MU8kpZVnt47m3ik1LstCBjMQAstjOz5OdYiFzk+WEKowtJWSTEb7j
sT+kiZJ8n4W1J36ztdjff8DqNORlr4Vl3A9B2zCZ76RK6huDMn1QtGr6Dx/vd1Orj1cNBRiorBsC
sk463l5s+EaGFun9r7eRCUgYMNk0POl0Adc7OrvOqIl5CDLXnQ41HuOPEeqnRTvnhzLW/k771PPb
zt7xmi3X/N3uaiNp7y+hGMch0KyUNqPRZG9IP+9B+TduGQkIAdyAf8IZvtpDQ+HWN2MKOiZC3EeS
3PgY2lrI/FIV/auoQ+j3onGPj28p9+cvD6VYti6mxlB7zYNL4coruvzbnPdlYKZD9yGlm37mkm8P
id1GH2jePYwUlfgXhpCRHoaig5zk+ryrLurDIme5CtXi5ygavrlDLZ4S+qE7CeQvtovV/Q27vYQe
QpjFh1z5zWgXaWkm1FtSs5guetJNwB9EDsNu4bnHIlq0w1AaiFXkZntJqtI7m27sXdKI8oIxtd1J
izz3BLhLJe3unHO4iL3R3F9Z7M1vZDQbzC05Br2q6+2o55ThGjMeIY/uat/ViuKtNik1uFlz9Doj
Qmo2sY7wR9XnvOLBjlic/oLohg73WqecFjurP993ja3wweghVQFqcsCgV9mB1haWJnp1CNLaii6K
m8Zf9AU2qEV4e3MSm64vu2eEfqrga4r+uVDdAn7nMXAWSpjnZCqKCpRDlAvftTrjTbWVcDykU7zH
wrp1srnieLvR05cTSNe7zsx4ajpzxut0tNvmZAlkh3xrshZzp6u1aYhCiywQA1laF61spVUX3S3G
wHUhhEhR6vMFlbKdMLyR//Del8xjvLVJElZO1DFjm8yeOQZVYkPZNZkLGV3bVYlP3ER2yhZquzdW
teUmUg+Ez8Yu3nBsWQKIjSuLfvOoeV8GdZg5Zsn8qpEY7cThzeW5eKKckwDztIqQaVloZZ+HQ1B6
pfrOSEdIWgrdLnx1iJGDn+K9FtDmVwPYK6dipUSjvOJ/y0nqwVa0vEpl8WJJwsswL3nmD31W7XHI
bq0MnCpNaoZJ0YtafThmxqDAHjveuCBXdN/KNHLx3pinb1BPmvW5Utp6p5ywaZK8hMSft9rNTFe+
oOalJDydvFiLL2Lsy89Jo7oBvOfGp5Z+0M4J2LQnBynAilIg/sUe/NteikFkVTzxAiiEeVSbdD7X
CEk8K3ZpH0x3/ON+8Nq2xgArgAOJTlrdLnpteZEdA0c1Cnjc0TJevjSt0jLGY6M32C7qjr0tT6FR
Ih9RAKEod117SrSUmp24Hh8Q6n/Nr8eSGsWcmv/JDNcmlT3m9NdSnmVfpouX0METbZd9yrR2eg/D
5vRfPhU4HUIIECQg9NeLmWN7WOqR1oimdNFfSmynJ9t1ku/5OFbfxizbax5vbp6Ep/LSBYu9Bvhq
oTDHgTgStOOcpWcl7FCraEe1/fO+U2yFKhk85DsejuF13yXTK2+M83gKuDvdk11m9Rli2u4FYSvr
cN/Upv/9f1Pr926c69ZilZRf4QVMDnR7aj/S+lc1NJ+bbpfReOv+ZP94NfGQxzlW4WPxEFWpG7wP
ajn7aSzr/uS1qJIOsGScZqacIr+lRH56fI28oehXY5MzbVy7iV72TI6knDEXoa7T2HbRsR2F/rrE
4Cp8iCT3ZEO3XlScMEloReMfEpNrg7VVhcqw8P2A8OhIuJQcfr8atPxrFzb5HyNzP6c8m5WPcjZR
+LVSuv/+hyVLBij6W1xB6yGq2LWUqc5pXrhqjOjGUHiqcnBGSgAjuFTHr4SUTb1vc8trQQcQXaTA
KPRH16tWSkvpGTKZgn6M9PkQZpn9kQQpfVflXJM7frt1FBnzBQ3moZTDfXRtLAsLbwpVOhYqKhyf
BWdEOaiKM+5lfJt2pNgygYPscn0b0JakIG8Litm5BqC1RK2yjwexE8i2HowMb9LfJaUG+7C6BVIR
G009YMWJ5uGDu8zVuW8QukF4Jl2OWmdUz+NSkl8WdrhTQt/4aownwuGCNift0DW/f52pzkISTzcC
IASHw7MOSO5E/qK0xeMOwsA0mwg4lst1DVRRRJQbDl2egG2IvjpGMRd+rhTOKS317vKwM9JPk4wK
wH2A+68ijTV36O5oCTleuESQykVjVp2VXF3iF10bxF5RaCOwgYZkGhydOSkftErAotGdAUYxnR2a
QnMPIRnUD5IFTfd71ez/kfpSy8V2c8fcKY1u+CfHG8Qq1xFCkOumg6oOtatFHHQ4g7OnBp69t6is
8p18fdMKxSGuWhTnYPe4Pm00lYSydDgJ2IriOev06DCXyR5/+YYryplcID/Mz+gIaF5bKZ1iKUvR
T0ElLPvrrJftWwsG4avSlhi87x8b9x5PRmqhNB0J1etxhMxsI6HYHm7fOzCSJ51pHbzQgud7TFKh
H93G0h4/5NiTlGBUful3rnzE9aYEGUyeHfTp2xDNx9xeXnUjb4pDD2zk+8DbJ/HLoo6LA/Wwbo+7
a2t75QQ3rDaSgP+Xkuhvia3GeE2jiBkGgbwuPo0V/KDHuEEG9WC33dTsxJWNE0EN/RdMmJI6hBbX
H5PyQ+rOYP6DTHgDhI5xq/QHpECX6qRl+tw811Vav3eSWovO9z/thrPKlxARmzo+lM2ro19I7ULb
nVVmfIzi2KlO+t5pbetRWDo8rZx1rqBfhYD1DZuiCUpz3lLBK4o6KFSzO1uxZBxUB3fH1C00GVuo
qxPK+HKUh1Z7OZitQESz04LEosDnLzEVUnAkETqqYJFeYWmYp1MxpoV5oAAEFXwZloocE+xiPx20
do9VYWuHCawyr0cWhvHL62+bzrMdU5FSAwEVoN+n6nDSlW5P7+rWCtxbcoIZNBeylWukuRDWVORp
rwYjXHrveqVznzQHlv773nIbCMDukqLJ4h5viPV39OIG3DkV2mD2QBZMnlb8bKp5+qu2lQ4xezP5
5769jVUxsyrrD1CaI+os//y3U1g1qHXSgzaDea7m/8G9O8/H2TPivcT+NqXg2qO6QvmZKfobSEfS
6ohq6GUZJFVivA12H73apRI/52nUfEzz0DqlsaVfDGHVD58/gJO6pM7iq0lwx/UKh97RmtIsRVCk
YXpyrIUOPCQs3udHN1LiM+ExJ9lEaWaNz8kMa2YCFqXK3m7SM5DR8W0xnL2nmHTl63InA51oEskB
F2BH6+kTzRbCU8e+CSzF7o5F7uS+mK0/AGKZVD/KkwPDmt825Uc+w8/7C9wAN2BbEvSTUtAQV1dv
dUukZl/PahO4ygjOO5aDIoXriCNTpr1fVl1/NvLKOVKH945WrlWfDbi3Hv+a4FLJD+lncCmvEaPG
SCFoqZWWS3lJJl8kap8d7KVN94Tebg+izJ5kysbbmur36mAkDuixtlA6+mq685URs24+2tHsesiF
mnN/TCO9WT7c3+LbK5EXNvkTNXdqCDdqtnVmTorZ1IyD0Sz5ANaqcv4Wc5rVx6mg9bsTx2+tkf4y
g8wTiWSN6azrg0FXqCyICr86F9XF6Bb9Q0+ohk2l3K3Tb9iSdRHIZ5FZl6TX17asJvLMKMmqwB3T
+Mm2U6ZOyyJ/UhZd27npbyMamTbjOfCj8eKEevjaVEI4G9nhKqjUpj1a9dR9Xvq8/XT/U926B1ag
9mU2QI7WeSv3UPWmDCNmOIPM0cSxrGzlNbLcIXCXRPlUiFbbwVJs2OPZTGDh5kHicC0ul8VLOPd6
UgeG6EyI/hMjn31liFD3BiSQpYfIYrLz/PAiMcb7AfiQTBRXJ57h8aYwMrvmcnAgvO2W/qUDXnEK
6759zWo73PH/20/3izqGNUq1XIYVrj9dnsU9pWK6agivfUuNTjlHczOd7i/q9iaiFSZJxkBN2xDO
rfzDLuEF6QxQKWraaocYhoFPNVwrlzKavztanEd+7ZTuiY7zn/cN354BMgdetLz0qOMyy369ujIy
9RDyFWAIRTks7zweRl/SRpuH92BljYdPAQGaW4+ZIInhXB+4yRmTipFzanZNlAXGnMSHhlL5zrP2
9oP9P/Is+bYFp7kmRs6bDJSWGy9BOU7RdGQkx00PEJpP3sOeyLAsCAcQ9QBveFhe710SjhlaSL0e
pNNUvBZuPBxaJ24+ZEiQHgfuyp332O23Au0Anp6mMvQkVAev7SlWlNpIEBlBYSu6h5SqUdaHKRSN
92RWpv3xUc9Aa4FjBiSGYgSUKNfWLAEIO+VcB45o9cMCJcA5sqb4XZerys5GbtzipEKkymA9OdQ3
jNli7PTcm+MuKIcwf3JTnSGqLO5+djrz6rAUJsOx6hzlKMFo77O+TkpGTYzZON1f8obngDCGhVgO
UlKFWR0GxUtjhT/pQT5k1bHr8kx5s+HBEjsh5fZDQnUFupSETFLNrF+ZiR6mZWNlQwDbkEkTSqeN
CApeeY67Udu5E27XBH6KYgG1JMZneI9df0YgFVrRwxQdGEvkHXW1Hk8Z6Yl/f+duX7Iwx8mZUHoZ
cjBt5SwIL6X6gAxt0EyV8tcYu9P8vqMceMnaMfoC5C1VIFm25j25Dvnrr1NPZtSohzBayEuB2bjr
1Rl2ozmiqqdgGRvt0tb9eGE6ODu1VZa9V+BSfPgIQuxG4GJ6HZwnd9+1vc7JREuKRwSL5wI6hrQ7
l21rHhPmaHZS25sPB3EPqHoGCDgVPGxX99xQTtbIFI/BlkIjPmijc26HJHvU5aUV3h/MkZF2cYlf
Lyi2CluAWTIC3kn/09zG9fWhfvh2w4jEDEoUKaFrXbqlntLA1pnYDLpWcfOlLhxRRIfUiYvkos2V
/W/RV970Lsq6rHzKaiN3dxKVjb2E0g8YMKUB+YRdRc6mSkU25JkaePQMz52quAdDj7WdOuONM0qK
dKnyR8XD4M21+mIRR4MxQ08NBtpDb4k5MQunKW37ZoomOc32GI2PuiNLAc1K9krhnf7o6nAn4VCj
oGFqAeoN8Xc0fNyPhZq574pKz/66f8I3tpA3svyEOIx9QznXWTwE6tDVgl4gzxjOHchPBnV27u6N
LUTbiyYWs3AIia05bhKzCMkRHCvIWnv6HCeqdpiqSjmiCFicnNHIz/dXdROJacTw7idNsEnKeYxf
u3/YxbM3zq0VQMpte6fMqDWqbm4N6l9bnCF9vm/udhO5vgF0UBTiqUhx49qcpzZG16WaFXhkDKgo
Ch3xcaaVmu//wQ7xkJ4vKEwYLq7tqMkEqyYTV0GvpcP7IhFkkXXV7lxjtx+LQhuQAxqVvDUIH9dW
woZJ17rO7YCD9yzUojsqVh00mqsc07T5dn9JG1+KG8YmOeZelmMw18bU0G0StxosKV+dHA1PydG1
1Eto+5u9SaMNU6iwUJYl/nK1rNFsUdi53mDPTpArAIp+FoZTon9RqzBOJz1lqZ1Ea2MbaQQC9aFy
QltwDdvrh9jJLOjhA5t69gvNL0f4mtflFztSgad3QtlrVWwskE0kqyNi8P/1k6b2yKBsu3YDu+rH
c6ek/TnMUTMbB/Ewokh2s+SIAjRcjIitYZ6dnVu1Oo+YSjo0PmBoM4YTnDbIcFZVru7E+a2FAbuT
sBTK19i9dhKoIcph7m0v0EMYdHql+SNxkvyp1fWdg7xhiIVJSjquTGb/V3lAoonITochDApGFIIp
cQfr1IlW/Gl2kbInp7dpDKQjfwGwBPV4vSpmy/IiRq8QNgq7Nv0kdPu/lDYHzQF++8fDxwwMnaxS
cInxKFwtbIwjNSYdD4NUt6bjVNXVk3CAyCrCPt63dJMy8oShZGbIUTqptraKHoD5m9pptDCwRZV+
o6xvvcK7rp3KZpqPbdotlzry4qf7RuVWXeWL0qjkKoR4nzLJukm3lLmN3C5GC8XQz5lD/zZJ3T3+
+NsTTfyQWiKqxEaBi119sIToNAwWt9hS/FWNy1fg1BCoVsLx56T5eX9Jt96BMVfW56lkM0iw8vk0
chulT4jCkdaEJ62xymcKwvWTsaTxDszsdvekKYkOAflIXVmu+7e6vDV4XT+PisWYdbKop5B/OWVk
TCbc99e0ZQi0PTyPbJ5sOVwbqiMzFmGfO0yQm/NTHlvWEwFmT8Tk1gPpo1Iok5U5Xi3rOC9oTk2T
WziyEpH7yGBCwl//mHT12eq8DwyNfb2/ql/agdfex5wHw8DAAoGpMk11vaxCaewkaUYnSLThXZ+K
Y1rPMNgz+Da8emp/TswWfiLK09XivXPKMTo0jrE36CL94eZHkKf+ElQh+K9OOCNihCzGVAMbzjvU
O/ImP+hUJ58KEUOHWUHEfMzievZDZ+g/3d+BDV8FIy7zBSn6xQvqegPSTDGtLqwc6avCBwOjPDFW
D5ubyPbkzrZM8VEla4TE9tycwUrEKOEuTpCChn9x9cymhEYLsBxDbSeSbXgrJ+rXVCOIt5uYmdal
g2gMO1qJTPxTMO/zP+E0D9M/ks4RTbhxgEuxeau943HU2RViXkE2xdmHyhnjdyLtlZ1k5HYt2EDS
kMSAkwdv5vUXysN6ya1sTl+h9jWYtmJF6sGMq3GPdnHDEAm3jJM4IpDj1REH/dsMozDTVyA1KpQQ
Sn6EAFD3H3U4KtMMnGIEPB0yKNfLSZSZLDyy0tduaqcTnArLoR9M7UJHQ/wHU/IZAcge4OjNDIQR
VzNMdlX2GueOlr1MthMOB5oKi/FUNmGxNxR+e8cQQhCjJSOQ82prls6+gLyWWzl7hdmisv2lNeqD
IizjXdTmIPYK0qCHg7K0KEmWyDUIYur1XqJUEGdZM2avbLNAZt6bTykPqJ0b+vbcXltZFVXDTGc8
RuuyVxAQHry+dnJkWrLz6ybJdxa0Z2oVjiulqUSCfsiratXdq7sI/b3R9O2H2Zn7RyvfNCwQyEZP
1pLQrrV+Z+nUPMIMTE0RjGVROjp+Cx53JxBt+gTXiky2cfg1iFOhyJpWnZq9Dqmq+EhaXqbOgRzE
futFVz9ce2BJPFvoW8jW8jpSIHFnpW1tZK8jOfbBK4b5FIZ98uKm496H2lyXLYEUJB63oLhqqqaC
kJW9JsbyLs/TI2PqL32sWQcxhHtjyLf3I0VvWXzQmTqVEIRrN++HuXBKyoev1WLFX522XQxfR8lE
81OtHQ1/KCWbhjcN/XRccmeX+HDLKyGykWsl2gNtvrZfqwwMGEWevYpGMfB7uxOHDJxcdxio8uwc
gY0oLNtoZCWo0zEQLf/8t4yuQ3EjFylnuoNB9R0Jd3WhuB5e7kfhTStAmelao94M7vXaih279tSj
dvaajJOHQLeZPE3dsFdl3Ng42JHJ7Bm6cKgIr64uY1Z1aisaAbiC2SsJnQWS6dCF6c7ZnULbsiUR
IxLDQGVTXTlJ/H+cnVeT3Eaarv/KhO4xC282duYCKNOm6EmJ1A2iSVHwyEx44NefBz1zzqpQFV2n
Z/diV0FRWUj7mdcIuyqTci5Pg5oDc29UMvnuxXG7hPMQiCnqpeDdrD0X/plCfvfPGjaSERmVp9Ol
RxL0jdCc5c++qYO3IvcDLeRt1+1Xx+tAuRE74yrg1qFPdT7vS68bvVbGxamgxPUEqFntx1Hrv7+8
uldOJzgn6o9UPsFObour+aSpDNXH4jRr7pfCyu588Jy7Bc/DpDBvLfK1rUQNiOYv2ADwSJuJV2la
LaKpy1Nq+uKgerHKRsyAPW685lfHWTcrserK5Nxkpy4b1Sh8VZ6UFpe7FDnlMPUye/fy1F3bRug5
rdMG5gHA7/kCqXSUWdfL8pRJ6+1kaxpOP80SDnPy+oyKpB6Mw9o6B3W2ZZMJJ2i0cbDLk7YU464K
vPkwV+l0ePl7rs3a6lO+6rasUcLme8paph31z/JUB221q+ZyQJzVsp9eHuXihsbXEoDDWvlm4xFv
nc+amXp1kSeu/ziZGLqEdLcMemjjdNdgY4tvcTb69/00D3vDRF3ztRsjsDBuWOldgEbY8ZsoSKck
uEg5BY/ITS5hkBNrJXVwq890caZWUAVNptVCDc3HbaxVFE6zqkYTLxTTEoT00ykKumbfVbu8zuR7
Zfdl8NoHHd4YaQw1z9UBHnDo+bR6XtUs9ZSweC00F7ets2MulBZOElbXyyt45fPoy4O4IXAFLL1l
1OjI0VQ6ghWn3LZSeiRzu+/yuL/3BXY2oiin1zYvVh8/giJMp1a+5rZGkiQInrfzOp3lNOzTWQ92
MNj8G4/pla8i+VslJuHfgE3ZbA1hzHoxi7Q8OUU2Q0q2j3OZxdFUxQfNn25p3l0bjYbT2nPFrYRq
zPlyjbLPRWAKniBUcHdKb/ID4mlg3gz1u1s5zeHlJXu+Ic7qBswhU7jeUuArLjRxi4mSkMrG6mRZ
iCEeBz9Z2r0GG7G9i22/yk/oCgn5MNlpBUZ0EYm1G2cnsKN0Va5HdsL396Mu2nKPVwwIXa+Zm7fj
EKNJKYt8/C50SzQRHmuZF45BNVXfZwyim50/9u2TjcUCOF2j9z47xqCSXTWJIPuSLqW/vC9lMDc7
JcZC35sFFcy90JL+Y9+4hgrVOJtNWE1o2UWWmhZchbxqCJeh89+7mudBqjXV8Lm3ba54x53G/OgK
rsYbN/3Fzbg2SOha8GaxXmCvz1dr0lJzsREYObk+0vaGtTpEiWq5sQMv3hNGISXkbaTiTpVgc/8a
Sk9l76j6lGiO89nUJv/XeIzF187OXv0Qr0Ot6BDASnzStsVkBhOXkurrk56YTkhIl++dTr+V5V79
oBV35VHeZNbWp+Av8Wnm9UFJjFqfZpCBB7qT2b7ube1Q9emt03ttKDqpq1rJatN7Af7Q3IyCV1Of
0ixejhowanriqjhKWmw3lunaZkCCaAVckauBiDr/qrQOKi3VrPpEX7o/NK4fH+yuiW9suasf9JdR
NptBSaxxRDXVJw2I1/d+HPqwHTzjOJlzfuN+vTYUpVqYZquq2QVAvM3qFj9yj83Qdh+hykJZ7JI0
mqbhFifl2tTxNsEDI6gF/rdJJYqpGOd0ScQpSczikZJPFpVYRN2goVwdhX1NQkQICCjvfIESK9WV
hizOyUIbBJMVX49cLfNfmxZxhBiAosAKrUXF5nwUNQy5O5iWOJWlG+81KBn7pqtvEXKvrA0hH5+x
eg37fNT5KNCp00zVRn2qAs3AMUMb7yq/+ahirbzRfbsya4yE0tzKnV6NhM5HSlHarrve57DinJKF
eWwk90nR+zcW5/oH/e8wmy0Qp37nO61enxAz/8PIPfNuRTWFlCtvkWKvjbRqPSK0RpRJP/38g2jv
YCbaa/Up7zP/kCyA4KLcSpz3tI5z/0ZgeWUwWgLPssMkHZTnzwejrYm4WuPKk+mXwzHLyByFVOU3
qYC5vvyWr6HB5il/lk6B0IGY5AU8wMM6Jg9Uqk5r9gHAYjLedd3sPqq5MCKzyvDB8xv7VgBxZdAV
zrS2g00knDfxihDKS3wI9SeUELTh0LlJ3O/SNhg+vfxx67W2+TjY00RG7ETqDVtUZimY22Z269NY
TO+nVtFf1J8KKR5zzCVzYWVhMs+fUCn59eVxr+x+um/cfasTB7jQzWbxW22e8rgVJ/Lx6jc199l7
qAb1/sYo66Vw/nnEEZSFqJwj9YMYJ3/+1xfRXcYy5USfsjnrzI9mvbhJJG0u+j0cadkcfT3O+w+j
tFL7TY+NEMJU9pB0UcBbM52QbcjTt+ZC+eShq8wpeIOC6NB8wAggE2+WmOpriGJt2gJI7IdfKTOq
H0GQ58mDsJekenRVPXlHq0c2B8a0IwljEpZ8HyhlcuRHMrdHHWEDI9LhycbR2Ovx7+mIlHao+3Py
0xsm6CGGHIT6BMB0+WA6VTkcltLWPpa0UuHXt3n2Z6Bkivl6nJtfDdmN6a6BmH1LZPTyxDGV8HpX
4XmUHrb4FQ1EAvT0UpzmEotTr3e7qHeQHiwK+5Za++XmOB9q/fO/rFpaLk2Hib04pZZX7NF26faq
so1XHzFGodmFHjykJghU56OoaaJHFOAuI+NEOxq5ZUUSQPx/MArg1RX5zCV/QQjp7T7N4LYpLol5
8e4GK53kDulf95bTjHtlq3PtUYpdmbtkw+efM7HVYqdhq8eFMqLGn9qdmkYEcGzEvu8RZECw9OXT
dW1HcAOv6uUwwpB8OB+x9cts6Eh6T3ba+X84KET+aolO6KEj7VvT+MzN255kssWVWEAoSMftfDAv
SAtL6xp1GkblwFh0ilZ+mHyZzgfSp+Yrim+9/OyjualHfeEa9a7t7Hk6OrGf/aYwzdJDynJ6jVGZ
QiptXNwFxMbSpN/K1hFB5Cve3qhoetPa+VrgDFHRLeX42bVXn5Fu6Bz/kC7jUoZ9V8/BRy7uYj6i
raXMKOmTzjw6nYTQYfuZYx+7xG36UHCJ9jtEKRYtSqThzSHsRlPsajhXOGT5VCj6e92bFqzf6zQv
Xv304+sFt5rakkt+s6UHMwkrSWNhfbJM7k0VaPsiyIuQh264Ecxc2XyAUyBzUesBmbXNPESatm6H
atcJjbrpsWwHgDCthbXIvOjHpUyyG2C6K1tvxSGgl8XVS8Vnc3a9xEx9FM3Uycnr4jsOWW4fykQ2
SZhomXbLtfDKfcSnrWAYysKAKDajZcrvXJkxmq4vbWSw6SMvxcrs5eN0GWdQG0cgFC0ptC6A0p3v
8IBCS1MQSp8mv+4+sknFr0WvMKjq3CIcrWR506RB+fPlQa9NJHk20ly0fimObB5Ia0RiOMsYFCl0
Mxz0sucM+H/Y1bjs/oOR2IbEM2wShN7PP68O1BQL3ANPSTfH+b2WN8p5l1VwQvZ2xtNyY/NfW7MV
/8XtDoTgkswp/DzXTU2dFn2M9xa8j3dGsNzixF5bMxA+qzgJARRb5PyjgtWPzqlkcwqUvjg/nNiw
8NlrMwjSufRFcELdxEZAjwjMvhGWXkZuq4wgmjA0b0iJtm2iwlgg2Y9ecxrMof694H1G20/LMTIM
tUQYRZjWbRc/qDwvltBKPK0Js8JK3Rs/49oGoqVORPCM5N4qgDemIdKhLZuTYwj7IBtbfIhHW71z
lqy5f3kHXVtShwLAqp3C+7Zl9HQZ+DqQ781JFcEQHxMnNd3DFFdK7F8e6NptBjcVbQUAixReNyex
6Q3wVI7DqqKt/JBgbltEiRrUQ2DOy6/IfcY3Wk9XBgQojhbMevoBRWzOhqstC4zZVp1yb0B30sq+
B2ldYG1YZKEs3NeyRgEFk0FTkucq4xHYfJ4TJ+Mofd4FoVnqQ1qofp+1rf+ht6dbQeOVJVvfg1Un
ab3UtrgVmcM7Mkeul2JUQQinoAynerBfv170g3h+QMgQZG15JlWZGWM6Orw+vOKfqHUsaAjglvjW
GSf3i9THW6zKy54KM/i/A261PhYEj4K6cdWpwxeJWCT9IMry0zLV7+asfjMs+Z8qcD68vCmvTSWp
DJkMXQeC8E181+PErJhoPnLRjCaacXusoiB1jNeXQLhMuDHBkq3M6S3sDIOWrO7If05NIGQUS4yq
Y2XU0TirW3XeK9cnQyG1D0QGW7Atn0bDcLWJp6o59dLCK9rXx/kUxEV2X2EK8zDnZrevdFxaX57J
a6OSeVKroIePdNg2lMRAKEZRsz3Vs5fc9UVrHBJ77A69afcne2jVnTtWtyKW64PSwaFDuprxbV6K
sSqSwC7j5lTT4bhv1DKEZo8mWq/JZpfVvLuluNk5utT5YF6Bcq20LxOs3fZ5N2Yrp/ko2tOwKNUc
Yq2Q90iRth+AWPWCNnpbPzpuWe/QakI2c/Td4mSluC5S1kCN/+V5v/JU2Hw4HD5aqthUrDv8L2ld
nmhGxZPNj6nd3wpPTbuOkl+UwJK/ccNdmWxa+UBtUMoEmLd9G+NhKVEtNtrT2I7lU2bpye+wT+UD
Ssn5+8DSGoIQkRxf/rwrB5S+GR1W8CicnW2z3VYDkYYtupNmL8VbhIe8h9xM6xujXMrlUi5bu+xr
xQagwvbbzGCEe2wzi66SzR4r9BI84Gpe40C2hn6eA0Msl12JAtEDDcp5h7zxvDPRxD50Ve/rIX3n
6nUri9gckNG1wUzZlAXeGk22izu6OZYcOF1SWbFiWd+j1pg+OuPS3xhqM8vrUNAzydZXcQX+z6Yb
kMksGP0GrxORSi1Eyz0J+bdfqXv9PAqICRob3LWk75sHuUS5w/ImhMV07A+i1NGbA62Q+UbE/5yT
/yWpZRgCUzYN7c+VhX3RFopF0TVZtjxaLVXgUxnItDmOzYz4tE+bIA1No23FnbRrvKtcGNpPmda6
A/h/jJtDFMj0P9wSPe4PtZUuaRV2Wed+K5yhs/aWXXsnSOqG2Bd43Tb7NtG9V6Lp19/PF6zqWqD1
Vr338xNNP9U35OzMjzhTUfkHCJ3wG/rgEVmK8sbGf2YbbCaLMw3SjGeJnb8ldgRUQm29y61H6RoC
ezTdb0BMzMko2Af0+d3Hym7L/C6naGaGpUF9+AALSleRYeYCf2uRO3+0PEbdl7GSbvYu0Yuh2Nmq
Ts0HW0uWYzDPuHwWhtb/2pmjKki7Srcxw6qTvrVvs64pfh2MRVM728Hz4GClhe8y9pyLGx+7uSpp
c2HhsLIugIChDLrNK2TsUmKGkXMaBr/ZWX3fhZ03fWsXs7/xGF4Zae2qYN9DBYeWx2YJq85JEr8y
2xOlI8ULrP8O2JdWUaLtXr4ePfbCZvnc9a3nRXKoSmwtHNzeyXJZFvajFWBZHfawgXeLpidRacbO
h8HKqh/CaV4JbF93KCge3jh6/kRP2zrz2GeDp0nTeiQDM9wQ/Lt3xISRs2K3+a1n5/JuWq8MOCxo
sqEuvMVPO1bbBkW+2Gj2aRa3crrscP1rXldr4ZNWWDEvAOeOTGj7SU7lmFi1eug95XV9bw9p8skq
bf+NkxnLHYoH4+uIus/jrUQME0DI2hrbhEsZZqZIwAnnMctiN1RtLx5Q/M3vrT4Bb1A37aeXN8om
uH4eD4VF2tdQx1m/TaAbYxUvEkc6j/yi9FsTL+NB0q66FzHCNiJdjLf055dDC1jvxtuyDZf+NTSI
dGRuVobLFiXSCoTKNQ/apNIyBPBd5KE7/IjaWgz3Y5ZWp8Zwsp0kJTsWcVBD7A2AuM7M+8tTcHEo
WWIwTVx1JJ8I7pjn92pXF2XRUEN8jIvSPVB4mKI4dZOdJsWtFvGmjPD8ySvJO1g7ntRWN+d/aANd
4MvrPDZEbGFVCn2XVaLeVaPQ78ymf+x7Bp67CsJjKm5JY19Za9qfz+Kd5PSguM4/tEIJr3Q6E+qt
WNxIZeZw5AgxsU6Og80i0z30IC8yi37evzzFWxWN9cPPht5ss142LfKFqfvYKIWVmDGne6/QnXe2
Kb3DonKmnGV/wCWwj1rVJ0c7eSXQ6vkncMdDigTYBc59s8x226eF9HP3EXMb96AMo4/SVt0SQrmy
q1dfeGjUayORetHmAMcE9MKppf6oDHfyDkMTU2ToFMzP/ZClugg9GJMyNNvMeGfjmDLthi5zl6gJ
vKqLFhdu141c9nLZ0YGhJwLDlWwWTfvzZS/NVtSYXeN4k8rHhad1erBa7w3xM1IlnvM2bxf/Rqx1
eTdTiGCfr/MM8GL7/IAcn1vwj0xChWSzpqdGCHfzljXt5Wniilz1pIBb0qPY1qWXolS09mLrce6d
EVxzP9y3YJB22E4nBxE4ZhQbi3yahE9BPh3s+5c39ZWPXN/XFc/0zAfchK1qXihdZUgBCkM4YSuD
7OQBaLhxdK6OQiOce4cUGi2589WrDadqSm20H4m79QdmvficJ4V3gwTyjOs5DxhWyhMREO8cJept
ZVEioGAMtfQedRGUw6PKsAbIwkoBa4OGKtv6ranJ1nnT53OXvJlztFdDO62Tn/7i5fH7Vspe5+bK
bfyoQq8V3ZJGtj6Jn/UMiepOg9SrO2HVxN7ndHTVHA1OnX3NsOtaDspxFBhSrah0770yynYMs5nC
U+QnKv+hW+lg3tte38VZpAl3usU6vDLD3Migq9x/pQebu8lJgddNSW5jYenXb3Gl1sNBecW3l3fL
ZUTGC0bHhkYKYg4cxPN1pJRqy9RmHesknj5V6IF+SvwuO3iDsvY0nodDo1XD7uVBrxx96H8rvpTM
iut9M6htJl5rLsgFSKOTd1hYaPA3LeuOuMKGOhdk+yZAgSrtVDG9/gqgM8qDSkeMmuT2dTdLLO/L
BJIjbKxhl6a5syv6qvyPRgH7CSWX4v72otE79mneWB5+CHO5pzNlP0A5u1Wi3rJjeTtIDOAdrgIq
q2zspp6UGY2Gb0zqP+ZekAGE18BjjgaElKlpD8rNi29LoVvvp1HPPgUs7RNvXbobmnZ4yshkb/Tj
rmylNVVeGXYU1aDen28lWLGw3VoNri6Q1Qe6Im/aAvqEn5VR2sfT2wBjp8PLG+kyRqKehUcgLxsS
2YTD50Mi1SQdb/Cw7ai1+E3Xo/efjXZ7V9vTLfety+PIapIerQb1CG9tIfRZ7ySKWFB7LEE8uOHc
e9LcVZ6bmzdC+8tvYjld8DCYIPNAbgMCA/NLmmOt9qg10/StItcvQk815pcYY7Ebt/jlQVy3Dg/F
2rmikLQ5iPTo9DpYfMZCX8uL9HKw67AqfKF2AKHSNtTtJmujwQ5mK2ra3Hwl34YdjKgdpQ9SC7yf
QAGdL2AglqVNjDo5obDhh5KK+m6aXimE8q9BLAcyBzBVhFc2IVaaVV1nJ2Ny8lrphpXtISXZpUtU
96l7o4lzbfEAXzyDE7m8t3p9hsGaCZxNT0JU5l1jzOVBdZXzINLEuHHcrg6FgAHRE6wq0sDzqbMK
EzUIq0tORl9/aDJb3lFK/rJ4pbpRSL3c+bB5QEaj448x08UTIYMuT5M2SE5dq2tvOn2onozUvmX/
fXl78Nb9S44aw+qLkmYfZ1OBWUF18ip/Zdb39dema9V3GTjt26lNuvdqcZIby3X5aYwE8QbgNeBL
8LHnc1jNEKMKNwOu6INlCvua/9fPK+/7y9fUlWEskNbAZPAVhm+32eUTPAde7k7Cs2vpa5R29rbn
ST6+fhTQgrwHnCPi/HWG/1JaTwlx8liBjonLvoskUMyorIxbJIqLbUfwTFAEjh0pR/KuzWGCAbwS
erT2ZBZDHJUub2dilMXOGV+LXF7FfVBbR2/HImwHH7iZNnBwjSwA5D12Q9d9shZH/j5I65XAjudR
CNfRz6JqgyLY5hyR+w4zGX/wiLLt+KlehHtYMre7EclebAG+BWQW8pp4ixAWrNP6l8VpCWi4h3y+
ZTLEbpBpsgsW75aP3uXikEhTd+J/6G1dWP3VJt6lSK0GFMap0e+zxS2OQRVY486U9q0859pgdM7o
5aAasUKYzz/JtTVjbK04wP91Sd372jcnKql1NcehaU3y68u7e13ss0xgJRevrwRFId6L7fsrtUWK
GTDDo2MrN3TLtgiFk+61qfqazvW4e/1ocAzJoDizq9zO+bdNg4bTWrLEjyBZzN8nOcFfLqR235HZ
JaGTOK9sX7MLuV1BT631D1oa20RH73s90IBwniwQTTtVNt2+d+q5PXhaJ+sj8aTx2jyROgBhBkAt
WAhU0zenKysTp0O2SEAxHpyfcZFq7zHJTj69PJGX+349U8iUcs9ChnquS/xl35eeXuM1Cc6gii3z
cyBj9Rv0InX3n4xCaMZNsdIpNt9SQ0JCdRSIAbZnYo8QBwU6NYro5VEunijqwyzOWj8hbyFyOt8U
qqzKenS7/hTUi/eu0DO1H0zXf7DyfowKd5z3pTReCbBkY5AF0hwnekEoHebD+aCl3WCA1E/9KUV6
6WCIIt/pTV+FbPruxqa/iAY3Q22+r3doeTX0hE9m5S+fLDe30YRf0d+Gle2ycireozhb3hdaMe5f
ntnLTIZDtvZ0Vr1EkJ3btvDST06tz2Z/moY2vUfIdtUfLsWu94skGmOvj4Z2CUUbe0eM7AYDQxON
8BRPFRpkpf9aU6F11p+7WcQhBnSGrTcGkyCXZurHk+GPzj3YTQ1TEb/eT2Vd3Yj3r+wqcH5AkNd+
7toZP1/gTGrK6ux0Og1tXh7hSrphifd5aExNGTqxmPeDSq0bB+bqoAjWmKtSMbi/zf1Gb2EsNW2Z
TosQ9UMCTOxQSHs4UehX772lar7nfn6rD7N+yfkVDuwBuWDeDOp+F0AgEhl0zkUxnLAmrPJ3uaqd
sBPjzzhDtWxJ6jkqE3fG+QM9++PgeN2tGPPyxSJXxF6apJFKN3X186l2RDa0skvG0+DE/WHy5myn
hoQsp09uWUJfFlw5+Qg4kNkgCsRtsRlrCKgtTLM1ntIpaeuwThrPCRNkxz4YRR0EoZVP8VPNVy5h
b5gpgp2dXc2wLBUVprjJk1tqSNc+fu0osAZwjWj3nX+87GlyOx5bWqtGPfSQJou6UTsGetUcb5zm
NWzeLDSRPA03Kkr871Zj2G1GXbp9Np1QmpwcOiQSb5BvZuk7kG1lPn31mHD4Ehn6CuGAbEHopOqW
h9Wzidrlr2Cj8Xyv7orr0/SXpwezQV9UAwfLHFowdEUQ9HvppsEbx6ycU5YYv0vLnIYwE1P2NS/U
far7n12E1Faj8vYQmBjfoKvWyWOmquFWqHblMMB4YRnQYuYsbJPSfoaP7xT6xMPYm86DQ5nYiRT1
cC8snXkxw8xpPiPmbaY4caDnHVKfT+YbANlrP4I3kwDnmRm4xRxmjidQ0e6mE/dhM+1cvyP9d1V8
b+S0Yvyg6COV6GhzNeXvo9+Zt9Qc1kOwXSJ25FqPAwxEIfl8ierOb5Recg1lvaSLWU5vTQ/+d0W0
eqekuvG1V9439sHqFIki/Ip7Px+tki14iDyfT02Vtve6iiW5i4KaEdpz8tbXKxnGFTgpSex3K216
tlzdfCr0SziLHqk6kewm1YyzPI2btJ5P1EWrQ4teAV0Vfw6nXJPvtVhOkdU5wo+UspGUTupGfAr0
VisOedC35k7YkFSsZWyPSdmPe7Nxn2qxiAhB+1sRx2XIRsd1xfIQ6Twz5c+nCVuY1pznFhQea3Po
G6vFzdK2b1wSV7YemkHrfcT5pDG/iWssORhSpDglz6JO32qmCVCjTozdVC/2vh+Led8JR33Ebrj5
XnpZ/9uNO+rK1qP4hHI9SiJQmrbhb+VZcyB5cwCP9NNxGf1kb+qphnCE7+wbEfefrCQoPidcqZHv
AM3zE02GaZnZGHRr3s6bPSucE8eI8mIVSqOoeiMcWzf/dsfQ+UC4ziQzoOZ4vg5tlhQIRy94SRfu
as0wL5+mYIz7MLWahlakGbdfy/KW78oWW7aGPuudZGDUDcSGMuT5sI3q6m4Y5vk0aoGMnL5Bbj8d
p3f8zo/sXX/XSYFDkYiDne21CNFJffispDM9DNQZQZx7t7QvrpxbeIIo2ICnezYBPf9F7Vhoc4zs
2IlmBS1hfRzIAAOtR7qhy6fiqBqvxbOIBsnoa8WXlzfKtVWgoEJfB3HtS8obJdK+Mf1iObW6Mfyc
rX6KPIt4vwWIG8oySN+UZRH8q1rwXz+m/05+ivf/WuX2n//DP/8Qcm6yJO02//jPN9mPRrTiz+5/
1r/2//6187/0z3fyZ/2pa37+7N48ye2/efYX+e//e/zdU/d09g/7GlDY/KH/2cwff7Z92T0Pwi9d
/83/3z/828/n/8rnWf78xy8/RF93638tyUT9y7//6P6Pf/yyijD+11//8//+s7dPFX/tzfxUV0/N
9i/8fGq7f/wCyOzvBMnPjGzeCgA9v/xt/Ln+SWD+HTciInUudTo76L/88rdaNF3KeP7fV/Qnkl2w
xmgzrwpvrejXPwr+DnKQG4j4d4VaYNb2y//9YWcr9L8r9jc8fd8LkM8tv+b8QgEsgtA7vR5Aiatc
OQDI812aOn0NzE+4d7UfWssOPmemYcmxM71b8EdykfM7moiSQuxKfUIblAI6gdv5YNjarT2K2jxO
yYIUKt00czloJlLOYbU01bugR6bt0Jfm7D6gT9Ile8L9CagO9LXH0cx0O/KSeOyQoZDmxzn1mt9s
XRGB5/Hg/NBHu/k6zaMsvyz+zJGrKStVUVrLtg2bAT7vwauwE9kpaZfZbhn62Qg9OyVNA6xISGVk
sqmP/Ww6RWgVMjV2yk2Tr6nw0CUUC2sYWtMgcB+D0nmsxDBitTZj7NE4XSLDCU3D+q5MqkUPVS0C
bwf1StRhUZTxCVur4KkiL61CrZGDHolx1n7yi0ctMsdSfSq7evyZyc52Qz+X/j05axcfGdVAzMZy
QUDPdvJkdOV08OfCrQ5T53TWsV3mtN8tgZljZJwOuJJNMLHGqCm9Kuf97e0fEnf4b8p0ej0s7NFs
olK3FneVU3LeNZO0zePiwZNBH8Xrm8iXMvmWJpbvhKmp2WZkJxhHhJB1DRGR/Ay/SaTYm6g2U/dz
o6fORCZrVxly1UnzpdXN9ldzLtSf6VTi4NlgQ6ciq5wQOBe6w09KbWP5mMaDKyMEjoYlRJrFqXdC
l9N3rQfqEFZWbBno09o2UqF9Jd6JbATKaGAmQcwzGFztZdVodURNpXh0C4nG+ORw20ap1Ks/lGVP
EIYarHwBWrbyq1sY9WdHqN4Ki8lXSeRCsHqzuHOWvBu8ps/J3WKth7OiO3/MPKJNOOde/70lyvvq
6FK9h7FQjCFsyCmN2hJIzUHLp/5PCB0OIo/lGABabufsvmzsdnzw+9h17ufY0qafjjJS0qjFN/+c
hty4LzNXSHTKjVKLOnJFsJ2jOf9cRiS0wqFXBU563eTGD9XQgKGyBoIl6ea1sZ+nYKnu+Ew9D32/
n60wGyCRhjLORRwSDur389y1P1qDhDx0jVgHcRAHaXDo0rbtImEPuYRfJQeNZvXkD2FSFdY7hUJv
vpOa3n90/T7/2jW5WT00upb/5k5u4e/jIbOt0Kla34w8meZ5iCdrHkeroRolU8Mty2iOiz49mgkl
u/eFOxQtDV2Jyxo10V6+WTxEfO6cRB8ONVBzNySBcsawyOT0cW6VBMVjeIWkFlXVHyhv0tIANuH9
8GDBGXtvIC499Fh58JV4FoNsFSBLWcoGvqwkxHNCvFqUyZgiqPf5VE3ZrrOq8bs1lPM3NVUa2j9G
h5NsNQMVC2l3jD3WtuhZhqsLzB8Cj5A3nt9OT3NZTfaOEk5mo1blwXoHrus6+7KZyykkPl4kzUWz
095qbtu/dVMvBWbkYzy8a2NRuuFI/9HYSUr2Q4SDb3xE/nH+liBYRoKkvLiJbE1vVVgGoxsKtxK/
oyQw3ovWdspwBnL9qC/S/62oJErVtdf6XTg2joHOj20/SHQiPwcVPlc7q46zJYptpeW71Wz8SzcW
owwV7sdJNCndT8KpW4a3uj+ltPI7s/2jnQIp72euN2ztC335iik5oice5sX1LphG7QsmvFN8pAQg
p0Pimk0aNaYrlgM359TdNexIkq2sHH5jWOYUyRQhdxqok2PPYs4HVw/omguzN7Wd74+IDXDdaF+G
VPToTaukxd3MaOtq74+l945ySw5SSyiA9m5V+WOUenH/waEUryJbLrMZzpIQeFfFGUJOfdp7cejV
DvftrA91Gzlu79U7fZZusAsKJ/vii95LwoJiCSQ0vRKhLjXI6lrT2l6EfWQrIvwy5Js09eR33S7Y
151b+giFVZChokq1OmYnY2CqsO9anpkkl0Z576Y5l3RqDs7vSxHHxr6z+vxN5VEnCXXHzY/5KG0d
wPYQlPemdCUaA76x/PCHVrxHRNSTew1iSsmdXA3ubuBOWw6+Jd3kkGl56h7yZiiCsEoE+R1Gtb0X
uklQirBVprRCq8uWD7lbjuVdZY7Tb/ZCcTWkmRZ882pwDXhwWE4bNSjZ5KEVT1zcrb84dtgQeUyh
MbAz0KQfQEYyp9VH30XEEgyAB2s2BUlcQj82csDgk5P+XkxB+zWr6qmOutR1VGiJaXiXYAMZ4+Yb
m09LllRr7dLp3GPQEQCHeZ4Of1JSalMC2ckZDlrXV/con5TWQ5ZkEkg9axfsUB+h4AlZl5asgNzD
2Uu6JXRlYGchVUPbO1BrrO0wEUm592aN62oh2l9Cv/ftAdvU1jYP8eJKD5EeGYsoFvhq7Vptscdw
yavyE+0AI9uveoVW5EjhLA/jEvDLl97UPwqtwMsG+U0euXpCPHeS3Jw7SZW6DFUMszeyufaNcOlq
94OF5lodtfZYfUs8u3sStTIH0pmk7e9Gqf4PR1eyHCmuRb+ICECMWyBnz7O9UZTbNhJikJBASF//
Tr5NL7oruuxMkO49Y7FgTurVuJNbi2MtsEiMwcsT8l0xTd1b6GiosVRgNgEiCkX6PfLvrDtPPINg
Ie4pozVpafDdbqNhjbF0KOreaunglZinZYerYd45jPDfHge02PlgZPcpJqPwhJYSDitMzOdsl8dL
hk9Gd/QvyziJYSjx9pigZhrfX7+o52z07YrkJL3GtQpKDDwaLn9ztlYt/OAnu2qMfe3kmtxbA+Gw
jhdXtRuSMipY2At4L2IUSyoTFd/rVX58PZrnQ6fJcKZjkp97IvjFJej9qiPbdTMeWu9+A3B6r5PA
cRxO8jtDuRwL5luj49RVa6ZCmACnYv5Ev3fwqU1kd8hqg5NzPjPYt2uZdkDT+xBxCHzeQ/O27ZMp
57iAt0NRzuWxkMDzi8Scl4wrBiDU47+aIQp/0wxEF9DnvGKYROIqoe0EX8SUJUkTk1b8gY5FNDi0
jo1Nrahj3wPDHCmaDRbvV7QD4GrGaxQs6U0kfdofGbDfpEKbRBjU3njITVaZvRKXH4elfBDrhnmK
RvluCSfSoLLyPpB5WEet2QMWJg9DmOoAPyFGIBD1aJjE9MFauI0JLAsMBsUhN1lZZSObTsjppIj1
i3DOqTHOnhIfiTeJsIYKw8oc11Fm01rOkH5id8gBugZ+t3UWz3AxyDouefRNCyA0nZQb2XlayqOL
lpZWECF9FsOIQz3Y0SHBRRHLUaGYxe3xcKkqzVSEj2dM9s4rAL42j1RDNsZQoR2/D0FSIAZc8LRC
GwT9sHHHd1uenxYarttxCDEgVgLRF7+l34Y7BUb6GAXrmtf5/P+vFvctcvw2eptbMddkYbbSPInW
igZkufWsRRRquen+X9a25Zdx5qzygKCtGxfqTPmdoutUFaykd6kvaI0CokM/THlNO+BBVbyKBSKS
IjgING80JXorauQd+T10M+OjFyY4Ik5/D2vZQzD4L+hC1DNE0eKyrITi4e9hW+bqqfOGoKqgE+un
drmA5ybv9vPcK4TCjuqocom/S6Z+ekdADl40oZpJjcDIpR7iNz17gzQNvpjbpeDBbSiUeCGe3Ci5
ePzBfDgvCJiqcIai831RiOvrT8vKh0ePba/cz2M2nVwI8kImotlA4jbLFMA/Y4IN6s5s57S/MzBT
PQwes8m24uAlXsvjzNOp8kP61y3hWs2LcU9WR18Y4Dl8RlHsjthNIE0PaLa37YiPHtuiaVK/hg3G
7eV1C4f+UZYTpjshy/1COno0AQ6BJVLyD848h1qzGBLgkK6NtsukjiGQTpzYwHQyVcy7dVr13rRD
uyPB+AJ5Mhc1zZEKUmE9sMdpULuuGL7nUeN8aYO8aiU5IHOAYUjHMAq4EAuc5+YAZsVVHYtQeZlm
Tcf8fbFwWTMBxwj4oCdezo9RV7T1YEhSaTJGd5kbgsNKowMO7ndS8jMYix+NBHlvw7bq3Sh3HEj/
IVi7PYqT+zP6/F4EXqttDvQlyhE5EGZuN5Dus1TxaSL+H2Klvl2EsP2KCWBnLsRLSVSEpQCJjk0p
cwwqKv0j1ha12wqUzacOonQ8gbcuwN9cJNbuY5rRp95dl4+81xWV0eYrA1tAg0KHrVo9y+seV3pZ
gbNHch+o1JPM3Li3/RRVsRX7NRnehl7a04oMnqpfXFgrT9xuns1tpFcCbsYj/t8g2K7ipE0OfIXX
AuzYd+LsOydshjBNzEi6H75Yvr5kS2S2umWd1g2s3mSpKOz0t+UIsWqMFrHzgHG0Cvpe1s4nvg5z
+6JG8bzI/MHw6HGcN3xWWFP0blEDveN59qCKPtgjJBSjFs4CPG8k/vWpm9GRBBHOAbq4Lz3oSx5q
fNYCr1fJw3ei0c6xxdTX+Zb0F8gxzBeAkB+el/NhScYJwssx/IfRAZC2p5VN288iCI5tuT5MWbFV
rTY3I3Y+nab7oJ/Wyxyn4wzD23UZW9v3PFn8c5K3H2UrsD0pSo5F3Nk9j4Ly30KEHqqQd0tc5eva
n3qdY2keECFcIXwnx+81mvdBl0hMibACk2KfrOLX4zJhiE6ZdZNNwWmRyXn1sUIcPtJF5do2Yz7X
s5yWOs8NFq8oP+DN1M1MktusFKaiPDn1cgrOoFR/ORpXEWmBf4VaxnA3I1x4Ny/ThxcD5lV8AqEF
wUSjzzhi+Ss0+2fIAk4bRLW7fgk2zA6Yky5i2gwCtdKyIYRejQFG7NqVYvka+1rnNDuYGV95WrKD
ZdkHhxK8zNVllNllKodPitTGmzbP/jNBcFah/YFW112UNPdFbNexMrYsL0EQPbaZ726VW1mdLdse
+8J+TopjNA2s5rHIb4bR8bu4JYdZlaRSfmirmRXFPeZtje0eo21ngo94xC8F/na+lhszDJP9Ezzs
Ca4ikXwQDGcY9vojdeFLkfNH76bzPAf4JCcVbxUyUJJ6AlYNP+Rf6+2NiGR7iENDHa4yyaDjcljH
2+3IHYLQej5j2cuS7YiE/aXRSdfVRSztzUZ60ow+eketIdthXoPQrAsg2KrKodfHAc9pKqZIV2VZ
2q84T2StsyVsthb7TjrBE8FIp2m9zi2CGoAmFdBDqfJ+6EPkLjI7fHSybb9atsK8HGvxiadp+Vh0
rqpg4w/FSOpl1AM2i6G88xzC/URGTaJbj6RaQGB3rnMfQRcO696ZqXsU2F0YDh4VPvZs/YmGFJHe
CF+dBDG7mWLIz5CZpkh7R4j5lj5bDjYKbuVoTBMjS+VDsvRxsUS84QFGjtcUvJRjBt1qtuX1BHH1
B596/xt7gkdCW6xdtHtMwCcgRRlH05irqS5F4di+20j4K5YsOdk+wutr7smGNbTwtmFLVHz6UORH
8Ei+Yl2pcf6rfcS9+SiRxJxii8jUeSrlJ6JWDogk6i5qWm/W3twK3z6brsOvT4cvu0hbuWw+6Hb4
pvP4sK3+phPLezJG00OS6PQjQ+5ws4TDe9SrFxJuFtuuZ+icXf+UzfhtyoCU0dhWSxb31cCXX0ZD
cw6At0QBPCyZPNso+RCBOawgwg8pcYBJJl33UYqnVU9D7XQsdx0SSO/tUgSvpQfRMwxZUwBigg53
TvfKxvhakCzs6mKYyNMINhmRXIgDqOJgOK8pvKEREHgsjWJokDP7iZlbVIbxRwJzLuIT2HsYLT3G
2rCoZiNuVeHOc7EcUbSImC6pZb0i0dywztzRxX4NKvgFSrtUoZ6DqrAY10bKeAOTg8MHVnDccuv4
3TKl9tkibnvmmqAM4IWjEmhDYEezS+C1f9GFRTufyWzXQGYnq5UWfwKSI1+OmlYy4Oyc5gPDq2ld
BeUakhTmqNyDdEJiCPf/cG3m1aKDL9x3qHPS+Kvx2yQx0oGZqkp4XnZTFN6bJOUVHdehAvzASeUl
QJ2ClnfIUnKHdPEXRIBE2NLLocIrfyzHadpTFl+PAxQoXCwCNyoYxneIhWswYL0I1PuVjW3ztb3Y
zvuntienVTC2VttS8jol22+eKYsAbvxq6OS8ozPqRE1iTui3e4moofEVeM2b6JqPNkzHweNT8yCy
noDujYd1TH2Tz1j6OZq9bbyQoFrnklUz2rOOOcSju7HraY2DgYgGzpx4n09YmCDMuP74o9+xieyG
FmTzGtH0RXocUBszUZ2UnByZ1L4peAuVhHZ+ug0lv1Hp+iwcGsS37TBFSzORzP2WWFJqbQBfQCYE
+K0F1F3NwxZefyn8+Cnw5WoDrbDDgbAPEFKKCcsC6Wos4HXAgaMD/LWuU/flEH0y7iCNwnW14Tnr
7KyOATyRFY1XViWxvsaJpz3wySE8Z6Q9yzbHWs78Xzi6UxQDNFyQbV6adw2Y7jYVbfCKHLljZOe3
NVn/m8JpV1KcpNe1EaeSGwDrxRH8/QW+k53X9GVOiyewG4XY00htAPbWtq2S0s4VAqy/1sIBVQsE
MIgN2uzD0iJu35ZYlUwC/AMFYgBru4UegBol+zCgtYZ/qeFx9q/cCn+ZRvs3Cbkfp6Kvk2lzp6Us
pqbvze8YSV1vVryUU39Yt+kdoQ7fGyzwlYV5h2Jl/OdijFNDd723I/G45HCfBE76M3Qor4PqTnPn
zkJ6Ulk5xlByRY1FvGgVMBUCK+bji02Hse4xDyYyATIvPnA4AK9row98k24X59H9gAu4d1g0N9KO
1SQDwNuFTQABdIfY6Mu2ADhA0JUEW02AT7UIGqqLya9YzEZ/KWNGznD6YAAY5z9amhSe8zD+6Nv/
H3oI9LzhawIw1PEvbGnhbnUxpCGgQQerP1oQKU25MtpXPUNjsJD2dsStMlvUEikAM6XD8oDfnu39
CgIjttm9B2zwjDTcywK7+J2mBWu6PlruqRyeiaJ4i9U01TxiUAXhLkc51FOIM5Wp7AEw4T3XDFsi
38YDqrPSN4qy6aUbj126IfYnvHclMDfn5ZuaUAaGAzgGVbu8E1l2WDWH97xY89O8ThCrhm0IimI6
dDBw7GwpPhzyCRHRMDyWFr5AJJ2e2gxfBykn+5qvElAV6LfKi2ysWmTVO9wPmepjbNnIhQ+iQDyV
iuoXLBKqQa5hdIxaCFVnRR7VmhSXYrHqPpfReVFd/zqkyfSjZzLoKh46VY2IC+VI3MRuKFJApNk/
XM9jM3YFZpkQOfL7SSL6QunuPlkQyDOpkDQmxSk4yAnylB5iHwMUPVX3AcVAtY9F+VPAuYItNTim
W9He2XCOAJuW5W4Af1IjGqrbl5GfDkiUj3bwDnbYl9to581kznm3qQPAybecDnZnvfINskR4Uxb2
x01beZNt8ZIC0rymc/fma5BK2hrU+bCfzbKirp2uB8AEstKOnvO8/yVZ/zY6eyzL+XsTwLlVpvWb
smEu6qDAFrNLZbwGAJsK5auRknDHFBFVgKkDivpWCag7jXDvWCHWFYguPjHVYtZMgy3wdZAHxVAj
T1Q2QCKx6+FK/3YhQkqqbnLPG9oza7so92wX430N419yAcACaK7s5fiRZNi5KbSy/yGwpX3t4hCz
IaDzcOcIxj+L1aoqvbenGcsuniInkRgU+uukL0DbGWrtE+6/pZZ2FgceDc9TMZZ1N7J/ThDXNmG+
ma5Kks3KpgRVhGIMo3dZL8bbbVJli/cFN/M1xrDxIcycXoz+JsGt2TiNYXNO5/4v9sUHiolIPVFS
VH7xP2bleK02UhOmRe0zM7zEK5bAIdT8yLo82qFcwZxhHmybNXfmZ/BdepgZYD5o5c1TKz2iJsbR
Xktjkgrr5rLbzCDWKocrF8Ln8X3EFqIjxK61iNuYQyhtIOYFew8Kdwuyu7Sbo6Na8NCuAR1P0VDo
KkIFWrpzY6SBsGYs3a/ZRJ+l0MknVM+/zPJ/bmwfxRKVO8NnXY26Pc4h3eoBFOklAUZ22XL+54dk
aSS1/2V0+g5jPK9hW8DxEEyNzLfhpdW0/aIRewE9eJ+23WPf9WgO8m5Bxo83u7RTbyAJ8UUG/jRO
5H7depwDqypkvdD4fRrJO4A3jZZY+p/3yFAovT5kCmtjhWTLf6xrFzymgDABJII421RXrZvD/Zh2
V2AtE7eRBesXMQ8URy1f2bipHbTY34OIlt9QylTVS8LS02ijfwWnAi/vhGGCO/xxKw9ZNmJ1KtlN
WxBx1kPH36cU9F3XPc1gARsoo2Ls4XFw8JgaMP4mYS0IXtAqo4vjtcmCu3E1u6ue/IIW9T0pwr1Y
gIQO4T5ZxMPiDHnItwVgIvdin2/kHGZLv9tCew4U8DuNz+iEwe+06uxeDbOoURNt0HYx8e3NmoVX
aW7Lw1imyBtT8VSPhQJG65IMYZgyxOHe5vuUzhcFiwfUm+QPsdBPQYRCba+SfccTTG1t8YRNPq2K
FQMb0Rnbb3hOLtEUHLaSnCakIynRTrQOaCLPpeZzB4P4+rKIHuCr4aeWLYtAAoMHYb8lj3xgl5z5
Yyc7dSzQGVCnnmxnVLuTHXidfCcW1C0kFFxeie6zJ7UV0Vit1rqvHoQ0QjIglwGhBcfCTO7IJr4H
jNRgF+ybAJ+yDydOfiyKaxGglGuDN00W5zBX5KTL8YGl6ykrA2SAZ1P8sSFNp6Ej0nNFWHgMQTLs
xmouAShAeTGjGjhjn6SV7BYwon1CsDa2P4oZDWBuHKcHmBnmJ/ysyw9yTaIzm1WK8Jw85sgp1uM3
TMdBUUXkOsigZLsdd23MQbEXzpRYUyDVS1SOSreMOiTHuN7TvFE+nH9D6Gkt9sjrDs8D4JNMUDDp
ssDiPcbzAW/odnZu6iEyA1uN2xiwHCKAMBQlus75CDDRa538pRKnF0CHfzF2t4YjM/HOw8/aNlIE
+YtREg2BOcI9D2Jr88dNX4u0aKaTbwL3XQv6Lx/+Q2zJegTNBgRnwAs4IqOrXqY8qFXR5s00Jjfw
4QQXw8f/DIJI4Z9Za75M8JMiCkVWBR/Us4+7d9hCQcL3OdshNe8IIhC3J2kxsIbD8LwMJfxW/dZV
fYflH9ZN+doC2/8MdDB8zMn26W3igWWh3bsqr+rScfAY4liy4exfOwcJQdal7HaGp0Zi7oLsoEoK
b8BM9cEa7uM+p5/Tptc37QJx2mg5f6hhWw3eFslBuwStAuWRJE/BFAOkiUFM503J1pWB0umKr1wg
bLnRvfQv+FRw3Gwr0HTHZoy1keTe1tOajZ/QOgI2XGmXYU9lrs6Saf4PkVvQEfjtwLs0rnSI/12o
kp3w4Atj1k5Hj0CzF5Hg+Wmwa6AFNexL/sNCdIrjWMvyGk72uxTRMDsDg209EC3PsaDJOzgnjhPY
vSOvZrj3bYv7Q1uOE5EQFEC2SPkKpgLfUm9QYGj69AOmBFQkIH8LjMvmX2S7sb3KQ9UYloL5prjJ
PksuEKXXLe3Dks1vlI44SmaQwMFOZYLfJpM315Id1AWHEVsOggx4MNU41lm8RrcjLduosk5vM0DW
kJ1CHPqY5Cd/2DJLL8QFmGCsn5sYe9itsn7fzwKLDdKDT0mBp6+LOLAMh/rFwOQKAKygL5CRJE9M
OOZPXabUbQRxyjkTYH90Uh6R2D0iJSHlx1h4PLlttLzmsK6Af1dhk+J2201Z8N0t0RFK7r/uWjtA
gvaRreEMQG+DAjFkxdq4NJBfcElgVHfZFZuAqLLi/dI+FxpvECYUGBjSOHwWUUltBXu6/hTB5JA+
py+Su/guxhv6C116+4FZvxCnPh4hzEUy0yHUcXCjx3U9tBZuRAx8XIcHmtnpNQMT0YyBYKd4DE5A
qYKmRZhIlZuiBM8+gIP30PPOHsqiGIRZaoabIAAtBuFtYXfF4qdfYpagBoW+HpXqZRX1QCeJSpcL
1vO1jvoSmgEKrjszbK9j4V5FhB70Cgfr3NANWXrSc7uf44TdF3lh/+ti0FgpAzM0l/S6sFOKFGq5
fKvE0MozYt+R8UL+AqWRKRNP7KOF2vkdqHz3s8Rhutx0Kve1RiPIC9Qx6RmiUsg0FjSSv1GcZ8ct
R2i3mrbisOABeS144rsmnXVQQ78Dg7gpkXGGH0CVsMtwpP3mgAseFjEGQFYFmOkO6yIwh6ABLf+F
BXl2OOJc+LSpSECXwP9GkeD7GnOW7TpCERdM5qgmWwioG9bceglI/wex8fIPkQbsKDDrVVfnw11n
o66mDuqlxLwEg8lv81iY3Qo0osl5h5mi8ERSyJU2B0LdFaLi2nQ7H6VLWeGfwd0CdcJLCeXOa5Bw
EK7ohYg7gK8b7gIfQbdEE3O3LRsbQDLT+I1BTQ0JVhzqBKRVLO6DiDu89xBAXDDcoGh9MxvoT+49
riskGaHA2rLAnsPEpp+ZL6901dwT7A7I9t2o5zVnOD7qQPfQc61svdZLOg9+UMQ9u5jByOdZT1i5
iq1Eyl0bdnkC5tgETZaPvjGtSiLw0xzwaOxHtk+xp2eIFjpDm8DDmmiC6TXT373c7D2bou3VUbwS
o2nLm4BM3S7roJsSxBb/Rd26XkrQz1tlUQFaL3bYKpbEX6WMAUSrEVhx3L6H1pnbmQKNaJfiARqK
csEZPkxYQwOH5Ge4whP8Pr7cteEmb4TGAH4VY4B6QFx/3SERFOqRzZ7iqdWneNAfWNnmqx8H8EPC
cXXP2VmiOQpHYezP3ezu0cr51HGhzjGQoasNbwRol9xDRNS4WbSApRB00QhoeRyeo+kpDIHexZmg
WGSzTWHG8IU9wkHscP/ookDaECMVXbFORcBy63lcyl2amqQhwDjqgPVfWkJpUkLcWM9Y2d5AQegD
DX3xR4tSQgI0QZxXFcEYTnjCRfuPYfMBiFL0yY0u2EuXGIRilmBUakR/Ig4HeE9Kdz0F2u1cCX5k
lenV+DscF0BmHXQd+dZwtoR7zJ6YASEzqYDr8qFO1UTft3LDfGVRM4h1GQq0l4AitqgbZkgHzFUp
pDr+EEK5dEALzvBPlRN/zzIVvEdQSCR1VvryE3xvdxcmcJ3jrAjLN2C4WIfieb1jpo2AWfQUm3Bk
kogBI4Oug1NLzrroo3e2xewpHaekCpLQyjoCfvgDiHNGO7zI7vut/BlD/co5xA8Ri37FCLWRhQoO
Nqexr0yIiNAu0m/55HfXQN4mg6pM7iMwWpB9EPFtQWMqkE3AfMkT9tGLWbobBAqBlp1gnahKp7Go
ZoNr0kL/tEn5LAGbn/xQYgDj7M7mgJLy9mcmdP1aFv1DIlM+cINAEojs1qUJod0DSTbuVtbtEtq5
A3TEHxjO8ic4n4KvkkULLr4BISUjSpdydxOMPtwXHX2RI9JEIHpvj6NGhyWC9oodTDMdDjSNh5Qs
ZeRQ+5uLqku7b0HD/mzX4NMP5G/AxXUSMCVVEFddR74XR8rlHiV600Xa9FxsEL3RPDpZPUQVjwmD
UJZVyP++46NT77lLLwgvafiynafVAcRwZKgywiCSg+yY1pmX4JJnkJHYA2MZ32AZvSZmCAfEBFAy
gIAtWc8IZwHviWPrmKL9eV9KNMB2GTQ72/DkNvY8MvRRmKk8hL3J07rV4FcrimR8UmNMGP9tifUP
gi/wqoh73OnjD3KL6ScOFuhndLh1TxaQ6alrpXxMpcBPHA9RNgFvn8e6LFacQRExAJLQOZs/QNHR
DQdg6vFlFj2uHeBqgfVnMdIQKwjeigoJh+PbkqJ3oJr7gL1iWujPdJr/NLzX+4wOQVhlYU86eLFj
QLwqj909zyfdTMCvPiDaGe+zjSFULrTzXOwWwJ/wu6H/ArdggKUXL3mY3hpVzrsYk96dJaN4QS+O
xniUodETUU8DZMJqI9sOqksDRCFQF840Aup+VDB9ECTsVyqVwY5t2EwkdojOywcj7d3I2p1XCG6T
cLZWkmzuVobI4mgRmC9vIW7epkaV0WzreIMTpfKWE71vi+t9xgLqDACAjnNgyH2+HXCogr5qe7r+
xwO0dVTF1BP+LYHPe9weCCbAV4/G5uFPBj0fTuhsBrMRrj5cH1KWm7kRlMhXhQqExw6HZ/pF5ACP
j+Xm1WyS66ZdmSf7QcT4HlaXo/yxiNYZCTpTPz7qNVmCJpJ0HH9KM7D+euRm/MLXMOGnWPBwPXEB
HcQ+NJGnp1HLONyVk8NWgR1sdZBkbc7c+HmCe3butrzcOSnRjppB2znuA57FZN/2ZTndjjqJZlSn
iCw+rUjmNjXz6zjeokMcIFi/GmCW2xyx4g3CsOwHWH+Aq16hUekHj7p7gWQQlAYzSI1DOLnQ5nfA
zYT7EtnPKeCwULB8nyOWFiBnFg/7zCFzsZn5mhaXdLAdq4K1yNcvr3F930qBWHUTF8szFzNo/mLG
NYu7BiR/k2Drji4ZOkPdDvL2mLwgzi11DcQRhQefJUxZw6NjxHFtu6hEuj0z2CmA0mcNgck4wrfY
4rUIoBlPG5hlp3Q/xqPkR47c/fiHkyB9gxSzxyU4XjWSgkaI1cgp9J0NIh2GsIqocA6kXoKthbQI
+qtRWF9+ZpD28FvRYqXBT5wMP8QydZvriIUQuwaJ3S/tBOAdETTkr++gi4SqohAPUwhwFK+pJ9lR
WMPxyHkHO4EEXtSfy3n+P2IgoKRwCN3FxisWLJsuhUxs7zg0SkceytZUGUR/4XFgM2qLC4BJc71F
IlT3mxqi9zQcOVjirSv0AUE1EBhAytIHh6SXrq/xEJXd9aTQxaEPzZDXmN8gKiU8kiEyIV2sg2bk
E+QO5TIsUCTxrM0aab3hf3KeARHlhkC2BZedzV66qVOASeEhv+nlEmdVeo0AP+lJkrQC0+ShBycO
Nm4h/LBcuE+EbCQ2t+x+BIEQ3PfcO30s497LnQVfigBQaNCLg7KJSI8QvMKUXcMirbujRTI3xdEA
BTHAPqTCVp1S5bsha67uWuRlTBeuWoWbGerDZDeN8AZcIBy1qsJClWHsxsD74cB1A6HrohzqQPBa
MRABhNYeCOezOZUiS+G+ykfIan26BtFPOaAbY8H6M3fJbafndn5HW2nnPg2sURTKo7lFIVO78RPk
jX57xgAwYRrvaLEMjeHrgMkthx68aVH6lR40lG7bPsCdGR9WfGTdXYaEATy8QWSy04pYYHkz5a74
lnaJor2B2ClpLJ8D2aChl7XvkLwO7S1y3Qn0xCOEaDWmU1hAZOfmvgFM3X6yEkpmCCDBir/iMbOP
lPayRy6JFL6OGXS9d13XJe4mw4JqcZyK9gvAyYiGHbTIwnZopvxvLaIteS/mOZcYslQ/PTLFxHgS
4RxeMW1IMu8ZbBjY3pCSSG6hmYWaD7RgSyLUIAFm709Tl6jkGRJFExxSDVNePSqpIducQjfWsIi0
oIdh+ml34PMGdt8znA0Aiad0eZf9SHQDsCXeznOf9e5JEij5cMOCfcRwuEG9C2gHNMSHy9xKXyWk
b/bYIWOgv01GJMhWqdtSvl+gwkzxHUD/etiGLC4qaKzLoo6KVv/A0r5ujQ5RpFUHlq2i7nmhyamd
ZWIbwNX2EeLobd51jJd3a5vo7Q4gNRzOFcL9oM0bobT6XW27TZco6PQLpNwgz/BZYoAJkJyBCaHl
tHy0q98QAOBTqC2zFKNIjWTOmR0AJ13dkCFC1GpHFFYpSPDNv20psCKk2VWEyiVuisMC/VRxnlsK
UVmpTPomMSS1xy0MzP/YO48luZEt2/5Lj5/TAIdDDV8gtEitmBNYChJaa3z9W2DVfcVi31u3a9Zt
1lYclDGTGRFIwN3POXuvbdEotzV3EzY1mZk9jo1+b5Yl25jV6GzSEg3/4Plp0XGDsOVaXtzW09cQ
jWvlzaGWGEgf477dIUYeu61Z1KE6xmMdqC3JbGT2NcL0J0/iOaDFwbD4G/UpKqi8G9vSa91SzzYQ
+OcPC+FuyD49MoRW7eg8EkXaXQqpI6VM00qvrqYOxtyB+ziJtm1TWG/KBCS+AeXdtJz1Ur3fl5TS
H1ymsWI+mjjvxWREH8oeCuTCSpi4uzTFs8xrzdcusSa7wR2MYZOaUZReR2mTTRta3113QeSU2ogE
R2oQ1JLSuONEzqr6H4uH7X/dfP+x+NL+tZtvFXbt25/cf8v3/2bmWyx7MF9xvqOwXUJvgI38ZuZz
nC846DSOQGSrg8Gz8bb9YeajVYw4WiIZg3G6YER+N/NJ6wuUjuU/EA8W9hj5d8x8qEow0P1hvhU4
gslkIrL+F2NdQOdG4QeTe9OiX1CYhlpHhptIROpVtg+dqD7KSrM/6zwsHY/+B+0MAnbAVtBu1dvH
KHWSJ6GZz6Ey42AVuSVSlrQdG2YSTQjUMjbt8LalsExpzNj9gMMIZZiToKpah3Qyv456Gb5iLrPu
iKAjK4hRGmSkRQWjk+NXlM49LnD6qC22muDMnmMeG0ChTLhsHU9NOrXQURAneEmstYuTPFKIHagW
jmYvg6fKkf60N3I8H1R5oa/WsSQVRFfldGfV5hTdCJlH0iMWKGXaW9suposZzDj6rak11x3kpdqL
lJM/JJkeL3XGfIPWcDgaLsIv30hrT1NViqjWyi/0s9LX3gJcAITEPUush3sLrgqu4cUJgpC18HSc
XO9+1+TbaWm+VfU8cFwIi0sTZuMpyNJw0+pyh7tB3QY2bevKzlBA6q1EH2cYc7czq1Huh4HAn5yz
g8uZrVaIMyoHgR+jemc/mSbDrNSKrK9pJIp9EgTqPNJpPlFfNLcUW/cAoFEz+EGHv0UjBgCdOIMJ
miqBMi+5ZYwfPlN2ej7TdKWSpj/aaQvwJxHqoXTs/Ho26c0yWYn6nWEJd505ffXcppp5rFL0JyvE
mfZhImYdpUtp54csUeMDfAr92mHu9ajh9dza8+JYKZL5dubOZG1O0mbDghaNazb55g4pDP17vV9a
gY1LlSXGcN4ZyD5Wo0gV949Wnaq43WciCDxwUtqBbny7LnqQ+6S8q2fYqMaa/fRZYCI70SdSlyFD
6en3HQagmYV6lUB+RcgBCzdoMYj0bEF7xQVYYYd0vDCznmPW8BXaAbW3rY5husKhqajRbLQwguFT
65kQ1BlomyTWkRvk+ANNdT4M/cxCfbbM+rAgBFN5EGRTbqbI0XdurbBQlZaaLnQFxMnoEmaTc9cx
NE2mOqPgY4Iu90E6QtqlcO1uBkv4d9EM1Xo7k4DE+/VTXbFbVcZ1N43EXQRh6heHNpW2QyM6hmJE
OuNwysNMvwT2MD/ZprCdqwI3EfTEINDPaW1qD5FriXkX5TSLOWsxmIQmo/S72oUHzOhJurLdiirW
W/prvRT8yyqgu54A6sxCszgO5ThucxIVgrWhK3EL7pb2vZT2TjN+PHZDpaFwNltOanF5iWTj4BSe
io4Orj44TN2tdmcgsMv27ND5Rh9gqYpuQDarDfkppeTDBIQEn6kNv6KVgxkw3GYzcZIDJ9p2g+pJ
PELkyi9pv3Tnh1a7U2YhWZTQ6+OmQVmxMnJ3OFhmbx7IatG/25Pr3wa6n9XrqWzlAyKalpN52kp9
HepkyW989AfFir5lfV0RIhysCuKqzRVtfpnshN2NH52wMXk5yE9XTSvSG0R305GQBzSZcbTIyMem
wQ0N9KC4nqUubgtL2ls6PCj5TBiTOw1VPOptTsH4BwaR0dRj4rty3HgcWIdBtrROXKDzcYecmR7N
Cs0gAQQxy9L+jAdH3XBzTWfCESqfXuZMSy+xalGttDp2kXdKiYIkYkzVcLY6GfgVb9o05p6zKkmG
DqNznbZPL89Tn2i61zpJvMlLLHg7t8nsgy9I91kBJEivEBXbZ62v8EVDWbQYmE6KZF8TIdcYmsFK
Vl12C1yobXE7tuKAj6NGv5s70ckxo+acOaJ+rtoRfSsKMFTC1LB3RSMfiXWI7i03G7+WjlW9O5wc
EXCZQu57fxy+/f2jCasMf35lB/yJObD7ViwG/ebXb/pvCBgAHvGvTyT/N/8s6vrtZ74A3/87XuAL
Hn5885xIiNx2CJ34x4lE/6KkJGQRnjO8Q8NZMDm/n0iU/MJgltgjvrSsnQvA/PcTCV9akH7LD9L5
e12af+dE8oMH9MeBxJacaKCUKpTpZBFpWLY5sPxEM5JuLlpVJ4yc/UJ7j/qYBh455EzeMDbPGkQ4
fDnFwW9t57Fnb9r7XSUeATCdKw7eOzcVG7edkDAVhzib+mtbDQ4e8DF6GmvFEBpOChKaytmC4cg9
aqSPTKtf5yDt172YbmHlIAcyMhQVnRt6syyY1llzh+mEaTJVT/1a69ErAoSvNALiNU/SaRr9R80K
jW3eTuEOq/tJdzJG4WP+WNJ5vpqH+JvPpK0qkBcVgWKQOyw54H2/aarJPkpZsA5KtlkdG8AmFo3D
qWdsP3D+3vFWMpQGRNIVQ71xhxHtihoZvZaTvA6QpG4zfcIC0KCBSlyqmGmw+rUvCmtNwXtqa11s
Qb/km9lBRNYONfVxYXxiSaKBMDiLDyvbdU7YP8RpeYeu4dNPxLPqfcmVjszvYtTpG0fhg5/Uap/Y
6L0Kme5F4lZemSF+nHsn/w0V97cKif/C0/pfI4f8D3qmFy7Uv36o8WLl36Kfn+nl+39/qHXzCyA/
ZZBS8KPK4Dz/W5mh6+rLEtADwVYHf/mDc/P7Q21+oTxUGi4NgJXSUQsW+x8P9ReEdMtSQPIjxltK
l7/zUOssHD9VGVBCDI0tB1S6AqdrEGv954d6hhYAxWHIDnM0IioKHkVNqU8RggbGnZ4G2qYrNz4n
/YHOdXKwac3t57m8mtz49adLRsE7BUX+M77kz/XO7++E8klaNLSWz/3nd9I1YZL52MMPZTIcOEuh
dCVa/qtJ5b7661f6px+aaygNhe2DEu+XEgtlp6GFGc7mVvM5keQbOcrz6FvG3qhDfVv6yHeSYECv
owe1N0cQEK06jbezpHhg5OVu/voNQf/7z78GVnjKSfjgWBWWWvTntTXSG7ONTFfs20rQSZvwMPp7
Fvb8vkchuEnC+ZR0bYwoUHdxusJkUevC0bSTS+dwp6soY63DWLSamuCOOM63oJlQjB76tNkiHtk2
Ub/x3fiNDgNRoYUVNp8+ojGMEBkY23I6q3YHXqndd+SGsKJn60pYz92cWZt5sRh22TECORV2jx39
GyytYrzyIXfMIAIuKj642OW+63JgS1BO974cclotvup8UaP4EHLdBfNZGzUEN+h6svihG0+hexVo
JMqhmD4IJ76f84SouQANjZ/OV0XfHSy79d8Lws6nPu3vdRbekypEdeNkDAjbSbduwqqOL5MVJlh5
mX6Gc1mtCVSZ3sN5Tp+LyN6YPRJ2cwqxJBXM8qrsUlnzZQG0YkNFQTJlL4PpS6z8rLiagZ3Vti5W
6IJrcdHlZ0hEHGvp/XQ3vl0+DkaoNtji6FLHnIW9eIqSEFxcCM+AkDxC1ZvKq4ew3piAOQC8uxB8
awy6rAPIXEt8Oh4+KNB2fapt+3R+jf0At0pf+TkFJH5XMQxYUmVzzDttui1a/bmQhel1tXasVSku
op4/GXgHVzbzZAoMl/FHMFHqZOw1VRl7o+RJjid93GX0yHeoGpyjlYZqXfkF8/IaPVkWJBRSUWZ5
5Q+r5CIZK4z6ukmhX8C72WFl/4jd8srIeDBm83Ga9WOuqYMho2QzZdmrYWtPddi+IDFRHuCaaeVM
FsoZa4j2eca4MNAQVRYgsk4zImKKYH6vYZNr+0kDMmmO2YyVG2FCQlruJWnZRinAH3CeLPRBEZ59
Ocd3hUFh2qa6+z6EgbhxM6TwKE3madWIwTnaqg4/Gl821yBcbIwYiAzJldeM1yaI3RMhKemR/7E4
v/t2eAgBtn7Gswie9Ur5dwY2mZDN25zeUQbKKyPWwmtXq8FFMkS5i1KN6L3MElw0O5HuvQvJ0aST
Qr3p0va+5IwP3t1sYgZbjjI/kGjZ36CYHQ8uWSy71kzLY6s3zqEFVk61KYa7VjVztqabUu3nJkre
8niav6PH9BGtwc2ZjPxDdrr1rGmqfgMRkN/0bjAcOujWd8MYDJesUfMl0vA/Z4noL10WzMFqIJDr
ZJqme25Ku9hNc+sYeMulY145U93uy0mbHssqMm7wd/QXM54QRAXDR9JYVbaSdjZ8S6Vxsbo8vJ9L
HblXBY0CftRexyEaYuvggCZWhlm2H5WpfXZtV77lWvtmjuU1zBDqiXIToknexZVgVJr1UUsPA0dk
85oTx4iqCLGoG3b44sanJFM+uQTd+GxzgGl7ad/M+bO1fH8595nXdTQO0lOZxhkrU/No6BRZ3eTs
cZ9t8K9fdGG+qEAA1JzAR66aZeAu+6FaO+p1sidt16rqk0tirHHabpDod5tUUSmXdGEwA62iIVnn
SUuW5khHpj321bjFRzrn7TWRrXsDkSn0D3pI3JNI51adePC18iSznclUipVW57ip3lO/7bxWd/Ey
Rmt93OoM1FdRLI8OBnHy7J9Lg4IRmmWEjVWEnj/0h26AQhMYpyU5rkQVP4T2ei62Q/lc9Sd8Jujf
0CBKUtNtieuPEbnZfXRDbq/6pN3NlcDGW60YuQySAx8KKTKFur67SIZUcXyU2JmC2EbLXHuV+RZi
Iim6cB9oeUjGTWntGwTFzKk4XLeZp/JcHsKGKcHc0S2ryn1gdPvZuEcQgRJGrJr+u0hEuJngOwVV
uxKssL3WnQKIGYNKPT/ybzpV78wawUCIWQ+EzrqfOV9brORtxjshDxMNaulR8G5ikqJTu0BhywRW
2J6o1SrSbgN87K4BQ9Jadpp53qXTg82C1sHnLdWJ/tUq7R/SMHo3nG9WIYATI9rclcjx134YX9Xj
hVH5vRgre4NWOPVsXdyEslnP5excRuRGY4CWq/CpLjOm+qUFo8EcjKs6108sIP8G0Q0L4T/v5XCy
TRTiDmQ0w/6FmqjbetibJtVJhE6xh/h7KHGEKD9dVywdZW0+5TnwILMQmyA5kn0kN61yXuTUMGkZ
d5wYt01PKpqrF8GhHXZpi5omy/LkKixwnqtcrsugWtNvKtaDJoo7MJr6TZdXDauiege4cV3NNMKK
WH/xCT9atxomHKnvw7BHsa+qbWM1j7FwIg9BDM9UWGPGNR1+DbgbNaX6W7y9TMdsx4t1ZqmjdK5o
icnNYPjFU92qkj5nn3+VjWBWEhfHyQgftKmrt2bcP4teeXiyj0kUmYgh5b0+y2nlOkF4wcxygaDI
fJGBox/iwMTyhmgtOeqd2Dp0nvZ4LtxVyQjMY4o0IUfsHtm7lk4K3pgi8/V77hX0UjmOToSxtdE6
22n56PZcrVQ99uweOO979w4qSrOq9HGiU5myJvQI7liKOhF+bVNxBlqxCt16TY5lvhon96pG4OFE
5aOG8zfsQDpJo0JmtyuaD0sOYjWLyN/TRy0OXVGW60CD2DA27p64xj0H1Zd+aq+jRH5L4glkm2lh
jqUFuABMvKFS2D0tmreMfPZlzlYYD8ZjwBZda8278HHpNtSgwExeYc7QMgfAOrQonFHPrbNOhlwp
zsO1FWRnswteMEtru74x6xWGU9gMBM4ivVP3db203qPqqgmcdEXeDi6yhLmr1vg30pzhHii+obCe
bJ0bxJ26bKNFmfPUdlazkVP8KguNoFkafyvU+Zj+Sw69s0H/NvNBNVHVr6gx5REwETmJQ/5ilv1b
2djqsaiz91HTqy3GwXQdG42X993GcWkr4R9hVTE2EaqkSZO7QaAEq7Rxk1eHmDBgJVCoJ9Ntqmsb
EXKIYxKNXTY01iJsjyJDnczmdQoJ6UH9rq2R8N35Qt5CeGoxHIkjFtArDTsbqdfcA0BgtL6Va5eB
H3qAuznWYTtEA8qvdO+m8knO0d1oWBfKA0/0bFhj/EyA6KnR7+lxHILxMwjlOZWjx4xwl/ZovMw1
2iPE/JCm5rXZ1wfHry+UPJsSh2ckETuE4cEu7gNqiWJQmxyFpilwYSASHe0Xg9Y209QNMOVj1mle
0zWelZ2LduMAbpr1g0jH26RynxwwOdim3aC4QZwHFGOnzG82LmVjxAN+ccx4xXTTUMkVZ4NziafU
Cq8WY1VX76Z+oHyZNxpxr8yetfGVdmaHVqFKunNXXSdlvy3QM83Vq+lMbyp8K7tPAe6iw64FbsqO
P1uhbVL9JtAf67ZaC5r8mrxBz7cmfsJzRblncDoEn3HOYCL8Ps7gP6Jt2X5Gw0hpsJ4zfAWy3zrl
ETnZj8m4q28GYHglNw9GHGW1V1nG+qO3a5BvBNtJb9k3pGFthMtT95qOa9ugipH1sfURJCWe24x3
I5lQyEbYua/KAj1ayhVmsFQXcu244RVJyFgQT4p9E6Uyg2d1jDR3LTh/xRzok4C7ts+WUa6HnZIj
3a1RfZjZjN9sMUDvxMzPYY7sMN2XfY+TzNlMMAqkhUMHIUDrr8F7rBcAg2x5FNHcVAhxZbNXcKXc
ChRMvOWkfGdW8OuCew5hm95xQEaWOyYG69FAs1/123LqQQ4G6LpfMn0GUrSZXfyQ3IEp4J9uHPaT
i6Mrkuuk5mQup5Ml3/qgxtojVp2rnfvZOQYFD/2u0uony089Gu8XGSfXkGE3o2muTO08QVMXU32C
c8hjVaybWuznXm3meGMqQESFy7iwPjNBOeLZXVvWCdvYsnpcciyOlrqO5auuR16W6Wtrym+RNV7c
+m3Ir4McNlfwASN6mwyXaGzW+eiuTQ2P8uAjSbrCb7qTaEdWzYw9L+PieXUHxKkyU3dHDwW6poGl
rqzLKxxNGxTc2i5LIngkzi1+w4fIhxM2IRnYBh11hBYEFj8FpYYRTtuk75kUzbXXsTLME4egMSue
sjr4XmXtZQjC+Rilw/2oMB77Ov6JIk2yY9kvQq+HCW+8IfsbbJlkkuyECpx1JOoTUUKrsXV2GhJq
eGBYQUT6zZ9ZaWLeZBthyLNiRz3pTZUyfsh2/6exkNvZiZ0cKr+ur2bUf5dUVu5LVSH3D+J4qcUy
gfxOpSkvXQXbrI3cA+pn48agX/ea6L5zSioz3qHob/9NloMul1bBH21aejj4cZhqEy5I1gkBYL8c
P8pqFNmUy+BQIv7J1oNdjXfUhi2TDN3hL7vy6C/1yexgDC9rrb9JddyEfKqIxWupafylusmWOsf/
UfI4S/WT/yiE4h9FkVjqI3+plNRSM8EWkFfjUkepHyVVWSXiTjBsRnQ8Np+OiLGV6SNjFFRg6bGp
GxJ7sli9NjYnVby+yr44etheY1YKPxLHdI6G4MxgRmhQVrTTxY0JtO49gMv02LUivqO9GZ2xAPH4
6t1DolGiJWVWXxwr02C3UVvOS5U5h6rZ+tJkUoRsmhp/LBkBtdMsboE2dh9tUvT3ueE+q0wKQLQs
r6V6gZPlAuMJbpIWXquJ8i5P+7fZQqunmjI+0fOuPbv38e9Q5mTxBoMZjQtsmVrXMEInDx5TdcAe
JkNWUTIk2sZ+HtOafcnoXxIsJdycQe7GB9QfHeFBTV949Zjamxl/arDCSuMekUzq9srmpk02jtCg
mS0m/00oF/rE5FZuc5txO92T3ttfiqW4K5Yyz14KvuJH7Tf+qAPhJBTsIhSHQzgXGAmWipGhcX8J
lzIyXQpKhvfDhWBS665byk21FJ7zUoLqSzGK1Dj/6KlPkWD5+2wpWaeleDWWMvavG2G0NX+6d3/0
AG1agDQ4EVAgwFi+/tOIwcZ1NLmalh78YsA2YLovg5ORxVmqAxI5GyMFOONWsx7/+mX/SfftTy/7
yyMjrAQ5WDWlh6EqAAqanKv0pDFQXzm3f/1K/6TJ+fMr2b8gmjvyncnUBkQZhsM7VsGdj9eCobT9
iZb/33wq/c+FyLISMFZGvrVcS9qc2i8f64+VKqzi7pQuKw6PunNSyyrULusRPG0XKNUQbONltUKB
nx1EtCxhU9Dou2RZ17RB5vNvHdj/HSP8G/a44vf9r8cI3lv2XnxGfxoOLv/iH/Bx+4tFh1iaULdd
YxEl/T5H0OQXGvgO6cSmbevs1P9/OMiEgcw3+knENoEeN9krfh8jgB7XDeKOSFOk969saf+tMcJy
3/6x6SAHcJdWOoNG27IYZ/zYlH56cN2KVOtOjt2ehwcSRpV2a9eGKRGNqKsZP9RXLHUFuk4Tm66V
QQZy0vDpp4v1TwYIi/bq1zdh2EimlMmUFDnn8vWf3kTugAoE5tzuUb8vil4t9QRMEFS24QQYHAyv
RlVY9u/c0Cli5XZAn9zjWPLqNo8eswSR/l+/JfB+v7wnW1Ma+dFEqS5tfWX+MtVwzWCE1JAAdint
VIOz61BZAmugpGvDKnsZh8W2mYPEpOkFLg34MljjCODjsB6VrKH8wvOtvF6X9rBNhGgi5oiQc98G
swq+L4mP2gpqG9UhVi673NmIDUiYbsf5JUXQcYb3130MZVTjiFLIKmCTGLmzbwOHKkguA0O9LZrq
YvjJ2HuiNdyXqRHOObXrbwqY8ncDyGW+Wm4k81Zlgx9sopQT7YJOGMbN5DjCOuZJAasEilgV7yO9
cq40t0dM4w66joM/ccbgpAeDle0Kc+yR+ud0nFZoY4se564gZiVJpf5pO7A76b+HLh+pZo/ZSOVn
zabNaqNau10ZDKvQB/+x7Uc3h7lp0hpeFU1RZWgnk+EzrRbhLErrr4FRIDCRKdC5rR5mcwjn3UQd
1dYUQxkZKy+itFBGu42L18JsZhZEfih4UZrSFZxmGbsrEYS8HzPoenend2VmrFSmlQfJAAFbiJJ4
A20UXm+03tHgxUXeLIY2JMF8Bsw2FOICtU5A9ULRwDM9kurR1e8zTgqcGnpbR/sECF55jg09Kzc0
bzlHIOdVB/oFc3XTIHKJPJfQlgzIzCCvYSpPZFUR1rXDmKjhIo5waiBuEmrtB752AChQZOdhCtTX
oZ57YDI9WBnF1H5NdpiFkJnEpKflkNZusbPFt7PfGx81Xt2rSUB0oGE5ZI/kDzFQaVyGTYCZAy1Z
T6MtriKCmpQ3xvTb+cWgNtvm6UBTJtJjrv8orZNUDNQofIssPfV+Npr0T7sKqx2VkIIcl+Gmr0d9
fu+qhbiIxVpENIp50eWg02HVsIeHsrV4GFzNR45t9VO9k73UnPVgNTn39RznD6xmwBxdn3YYbki8
nl7L7RfEG5GrVj3MZRrIczTl0NVrdjkQ2bU1wRvqkf7Qqs4HZmdDPHESFGXtI9AfqaezrAZDyBET
Q9kYDp6bWiHVaepM3+lxzmdgNBWWFwc3wkYDcVWgXGp72rd44Q14RgUOPHfszJ7e5lSf28kMzNuR
09u0UiODGE8vJ6fm/RbmsxMCkcNq/VRmlAjx8I1FHDwSfO9NR5P9DYX5fdzJZcJ0YG70js+iPxhY
SS9DIT9aH7tXfSRrV14SrC9YYQDoOyiZg2n8buP5xN+mgcSzsnpbu8OK4/F68ocpWpk8U1FireHz
fGrliI7RXQVcoMmMjnPbbPPavpSY2AC5p2srG2/ttj/HNvJuX38owJVNgvIVMgbvY4nkSbYMaFZ6
EVHoadsyLCMIaQ+a29x1pAQWgCxGprpne5yPRYn6gdIXeJhCjrnWh0L/3kZqfHGQDEqdT+CY4R7x
WtE1/OLAVwS6oHuASNse+TnxmVnnsbaxGhhA2gDCmerBCej7uCYOHhefvQtnIsltQEiFzVXWOkBf
igiZcCq8ZBF/9Fq6NusQH7m404q6W4kqWLeze1s4Q7PJo4leRQYtLx7H1zoD7hg75a1eUD+Ek/nc
ZMDdtPQangCskqFNdqjVwUE1pe8VeUJCjlLXuXwxB4Rnkb6fYfLWia59ztSoUg+8ifrISwsIULjJ
cCxAgzgRWdFcwC/pq2TIoifdLR/90rxym3QrZvxz9Fe7dafKCpDf3Ca4XplVlOGIxC4bDqYByoP2
Hxi0prpFrvro18at2ZCoZ9dv/dgeMQqX32ECJBsdzPxXXyP2zFKR3CBBhN80dPMKZ0G6M8zM3dSB
cZd1qO4Mq1lh2bpvAlGvU995EKOktQfsNQBSew+oaSULePXasJl0jDhbmmCeZpTfA2i8a1tNd8AQ
t+6EQ6fUoS/QogV0UhrdwR2n60aMxgo//Lpz3VtgDM9DDAVnwUmyrJzJ0H7SrezeXxBkDOppkgHu
6ukVe3qTtG/zHF1ZZXwtVS624fTh1J860QhVU19cwhGGvJx2je8WZ8c3CtynMRasxm2qFzHop7jA
mkDPfU8Q6DWAbCylRjT379OEw9auI8OzGu1RZOGu6fOrDvvaK3Jo2mKlZpzzbgaTpfVAFpj1qO6i
MwIKUqy/hW7OK07h1JygYLduTl8B3uZzH1RfXSjptnNLVWmv8KKcSyM4p4j+aUsrfG3RptDqYyLp
ctrqq0EeW5MoWkPwqHAE5vhWZ5CNiK9g7HbxXiCsrJL0PNjB9dQF8XFW7os+GtUuwnQCVSEAYq4B
zt8KqsRbLSK6py1pVCGAbImZ9ostUtXUYwnbjYX96ONAvzDHOEujAIOplY9gMWevxV4603PGeo8l
pYz6aAfna+2k8XhXKZyavHNRe23QPORla+K+WRD6heOnDwKiCGb/l1m4B4xsXxmOH/oe2lFg9Ra2
Gh13WW1mJEuakMYtq5O3o9bcOCgd4CFqojT2LKwGxiEyCusn14pxZ0c6Hf4k3NR6v6tknq3qyN2x
owCCCA5ajPNz8J8mSwMbVzV78jSnUy+aR7fAnJnRRG9GQfIf3TssgOVNbfsmA7n5JPiyGcEawKy4
0M7Y7zVrvMS+ViSnDF3yqpLmg27HKUOT6BjUSnlM2KJPeKenri5g7KAV1+alwaucYI1PvbATFXll
aGc7qCRE+S0haiDmc3mRU8aeRLZF74HyGzZV4EfIIyz9gw94bdVZtnMNObOXm4+5EXQcXZzvlahp
iBowGrwA8g5JHTv4E9EOONppKrWjHjcgnCxxzXHMfpbJ9E0O9amuQO3lvbj4ge3cjEU37lGHn1l+
85vILKsP1wHwPqb+NbQg2JF1vrVN23Oa+gm5xnYORxBVgQs6N2Bt4BwKL6Xbs3nVXu+anrR9RCUT
ACoz/9406Zout0Z6J8YIDkXAcb3C4JSG/DjBXNSVD1E+HPTYWqkkZ2OR01ssiuTGDLIbjKexXNfl
wL1mggiOtc8J1LgKPkBfnO043AxZd7SK+iln+/IM1e/xAnxOZjbtWl3hrDEIaM1nmE76dVm74UsO
8avWOM3YJZgPrZTCy6Z21RBf+NZBmWHZNw9aa0LIBYFzbBLnNGnBBi7keh6y5NEOHfN+AsjDMbRo
yqd0rEBoyGoEqwmiK/4mmoLZUCxSP962WRTfDvUUlt6YMcnxsiBu2aMTw9iphq7tKi0qwIRmb9sT
pEQByq7InK+xPSJuKpKg8Satca5rojC/xxXMv73W8MSDgEe42xH0RRdIikR5eQN675BxYuTYgwOs
3CUaWYUrE7ICHo6imV+cvMxeHGukDDDE8DWQDhwvYiHerVZLv+XkHD5WPrOikoBBJAkYGs/GYGSE
XEy1Qj9h2GpRapQd/Jh4YGnsiQbiWjphsnZbW70FhJ5heUp9ZuPWbBkHkOyAvqO5AQgUJUyUdiSO
lhDAXKa7iqwM7LrtEPv4ONpwY3Npy0tu5ynPix0ufP964VhASa3uk6wlGslWeR9sK3+s3oAFaR9Y
SBDF4P2PnvVAYQK1nNoleZsu/CGPRXI99W59Hbs1IRKdnqbiKnPJFNiigXDkbu7a8b4sNfexb2G6
epGvAQ8KjESeIPEmI9oJAjq9HgcDCNQZK/oyLYaTBbJv9JKgBZFqo5VgrJgEmg26xWEOMWpOe+Mm
U8kpWchAek0inNuo80eOULSumLP5boWpV5tYMzgi5WvTFNx3RYht4Nga4fysCh8qmebr4psOqcr0
kjzsbqcYk+y64RDITIlwCHgQeEzAniHoT705Fh1963AU97BD3v3QyM5a4UKnGtRhRNlqbUpbdDep
WYWfPOldRzKFXRNnqVUBGPDaid+7jHXRqzJr2LVTkH2bHdTyK3sYO+Sw2DtZqQjW8jfYGhLILfqQ
yLVKsA3uieUbmMEAEoq9pkniElGXmq6MDlvK/2PvTJrrtrU4/1W6es9XHAGyqqsXd5BkSVeUbdmO
vWHZjsN5nvnp+0fnvRcJlnTb3HVVZxfHAXEBHAzn/IfDWIwz71OQqAYgjbL5VnsOVa60mRPNrxIL
QUIziCn21gMao0WOhivUhhaCkiX6KtohJOzlV4Ehgs85tn+QJse42OERAE01tbli78d4ocKMNlv8
LY1iMz64ZQDOIStSS+z00ebRUAau88cIpwiqQOKVzjE1++EEqKkoDlEYgQOCh5BrF21gIBgLpbVf
/nDQV3ov8MLS8Y4IeY/Ug0V90ovcvLvSwIbUh5zr0oMeV9H7Gu+Wb/k0Op8jpEoiyofwZ96E1iqY
PjZ9/aOOXQjTWpsHXxproLg2gyD8C11RaOtOXA5fUHOoxEEi1fqZHSrpjjrPGw/VK93mLENeg73Y
cevvQ1YGP0KQT9TQrZF9DysfVIRr3MqKQ6M12HEMJs6hh3wMAT2FUVx/DecU6jusSR0cSu1xwoap
U9yLMOERvEAA22n9Er9t3KFbDXpGlAXArLXDfu5E/dFJcM29cFH5+Ro2TurtKVl5N060zNMecUuw
hf0i9M98f0m4N6IYcCZZomRhSZHYOOG5phAGAEnhrrnTR+kby9R0itU90hSZGbwpEbFFecJAen5u
wsPreZmnmVGEC9ZPgfsSWGmuENrVcvHRp1A8cNEjFe1Vwl+Bmtale2lS7/jdrzgG1j2SpBToeVMo
X4E+YphAJMHVNJZ2wSFKcRNlwjNfWVt5nHpDe5XUErdHMl9SB9T19LdoVupUjUtxFgwyaCivR/0L
FYH+fkGb4EPM8+EB163pb39IOBfPmw3+OoKOtUKX+SaEBEv17c24LOQd1f2rRfCsoxQUIqqUFGty
878J0Gdyes99RgDVFQ7JTQv3zqc/DvEIr59SvbiKI+oA0ixW+bwpvX39K88Mof0zUe7aQjqQG55+
hTJ0hNoD9VzQ9uNFAabvQQTG8GYGAnnfBJGxQ684PeMF/Otyh9CAAIAUUD50qBtPP+ohvsvBiq6A
qSHr0HB1Bh9pAwEb7e74+u9Tyiosd9B/CLZjeL6aYgvl9zkJ4KNKX99CmVb+EGlC/sm2W3SKWtvT
3g6ix5bCKqL2AoK8O/1+sDk4Dlu2FC5oqJ9o7EfBZsT90GkcjVf6ksXXiTeRC4nn/gzu6teVAmLe
1V2LgLZtVubT4ayXSTfrukUsuEmMC8ConzHPzX//pwj+WWnDzJ2r/pSQd1KfIIIJg7/g6U4q9ZPb
Jr+/Mtg1SMsDLLZXp3plZXTtBPfEaqCyCpusR945fp8nUOX6OD1TcPslZ85OKC3dlahOOZCE1V8U
YxSjF3XU4gGhN+OujpFQ0ZMRcylXVN17zUYnFIhoKT5Es8XLbSIX9aeVzAl8Gd4b9T6VlFbPbGm/
rlfmkFKGBeOIp9pPJ+tHK2ZJug55oLi94sj75s7gNwfq8ML9PovwB1QnQJVafWanWSkVyj7KR13W
DmeKY0ipLCCzz43KQTn8qiJcL2zkek82ipNwgILoekpa823TuukRRpAHHh+1Hq/KlpsqikzfsjJ5
7do8AWJZj3eAHMnYmznoBq5Y40WN4uyZiF6XgLLpQxLAk9nmuHQBcj1d7eiNxLPTEtGeaQ8HEYSF
n48N9E+rC6oTPDIceV7fQ37droAUmKa5EuZhe/8sdDyaE4ebjgkNeLgqUEy8LOrSuzAcHVcq/vbf
ofxb1cH/OwbR/2vew7b5aNBXa+Mn3sPvm/h/3H4t0qcFQP6XvwuArvGvNU6psekch397DP9dAZTe
vxzTYreQNr6MP0uD/yYSef9iQ6S0wO2A/0tnb/xvBdD5F0Wy9XoiYAgSbY79OxVAZXkAdaVmT2WS
zRFeEheSpwuyIrFrQuGejkYzOG8BwNc3nTDI/bdJPl48GpVnLgXK4v/7Wy7cKBJqFDXV/TGeEBLE
jGU6SkSLKVloxWmpoCoHQwVoIzGNM0fLc79NQrI02ByopatLX064/hSyIuVatmh7j9zU85yzZZUD
PvMpZRP6+dOkRHjCAb+zBvfTYbRjqAImcNOj7QXevaG1zbc+mPsHOZoG0G1kA0+rwxAQI7T05fH1
cX3u4yhhyJWNthKRlDmkGOO1c61NR14NxZUlV/EatO8KEGExNheO0d7rZuK+wTsj+f76p5XT++fv
hvKlg1Q2ILqucfL4Qm6GBjpX0pyOFKXykyny9Mqq+vjM8b0SaB9vm+tnqJNiXoDcD0DmnzSsR5uY
zObMmctuAuUI6Lgcuv7WHcvkskJv+32zLqkwLjAiQMknvRct+FKwZfP9kgz9cGY/feYXUxZe9UdW
w25XvXMGnY1zfA4KFjm59AApVNuPUVmeXh/Xn808Oih+/uL1fIdrb8Cs85SrX4jOHUUM5tR0x2WB
kZoat0udodiV2Nr8BTBcjvvgSG3tArW0Ruy4rYYPhpt1xpnBVy7ZP3ti0w92HSBqyKQ8nWKspz14
IfTE61txRbY3/Gh3o32j9VP4PR6HCN8t03v3+u9/bpS54LApMeUrx/LpR123hhxDsf+oBwmT63F9
mL3w8vc/wgRazkqi/PUjHgoIKVnU4UiZPdilKxuN/WjDggHOI9j9dfZXNvqnP6WhBhSN6bpgLC+6
gfmT7LtAZGdeJc8MGO85boNcPFfYgnoLQvFZDNi7HKc0DQ4omFZ7BI29Mzv4M2vB4i6BNg1POsl9
S/ktMht48AXjsWtd62gY4bB6Gcblh5nH4MGZkOISOLWeWYHP7OOWyUFngFsw2GuU34YsNR4OTcsI
jijP22gtYFDAnqNjnn1mH/95b1bijpUAcZegY67EuhM92mmyurKhAi7DsY/JK++8Ira+um5pY2i0
NKhJG/AwisvJGMjkaySo8FqWc/IDG4fWj4wkwNckRb7sjVsaaXRmvT4zDkBEAQWt4kaI5CpBsSSI
VZHkxHXM6YzrfPSKC6PsvevRNqMzE/3M/sNE8vIzPHAwbEPKTHeDjnPyNM5HV6BtblWXnC8PsTZc
G3p4i4J5tHMSecyr6CbVgvp391gySZLLrskOa+mWq/zQoQ+M2XCxnhqlE6IYEOTH0rXPJZN+uY4g
lYlqCutphR7hNPB0qoGNNPgEVt1xQaF1X6JbswM5Qd5/CcdLy9WOr+82kMNp8Mna4gWPCBhJJQFX
mkh9+kEUSpYF6/gSxoa0un02Zei24A8K9qCNusDaR25k/lmRhaWGk04Z9LRMxuCpKwnoXow6msdh
y2q8MCmYhdem3iMxM9Wiv0VIxCST1A3l9yCkQnzoXSqjF1lGNXKXpy0qbAmCevaxc8Ci7JEt0/Dv
iKFb7iRiLPFFUIBtuLQTtNDwzAGMTAY6t95GMBOSvUSu8qNMXAr0mRtEf+R9Zph7M+YwPmCMhJdu
l0Gt2reG1RvHBIVf8wPo38nD9sNxk4MscIs4iMFMont0lsr5ZilK4d7Xkwis44wF0rBDqSb6DtYC
VQd3BmBC0XQurwp7oCgEXL1/305G8j51A8zVTRjFaNNo0svfF0MStzj1kLKrUHGynfBQuwNbREWi
JtzbodGh8tKKsNj3FPh9t4mxglywrIIhYZE3dntRf80CpH4wEYoL/OwlHyqjmppQ4Mjka9CRiV5N
cOcfeOIl5R7rhPYHcp4mXAA2Xf1KC214JJQO4tuk95ClzJlr56itNUE8J0jK7lI3tQEzAA+y78we
t+ebGrx8eevIasHoVbgzFmXwh9BKvyspV+qHfnAazNG9wRygFyYVJLyeg+MgncrAD4vIT9/A3Wz1
N2agFV+E1S3IG8Up3IuqaLxvYYlk6BsDiR384JY8vkBaGRc+8iNQoy1Kjl0HFw/ckgySI5zJxH03
ePWQXMvO1N66WkqGtQxK7lKot6LZ71KnA6bRcOfYp0anp7vJbfvhomvqmAqJG3pfKwGn5bKZOnhI
WuaSlxhEF2vXQ1qjiA+rs+/2RWcESCgOc3ADLwkvthr752tcrfDbA91jY7iE8H15gx6jTl2Wbac/
TPi23KO8ZTXXmllT9rQYzQecPKby2i16ZD6sJW06BKTt3s95Q9uHEJuckOqmVn1Kka/FgioLI/1Y
hJPpx0MQ304ZSSeYSn3xF3eA+RObXVRcxk7Ufg7nAh0i5BJB+3Rmb4nVGKQOL5vcJX1iRWX8vSPf
DkOlmLuvSJ86GCCsl+tdsORUDdgBKFyjivke8XLamKo6AbeBmW5yJaOuvnBAboj3k6VpFvYebjIf
yE4E4tiskJn7ZVpw9dnZZonmc2f19oXnVBWmA5XTdqwIvW0RT3HRTTzoONSCMaPC3wNR0DP3TemC
t97rbAq4MppZrd11M0qg32VYAzJpJw99ek/0FToqpZj+iMKifTsNKBIAqrLWvSKyqPbkVQAAT3NY
6QRfFHnI9LNx7REw1d9Yfe/gvAl1vsN9qQs+oVGP4RcXm8y9AIhu/p2y/v9phf+5vrb/m1X/Ja0A
kb94mlLgr/8bU2zZ/5LI+Zjcj0m12RYn5L9TCta/HN4MSJbYvHj/Tjb8R5yE/4SgibGeQagU/tQM
+TeqGK0TsmcYm9mOTkrb5B33v//Xk5pCq/z7Y0WQp3fRvxUQSXj8cmeABY7Gohfe6wX2y+hxS2wR
u/m3Lgf/tL5+9dHNzJBYKHHBDO8DD1jYiMj4RZM02ZmLz0t9t562ng4oGwSD4fppA/9K9glW8YFd
XT2awGcyIC+1bj5tPQTrKBxkCP0qgCbbafGp7ht55u76UuPKlTXKYa9IfXJ8p/U+kFX6wM1Wbhx0
5Y4E1kTEtW3afh5FlxMiyGN67n35fLdNT7kNLZRHU5T1bJQI9AcnYPdMc6hprw+4co/9z2rh3fp0
xMdSeIkcNNufYR5+ilKvv270rvhCRU1elCTfjlkJ1CUvWvMqrmfuKKVIzjziX/plynsFQwsyaI60
/QaJgX2QOPD4zN9KvPzzu9Y75qMoyAOvaoOJCXGwAwHnM+5KXZ7LGb/UceXSrwNTr4QzWn6nF8BC
ltAvVu+P16fkpcbXP3/UcwkzzJ2MzPSdWXyv6gV+uPVjW9NK8HZGQ1kgKEyYXczk4oynajTNTTsD
Eo1P+11yWZtjfHH9DlmDi9LQ9CvgOWflB2jln7fBv+dTSEMZ8nKxI4iaAQYDwJlxEWx6VDGMwsCQ
qAvcYtryI/iMMvgVvGnZ6h4COnMxXc71CEEzhBO9YfxpXRn/ogq6qm2D5ZTP419QGwGHp9Gn19te
F/ZzA6QMfzF4Hs4qxnLCXCS8sxMz+xz1oXlEjsa5BsmXOFvWJz9C2UZ1xiOMTbmc4F/Nn2UMYo6c
mHGmZK2kMv+ZaGUnRSIFjEkSLyfP8taME3C0uHbFdxLCEYJJI4BDQ6+bY4m7wUE4lre3JZIuuwFy
17ZFoPLKQrOJWmTh9dNi/ykzpF8bRAS2jZ6u7LfQRLsSnqGOYRiiR3mNBBGmC2c6bq6D9Mwi0JUd
FUCGrORgLae51cOrJQOphfq6c9uBED8EAG4vnUoE1yOA/X1gL8Yu85AdTo2yuCM5vkqVByWC66tj
ODpKPDnnTCIjMYhlb0fzfJmAEs6xKGx+r/D8n9lGX/rppjEOeWnCHJ5OkwX5s/V4my482TcNNqWg
p60D9BP2mOS0jq3GTuPVBvzOHTdFM7fMp63rWpODNs+mE0+PbI9i1i6CZb+x68p+l5mh5rWLO57G
FD0riCg7vK/STT2ncPa050CsvRSTguWkGeltFyRXvKp+Dxz0nxn9JSHmoc6ESn8J6daev5CIR6jW
de5f3+PWXfi55b3++aOjEfq0i4tdsZzCLvg63C/p75Vp/um0sjF3pTc2LmIkp7ygUsLDb4KQ3Guo
UmzruPm04xnIkMoxIyru4E+wDa+qvd30v5en/6f3yo4MPrGoKkzZTsKG/zaDqzzOJior2/qubMhp
h1VrXdM6pPgAIZBa35Gp2XIFRJhImVFsxQIYw2I+1V3oPID0nilLIVOwpevCU6a1JJkJ8d2dT0VU
ZscMS4YdSZN5v611ZVK1JLPLArznCUzoN9NoIATFRrmxcWVOwxReZ1lP06nK8fNqxyy4tJs2PHNQ
rNvrr4EEGOfpeuRGA8gk6qaTIVJ5MQWZlR28WJe3GU+NrxQqm+tJht5h8bpu4y9ylXdM4IKbHuy4
P00Rm03d9DeDPl9tmgo1EZ5iEVXbbdifeqyO3wRgDC5AjdvHba0rx4hlj5kI4ro7mY0hgBBJeWnk
k76xdWUzHuGjYW4l2lNa2FdZ937yqt+qef1nXxAqcrK1PLNDDr49tWnwpx7/FQ8oyGwbEiVuAQ4h
EOHIFk2VhawfPgaQjf/a1rYStdqw1B09b0+6fSNTYLhpTRrt9bbXKXtm4btKzM4FZg5mb7QnvA2R
86rmDsO7DF1Usq3XBdLDX2U4/F5l85/xV2I4G0itRhE/xFrgPMM/G94iz35OV3Yd6ud+ihLDGWXZ
aems5hRU/fKmWRlb3ZDn714fqBdaV0XeZlGGMdnw5pRGw48x0E9OI85c8V9qWrnzke8yWjLQ9WmI
x48o3n+JPTzltnVbCdUuHbzBKFjyBWKlJ1zgqsO67WwLVamEauloVqChMn/yYDgNpAhhxMab8nYC
nO7TPblIor7BRLg9sZclN3IZK0S5Ku9y28AoAWvB4IAfMjYnLUE7fNbBe1CGfrutcSVipZUhJjsD
zKtSfBv0HHqBhDuyrXElZCVPfYFeYH2aEqnhZ+/ll3PWboxRqcSohQIyyK64PiEW+d5r030+TV9f
77iCQf1v/KtiKFMV2kwl5tCWCSIkmCQUtYGjo9xD3LzXDOT9PPlZhGN0nXVhcmMXsGRn8qtnTsUX
TnlVKWmOJrQWx6lGfCibMa6JMqQJa9f8XkDEuC1GUEnYT1jj17iOkm1LQa29z95izwvOsafCaNvb
skQGqyjs5uH1IX1h61AZBz3jlrpcdU86omeo5nc4lG17A4CCfhp/GGNg3Jp11aktPk4kOHZlix7Y
tn4rsS3x7qy9wsZdXOqHxujug/xc3uelIVECe54mDOSNlCEZ3fcXSEy+39ZlJaaRVXLnJBtpF1td
gzowbDe72TgeSkxXVquB4JiqE9tcfUGJpDiikhVs2zFUbErqlKDsuJyfehnAOg4h00ZavrFx5dil
SJr1cGzL0wijTYeQMhcbDy9HuSEvqFZwP7HKUxPpxa2om+HWLJcPm+bTUU7d3KxbvLWc/NTGxptl
6D6A/X6zrWnl0DUzBM8DuRSnRLhfchuf6nqM321rW4lKtHSoNrVzeQIp+zBo023icAff1rYSlWWw
mHrcTtlJs1eH6BxS9201avG2rRD88ZNsBWIZVJpNkZ3cCfxKjAnOftLnjceio8RnBEiWTL5XnEDS
fkW6FdPfrn2/bWCU8DQTM4oj18pYK61xXCytPaRGfL+tceXELUGGWpG2jnqjX/FEQWbdOnPJWSfu
mSuxo8RmbNlxYjhzdkKaXvxRulT+HbQMd20QiN/ih/33TFex0qntzhb+MOzktvbQSISXLU/b9l6z
lRDVKDgnk1hwzgRpcNCQvcexGK3qTeO+IuUfJ8/0XPRGaITFyQVUspd5fb0YKFa+3vgLI28rYep0
EZKLWlmdRiFwe7PN8SADt77JAkzwtn1CidbETdBrcAFqm2ju7Je2S/aiLiMkuPTljMjkC2epahZS
hcMyul1CTInyNMy4RSzi4vXev9S0Gq4l1m+jnuYnBMPi01wOwTFBJOXM2LzUuhKwSQpbFQZadcqd
8ntaBWg7OePH13v+0tQq8erGltRmrczRU8yXN+HouLdVNQWHJm/OFUXWJfhM3KoIw7H08Mpzghzp
+0p/j0FEFu+sdGxvgHa3e11LxHGOTHFml3hhsEzlB7VJ1Tb1IPPTXMy+iL+1i7ntIPxZlnmUn8YB
WIThVOWnZnE+ovX41kqtLU2DE1c6DS8vC0HUm76HNL4xhm+jZtO1g6aVXbOaywZrBze/z3PEcKYA
pWCU7jY9PKWppv0cKxN6Z2FVh7EsmEXTKdv7HiDjphoP7SubpmPVwyCHJrpP5i4CaznLndVWH15f
+wrc+d/bPa0rm6bWB4Ujmyy8L5zkwUTCGueq3LkcygT9VkMrhotRaw30rVBjGxJKoR5E/yPswek9
PnrDwdEqc1Phlb4oeyzlZJyBta72AyO5xB3YvcJHPd+2vtRcYT/MOrK/Ue13WfA+GMBgiiXYBhqC
FfL06AnNcCmTrnJ9p0YvxKmrb1NkbNmzGRVlYy26pquxbK18nmz6BzuN9/GUBmfm/9mtgsaVfRU1
AcPR8qny8XnAjwPnMu+AMzLCPa+vr5faV6K6tkbIM3le+RKT+Wu0M6K9GCLrYVvrSmADsxVVPwWl
X0CHQmDbHk/OZM1/vN76s+cC+pre00m1xgm5bq+V/jhUuI+GFo6jfeFcO00eHV7/xAvDI5XYtoJ6
iIJ5cn0xOscA7DBGGhunVqXDWmMUYMFqC78XXnSJAXG1b81C23LZYnCUWMXpxqwtAwxtLc0TQua3
dZh+2TYo63w8OmSKldy2ADL1zaRG8UNz+vlTE1T1ltORnq9z8ah59B2zuqkN6VtG8MbVHqbuHA3v
pQWjRGpgxwXqcrP0YxuPqSD1xEdzyKK9F/fGmXj9ySP85SZB75WAFRrZIZjlrp9LyH2ZZ7TXdYjk
YSe7veXGsThMWlh8jMtxT5nhryUJrct6cpYPs4UnvD5XxmUXVmB/k6EQ10Yc4Q0QoIhDwix9G7bt
Nywnhh3GVO/6Mn7jYoqK7qHdvWnq3PSuSRuduXS9sPIdZf3YaZVacacb/iiBiDpJJi7iskmO25aQ
su3oEtH9WgsKvzMXbNRSvHgKvQi25PeZA2XbwXB4qGpzAT/eJ98xK8Zcz3y7qeNqRnMYrQyfrNrz
pTZ+sgQY8KX4c1vTyl6TFUVezEvp+b2O/6SpV34gvU25fWgtyjUCvXo7SiYaDx15I25GIz9z+q29
e2a9q0nLoHdNl8q59CXqu3dOhZt1qBsLiqA1rjtjWX+F4ebsXc2wzzyAX4hisf75o/3B6jyoeWkl
fRtN8VvUttJrdBsdrKwn57BtKtQtyDYGp0bzzi8Jq13lZSc5ZFsAB8yEsgkZReukUdZ4Poyu5AE5
+vqPPmiGi209V7af3Ay4oluciW5aX4Ob+FKZ0ZmZfmnclZi1cOi2szBHSM3I4jvH0rCOjzTzJnD7
4cyh9RNM+dxqUiI3jareLRbL9Yc0k5/T2SF7KnAOiGBAPXSFU76VboOVXt4H7jEyquUyjQM0TIFB
XC1JZdwjQ4ecVCnFcaqS4vumQVXTog7sozysdMdHlVlH1yW9NET1aVvbStSnsRCNA5/DhwJ/5erI
PlZJvCnLLU2Vj1lYtmsFsuWKkTbmhV3qyUU0eH9s67kSh4sxRvOoY27fJcjJ4nPhfcI0Mdi20aq5
S2swKg09M9PvVxeqdA6HnUYKY9u1V81dFsiAycEgJxemWfcGf64PmVf3244fR4nBJOzttHFo3AqG
d0gxhru4cTYuFyUI0Z9IRmSkTR/DoBvEkw5Fcs4iQnE1+O9TU01eDjCGvTKshZ+AN7lpQLp9s3sZ
vReB3eyTPpGQaoXXvbMzdNJcrD/fl4v87oVF/lDE+P8ZYnI/RfVcb0qPS1NNdbppP00Wblc+2l8o
2A3o+byNBwReNy1gNduph7Pn5WWWY3UvLjl0vy0kKLctMDXXadSpC2FXZFj6yORibJtoRy5+U7aN
gVEuZwHK3JrmysxH/1ycXFSvsdZutx1QqtCIQRFShLz0/byw3yNuchmFm8C29Fs5VzVRwWHsaJqL
8K3R7uD9bslc07JyqqZ2LcJFGBn2otm3JV5wwDqnYbZ27pkzSVXOyJc8bzs5L76m6d+Kxlx2DaJD
224aqidz6jaJ3sxm5qNhD1c0MdvL0a03YXgZFeU4bTM3zfC1CPyA7Cx2Y2W9z2Zj3tZ3VTpO9gLy
dxwvvlFJD/PQ1N6FyHlfvR6d6830mWFfiXOPr3k6YpK4uemuH9j6jwU9y+OYlcW7WtrlFZqt1r6N
l2Vb7slSbscg4AZ7ktJF77kIb0ozzI+TlbUbW1ei1XNLLcucPEW5nPu8FnQPetKeGaUXFqelHMJ9
CGm+aElQ9Ekl35ieHV30IOO2bQXW+tVHV+1o6NN0GYPU14KsvcxxntNDQz8zLC9NsBKy6I8aIqn6
wJeOk5gYx2X9yenHzN6VFCqg72JovF608Cp8fUW9NFbKuaw7y9hbwcyvETwKd72JSV40V+iqb2tf
OZu9uQ4qJHESv+u1+FBhAzqHmnHc1rgSypqBxYlt9ajxhhVe1/Ap9kPnTGeW0UssPFXxAIt6LNtL
jaQLHPEj2k/xflmM9DJv9eAij9ruGq3SmSs3frtl49k/utLg1rfpt5lKqDcBEukIkSY+Pm47t0eZ
yGvutjWtRHZa13qtT13qY9d56CP7xxS0n7Y1rYR1rkV1OBrt4tuQt3d9bGKsDBt8W+NKXCP9PtlG
3iY+ApcIUBeIIoybikSIVipRbTJ1JkazwR3qZX9qGa+3ssaQa1vHlaie5DRUnGWTL8eh3XGHvMMt
zt0WYaYSwWz4xaSXSQL3N8qbHRKHzmd8QM5phL2wQah1OTc022qGR8vNJ7qsvH6/4Oy2bViU8EUh
CbEZ1459Hf9sDGAt1FQwotS2NW8oqXC5DFk25xD64wlxraXz3vcTlsSb+v5T1/HRKQCvII3CBYHb
KnU+diJL98Vq+rutcSVAq0hbeMGHk7+07uqQO3pYmNjVYVvrSoxGaGmOi2EYfoaryZ+TRCu/zgb3
47bWlSD1EGa361Zf/Cxqfhhm7XvzuX1rbeKZ249KA8V5AyuVauh8vAvj+6AZ+13lxNmHRo7tw7be
K5GK/U7v2rLufIle7Vt8WsQ+ynN72+74E5L6aNE0U2nmM/h8H5xQfNXklXviVemeuTus8/fc8ChH
bRQOrSb1uvVlVNhfUWXDEXlMqss5DPrLGoeUc0JH6zJ87kNK3IoxdoKuKRu/xhRxl1aN/Crzsvo4
uXP4rrPrKtyVvR2eOYZf2IBU3qeH83ZYz617h3bKBaD0vYY0yqbZVmmfViLEEqE24us9NkUoOU37
2hnMbVGs0j6TdHQThFzcu7Ssb0vjvVEn2x52KlNQlDZYg9p27xbE5KEhTZcL5igbu60EcFxgn71E
Bd22bMyDUpnvsjlotm3K+jrLj0LALgKMPyxLu9OcaF+2LR4LGyUZdCV2cVSdtFE3tbtEllcYvN2P
+rLtjNXNp73GYyGcSjKedyKfcN0x8MpONg6IErWaa8qxbxaa7ov3egkCY8j747b1rQSqnlC2LiNd
u4s0B32uSGq7Li/PbQPPB6ahSmBkphWLJnWwaCtR/U9SDQfBftqUh0Ld5emIOz0yd7LttTskoMZd
XNaXgZ2ITdOJS+XTxofBi8NytrW7Uhs/aHq8D9PwTEHgpUFRDlcT14Nh5qZ6V7vlUbedN0lefN4y
m7/IF4q+NUTh0uu2SC+M7mOLvNG2lpWgHIzecwZ31u50Pcfuu7mooJpva1oJysF1mnkJiByzs98O
jTi4stt2B0PO4Ok0Gnqf9kNLt6cQHgoqwFkl/trWbSUqV53CufQ6jeKdG+5zp//stMam3RtV66fd
drx6zgGQsvrQ9UMFdbq3zf7Dpn6ruK4M2kE2tiw/JEXe9bmg5jjIbttcqqAuZB3CVOgTC7DGAtvR
r+L5nILlC2GjIrpE0DQp5pfe3TTMkKVn3hq9PSwX20ZFCco0t+q6j0cWSjldCUc7kNPeFjoqQqtN
GwupTR0XevjdDUgVUD2bnumGis/iBDNbx6PXEZ5w3B+0qTpzU3xptJWgHNMx7Jtg0O7mpHRg1LR7
cPznQMcvNa5EZT4g8Ka10ruz6/mD0dgLAK2+2jjcSlzWoT168BpqfzF7bWf01gdDE+eATc+/LwxX
CUyvC4soNJbGT5fyY5w42cUsl3eojp0T03xhaFRwVtt0rVdNOR+o4glPI6feRYL71aZVruKyEFbk
ZmILMHdRhNByYewKkjwbG1eOTCcejWWIZeUnbm/ti7DJdnM2bjs0VVxW6q4AOGuh506fHSOvcd9g
unGuwLJG+a/PFZTWnu63mW5a44JJsG8kU//F8TITg9iqvzLT1MEmDeXjM4vzhfWjgrSqUsIU5fnj
SyvFSDQhk3tEl9B7gNZGjL0+yy99RIndYMiWWR/mym/xhbi3Fylv3Dj5VuCcdeZGul6xnhsvNYAr
tE0W4QC1wa1lN5tYMR+W0E7ukmox3tVNph1qdGIvpkI/ywB/KTKUuI5d1DS1RlvPROuBUh6qqVrz
/fURe6ltJaxjmdSjG9SFbyI/f9XXIr3oUtvadpqr4CeZQD9eloBXRzh5N3j2vqmTeVuZ7RfN5Irk
Ek/tcFUyi6JTZQf6u8VIlk2VDPT3nwaGKcJAC7xlINmRPNjD+HnsnU2EPIn7z9O2Q7DlOcSZFshf
el8n4f0gqm3QeEMFO41Fl+hF3rS+oyMLU6UVboPLl02LRayL6NH7tGvM0a6TvPV1DMwD3bzH3G9j
00rk9jiJ14OZtX7bl+GtjW/QAQRYfyZN8sK+IJSoLdvBcyLNHXzUbotw1+a8P2J96Hb4rlE42jY6
SpiWFZTlZk1kV1h/7URh3xht/25b20qYGoZmduZcz75uyGstkJ970f+5qWkVq6Rxojhjl7t3U6uJ
Xdsbt6JF8X1b4+pLta4jYQxxRJV9TnZ2kb5D4nDbklGxSliXe8MwBiPok/4+XYIvqBufM8B7YVtU
waxT3cswmTTvrkHYY2eY7VvH3ZiLwQhMCSNcE2O86727KGahzDBoD7GXWduWoYqD4rKQtF1TdP4i
3FvczG6DZBOXHUFDJUiLVZq/sLTSlyV7iz1bO4tM537bUlFitB4CTdQ1xqGR430ObRxkS/J42x45
jhKbiMRzRRNLAcKqvo/JlSJdcSY0X7hBqSCoktlMjYQTVB/Fj6rAU7wPxGeYreKqlBvzpXglPl0z
jjc5Ipg1viKpfCSduJC9PW47plVcU2GIEU5KkPiiGPCvMuI9qizFmRvTC6GkApuSbGjBTWEOnkph
Xcaa66BE7WyDM3CDfzoueWtFCUYlWI9HEvVXat1IvW9kahkqsikvSzcqyi6mQO89aKGJxqC+DUKC
pvPTnlc4N2FVocf+tMSXixN8X7R6k3gDkqBKoELPyZplcGMfyay3sZP8hcXOtkIzvqBP+22mBkUx
OcR+G/TyhCVy8RmhU+3MSf3SalEC1cvjXNNtRkUk2js9H//sim3iRoyKcojKNk41Ky5jv6wrjZNO
x4A6i+1t61wFN7VWBYvI0iM/c/VPeJx+xM95kxAZrDnlGO1Fh5GjV4d+OgMvH8P4yq6DcNvGq2KZ
9Naw5dCuisBw8vfuhO6kKL2Pm3Z11VIT7J6ZFA491+Op3LsOkk8QxjcpCjAuykmaIdzYDu4Q3Hn9
gME4FkeY5Mwb8ykqmElimjxreUveLfG+mG5/XRv5/bZhUQJUC9slK5OSPFAsLmureZCZsfEeaikB
OgxiHv4PZ1fWJCfOLf/QJUII0PIKVb25G29tj795IWzPmFViFQJ+/c32k63pckXo2Q6VWugcnSVP
5jDXIg+ahGBkeylP/aQbz9viGGgc16oN956jPCb/Qg3uNKzsk9+hOPY5mBnKHLTkeasgbdyVO5RC
Ws8Td/FKwAzIuN+CIu91MN9JGd4Ge+fXhoVI0+8+EcJCAG/NLctjvom/t2ZnPzaGKnPqdTDUyUX7
gYSDrZo434dR3EB2KjybVv7wW9x5QYtqbgJIR0c5erKf+D68OYbVL0KnjnnSA0N/zDKaQ2hsSPuM
NlAP8du183qamTQBQGA2D7oYutvhlr4o5t74Le5Y53G0BYHqic1jK95AbxUPUeRXzXMBSSPIi+O1
DG2e7ES+nY6IjDdduXA/1F/oIpJ2aI70gMYteX20YAZDaTLrltnPmbtkAZiiIt0xRksOehWdRtHx
r9y9KBRB0e0EuCOUwIA9pkse9PS8VSVJoeDm6RJdQNLYrNFKonDJLRTkDxN8MMW18P9CwOIK4yaA
wQwbasn5IKIKGmKQSAdE6dnrIv6Unfql4FJFIt4m2S15qfUNU/KLrALP5uPPiapf1q7nddkwLzjn
rIkhNMO6G4xxe3HU4Ws65gnFaXO0JZ/zJYo/taZ9x1fl51RcRvrWTtOg+mLOoaEtyzQUJrzflyTx
C0BdGFJTGzAp9+Jl+eofRVBsZVZ6Pp6h83geQH/atU7mfIyqLUtEx6GR5EWBhDN3ns9QrG2DgmKf
b1A6gPZVlWR0ApOY11V0kUZxMh8vAod9Xsg13U13QnztFzm7SKNGVMuUhHUPrAQ9DeYrRXbrt2nn
4TRSqWRZsPLMtvJGgejkVHIvzn0eukAjKPHEIwRDdb7JQj2q1tImM5C/VWe/zTuvp5GmMutBdU7Z
DvHBhsbzfotx78MPuAOV4t+jlrErV+j5Hkuuj+4hOUx0qqT1Ox3i4g92Eiy2o+GQk6NIoKHVvg9K
+c+fT+blBP7bhCEus0xgm31C6oy1IWf5UEDz/ftLCNanke09H1IXi3WImezRGOl8mas3q5lzLciV
eeQLT4aLxUIvZ14Tlui8i5q5hiRIAVEfsHb0H/98PJfWdxIAupVRFySjytcBzdosmjb9I4Q21Ae/
5R0nFh7gtBSF7fOkW/vPwVCwdA0U9QuQiOPFIjXOsgpLlUs1P7fJ+I+Jx798Nk5cTBY0dvmwD43J
x/1vPZPvccy93iTiArKOOSmCrsXKiw2z5IBG8068/C5x4VjoI5p4srXJVzKNqY5J1pSTX2JBXD2I
hvHSUl0seWES/R0Fo+MTsqRnv+N2/JcoMeVPCa55LUBPUEb7R3YkXiANqFP/7rrYIspaFLHOh32U
ZzV32x2aFtcGjV43IGhT/776APLrto7tlIcTG+q0WG1/vK37OblGRHPhB1wkEoivwa87HVMuygCa
hwOO6bwHcfSP18m7WKQ9AozalnbID1a+7dZBnzbV+OHhoGP9++H0ptqhkHjMeQMKYroFb+ui8cI1
EpcuSqhEmeZQiL3W5lmu022STF5uhbhQpAR0z+gutnDjTcAzJI7PigXf/I7buYxVs6yjBiFzvsYB
sCVHdL/No187h7hkUYcpjyqIyjFvx2h7Lwp6ZHszXNPhePlor7ykLlsUT44FbBzBkC+ayP4EknDx
d19XW5WqhZssmUyXNYp1niGHcN6OY95GyBKoMQ+2MM4g4rA3ZwFg7HT686e4wKZDXJjS1EDwMi7m
KR9abvjXIxzJ+iSWQn9B71qYT4qNq2gxN1tyfQv9LxC+gHmEDJ8teZGQiHkfqawOg3l4QJW70SmK
cxBxXYYWtJk2jI5skQ1GG0W7Bs/FCE7n3EzkeZsnae9tsXP1pg6g7Hm76mqHZitESVMov/Le7zlw
UVKG8n4fNjrkFR9ugen+Mm3XsvsLI33ExUiJQqygOR3GXI9gkXzYZE/E/xKoLDWZ6JfphUdsnz/1
/d7a+8HosbuZihkscrafI6+YF6OovzuXuWyhqgRcdt4W0w2Klt8wRur3Rrst3bKvxDpDvS8/2vkk
ZH8TVvZKznghHnWJuRqhbQExnjHn9WTkeRFmI6flqJsR6Uwgas9v71TqSN+HA+Sex1wc8UmGmp9a
Bnq/P1vOi7N6xRO4QLAxoMqIlo75TgbzAerU4xlibLPfd3XRX5SFYCOELk9ummp81kpFN3VgWr/A
jjuJDCTWjg50aHMe7UWfEuyaYXQ98zsY+vuVtAJDeIvBvRnRhE2jQjx0PPC7ky6V/7EG+0GXHYfe
FRivkWuXYorcj8OQuKxWhCWmGvU2osKTzCktk3se9FeO/MKVd5FdpljUWqzFmBdHl2QEZal7XnOw
0inwrP754H9W5165ki4xP+26GELcBI+Fkuprq+cfqyr0HVw8hn6PcvsfJCeLN0EAAbgNNNXp3Cpz
ZySZb8LRVO9VtEJkuRvQ+YQOw3xfFVQ8VJion9IQ/3TlIC7YjUtSruUQhfMAuymr9sfUdWtWF9t2
++cjuLC4C0JjfFEtiXibQyr9/RGN1SlZAS/3W9xxJ4rLoLEcNsm37t+q3O+H0Y/pBxftd5uJolUd
1d5NeZxICKm3b0DE8I/frl+O6peyJQ+gJ5vM/ZhDLmx8xMWTd2ZWy8lvddeTHGGP2iI8+dzYJ8Lf
FUnglfQTF4LWbuxFcV2OuRzDZ24q9jbgze6V8RNXPgDDnhtwvCUqaNGGfGUXOgO7xrPfmTjZUGEq
TFC3KKJJ3beZqAR05gSM6M+r89ffHRd+VkHSZQrKcsqJQSE3UMn61OxEP8xJ0j2oOOo/I7IyV6YG
LngtF3lVluBZ6pMJiVEXFFlvVJuCJxo4XkCF/Z4LF341chFyiOIMeRwGD8hLb6fp8EuPXPhVVCk9
SILgqOZr8rlFzeH9xobFz9e4JFRx0ldQxcJnBldvkPU1Kt9r71fLJC7+qpvaerMBrLZeg/6ms6A8
5qX49ucr9GL6r7wTLgILZdK4rgrVI13n/8SlbVIQWtd+kYsLvLJ9WeyQbsEjOgXbCWQgdTquiWc+
5CKvMNUTjLQ1fU6C+s2ByXaMfSJd9zoXF3l1QNXI2BkNgf6ovgwIpudu9fNmLuyqQEwk223tcjYG
y8Pcywzt9cnvnruoqxK88Bbze30uovgEmu+/Wt15dTCJC7o6qh5dI4GlGeBip7orv0MGyq+jRlzU
1WiXsTDtgOSFgJ50Y+Xf4Gn3jM9d2FUELfDA1nBd/TK3dzQO3omit159EuKSSs2TLaSCpE2+Gt6f
d+CvTnUtPD+n836UTTgMSftSBwyWb7wq3+iRX0m8Lli+i7lSSbN2UBMacllBkcOaMkqpGPiDl/24
qKs6sCCv29CACVu8EXUZ3GuIH/ut/fIc/hLG7GNro6a0Og+gmRbHCQbso+LKk3rpVJzALu6FmAXD
O0FW/b2r5vt6B02O376dyG6uoBzaSJQWm2hPwcOTTaVnPOrCrap6PViQwI2bmX9OaHrMxRe/TTtR
XQsEJCT2VlwTRmU6Zjxm0vM86O/fsRhsqYe67nIhsOawFF1m4yvZ4YVoJXKKZWKhLS01wx0pJSIV
3pjtx2SaMbXLYZ/9jsYxTrlBDplPvAMQbenOgWjebokd/d5OF3OFOrq0UsZdrlExC+Li3hT2L699
u4irqTr0TgneNi7ah2iPbwo+/vPnpS8cu4u2mpYSw46QmMgHZJv3S6zHrEFZ5z7mh+fmHQNtemK2
0RYIWOxMzyE0f5+aYfCjaYHE8e9Xst8nolAn7vNJmJtYTRWQI13t53FdKqhwD0LU0coh12Vy27KT
rvzmbjF3+Pu2zRS0ZdDWVQ4YEEk7PX9c2trP27qoK6NZsmJiZsiDcTepGPnbOQz8njcXcVUvaxOH
EzwiajhfQEz0VE+TX7Ti4q3mlnIObaghF535bHbxIZnqb3++5BfeCBduFa0iWvqpf2kRLZCYlgMq
3cmVExH4Yq/E4y7aKhpa26pBDfkYkiFjURV9AHyiuRVskSeRFBYE9STIxnK81sb46VFe+0nnOU3W
Q9UzF33ejcv+ZZ8tZnsrVTRnI3n9RtWQHxFrOKVDsBxdOinZfpAHQfja8+GvZhLbB6YXk6GaYN62
YaFuW2ifPRMVL6ey5h+iZuqyvh2ObJayfVwwz5627WBO0zyI23qYoG5irbhp9uLvflbBLdk3Uvo9
MS6uZyVFEu7LrvKEsfedlN/DIvQaciQuvkwkpowDooc8IotKMYNk0klPnrGCizCTQ11ONcMdW2Yk
k+TgR9pMflw5xEWYrRLwaQJW9xz6RaASnetsT9r25Gcdji/qGl3Sgrc63/fwzHdIphWS++HtiYsw
6/sVchj11uWhAlNlkIh3Mqr/9du4EzLwJrSYn0xUXobjF5bIu50OfuTKxEWAiXFSrRAwGt6U38tA
faNW+AUKLgJsx7ynLAyOBFp4y03LzxtKD365jcs0VXPoZK8zL8E0Rft7SvruMVzlfMU4L/g6FwTG
eLBCfqRXeUPD7na3e3d3ACwwQJgoa3kcnIJYJ6ldEz/iPkKc1z3oNeSt0e/Ip5Wu1dkYDMolKoQv
8rpBLu7JVFwNZNAaLoHeRhwzMsHQ+8FCiYt82nfOlkIhFVzr+lMQ2/k0VoefbBdxeagg5qwpmJGb
PCZTBGkrUqV14jfdQ4hjWMeBVgOhVZuPKDmnRUs70HPz935n7gThLI6mpVOoSvTB+KXeYprKRXtV
JZh0UU8gPQ4i4Kn7vGrWAmn94xEP25XL8vK8/ufZxdovVvFLFjsDrEFpVWqA44o9PpHZ1BmmCcZs
nBi9j5WZ3/Sl9gqH8GvOI19DcWqPMScDWH79sVL3MSM+ATlWdgLyFu1uwDcXle8W+pKRZhbCOtd0
6V8Wee2QHIuFLIHeFadAtO3yppLylDTilsjuf5AovuKFfj6pr/3GS5j3y4fQdVJHyxHjD1gE2c6W
1f/oRNfvgg6Dl8Fahc+HLdmbMhRLnLYraR8jsDyYVJlofBdDCbdPh9DWexYW1fZ9ncPuGm744tac
txTUCaEhQJnldXjMY7oOeE27shgeaw3OkUxFqic3U0zruwF5ym3Fp+gx5gH9ovc6euBju98Ftque
es7ZCcCvMfMwOnxz+vuRSVrWah0DlR98T04d6TBsNHuVXrG44y4WcrC4ifEOm0jKm8TSLoPOuFdL
Gqs7/gIsnyxY+rkHj9paYY7J6lMB2ja/g3HBaeMECRqjB5QdQkx5L0dp0m32yjuYdKFpMcpcC5D1
SH2J5SmDeAT4VaMr7ujltr9iBS40TReV2RknKo8Om/Ud+VHQwEsABBt3XEQoGxQFFKoC3cxxVXTc
pGBtu5IxvbiC1zbuuAiyDlPAeo3eS9lU2VHRLdN7JN5snfKCv2D/jofoNKj34p61uVqEOE2Lelj3
+tqVubR/x8bBxQWxwW1VmNwT9l6AOTRrxzCCMY/cJ1XB/h1zresIIXjfqHxkyfyps/W7KFj0Zy9f
4MLSWlA2KQKi4hzdyBDQN/m5XIAk8VvcsVaLTvimtcXOXyYneP/YieCd19IuGqza4nUShQqeUAVn
aUOaIuVi/vbnxS887m5TmR7a0hl6y3m3bDrOyqElNyyMms/9CJIQw9n+uJmoO//51y7YrtsJK9TM
K7rSNi92o7KRTM9zx/2OyW2E7X31IsV8tLnZqz7DwyezJVk8PYPbCwNiQLO9sbCsmEQfrURFAXTp
19S/LnwFF5TXKdSA9ATTgtLbueimN2LWd30kzjVm5SirfEJQJl0I2z5MMiEFLKAtiy+ylI9SL16I
YaztuE5VSGoh0fWy9vpvTKq7UibPf741F2IrF7W2rmhZJ0AiorA3orRfRYO+J4AA3erWyL/KWLQf
//xDL2OIr3hoF8CmwR3NySa7XJYJ1HM6BmWUQu76djmIvdf7uAGbv/VTKgrSAgM0r9cGUX7WBV75
abcdKhOtKzz3ClX0YX3a7E4+8CUGgdFa6ptlCUwK+IfMal2DBzYpg4zqpn5mmteP6gi8WoT4iK6L
J/AuluEj6pB+qbv273bwoonE0o5r37QBV2aLNkHM1U2rMMurp/jrn7/bBbfiIuzkTse+P7D2Eezv
m2iJ0sH2XjIU2Ljj2cfw2GoIzcGv8P5NUSbNSdRsufHauYuwQ8m6h557jRDSKJK1ZvmK9q9XLYdJ
F1onwJIHMXTR5HVFgZhk65JG9XAlmrlw5i5qzYRN1fZl2aLhu3+34bRkh219d+44E6C3aRAu8IfN
Qm/WJfi21KsXuzdOxQnDkqoaLdvwPSURMRi8+i9zmfi0ILD2y2H9kqGta2+HbtzbvNxIdFMULMnA
5lrf+l0W1zolDSPewEfs8xR8hGLBQx+uxxXfd+l7OvY5bOG+qxgPXLwf1V0vRXePEv+1bvWF2JE5
RtTJvhqRAjR5ReL6nDAwLIPVrjzvbe9VK2bSxZhFnJfHyk2bRyM4LrfuA+ZL/PyLC/8cEm1msa01
eh3D8za133bT+7TasOuXiOCXG9M1ytLRTm0+b7w6r3NvMkzxlH7xlguHt7ruoWqEG2M3w9I6lg8d
wSyE13V0cXbQjpVQF0H6S+P+DfxmhbueeBEQ4VwcSyKo5tIBek95UgMlIEmTEoO332/njiFB4q9f
xw2FFIAQkkdBO5mSPrgGg7sQrrgYuzFsR2RESQsm5zAN1uSvpZhPZFKfGtlYz7/AKT3sVdyh6B+3
+YGp2KkGZX5b/8/vcBxTxUANXcZBwo4a/Qm8xTpbO3JtdOeCl3GBdkkCLLwsF4TRYzOkwCVvaVEs
XmVtJl3gV9jFwTYbIKlVGJ+gn/ppp7HfqbiwrzXuKZ0F3CM71i/zeKMs93MuLubLhig4KxAR5s02
3ne2eW47e22u9EJA60K+pk3My0qnBtzzalJvxoHzT2Wkq1OvNYhJSVOBC4pFc5JyXdFvmzGFXybv
0nCJKNjo3GwKTOkxoMQziJ6ho/nD64q6iLAxjkBLJiNcUUb5Leod8e3Sr8bPtlxEmBplB42arc2D
gN6tU6HTVfpGNi4PF1uACYkNQdjUrtFzS/v4ROd1vRIhXHhmXSIuVk5JkrAKSdi4yTtW7eU7CbT1
j7mDU8r8Dt+Jn0Q8b8T0K/6CqZtTbTpU+PTmefaO24cKdjzFE+LhIan+VYXILYgXPTfueP3VolFd
T3OLfi/am9tw27TMixycyf/QcfXiYFNtVD6VwXCmjN6EPPZ8xV2ImF2PgdYKMcIkXtS1aflu1Idf
/BH9x9uvnbUlTMkmE1htQIbQfB0NoA5el8UFh/XxXk9xg9SdYlIzm5mRfdpQXnreFxchlrA9nFU8
qLxm8UdS2w5Ju/RicGbSxYhxvLL1WKM2Vg5hm8U00GlSjteayhds9edw6y+RX9MJM5qXyI+CN+O+
OpbjLmgVzZKWBn7ZpQsSixaaNHu3dDmJqzFdIDVEwmtSGJe271hqSQHyRSewRY1/6nQK+frpPLab
fl9Xw3oFm/sSBL9SFHHRYhUpOsDwJ5T6yTGcxdHazOjQIFjDBbKcfzHl6KVJgo9Nfw/Ek91CyzoC
2F2WhL/dK6HuRR17JicufmwCK23XKaTiazfc9s1XNm1nPwtzDHg92qBiNmlAwpSY8xqHyW0wFp+8
Fv8PgGyyCdRUkLYVC+8zRktx2sLNZ1qfSRdBhlECO6oNvqGgVGWEL/oUROaL386dvEqrvZOiOJp8
i9l3NewWrF3SS9cMO3fKE2RcllaxBYUVDJLfdXGxPMSd9iusuICqCfDoWEPOPR/mwqbrIr9V0ez5
PR2jBdBJWMpJkxuxyPsNGgennVSbn7txSbuabuJ8SgAzpsn2YaS2OUO5yrMd6gKq+ESOSRCkJSBf
Kh8qNql3cyVnz627+RQUq4aZoHFm5/4fQbc3vbgmj/ByKV5xYi6yz9iekSZqcM1HeixotUp0wo8Q
ymyQlp7vdB+yKzH3z3rEKz/lgrfqYztIwICw2ruuS1ldFmnLibhb58XcJxNIzpdy+zca5KyyuAvi
VBE+p5jWnu8U5IEeJ07ZDaSk6G0xNSILE1K9i5iJT7sh5r0ESRJoKYrwDjT+7KZfSHNTGORFWTKD
ivxE98Oey6KIbqwcurOWa0HSelziO24sxp8XsGif42P/VAVa3UzN1sc34dYPW4b2eTGmZrNgBSy7
gT63NYU67LYEaj0B4Rk80eIApx8EFc6EvMxO1SD7u1VLMwAnXx1cpKJKuvuaDaGGdtLIii+xCdVH
6O6gwRGi/vlZ0Hl/h2lYes8FAh1C+PAOlK/6ylN1IbF1wW3VwfpdtXhqQd6QU3qc9KSvhGgXXloX
22bB88KCcEL7Y63nG4ahPUjNdfycBGt57+UtXYAbjeZpa2vcUSoOTHyM5K9+WK7hhy4dzcvf9Uug
E/C44fhSiLs5l9mxRf25tWrwGVJj0oWyqRGEFiNSzVyBDTf9RGLqNaqCld18QRzgTNlRUJzbPbpT
/Q4pMdxOv2zEBbJBYVz00EBFBWeddSZAAHm2Yu7Pfh/U8WfltDZDNAyAydFeZ5FJ3s6YMPdL0lz2
riTgvEGRFaFfUN4xqasM9Ra/iF64SLaQdqjNqR7T8Pt8EzXrIwA8XiBrcGmL328iWYFZTwAgzvdy
h7BnQMpPci3j5z+f+c937r/uV7jQNaCrE7Qm0d2u45K/iRAX/4s2dHTagMVLj70gn1s179kykP42
gjO80ZZEVTaGO7tvtN1q/E/8L68LJty+VdIFDWFC1YC/981jXNBv89SuVxzG64+acLF0LCyiNcb0
cK6CACLkVOwU3KjoOJ3G5aV1SkcIoHldNyEd/yEiZRnSiyYXVfHYJ9U7sZHQc20nIJJRZ+mLKEJu
y6NFsKWQnvY68bJC4XIvatR5CBKwBnM085ZiYC8Gpmjz6jUJF9pWDZtJSs5rEPlEBHTxJV4+FXvF
Q8KFttWVtUvH4Z162YdZoTle0c1ey7UuWoqTtHDoRcluGlEij/f5Y91sye0OKNEZSORZpBOKeY87
tJme1KYgQaC67p0W05xiFrmYsiHpzNttstGVu/xyj14xWxcKZ2MlysO85GZS/D1XoCctBx2gRLrN
V96oC9bi4uFWNHkCWSU1CCfUnhHM4ALEUGqM5IhkbbOqH/zAccIFx5VbWGxHIlHwZcfjij8trbvo
yl/x+juOUcffvOeffeSlNRxb5kPPJkhbwpaZRSnLNojcWuNVbAJlz28b/L/EoEksDbDhEAxiZzkm
+5m3wac/7/x14iwmXI625mB2AySzycM5tBniT/BkVOsKGiLo5AAx3s13kxy7Jj14vKfQaZyeghbM
pX/++UsH55QnKKQPlBlquJKEfm3K9haO60racGlpJ1bQ0S4WxpDkd7F5z3eIG0K8z0siGafmWHo3
johVR3wTPW8gV1uWT1t/tZj+sw7xiun+Bxpn130vAoQ5/U46iDKOBfs4b5gGSxtx6CO1Oum/d7yd
i6ywKCef6qgphqw9yHIXDkd8myxF8LlcW9jJ1BUnWkT0YQeMCbj/RaQQyhu/TQUlXhUPzAr/fkHB
mGE5CD3qHGx4N2LpO/BjlO+8LogL9uAHhIOG/SjBIhTxVMa7SIPDq5giXKxHBBzDUUWswjGbrNv7
T7EJPJf+3an83wDw69LVYZWDBOk4LcvYPKLi5EUdwISL9RCzHQPeIX+spI7eLVuyfOta3vr5Gxe1
Z+lAp8DsTc5W8ywaDRberYs9wzengKXKKKkQ+QJzUGf1hqnGJKHXSs8XLN7F6vFdxrZB9pwbS/fz
RukKEsjyiqO8tLjj4kU4De0YY6o3UeqfHT2/AuOMfuGaC9BD1LkZAbLCPA6GMGWifLsQ8t7LgFzs
m7ExgF49Qtq9UfcFHik0KjyN0wW/JVROR7N1dV7woczkEmZ8tNbzpjj+m0P2YCuNrPO1nL/OtFnT
qIzWs9epuIgmwIOTGZ8T4OOEfSyFetfL8YPf0tHv3rBtNdUs3rB0p4dMRr04zZHw9CvOeykwy49y
NQueZKOGbFO3wzYvfgfuYqajIaENGEODpxWT5lkYFHUaD8Pud8ddqFTFSbshRsLOuyV8TGBFz41Z
F7/H3kVJges1KpJ1q1DobM/VcJKzF4cSEy5Iqj0ivJbVVOWxGG/H3t7tsf3mdVNckFSsxqhcqa3A
Yb/zU8yWHRPmYvOLa12QVK/GQ5EQG28P5BhxiFxnqmMvqjAci+MO42NCQbPD5zSVJY82bkgmKCv8
wkIXJtVMmL5v1iZ4mlRd3EIIdj8ZQIf9jt0x0JILvkC1pnhqy+FdoM2bdWSet9wFSVUHphXB5wMb
ajXetg5TKsEweV5yxyNu5qAMw8VVHjB6l4R9eTdssrrzOxUnohVDiZe+Huqc70d3bkgtskTv1/gw
L7yeLkBKRgqqcharz/btLr8uxQ+vXbuTF1DZraspRDgRldsdY+ZprK/N+17KjNzJi2HlKmRhgPCw
neP3CViy05bK8jT2rXhjV/ajbLV+GotqzQNj1syso19fVbhjGQteugoolyrfenaAE/FYz+Wmm5Pf
oTm2uzMdbvvMyjzBoc3V3qatKf28jotVC0J85TEWYEIh9ZBFwfGwRaT03LhjuUyXnS2DuMzFVJ+G
2GSxn045Ey5cTRrLUQgKsXTBmrTRx/+iavRqfQoXrkZGcGcGLdZuJ/Yo6/FHr0H54PctHbM1llUt
uMHLnI5lnWqyNXcWUZlfKuAi0hqrgq2NJ6y+2DUNJTvrwux+W3cBaW3LupIaXeaqmUlaNQHLzAKZ
Uq+DcRFpEJ2GpuWGgzkm9RmiYp/kUnkxHzLh4tHKXirA/zqEeECq38WF/lTFvPNzxK4upAj1ZBVZ
cVtohBZj8GCBG/M7kxfv/EvLqkeARAci8KxuaD4U5KCpFcav9SMixzqTUo8MuhllzoM9yQYbIYis
puSK7b84p1dqIi4UDYocLfg7ZPDUBGGRomU4paPottMB+iLPk3feV5AYSNuGNHhaINMF6HEJjnjr
meO5iDQR9JItXVfm/Zro7Ijqj3M4+gWSLhyNmhD9647KpwqBzN6sdyKUfkbqItHaqByaHu33Jw7K
P8xPSXO3cBv7VY5cKJqqxWrbapdPwTZ0mZpCfhqL/ZPXbXeRaHyp4xGNTnTZxXwu6u3NxPWVU7lQ
+XYRaIq2ICobbPAEVIG+iefe3jdFtNyvbEm+oFLV3Hj9CW77HUTwqijXSYJAoDwF276DjcUT3Clc
OrS9tlwcSPOeoC1mHhrI0t1hvOzstXMX4yZKKVQwIMgudkXOywgSvVUH0ZXz/3n9XvEGLqzNHLys
OwNTRYG3ORFC+od2b1hm2/XrZie4H0K3J3B31qktzDseT287TYrTLl+02WX5obKM3W67WjO0ZYHn
6I+PfZR02Tgm5NZ01V+d6cqPST3ehcv0dm5AI0MSoDwTvlaPYagaILvEZ7+zcvyO3fYSfZSjeKrw
B9FthLQzG5/91nbiA0YpFSIMxNNe0/FUFdU7AGmu8V+/vBuvfAUXR3c0na43syOTitWj2MCRpXE9
r3zjS4sL57HSI9RKSCSfioE/LrF4QQf7eQZX93LRQRUo1sinborsnHYbCYZsiGflN0MkXCSdlLaZ
KhrKJ1C8Lpk18m+0+/2cvQuki0IzhYav4ikuSclOy1rbOgt1wK9E8BceWpecLJxiNAstfHLbllNW
gJzlziamOYdLefg5BxdRR6uN1tPC5NPEyFM3auBshfJMElxE3Z7Ux752mPgAYQxTKQboQc+yyaGM
/YoTrhBmIwfwXRSbfDoWNoJ4rtM3OtDiStv20rV3DJbTwnQxuPyeSrN9mALyZY8Tv427ODp7rPCR
xwCLovtJ6TMZKs93yqnqHwcoO6Ohh0HF8U0ihMSgQ3itQXupre7CuABm0O3aNPiiq2lOW23EzUyP
OVPFNjzQvmpPeCO7r2gVEZp2EyvuLR+C88hld9t0eC9XaAlfubqvC3sw4XKYFSzkhg1R8cQHMj8M
otUP0qLYltYHKc9KdPGIXKacPk92KlQGGHm0pokFGupEQ1Y/oF9Xn9qIj+b/OTuTZbltpVu/0GUE
QXTElFW7U5FqLMm2PGHoWBbYgD0JNk9/V/0jCdqlisDkDHwiIG4UkEgkvlwrQbPx/qbRx/x4fYIt
k7Ao6ydSQwP+97H/9Z0sXZoFl2SyFOMQZ+1M24c8mml6tJv4BKMk6XW8SBdiaRhU98VK46zU7F8d
9V+HQXj5WQjp+uTlVQOVy7HB0VV07BR2I0/sJrxyfekyLNN2gCeY6jjTXfSZoynztIT9l9/P++tb
GIKIP59cED2aIa0Zywxwh3gozPGE9p/p7DM4DMF+HnyDKhbVS6yykAUXNS1PhJs//IamPw+NlA1Q
o0S2ORzR53ac4UpjR7/+9PgXMLDBTjjMpDK6sD/qfn1psFn9vtvJn6yg0ci6GSEzj9/nTfTVqsgv
GrtMoKiiiU4EQ0/R/qbK4+9BJb2Gli4RuM0Fh44Utg7lbX3icoZaIWSxfKZEukhgUQ5TZ00cZ0qs
9TlfwElvQ30nBt5a3060ZzRvtg5l9GyLQWeFdXNAYEd6LULpIloK3o80BEWakSNfnnKI26HllX38
/bS8fm+TrvgYs9G24Qk6xn1T2Ke1qcKEyfw4m/VAhKmIunOvvc7Er4mxdNkrqFCirZYtMbL5BaWE
FVZ7BVTySX8WIqyfQ2VBrxZwnvj9n3XjB3FBrC1Qw7HXvcyGPvxHtdU7QYhXBRBPIz/HhBj6PVER
jDJr8eCYcLG8O3j93u+zr7/SD+UoCGWBLYXlTDby7WM/6a+wzfVKdaRrmSlkMQtdRTiXpi7/soii
/AyjWy9fSyFdIktETB1bjQ+P99yeITr318ClH7sJav/nWTkqG/V5jsHr4YiTVDHAZL+f7+vN6bVV
Gf088kpZERXwzc2GirILrVj1pqwq+0Rh+ZkYOpSPNVmCxzbU/Z39dmMfuPBBnc/FFq+DzMqWo445
lEnZ6O9yo5nEy805MvbT7/+0WzvAOQJMqWLcQxeZ7X3N3/bBRE4mkH6UmnRpL3rVmi6EldkhJbjn
4aqiugV+54ALex31sADhqgQqbMac9WKmh8ne0++8MS8uy1N1xTgK2YsMIEVqtvqpHfNvXlPuqm7x
srA1BHdFRuNSnY9Kve+u7tF+gzuhoV6m4WCL4KgsIFrjhlh8BH+j7zzI3HjagxD9zzuBQ3QjmusO
y0WxsEvagk9/FYrTt2qbvnRk2B+6+pgfsFmWZNjsfEGy5acoJl3YZ4nDaYOkGM/QqqTPc0vrRxYZ
5nc2u0jOYrtI74fkGdlzikM/ZO+OsKP3rhQ3DlBXkspExQiLWikyNRaQGNlFdYZGNW4s+RhuHw48
Ffnli9Ll/NEke0Qc169MEDb9wcW0nTZu+jsH9I194SKLpSZhU1VMZLxQ8cMI3cQt9LsMy1+QxVmT
3R4zz2w7vtE9/aaXe70Ytz7bOY1NWKIzGO3PWTjtywOPdvoy8bU/e2064W46LPkFYP91yrfl1LGG
nTmcgf0Gd7acDagY6oZhVta1TlDZC15oIw/P0a8T9kMqoce2Hy3BapGkg7VvvZEnFKD/9ft050Qu
bYkm+UohGAXwTe6iDK9+fr070rVWXNRhdF0g0E2iDpP+WB7HpvCMoi7RNQ4zmta7g2d6CsJzbnL0
AMBB2nO5OJUqPmzdXooNc76W36UV66nX6JTxmnMX6OpytJgY0WAtmraaTuEMSlTkjPt130gX6zIo
ziI4Gsy73f8IUb9LZsY880MX7NpbO3akbnlWhkH+Mo/9twO6x34R3uW69MHx8gRcPlPzPr3kNu4e
If9xryvzumFeyRFdrktGdTlH6FzHXZr8A7O1dBumL7//Sa87/bWhnT1aTTP6WOMjylhdRx/aLWxf
+jEfn/VWV35h3XWZRIqwDiFcm/Au1wdQHJMJ7OfF6ffff2tqnPSZoeuJ8CZgGSWQ/dG8e+QVvSc1
fmtwJ4Gl4xE34Tpg8HKdE0g/vhHt4XfPcj0mgwh1l4AX17UewrVgRb0dXr9+JRLpol3gr3ICVWye
FTFEixpzApHq9+Eu3bVwjiUjOp7Bcue/saq+1BG/czO5Md8u3JUXmtDR4KtpHb87turJknte9LeG
do7R+ciLti/KKKOm4+dtHfpk6AI/jkC6iqomL1ZZsT7K4Nf2hZTBeQrZd68F7rJb0dZyPpQw6FkU
3DngYdAmnWbH2W905xS1NjpAAHcsm0n7l+IGqxyQm999wcW3+gUNsBbX2wzPAVtSV1onJbA6v53v
Alw8nnsohliWQQG7T2C/+79ja/72mxbnFD0GqcdJrSzrGvk9GsPv8cA/ew3t0ltj2cWqtIJk/QhH
0gQalebPlsXWr8b4Cz8Qjp3V4RBlk+54wrrwUqvZb3u6bNgYxWJEXhThBA3Poq3DkykKP2ZOumhY
N69lmOuWZjw33xieXIzx20G/gGEQuiQMpupZeLD3EI+9KKI8M0WXC4vsWuV6WEk2MwhSSGtQ19Vx
7vce4hpYtoMq1c5GktXGnNgOVcfKT8pAulxYB+CgpmTA0Iz/p3TxRwOFDL8V7hzJbYSHPsD5USZg
CABBjOC/fvGsfLryZPE42pKue5SRag4fmi5+tKrwHdzZ9UGjdDXUmmZF236mRwOly2r+y2tSXBqs
p9DasTP6KLtpM8k2ivc9ytB+odDlwfZug6ZDbKJMdqL9H63D4qMmxX9+X+5cb4/ByL3qligbg317
pmv9oZs3z1cLFwfL85CF2hKS7UOwP9JpCM7x6td/Il0gjNGdDhVk3LO5bz9ZOcDmZ/byXBPSRamK
vmxQY5lJZnU9njScJpODAM3wm3NnC+kjb6q5x6XW1N33Ta/YQZ2f2q105cEg8tSIo4rCrKwa/iSD
Zj7RGB1ufl/u7CE96VIXpA+z5mjPs4nSgFX/8xraBZsKaNP0UWtCRMMjK3j8p21WryYO6cqDrWM0
DBvPj6ze4Il7Qqcs+zwvW/7p919+45Llok3NzOBvvoZhtqxz0ZxlNXYoYeY0+EcXQ3un2nJD1l+6
fBNAWWvaQ4cZbUqenxjtzR8mbGAseXTmFENeN9lYC3UyXLxJBF8BeFFuAcLoEej9X94XxcPv/9zX
c228rP9c9wmbulcDa44shtnoUxyIL8MS35MdvTG4mz+Fo46Qm8VdNsnJPMxjegyRn6KBcBOcwEBk
GmJQXTZ2nUyayr4hsPrz2hnCTXDmMrSDWmmTzV0BAiqwdaIHL89YNNA71xsosgBRBwqZcfJ9j5Ft
21IEnh9+XdU/lPHq0fZTtJZ9Vu/5mMwqql+mxd7zdr1+4a8FCOHmOHMk6VQGg8lmHAHxGxbxojrh
1rBCYkRy/Z/hvR8jJtycZ0SiZve+NWgCDZ/kbD/21k+8EGzDz3O0TnFU025ts7qpv/J+/7sPgMD+
fju9Hj2Em/N0KwoEfUcNGssLM5yMgJFsPWk8D1boCvM6cYRLwjeLqXNChMm2abWn2BzQeMzvkcE3
9qyb/BC+owy8RyYjlKkTEUvz0MejuDM/r79nCjf7YWXAVTNPbRarYbisaw5/TNlB040oNCifSCT7
p70x5E6cvfFzuHg8n7pwPQbbZnomHUQ/1ghpIh7xiPHyXBXCTYqY5sTgjbbJtqBO4gjaLRHXflyO
cJOibsonKG9j8LVjLG3I8jSI6h4neWturgvgh1DRrpPaZph9ZjVoxgdVDN9geFy+qaPI3Pmxby0l
+vO/0MBHplkn0mQmWk9TDvUNtjWffr/Rbo3tbOJZrXsZNJPJrND/FUH/eQqGOzXQG2vUzV0WSFQd
el+bbODr/IfANeOvAa+dGqbPfEy6cmihmxv73aWFm87YxuajiTR+Bl6SJ7EN5VnlrPALFW42Y+P2
ENsxI1RU039lND0TdEn7nTVuDmPFVvXH3pusior2vBX0najn9sHr93Uh7a01eDWCbmJmZBSflejl
Qw3a8M779Y3V4yLaSwlBnkgtJuNb9ZbKUSdqnL/6fbmz6peCkeIwsADrNvHSTaJINJwNPH9PZ9mX
7RHKLu/rbGUwCAzXN828fPD7bqeAvuxLhdSEVFk7FED6h25LyOTnZyRcsdMgUmyp5VplkLRqTpCm
CE6aHF6sknCxbHmA/l0OUmZjm/9Z2/10mPnO0DdiwS/9Q3Ne9hOe5zII9Id9gpbc/IX14/xmDTvy
XgcBgRq9qe888NxYlq6ipwKB3MIBr8y6eFHP0E3VpxiNaXf2642A71LgxaSN4PVRZgvsDf9Z93l8
1BHZ38zQXb0TOm/9Add/+oczhefVrsttLrO2zFGehkXwyQzw3PBaoS65O+cmRmenxuh8f7HdVjxs
g5ie/AZ3tu0+rVs/NUKjpmnf9Xx5zqfDT+xKuOguEducM0N1VrVWnYwWNAmgIe4XE1x36hovx62V
u85WtfxdF5DQlcVHv0lxKgRyMXB9ATaE2gb/nE/j24a2XmV77l48c6b7OS4Nhl7j58V0f0Um+Nfn
q7nL7kJUHS5BetBZuUzgU9mBK5zwqyJzV8yzp9vQ510QpNJM57WZXizp//L7budiGAVruNkYQ+ck
+hwdok+qAJKAfoM7WxO2OocVVamzIJD0YauuDjsjPJ/9Rr8GhB82fhDYpSsjFaQ8bN+XbMvyJfbK
BLjbaKBbvI7oLQrSuOzlu3nv5Du95F6HHnc7DaJl1c3cFzpbOmrfxQVbHwbY597pBHs9HHIXxd4D
uZK94zrrG3KlL0r0SYbkTp7x+tHEXRS7KLF/GopPL5cyKBIVsOEdRx9zC7mLaH5awsaciQru3Wxf
Z1+5S2TX025jsqxBWg9ByU9b0JXnTov5e2xm8RjsQfu490NwOhgvvEIyup5+XlQkgGxjKcsg3Y+l
+x7EwXzGhSL3en3jLphN4MKl4QqFP4j0X6dCv5eA/L12g6OI+f+KvOMNWmdxlojvkJfozmXEozuH
4K3fwdnHsDhCKtIGOmuhx5c1ou8fDzLXb4ypYHJCFWzdgbW8yQFBeR3q/BdYO19gBztPQdpuWMVx
Bcnauvd71OYurF0wZbF6UVsjW/+AFrX3/ajv5G43dp9rGp2rmVaNrVS62P1zs1Zvj2r3nBInVy7s
WgatanXG8l3CVHSHlxv3XDzOmRuuO1orWpy5LNzfUCm+N2r0M0vgLiodRfByF6Cv06WdXsyeN0lE
yD1TsRvz7aLSC0MvMNdrntZ182Im9mXH+63XhnJR6amQdLaaBinj5TfSr/1TRGY/Uo67qoeQU2yG
8dhUOofN94LwHELDNPc7GF1Qmhms7SgfcQT0wJJiY/+R4eJnh8pdEpqqfijHtVXpXu1fILT0wfar
X3rmNh6weS7zLeR5Wh5okzuo/bqPXN8Jvf+n5vVrIZm7kLUZOBMaB0kK2LTNdiJnuLnGy1tdwVDi
TYlLxNMAZCSBwHT+JDUP3iPEtS87pFmhjTou699Ezfp9RCDilQDoZad5m1Wc9LaevzF46XySHa3/
rcTBdAIfPfFhqVqpkxbuLBr3cbp8L9c8/JuGzD6RYKhNwmG4+WB0bE5zHC5fi7g/HvHAgEfxtWne
FQWB1fJWzSuEiZEIJ32g5iUpsGSyTrADovHwuxA6bsETm3BNWFGYpFlHeVkguP5li4MC7Wmx5Y+w
w65T3QTmKUAz6YtY1x6ftCrld2q6hHnPCuiiUApJ9Hoqk6OashgVT7996MSmnU8C/UwqTzlEjLpV
dMkSIYj8fvDXXxe4i5T3sBqsl+uH92A+vo+47L1Alve/Ujb6rY66+fn3/8yNMOXS5dPWj3xgIk/J
ED7lsfm4IqW/8yfcGvuaq/2QBpfCAP+0Y5zmcM9JArM/cDb4iSZxly6HTZQ4yvzIU7HQtMz5Z/Tn
+CWqrh5ublGfMWqKU0PiPKHBx4AQfmdOronJK3vdVQqNOwl3sWBRaV4DAZnprp+aaSGndjr8BL65
oD9Pu2jstDQDXABmMbWJYHtWQf/5zvff+k2jnwdfD2VJHYg4RVHmhRwVOXWWVH7HgwuYRzbv4Ut6
xOnM7X6+Sr+dhrob/K5OrmSo7so5KKBXkA5T/q3syL9QOv7j97vouqJf+VVdvJwfMwDtcM7TwrLm
XOrIPkgKffkqhnSVaoPj5YB4xJ1/7MZP8AtrjrLMBrWAPN36KkIRrn3PG+lVCuYuag64go1Fiaiz
z2o6DWp70Kv003fhLmpuOZvilk/48Dw0j33Yv9VT7tdtAgPPnxdmTOEQLfB8n9o2ZkBx4uqBiyY+
//4HvjXn1//+QyjjzSZAzSArmiaRnwIyVIk6ot5vU7mc+dRLyJ5KrlLW49kPGjg2OVj12e/TnR2r
K1Je5d9VKtoFMkTht5LlfoGSO4n/UsDle28wK+jmfY6H504OfrcVlzHvNdQTg4OoFEJnWTMgJ4DD
oV+VwyXMZTC2C1uvXy3MFzSG1ScZB36KrdxlzOOaHO1QHSrtoLtU9MGWMGh6+K0TlzLHstM0h6F4
unXqbdss47kIq9JvibsioeVOJzA1WqZb2T61MHk8VXHhufVdzHyKq8LUpRZpuZUX2uQv8eaZ9ruY
+VaUohO8ECmFdW3SkvUpGtU/XnvH9bPuSUGg7FGJtJ7+nFn7ru6sXxB3CfMGfeShrEqRmhK7XUXi
JWTte7+vdrZlg8hE4r2HOOgcpIH9h9bHR7+RnYx3y0nThuQ614EIUxJUwfM2otzmNboLSJkG2n3j
3ogUtTx+FnzdTnVM7iS6N1wwuItILY3ZIHXC4xTNutjuO3yHTlsl9AtkjJC+c/VNBbJI9njjl5A3
4iv2cvO8T4g9RT7QMtF1uD4IOnM8MwaRTDQOtHdbHxUEb9Qmh+nfQPwCqwuGULTxi1UZnm4kuS5q
PwNH7hIgQi8drwzGDYVYwfF1YdJWd66xN45IlxLLowkXvIhK7MP6kpcDTSIp/dT7uUuJrX2reAEH
sBTljn9F2HxZsBv9Vp2TOLSQ6hckUjzd23A9l+G4PlJ+3CtQ3poVJ3Goi6qbiNY8HSz7yOu+SgD9
+NWBXCpsUwRiVeBkYP6mYFDf/Ks2Py8T7lJhwQIJeR4wnipcnoFhWlRr6tjzkHS5MKU0MrOpxIdb
8Z+N0dPAqJ/WNXdxsMPU6Le3gPxK1gcARocuCSCVeidE3UBVYUnxcyJoIjp2xmK1XCGkxF6FWKSA
bFdCcL6dWh3T9zqPxk9hDsHgUz6rsUyg66ae2n1eT2Qedr9l66JW+TTYMFB5dBVKfBscfbrk1Isp
5i5oVZYoL4z7wtKpoGnTdynJtefQznaIy30RbR/TNLRg3QIIntO5uofT3dhrLtmOmFaGS0ujtC+X
MxXmiRzW72bqCoTOPe8nwJFRiofUh5IXl2Ljd4a+xplX7o4u1T6xEg8KCjMtur6FTPD+nU58OB91
ZB68IlzknNpDVLZmZkGUIpF+Ocj0xnu3uXRYV61VCEg8SucGcyLCD71RfkvFRcEIEgG12Z2kNM6X
RAblhRzar57rgmAhL/u+J2RHeBuqsyoWmRi4svvVBV0ULKB9FDBRhGm/Rd/2ccC7SHnnw28sFhcE
ixa4psnlONKyUPulb66LfLZVYhXzzMJcGoyb7SiWPjrSTgxNovL8S1+pe/foG1VNV6pzHMe21PFw
4PWst59apqsPZh2KL3wr9TMbqtHzVvB/8fuHC/uB4iNTfN/wGKA+bnsAVnT2S3Rcwc48asBDrnxN
Y2v250B33UkucrtzwtwIYi4bFio8YpAOoysqz3M8DY+mDJnfynTZsBlmHLW2E2ZladYkmNW7AeW8
O19+Y226dNhhlno8cIlMSwQbmN225hlmw/rJFnV0J1bemBwXCQsoXl/jtthS3YFlkaY+jV1073Z9
6/sd4CQIAxP1e7imcpdQnSd9k+aGlu9szvpHr0j8i9pnUQ8QoZnWFG4Qw/MUoI27QiX77Df6ddZ+
WPMQhezQIo7ZocAREhNFX6hc/HJN1+Z5MF0FqTuzoWmlOptAyWSEbNmdlXPrZ41+/vAqWoYRslVb
GvLOPlIoQD2Fzdr7HSQuEdaEisR9HdtUxO15LMd3azvdCce3Ptw5We1AVd43i03bYH8fmyI+RXqZ
vBY7c5kwlOummfXhmJo5OC/tv9BF8npUZy4SFjEurDm2KWWKQO227R5WW/s9IDMXCbMDm7doD8aU
BZ0+MR1/CKrCT+qZuRq0g4QNbRV2U1qoz3XYLLj21L7zfY0LP2yfQNkQDQwYe2Hdl1JPfwSj75w4
O9PUMPszRTWB6wjKBO1sA52N1+ZhLhFWNBTlL64n3DBBRxRReArEEHsdGMwlwvatba4u6fjwwh6n
vsvfiJlGDz7xCmvt5wnf6m5cAHeMKUT2sjqUX3dVffQb2tmYx4B2wQ3tdmmuNtic0vl9qfzOf+ay
X8uw4BiNmzFdmvC/3IpPoVm/eH22y3ihcjzW64yh88m8zfcnGD17XReZy3ctPC96BZn0tCCLPpu+
JCdoltx7rH49DjIX8TIQFR96SAmnE17BMtoS8Xgt4fsFQld9E0W6znAd9Omutk9RS7Kirz/5Tbiz
MVkISwzT6T4VuzgeTRN+Cw7p18zCXJrrOPqhrtAFmM56+18EMGWZ7yZbt2bcOTJlrhRs/sou3eSa
ibE/7evmVfRmsbMtK17U0J3Y2nSBxOdFCWVfQtLw934z7uzMHrzHwsAspUhtyxO6D89sg1Cl1+Au
0UVhkEciFOrTFp3BDz3rlgcZD8Tv012kK18NFEq2aEj3Xb1wnlIr7qQor78fM5foai2LKrxhtKnK
62B+GGwHsmcKl+5fCWHnD8QW8bNczeHnrcRcyEvWCpK2ZMY8MRE+5HJRp3oav/r9CM45GvHmqKiQ
JpVj8O/QyiaJh7zxOzNcyAvedYYcgWpSPXafCQS6S0W8kjnmQl5Ch8dQzl2TBnKhz8vEzyY/lFfm
z1zGi++livJ5btKJg0meAzQJxyEqhn5T7mxZxMe475aqSXkT9ufOjui+hDyF5+jOlrVbXzRCTm16
aPm16fYUnhL3Hgb/rzj3a/mLuZwT+KNYoQm1TTE7y7PI+6JNhnaEQydrmrc6F+UjH8jxflzlks3V
tD80pCMvvA0qxD45Qw+vNM35GgxVsjKTT/CbF8Mlhx0seeAjqK9oaHbMtqLoNmFIB7pK2wyKy364
P3MZqnCBYNlQYvfSXX6zjDwNy+5Va2Cup3gRyWonUC9MpyFPuh7isnxhfmV45iJUDaycB1KhjmSi
HAp0w7u89tTnZy5DVdLYUsSy/WK75tlAB/p7sXbFN6/l7kJU6qhXC7eL4xKU9lszqfMaKT8Wg7n0
1MLyAVXq+rgUIdUNmv5YfkJ3kp/kKnPfOLutjre4zMUFEMJbcJRrUnXVn37T4uQEYbcBwN6b4zJN
+XDa0HX5NElWffAb3Y0xax7EKp/3i1y26JIzuBvtRbR4AR84dX6+C6CIHMd9w/llW9rjhdCqPBk4
7/jlBS6fVakcj9a6lpeA208SRZ2kUHngFx5dHktCnKsvuBaXsqI8WZFJJpXmq9/1ziWy5gYvkoNY
9gt48uFxnYr6cc39dItx7f951kceVGaShF5WLr/otoT3XH/vqexGhuoCWVW4IJTzml66cXzc1ec2
7/zOUtfOGc8AsRBtHF2owt6XxUhPKCv7XZRcFsvSCQkGBDMvQbVc8gUa86H0bApgrp9z1Yq8xXU9
uqBzdj9PSrJzRf1KdMylseAQo7pimKLLMZDxtHWoMMBE0E8eiblEVtyij5vYfLt0rDB/N1G8Ts/F
ERahX6XBxTMC9INBY8PQiyzQ2xaXSRPWfiAyc9GEQnYB7gIHpl30Y0LWrk4K41dTZy6aAAFEI/a2
3y7harekKyZ5HnFA+QUXF1bbYOi+NZCku8DwF4bR2rwx8T1q9cYOdVk1vY5ddZgAwbwr4SrST89D
aD97nRYuqqbsjpmKaXQZaMFgaIYmAKtQdPAb3Ylb8Urrbs/n7VLNe3Sqo/klDyY/Cpm5rFpbHuJY
tIwu4mR22idCj54L0WXVmoVKfuQquuiNPYf2Khfb3Ht+ufVr0p9judoHGdeDEBezqE/rnD+ipW/x
O4RcWs02vax1u8oLKeh7dBR/5Lv0O/hdMdSetmasWgU71UAbfRqrCJbreLljfvpAjDmZhSA7IaNk
2EG0g54e/6tazF9ey9DV0AxNq0WZ4yBCOabAc1onoOYq7nnD3fhBXX2pSsRA1qCQeOERLkEaz0bv
y21bnv2+3VkuVR9R2nbI5LpgnBLZx49bJf/wG9tJRLWhRxxMS3RZNnsh8/q8H34W4sxFh4aDi13t
NrpMmJnHgC14wozX0LOQ6dJDat4AwRLMeb8D8OhyWn2KJQ385tyFh4ZD0akW7XYxs6SPMVLeh7rZ
jN9OcqFBMpUN5IWG/TIXhCV4Z19h4I5eLq/f1EUH56qtIIYM2+NGrBVQj2h8bvE44FczcmmmmcnZ
rEVHL2FYvF1W+2a30vfLnXqUGsMu2kWwXrgN1RtV7PYZjhTMr2QfXXfvD69GjS17Ab3F9VIdDX8z
14X5DHvgezblN2KAizQRxXo8glUUB0Z8Fnn4wKrIq9WDuUjTtMqSlVOzX6peDEmAus6pgC26X53O
pZpwaxHDtOPD1ThELyrem4ccShGeG8mJ6XTgqtIMkx7yunwh5TJe8ua4J0l4XRivlKRcqEnataAG
NzgEAT0/klDSb0aJ5iPdl/HOH3BNVF77J+KfV004j/CT6ji5mojH73RcjmcjRvGwNXGAM4T6wa3M
BZ3UALH+YZXkIrviC5PD+zynfhmeSzmZwAbT0DICFK4O39GYtomehfArfLmgk40YrnXldfRVfghV
0CTLGP7PK5S5hNNY8h4CV+t2gWpv/bkxxfpulTS/d1O6/oav/bbOySr3JZRgodcLHMv3jz2Z9JJA
2Lx/MHUUnA/ajO/LUaP/oSmK5s/f/0mvPyDQX+QvNhxVEO5aLp0h/GkPcHUtg+AxBOT2FxSt9/cz
GVAJ/f0/diMouWzVPtNur0eGgMrtH+gB+CpV6XeGuWzVIIqV93ABv7RrfFq66X+6PzzPAZesqqCK
PzD0bqNsYIqT7S3eDmLrF+9csopLE27bPthLVIvlJdKBfcBdc/C777hoFWGsX6AhYy/zCNGJ60MU
LK49N7ILVVEjUSYAb3MxvKNJTPA/eruzLm8sFVdli0d5vwUDwYeTNThvV5JllI2f1hNzcaoqhFMp
7AWXS6Ohg7MGNlnCdfOrd7r6WuO2boOBfPgFF9jquZRBniw73I9/v4duHAAuT7VNBk0uvVkvFppq
n+YIanOJqfCOS+YCWnZz5Sl1xFy5rWAO9hydkOulPKIvM5+T3KKu/fu/4tbP69SEJ9ByddsKe7Hl
xBOootTgaIe//QZ3Dvm+4wbU72pxBOgWAtAq25bNq8pHXbbKYi81MPdZLkpu5qFlY4cSpfzm8+HU
xauapQNIYJf1Mmo2PU39FkNDg3CvSENdvoqBNhGSDutl0PAiCg/bJGHMR8/Rr+v1h3S2y2EcgIc4
eznKYUnqCY6FjerE4+9nhr96NFLX33uZFtWZqNouKOCyxxAROdWsi593kddeJwh1bb7BRher1Xq6
rAF9i2aA7ysRfgL01EWtWqIruM5huUd9NT/wJdwTdDn7PbNSl7WaGzXnc57Pl4Dt3duob+1zPXN5
J+N8fatSF7ZSqghxSB3rZR/7Ltki9bEq/dyPqEtEXQ9skc+VvawsfKmaf6z263KhLhAVszoSPIzW
S7fu3Wmfjyg56NJ5hS/qQlEQraQNWTEnNDT2Idzn8szQe+ZV0aYuFEVqGwWDQuANo726tEsxXYB2
+z2vwDP25426LpTIydYYHerjj+Uxjachnryu49QVuVK1qrcgLO1liMlniEy+lUfotw5dKApLfGnr
CnPeRU37ULX5+zaEgcbv48uNRe6KXLG2hLJVSOdLiSb6kw7H9jS0d8a+EbtcLKrhSw1qQy2XYVbb
qelH87TNU30u18qvJkddY2DOWFHquZwvFf6/xwlV16fScL+0nbpwVKvbcIMH9HyJwbWkQXD8RWzb
3UGKb8yOy0YdluJKK8Pt/3N2Zs2R4koU/kWKAAmEeIXaXOW13Zv7RdHTC0hCAsTOr7/H8zTDbY8j
6nE8bVwltKQyT37ngoyoMSdg/qonE7T6pisof++PvPF6tzKpZKhdw6Owv1Ddn1wYfVmS8qpoDyCx
fy+nYbFRVQdrf6lDz7LeE5+ZYHnn4X++ESLH/++HK8Cbg5iW2B9VjP56P6b7aR6Swww18zMMWF1O
myLIW4l236sWwlYmhY4sChr1OF5842k+8KDaB8V6HSqAbZVSdIqXEKgQf9Gqu51j8ci0eyed9tY8
opuhiqqGBj3SxtzR6IZMsNUZBtrsWoCE3okQ3voTm6A1EBAbVAkKdqKk8686SPV+GrDqMu/S98Ko
N+7jW7thARxWTXvcY9NWDz8GXQb7oWP1TqslvCl4x07xElRXBcpsW94kA95xtRbmsqz1T6dbvecB
LlpXzaStPisNwGAVvhkvlokvRTOpzBfoab3u4a8L5h/RZgkVKwnmuEOVMP6FvvEzmoZ+X/fo1zfz
j0fXOkIar389wqDnqTPmxuqvtmvC60xR2FY8ZbiCWVCaTBda0eqhkGV3F4/1Vd02bKuecrpR8SC7
7iLmbFqd+ukrGfy4bmBeN9d/DEwCL47RDqlHeqr+Yql68rW4ziGYbcVTDFYBUAYs9WVQS5d1RXzT
GvpORvCNTXRrbVz2r82mbVxfYCUL46fyQgOnsrExYWbi6UElcj3E1XUVT7ZFUUnHkVoGPO4ClZzK
WVjGGReVOl33DjZX2zRILRjSy3AZWFF/Q0IkOI0hiNhXPX2rdmJLOtahw1voEuof5GLkMRzn8p0N
4fVE/P/0JtvKnWABP4wkDYdLHy2szupJsDyBg0wBYQVOMptQct3usJU+RXEnQBsMugvs50RWh6TJ
qFzcOzm1N46BrfaJc0tGU6/+EvBFPis4WV6qxoWHXgAB8s7fSN8Yq83BT2rihlUU0yWdqzCH3WeR
L9SRu4kOemfSsjjUyDxnYgop8I64tV45cps1PidF0Bvehed4ls1+XZzfk/k6fQTbKqQ8rFfbeR3D
MylKlsk1hp75yk4StlVITVWE0mKMh1dl5TLg/epYXHcibPVR3DMOL008OuXgnoje2ayHvOu6NbdZ
0W5Zx7FO6HhJ1wmhBAOo+dKaZH6nWPfGZN3KgBaleJFEkDVXYznIrO3q8rZwCbvYWbB3otTXyfGH
hb2VAxlCm2C2yI/PXP1GrShXPegW/z08fyfw//TwzXFcWh+i27vzF0heyxQDDxXz8lo7KG1k9ugS
bE4SfoQ306Jt3heNPQSjlXtWW/vrvz/CW19vE+EnprLDhLd0iS0oqUJ857L9ft2jN8vc0Hnu3dKN
FxLO8HL6oJPrqM1sKxjS7aqFjnpEMdY8AvTBxuvUgmyLtppiSCZdioJFHJMn5D6/R8V1ZnRsqxay
rpToqfJYC4H6zRP0InfC/HXdUG+CdzfKusNiay/wOfnezU+U9Fcu4a1QqKomN/SiDM82tQjo5j2z
6Tu34zfm3lb1LUM2V24psPVYyBqSZsqjyX25akS2wkmTdmsZSTy7GBT0h51DAwS/TlPCtuJGNHxo
FtbKXAbnXpiNL4oF1wnW2FY9xYaANDJJg3M5LM9pRD4lg3knVnwjRtlKp1TN4Urfk+BcsHY4kRWR
Q9Q04t4OQbwD0Wj9eN3Ys3/H0iibuXpNZHAGNTOTRt6Dbv3pukfTfz+6Q+pdhz1eq0zdL92p3cCo
fmc3fms6bhaRJvMS80kEZ/TA/AqS5Ovi5XsUhbeevTkIiWx44QoMSeGa+9bSeJcwyvdXDcpWQIXl
iXlI8cFb2zwq0cJGM+2uwwexrX7KS1nrVsbBOZ38Q8GG07BcR6FmW/EU8HCpFQaPFrPKBYu/Fzx4
r4PqjQHfSqdqH41N1EX42Ayl4bT+QXBNum6ibElQhjWiUIIFZy7MR1c1n0Xt3olo3vrYrz//xzVU
TRQEKI+PzdbwZlTp0XfxdfefrWjKw08rUe3riJTfa7+chePvpI7e+tCbRQlLWjpWIcaD1mYv+ny2
6nDdzN4sSSY1aRH5vu4k5nNg1mxprushY1v8E11ADPUKw+F18eAqkylWXXeP3SqlimUoYxiA2UsX
jE0m7Lzu1rJ7z2TljdHeEqBW9K1Og9EULozFx5Is4Kety5WXy60yqizpxAKv6Dkd5Ise0xdh5utO
5K0yahDtNLPxddW08t5NKucuuG5qb2VRti7TbpwwTeSA+1xfKBDDZLK7ag5udVFVWpilQNPxxatG
nUDvZ7tBs/fuwm+9zc1ZWUHyHhAbYsGnw8tY+f3cDNdBk9hWkSTEqnRtVgO1IRMZs9FfzTRfF7tt
JUlaUS5JYUNIUknWj8NxneyVj96clU7PUomR6AuFH1Kks7l7uepNbtVICa1tKmc8GE0d2GDr3A7i
urhkK0WKwZmUoh3W8xiPLNPcz+iUBH3kug++uSbOhBoZh6m+jIO+C3X1o+XtdSIqttUi9dFqEiW1
u2ABQUAVQErLMuDB+uve5laNBJ+LcTJBV11GU64nXjC74+O1KZ2tHGkuTJfGnakvWjffPGt++GS6
DurPtmKkikhb2dmtZ1iR8GyhY5BRFV0Xs231R2tbj1Qndj1b1uwiKz8xVr6XVnhjT9minVphAw9p
t7sQZl7kirb3zsZXXmODzeoMOiHquh7oeejnucpjrxPg9vV4nbc03WqQ5KiwWYW+ukgSfyPgbehA
Xxfh060Eaa5I4MMicagkSzAfm24+MJW+104b/zFTRLcSpKkLOoDM0vqyNE39fTJR8MHXg3ouxpQd
r9kI6Bb0JMAIjcTK3GWdlm+VtndUBVdpv0D2/Xfk6WkbyBBtxpe0tuouapLgxsTt8M50/1s///+Z
LliF/PvxSR/reZ4qdwHZ2+6S2bYHVkfLoaiWMKdxNOZFWwcyC1Xff1q5WI8T5vD3iUz9V5QFiq8U
57vcwddcHs1Y8u+zR4qDh750RzAq+xwOOqHc0yD2u0J1/LB2sbsqAqBbgRMrBzABMe5nFJ92MOwz
mZ8NveoyQbf6poWpJY4msFPFsGbaNkfTv9cP+DeX+E+Dvgmf9RrBsCKs64si2IJzBTX0DmTGITlp
yGSavIc7TJwHugX9Da5fJ0heSZMTIud8TIto35kIWcG412RHKxHqDC0d3UdWhcFFFqM6lsUY7Ayw
JscEneRfh1Yk92hSRyO5SlO/k+GCFxO+RjWOReHnaZDlAWBdf+cpystWdfMNaIX1Rbbte/WLP+99
dCu6kp0yuu0wnNz+9FN6CYbrDGToVkyewCNlcE1XIyyJgqd27OeM9mlyVW2TbiVdqh/HPi3wuWEe
c8+nr+ZKITPdyrlS+JbgfoDuJMmLHZofXwSJrxOP062YqzYwk5QxMZd29s9pKeGrJd/ZMd56kZv9
yCSEVmgiLC+NnkzWC6+PcO+5rlmebqVcls6Ja6qmuqykZXdzUs8AqFzpukK3ai7IlOJUlqm6cJ3c
8yCA1KS6KoalWy2XDGZmK8C4LtBF/iWJ/7SG0ZVTcLNbNCPsX4lS6oKhf0wIMpqJna+zxEUy6t/7
v9WqjuBjpC4F7iTZYlEeawp9VQKCbjVcUKKHCbETOUeafDM9Mj7ok7lyg95quIrekqVYe3Jmi/pC
i/oSVdcp2wD+//egqKqMTFHjKt/7Tt/NTt20lvHHq2KFrXarI0vFSzGWkPx294GzY6a75rpSKt1q
twY5x1ESNcXF0XLeDY2DZUKxXnXdoVuZFnNFVMC/DNXOUMk9eiCX3Fp3Va6AblVajsGRjiAbe7EV
mfc1lSJDN9jzdWO+yYStfSPWGavojKxVfxOLdd1ZT68rMYfbnbxqWeQXscznyk7VLjBJaeCtx/x1
4tlwu5uPMe+RM2XTWaI6/4yQflj2xpjYXhdHbV0Hl1pM1VCG4tyvUXtnUVg6BTa9Tn5Ht+IyWy4g
ZcMm7eyjecxrHbNsKEdyVSaSbgVfrvahmQC4PHdhavIuXHdzW16nS6RbVNZSJF2Y8EWcSV2LTEfJ
t7jp+3fUFm8cpFtYVufBI4KLsTgrwsp7Sdg3wvv2utW01XuJPqxaEQB7wEv9LGs27at4fa977PWo
/0P4utV7ibLyQGdLfkZTaHRIIlaeoQBrd3XDxitf6+ug/SPf3jYhMXMZ8HM/D+EubOnyMZ19+vm/
t4O/253/9A022T22ri0Lyio5+6SjyTd0oibPU5UGWbmq8NzDBiXnDNC7sZXmMXIe9lJduDwvZTQ+
9TDK/dnD0KI6RDHopLKq2CHW3fQhoTJ4iBBsH2BaFnwKbWqOI1/TfADh+gYtDbD3XuGt+99f4o35
s9UbxeUYRmNr4nPMbHMP2Bq762oOFM1Vj98K2MAXh/RH8vgcTfJrS+rnECH2dY/eBDQhwZR5jcXO
pAqX8yraOS94+t5N463ZuYlonEgB2mvn+Ay6iEXbasvXnHIffgjV6K4LbLaatZ7GcAabhxjJlmJ5
EYNY9klVvpdWfA0z/jA7t5q1OoA3o4Mv1lmhpv/BtMV8o7F5Fnk7pB3Lg8YDlsQj+h5fk7/x915/
/o/FhuLtMNZrG5+nVKQ79OQux5IRswOSRR0cwqwf77z311fwpy+2uTsE4Wp6PaG+RashHJ/rSGif
N96FO1F5m9egqGcLi+vnwsZBtIPjJUWLXlgPeIOdh9tC+qobpj6ObrjR0RcVz8VHY5b0CdK1rs6i
dmRYjzaA8mSdUL4koL8jKH8SQVU+6J4URxDEpo8VgDA3g/NllwWF4xekPT6tOir2dVmbo0VDkK8y
wcbwmC5uObaMuE8Vq8ltXfF+yuKE6ayuVPeloLAUfWdw3hibzY7n4JFcqVauZzc4kCBDN+8Txd5J
9r71hrf7nR89ci+GnzVW9REgBX2IbVTvrfHNh04t+p0K29/OGH96w5tAq1w63bq0wdEAvnJw09ip
hWEJ9B7ZBAulPTRa7gtQC+0PNHfEe0PLXyE1URbapcoUCjnHrlzEO7KKNzbI/1MjRW1oCuiez129
/uxA1cmkxdBe9bq2giTS1mAXRp6eo4F/m21Wdf07+/ob72qrR2KkMJpXuHwExM3Z6JTPg2CKs2SN
RO6DdL1uwm1RRjB65yqULcWrMiwnsj+65Eq9Of0/9WJXtEAnJ+EZayn53SRCHjxo23/99+D/WVxN
480WPwwL8GJDGJ3jKk0/J0E/n5nm9jbSSb3viqI+TI1YzkkkpusSvFtFow/GhY+mjc4a6eNzhKm6
gyekvO5KuNUyhmW7lGtvo3ObRv6snAszr8L0+b9H6611sLnNLjVnwRIzdnbr7Fzma0QkxSTop/9+
PBNvJZG3ZpxI2DeVQsr7XAe8LKK81ODb+rwOGIlolgLUEnxYp5F3PxXy8KnL9KpnkBKonghgSErQ
WPpsNTgPmgzWfE7zxwLF0bHKfRcOYwlfdy5QdlzrbglNThJWRZ/7v5dg1s8oA/8uhjYt5gxlkGG9
19zExQ/AGAxSa3MB44swa1ar3T1VU7X3S0qPBSjwZN8FNQ6LeRzUyaJRWexL9KJ+7WXrj5Ah3FKz
aFgpOhhSj42LgzyyZbwDfhJgu7DEAZz2aOE7tUTEtxXYiE+hCmS0C1ZVTtkgTXkA8Pl3ocj6U74i
gqqh11kbpP0Xmczyvi4q/mLTeXhoSxccygRU92mVVv9eusXXWTXzSj544D++WiECcizRZV49JEOH
6ZF1iP4sJrnSJDMsbB9SZfyus4HOQJfBO17MKHZ+iC3u6qy9VaEq4STdNpnh1XNj1ug2xXcA8Lrs
57zqQrnjxOjc6ME+JX6GvST1bXJo8DofAyByxvu0knOdy9jFD2DcywciE3WqBhuSbADLPDcriMan
1cy0eYacHB7zpU2/Eg0knUgKTnfM0k9RoYIfMqK/+WLqc6OV/xynoqgzFVWByqF/Mzso0OOdbbpu
56N+OGhRdJCwKCKRDE8ARPRj13xuuorCw6Qq4dLqy5QOp6lcafCQkhlNBOU4tdNJezmzT23dtMme
1A6/Pyzx/JpHj5zJx4TbU6t4eIMXUONTOo3mgJtmKgC2aSZkr/pMwVpQf5aFmEBO60y6lHtsm7Xu
c+Iq4W5DgV/NmKrHfPVF8KhsEUR5hY6wgyxqCy/gYYoGsuu7qS5uelOp8sHNgz8ozPfbaoGD48Ca
DhZ9SZPsXKdYFuNS4nausr55SoyogkPctUlwcCll/KDjOfVy19gVOY0MRYC6eXAJGcRd3Mq2/Oza
lgcPtQjXnmcSkWOQu9KZ1uCTtBU5IvlJV5crh1LYmUduqA506SZ/QANwwb6P/ajWRyIdfG0U2g6a
r3RczARns5rRqc0oKi5jZppxdLeUBhW7nVFYUz/UWoTqNlQd/qnFmMRPcOEJSLbgZcSHUsWOH1jn
U3GanPQid4GEQC5rArgA5WO3pOJOuiQtXhJoe/0BSn1whUSNX9ittiaAKkxz1MsneFgARwaxOp8O
ZdtE6hcgZR1qkbicjcVDwzARj2IYR36u60bDpa6xCvmGphhQpe9hkDs+GjEUe+2JRFG6Ldoxybp0
mviXijHWvLQLrC+fRGRjRCyBwPKMhrBhp9VFyfxb05KM6BadVAsg/UyKG2aBktiFpdblTc/Lpv/F
Uq/ZnQi06V+MT2dxgqBUkU+FjRoEkHWXzAKKEs2iXCRTIz/jt9zw2LTxGiTZxIhw9yoJuuEIZCQf
9pHtAvexSqJ5uEtCzGtgjS1J9i3lS/MFfLAhxk2zKjGPYfORHhszpO3dyoq+PKVa2/ZrsApq75ao
6YowH30bDEUGkzHGbxIgFNxPL/VrP0yNrpijDsFWOVWzXYpLA8loeOJlisgdOvS5Wm/m1I5TkZs4
rtWuD+bodXcdQjJ+cSuv+0MztA27pdiNlnhfq1rqs1FoCfsyRpyDYMRdymnm3CSjIkMrIGRHFfYK
ezPjO+knj96pei9T2cU3aLiOqxcnly45l7DJPChfxtWxmvDvAVFfa7kHzVS0T5LCYqvKdGhofUIY
s0x2F7sxqE5omFSzO6ypABJ+qfBi7gmPUM2EQ+5g+REHEfoewlSp/maqh8n9SuBSyk+0RmtnpgDe
KLLOc+93TWeq8OfqRzIcbQj4ns68T8Yl42VMdkUXKmLzwNbt8L2myRw8usoZB+t1NHoX4GSFQVsg
TcWRRuqqVAdrtoY1Dqg0tkr+hU7kiXxI2jAczg5kofkY2SoRt6EJR/FD1zQMP/VAMrmD5qyXX1no
J3pnk6jtP0Qak/T3SMmY3JQoP7dB1hAaRn+Br9L7E1sjElw6N84ui9Gx0P5KxnFcyoyNyFJ+Sajq
wkOtIPu+M33A59upZbgcZdVYCPN96AeZ3ouw6sqXGQthLLMomTr5SSxKkoOWE+UHmixzcavQAEHy
li1hXO4sjRjQgWQiR+OHNr5MqMKr78gd0apF99UY6m4nFU2RZwlwmAQ/4OQXqB3+kDVm97o4uiWX
IAcvU0Yd9UGypzyMza2isC1X+QqiyPhztW1nvmsX6/57vyqS4Hq26OWTqIUpP7IaKpdfQ6XYUu+8
IHyID1wx5JP2fd+E4hYEPOufqCZBV54seH5iytEL27enoWxnVpyaVKrll4XcHseDilkk92hcTa3K
RMWbeM74alXMAXZG13SU9bQh4y0VrZKZS2WU4LSVsgPIl/vex+EeugYuul3JXFxHx2QY++GlUwAB
xccJjg7AiS4RlH7f9BC3/ZLzYUSx3y4SjWyZWFwx8oy7kIgRbUxqPspK1J05SrR8FuFO8VQQd0Z5
YWBPdAT8cMrZnPL2u7ZuaJqMmbBU57p8hWLlkQoru2aVmBKD3quxWflOjL1LyjxFTTU4akfgBQXa
HtPxDSCZizklxIXj7zhoeHKcqCLNsUTqSezilfsp7xKrETDNqitjdQjrRBYVikojd3uux3U5Vnwy
9IXI0nX7eRDRb70mLvyV2JGZUzPDcKanEc2rXrlHSuY4yLgJdXSEC3QhLmlBgxlGdLGYl1O8huws
QO1ecF5P1hykJ2PwyTFTrHueEhnrY0FnQ26XjozhD2FpcIqiMNJHAZ9dvQdBvIvHPB3hMninyiCk
d/W8gHWUI0tHoYZqJ/lY2MKh692OY4sGDrbckMG7fTENwO02AwiNIxgIxxRhlP+GMjSEd/jKrBM3
3qRTm2alm9NkL5iAcitbYevgbiZEltg1lFZDloLg+SSgIXNthqhqitxxMT2lH8KVzwU5sCRo57Pl
tdJPJOyA4AOmmyJcw9INwRhJmEvLvwrCWn8SKjmHIqpvSgpAFnbYtH6ZmhR0tbZbjdrpZKHiJg47
L/D/Oke6jCALp/4yi0T/yDqWpDwjsubsa+9xcj1ApGjpB9msgbkZe4EJyKGvQGGm13Fvj/BSb/FJ
hInW4YT3N5unlcfwa+2s+omiGQ5DLddTAXvI30nSlUOXTaMbm0cGrvhwmzTloh8Y2qrih2VGcvd5
YZARn6CztKrMxqqMgdeu2LIcYCnR1b/SMCTxoSr6QLxEQzJMz/EAofqzLKyXPzQ+K+IdkyRr+U32
CSzfIXheS/6w2lTXaP2sqj7ANwu4y8qgUmgO6aIF69d34xzmyNiqJauDKCluBPLbBz3XUGyBP9Wo
IzVj0mGvmI1+kHwoCCLKKoBLJ2QZKrWQvOxHIWCkHPMAHpV5oKwnz0PdqmbaozAh4+ZUVbo6ponA
Ud0nUqRl7lNHGIKzNU5+SiDkWJvzsZmCez5Osbqh8xrXGQWn+7jaSD8n2hYwiTYJ7nGHWteREtkU
DIG9i4R3TZkZLWx7T6Wp6jAbOMyLcT4TTzu8OFLo9Q7E1XKoc90sS4afE4jDqrgcnjocENj+IASW
fs6KTrkdW/zc/IzlQp74GuH2boEJvDiE6f2KHY36Ffm6iBQfMWvBb02A5ZxuOoEgOkMr3BLch30r
UEyWaZwWtxxmhhFChrEWwx4Prk4GIIb5Y5k06TTftWnYtI9TLZdkVw1VFTwhUFABWkHN0hcHYgOe
fBhSRCsH5/kgnnzalNOxGxJ5G4kebc9pXBwRchUGrTOBSe0REnIWPqwIA+2+oZhX9d6jR7prb8a4
jpsWEfVrfq8MR3KnBt2Ov7tJ98lfE1ARnydOxS9cTrGZHdLFApQ8UjkPuwao1J8LLKZyhVLooe/A
ypG5F7KIXI7Nh43LXk9oQGqP0YCMaHtTwJC63eOCnxqxiwZmp49lUxZTv0NFuW+LHYlWweBkMHg6
PMZpN9FHmPGSF9VOAnKfAjcDkbPFKSM+42YMHspgGnggwkEL3rpJronnBNQrpFajeFdGrgd8rE/7
u3JmwfeO8bZs8lkTTeWOjg0Jk8xqdDJ8bcOITDvCZjcYWKZPcrxr50nDcKaXiGQHlLuCiu67uZDN
N6EaMe0NVkT8QeBLDOe0Taa4ylHy6Xe6bZYhizpRV5kl/NV6z4HqS3Hdbarxe83iMDwu4tVRKE9m
4slnbLKWe9xdiVn2awlblylLPZ2jOGsbgCGP3JRxebfMnrHTBBfVAcbrQMKUWV9YlFu6FZWJ+Bnu
RMbfWmA9aQqK4YCTVAYsS7ypcTwiR3Dm1avragSy5F5MQ7xzrGB0500wv6hJkGNCafTghoWQHZnx
38i9s18tusKbQ69bfYe5wi+RMCmKUP1C8n5s2I1ly/hRz7x+HpLYzBl4bCmua0hk9lmIatGSBcAd
1elHHkUzyhCu+cU06rdIrUMy0/p5zeYi5U9ixBULIQkweiGuhUeFnRZSujVCC+JkHjvmscPPcmVn
VVt/werqwryGFRAS3el6Y4AGyXm/9oi+p/EUBz0ClNnDqHwRNocK3B91Mxa7MF67U8dieUwKOZ21
wgYlwrHOG1vHd2GIhE1YNhoBG4R9IpIe9P412CedDzMwBU0uKJtyeDbWx3GMmpdu7LBpgYy20zIJ
92BpcYQILsmYmL74PjW4lkUInHpcudeqC/alxp4x0GTNTc+nTNSwYl0YEh4wU//MyrHHlINwHxuF
3BPkTyjGgMhDbwKPG1Pd3yxk/tFHDUfUWODCZhN8HlWbOQ/nTmL8Cxp2uTV9exEIEXALiIbfbcvD
T02F7SNSZHyp6m7K28jzR9jP6U+aaXkDs0h51qJ12E/aLmOk5bnVYbFfFAN9JuS22EP1jrCpTFty
Qqf0sFtajZAOhh79t2HRImsk5N8aOpeP6HpDtYmz4iBgunwyDYJACAfnNcpjYiWgg7g2L9BOHaFR
4xeoZeomi7E1HIt65PAHZqwv97OMhAV+K57/ilqPABiX2+ixNbXC9T+Zm18QfwanLiLLhwiNq8e6
SEaDlo0Vg1aoeFfoNthXrG1+uHESl4Hz7rmYG4qZTxWKKRyZ5BKT4dDGBbjhuolOsS7sHrBvTHRv
3alSflnzJe2ngyWtKbOgleWvorLqQaes+FpPhmd0JNbuWRnWnysn5+VgrO74WQW1OSjb82EXRpV7
jouieWqiKv4uw0b9hh8dgTUWR2CWCvFprQlhdzBeKB9G7+TNRMuUZDPIGTs01iMGWMxQHxWKQN97
7IPtia9Ic+10WcijjiUcG6OmCsp8VXI5yTQsyn0dEDJlSWB0uGvqOkZyqxsXj9SRHtzO4Pjay1Uu
4UtnZ5zLmaqW4BJGydp/pnEPy4A0HonaV7jHdHvc1qMo69a0vGdrUtyxkJsB5rNJhSSSXX4EwWJf
OPQGd5wAVod3hysirpUj8gk4J8m+T4R/BgUOjFI/wKrlt1TaNHmAGOq+0HTmkMT2sEJPzNo9FiFC
zH7Vw3kZKBzLXCja4h7VsMbcrwh/i73po+IhoqlLd2sBD2J8esQXucBR/53zObmBTrE+UE78b9kH
fkXOc5JnaJPLJHOIVeMcs0MXeRXAfS2nEM0/sGTCMprGVyO2JIwBMag8meIDnePEZz5JU4Btu6Sx
6EPVrL2pEpx+e2tZ+wpVbxQiSBs/lbTt+B3xvfgZJMqVOYc1F+54MGF++R9H57EcN66F4SdiFZjJ
LUMHSa1kjWR7w5ITwAiCmXz6++nupsrjoG4SOOePovdCnmIYAJEj6GFMCflWdd5E+/STGW/8oLau
+KvN4PqJHVnSSYPVYzRWc7egZt/YMtN9iZeZl2UU30u9zo8cCvbnYNT6d4CWe14jzI+JEDXPpLUe
021d4+BuVVL9DprJ/8XIFn50og3ZyWS3WPc76e3/VMH8lji9t1eZZE56XI5RHam3ufG9LUeHw3wa
ndd6YnpLBM+/So6lkfcOE4hKTdU546nYxqM7ydFb9DWwdXtn7C8IJOQvixP+iG5i7mwBNRqjmtTF
yRF+0DLuNZn0Z4TSDiYJP51XOhQfJ1/UZJ2GPYa653ELOdkij/Pv+Tjmwvq+MdXd+cM25TXhfEF2
iA3EleymOs4ReEzfiHmkBUB4W+RTpVPI+OWAa72AeLCbcSiKAmAoavSDmYQwadjtFspiw3mhtAmc
DyX7+OlwNv2mbVLRsiOciiH1aCwasskU4zFzHWyj+dYE3vF7mgiS20Q0erm1t92rS436T0u34VkP
0VTez8Zl/PONV4+XfS3L9+Ao3SUT7LMvK2Ggf6ujbuoLEsFjTocNaO8UtNhOMXQ07Y8GOfcT5rHu
sQ9xHeWFr9WQg1kES9qxg8g7CSo/X/gd8Z2DxKg7u6EdVJkXDJrvSZRGplskhj4PAjTSqRKhYudA
8zFl0+C5L/G684XyZyuThKo7nkSL9jrRXBaUkbgbV5Ym7LO7X2W1fpb+OA6J2Rv4jMB40Vl4wwSA
su8M4d64oqJeynoNAWelyhSN0kdeupvUd+XR8KbWSDWcK5+bDHLfnaprGcPwrd1ki6vDR/dpzSvQ
e8NgcotdnBWnQvTjfg3rWnvXLvbC78Osl/o5DEoq5Of66HghuNkCcwU8UHU+hABkl8PaliD15ja6
L9S244yhZwVYO1gW+4nZa5/YEpZJpdGyiZIVrlrWrDDu1/3rFDqOL3KS9YdXCtW/xJOtrJdwt509
ZUDX29kaezLm6z20n+elqz7r6WCR9ssdOJNImhpuxfbs340KmUBIgRxlbk89InIxDO5884TnT+y0
i9iy0pThU19Zy69hmksSxmod52x4ACtYk/qGIivVfPpL5WbhMVcOj/q+qKwLmAwGFjN9iuJVnQfs
omFSl771+1jC8AYiEQXn3TX79at4s/rt9oN4XQbZsgsNRfvQi7k1z6FyxRUI8lk1q/tkU6Z5R7Id
n6zeNd7QwSlCwMauVe65Gzckt105yx993OxVImx3ubbBVHmpU27yfDgk8H+fKFTIhRkHBny9PvRe
5bGlr1tnMn/zpThbod1/mH504oypd9Bo7/Xcn82+1FzJM4tZ0tdOlGuAyjhptU3ByeKp/ubYUTUl
I5Nlm3huO72qjsAKTpe1PWu7Of4od4YVbhQBtY+9swxTHsfYle98w9EPyhsxXfhlN35lHlkMa8Ix
BKYkk196KtuCQy+5Q6F7dakDEQUp6KjbnoiTatesE0EZp6skiCAY1wDOYw92nQQliE1ii5UT1fW6
+NGPrC21vKj8vbl1vbBjlGI5VWLQIa2WGzOP2OUpcLq4SqyYLhc2B0IEE6l0O12Prt9N1uldRUnT
0MGYtQYJGxH0fX0NZzd4Arf2s6px5WNUeDwnThm+B5MDXhWx5iZEdxTtu7Qmcp3rLW4Y9ar4/7Vi
XlVnPnTj14+CCCRZ41maZLXd6ex23SGSdnSbfPP99kcxq+nkrDNLvxpbeJYlHl7nQe8/fTH7JAO0
EAjpOjBy53NZchI4kR+JZ0U6/ltzHDUZYkVfv1o1dVKPJqIOh2V9JahEQ03suV9YG+goEuv+rKmJ
dlNevLBLxp70+wQqbX/V0uxzBqbPPeDM4H/J1It+ugrZhJ8yVnX373D7tUpYL0ELRK/5kDp6fu+L
wa2ctOu8Dj1xoazj2QSyqM+DthbDhDzFD3gNpudiJvwtD7oyirIS0dqUbWFcH+lQGPm64UxZ0p2M
iDeYteFvb4c7pS+VXV38xq7O3PPcTNK0dy24GCYttsYvZmFRT+XKM0XY3t7498qsarzbyzDoIdTA
GS6zjNstb6q9+TSA3bnURfl99YLlB5G2+5+dxeYOAJ6nzt23N9Kn8Do2mI2iU10Y72lmtbnyapVr
trueadJuwHDFdtOELtFLrjW+2dqbgnPQ6qa/fkn89xRyYH3sPHQB9xBYXfxz3w4bNm5g+ubAGNq/
fT/sv4dDOfK0isV+qyTsmCyNfUW5ENzPq11QkNr743k7ipIJHTLm7xQMPAUy2mzkM24fQgwHhr23
oGnWDwD+Frwub9G6PjmF72Wt79XLhQFBJ5WzK2YKM/2J9TYuN9piOyfvAnnc117gXCPjDg/T2vpn
JSLKk4HllA/mSxtURiXxdtV80QCk5ABf23DkgmOaK8ek3bwB2AG4lBJKjB5n7AHOH2UgVZLFgpyZ
ymr5t+BfKjnqlzrRsize98ZsIY/XGOpMWsPCwbOa6eZbW/mv9WKGYJ/Eep8uCA+WJZTleuunzuiL
nqL622YpSE5Mb/9tXG1cxuNRAmBuHkSwibq7oo3t191ySXhUlsiX3tG5LeDKKs4YDjqXydCNVJgT
ACDvjn7uTqvLX2+LSZ3GUoP5xTWXTAvJk3RhpE7Awr1M1nApTTaDrL3WdcwmRkwo1Psgiltfakbe
pd6mz6WqTVYMvs+tYjVt0kfOcSpKEgrhrGSR6iV2LmvYLe/hNs9NOg2cIThmwtvahv3F3YvOg9sp
gyc2MPhuSLO0a/wBEKCQ7o+xKZfT1Er5gnIgyqYgXLOt99eP2Rr3zIFyfjWh1Ty11L2kwJz6osLC
eudtRy4q6ABIQMPs81wMIl9HAATuQnlu3LnmDSoL1pKIQre0bUvey/boGOF2/CrBqj5t22Af9SPN
6lbOj0OL3jMqmHtTG2rr4oxgAGKQ5W12OycBEt1YOSfCHrfBGxIausiMjj0321vzuqAKyRwXK5i/
hf6l1cV28WzI2K7b9weWjf208UY8L75VXpAk+dem0dFpstrjTGpK8zA1fpx3pvrdYcVL+a2Yyvqh
KJNZ11TF7rrcMx1v8XNd+eJ9LbWTQUyKJ0Dd5rEvW/s3D7ubHZ7SqesuRZFtWsBySEcm2lUiKbqj
yIt6qT5dCWbotkJextJWWSiPkVPcsj6RmxUAmuWnvQftOViL6LRE6LF4Lrw/IdbJWeUH0e4yqyj5
flFhOZ1ApKFFi23L3CGcz+G0h1ZSFssvogKBZqr5uBrt/WHg/mvkGrxiM6bgmViEx62Cs1rB6d+E
FOEZ2tfJSmuLr1E8WI/jaj6DXvd5bRTsiixiGkqh9lhBKm7LKvTeQBbGM6BVfSd8THeIDg0X+V79
dbxJX8Ahg5dmmN7GsCnfGxFQKzczA+CwGgvi5er6nuTX6NVuyjA7BvCIkxXEbVKrIXYSrfc22adQ
ZEVn/8YXN/J5Ln52xEOLfkXtQZh3uI6HFCVLl8Srv6ypQj2huOyxXmSmRtZktkk+b1b5w6lIQftU
a+duJJ2Gogu8XNJNmc7qUK17XqeZi7AOLPiYZ7NXQj608+i41mkPsIaBSk2TPHxegNZfPpYj3roL
Y9u+fQNKrTRk1T548X9qXLzffr1r9STUFppc29E+/Ct395jqZFtrv8/UqIxzO2LioD+j0gh9x8eN
3d53UBJAcw+9enKIuncfjqGtM08urfOxu/Zh7pzabqEb3WlV5jXGEjdw7S02t6RojL3+F8+DMn8j
aw3MnnR9aQ/IefkFpg0CO9eE9OxZpbNXSTDd3Y5/zlPDDO2FkXyE/qztfFi64v9uyip3wml6U+tc
tsk6RoOVF4up9hRQN2S09Cak49yIlOSiIe21oz53U3twXoXlBc1jKQvzzkLZMyM1HDdtWjbH/i7I
Nh9e4jJa1YlgLlukcWP6G6CKg5yhLur+34J6r3vrK3/vXm0KC4Y0Lrn4N9pL1qFKSl7W6kGPvWnT
2CYhlL0TGstLuJa77qmbpoNPWh6gtUm9A1inzWoPUA2uh2TmLo5db3/Ar1rI75Ol9+iJaUuU7/vq
H31yzF6/vped4WFyHKgnO3f31fkB8RrZzzUgi/yniC/8N4cosYnIQ6heZosvIrZZDcJw1cNsuylI
02E9M/pMMh8jZb3FK08J+b1erYxAmFCGdUHtt+9T/m3NZUcj3VSCG0/+QjJ1Gqlo3r5NCnImK0dU
T1YSaoS+aGn1tLXQvqIQ8z977VHw5fB52vMftkZRdzQGBdIH7v1pyOletubvtW91698YSClyCP4b
NprGnZks2i01XOtgylxPJeTfuPXyw60sGHHyTdzIura9GqM2q3rkZneNg+SohoynLOEW735rX9D7
DPt1HKyx1Vk4tlHzOG7DFp9DVUW9uVJ/JRmLKA0+fnrL3Mp0FS5uX9nNME1Z25Li+58C2nJfNiod
epNtYzgHBWEf1MeT+2of/iNFJPEMae2g0BAen9CS+AWCgT6xLLk9jDYp2e09OynbbtI5hL398Xff
98eTuwTlgfxHaSCLe4zJUg+nrVzAwGYhg+Zm4MOa3xBY3fExcmD5/yp7EhCTQdmspbgIbKxey6wQ
opWD26r52bPJacvIzg876Dp2JzVZEwmsh22BNpxbvkzZXDlPWOCo6dPO8V3IJewzd5yisn6FLNhX
/RgJJ2xFRnqKOX4Ftgy2zyacVQ3DvQfNrw1EYDan0nWlOvVRuZk+HR3/MDd5QGCTlx3git6AB9rz
8eX9f+0PuhIh4JfJpPChks2IOEyBqbXCn5CQ/Oj8A++vw5y3r4mWLJr24YYqveluts9qpk/cpWFE
c/Hss5/sLucEn3Tb9L94mSvvJianNIlZ3dU72dWkePtrKmbTxR4j8lOm+J9UovxcmH+2CZ5L+dGY
0vwZt/Lce/JoXotg5Lo+BDVcHCZBdYXcav1vdVTOxdMqmmW6WT3q1DuCNmh/K8ahzdCs+3nF48Zs
spjoj4qrOk42tzK8opKxgpHRTNZ7y5mtc37+Zs5LpNEN/v/Ize1AHPNj4QHofPryCPqfKL6cP8bd
jghoAQIVWHuNvAcfkpqdA2rDPRfBgODK1nHzGvVlTAPaFoggyJZGOANxCF7zXSGymZ9i1os9hRgN
zU1pqpNPu8v7m/cxJHDiztvRO6lRWBvfVz2tbh7bYhsT9ofjadd6PXSyYPA40qoCf322UL34Jyhm
imUqd/d3BpLN3BvHzFtaFE2hLmTeKVhJtdP3w8uDG1U726uR1up9iDUQ26egntvO9pmFHHB02d83
x14GhmNiJ38sdqzP04pizZVBeI3dCdjPR1uaOnVDQVHkCF4lgIyKF70MQbBjWkDSmHvsyLRGBZD4
hwqpAOABcN6K2gcl6hurIUG/ap5HLzLB08i0y9CipnmDLazau7ouw+Ma4NG/Il8PfvvxJlSOYEN8
d4Jw+Sb5ZolOXM1O5mwboAYNxfA6oBEI/wRg87+KgrflstXd2mXkOIAMhoJR8BrCvnt3iBKWF6/0
dkD+tosoi/LF8rjWVlXfV7XSTBtuO396fexuj2KL+59weduftgjbOo37QnmJnj0PVk/iE7FQr6Zr
XCxRWi2Vark4aIIBZuQ/ZyZhqCa+LJmUh9Xc+iYK8k62y9mPwq0iK38FhhBfL7J2YtiQvR9+qnU6
8FxBp3NXLL0MgUKd+t0ZF/23gSj8Q4KzPr4dnm9+7ha2g5eKKqfifhhqi4zk3VriUwFDPuQIJ48+
i7uxZTBZXdU9+jtxbmlXAqKc8HxV1muAvgOz11EPv6DkvnTGX3D9mGybnkH0N9VD2dVSDAVMjKzc
dC1nFHD+7saaCrLIrblQfVE8AeDi9UrQu9bjP7qxpJ0rpCwMWyKe4zrr/L21z1Y/WM53oQtt3nmr
wvXL/wDAtRoKUJ9iYOwh4Ytrw79j3Ne/Slsbm2fomNWJHNE+uEdDxlVdjvi+grg2YXpYtnNBoFSN
eCsBFqZR9y9L4BjAzQGpQvksHe3JV4Cq4BUItpZ/gpGdQszV8l2TPfmCRXbrUjvgfMAyNY+c/dbc
WK+Ss+vFKzYZpmG4+FEebKpGdhoayyvv16Z3m4/a6zuOS6ks/7KygIWXOAIyOoUB8MgJhVc5Z1Ks
SFTaPcK740uDxidsKrF/M/zqNiT05XicS6HXRfuY055AXIgrpXHe2g1wdzs3Tnu4WY1x71lOtCDk
HqoknqujXdtUUbILPLs6McKVhGD7UD+pvVbFz8ZvKv8BQGgpojToi8hLAJEOk7smCP1bJBmNn+jW
Gq6tLl0PEnownEtzFY93U7Svb/14GMqSfWdUSWxaWAcNxXlu91lew5aT/rLs87hSJomAD4KDc+i+
30fa25GPivqb5lZC1N55Oz+e7AEqv/vHrL18jXuPf8ayLkO2HiU/RVCS4BrMRfct3tbwTcRB/OEY
nuSUOjph/du3XvHfflf8dSZ3+BmJJdSnDQZrSVTRbzJvDqDj1GIsC347nH2WSuaYlJTXaA38I19a
NZp3j2QC69SQzVL86Rgzwo+j95eXQTrNvcWo8zr2kUGDUg98X03h73AM8xwmwvKqEeA43Eee+rnp
jHr2TNeIp8VGh/rQFJP10LcoWrg5u/2xtxirUGdXdf1oJgWngvITw1Wrmib3QwuTdNhMhw9bbkv3
rUM3d9X2FMjnrh1UurIlJD3L9JKsfhBfhg5959JZ5jv1R2OcNNJRT71NdNCzz6mosqOa9A82E4kA
wHhMXRoQp7vVbTPQmUYjU4Nuqa5UKiJv4xDrnJhYG3dzOKMidfwIdlunyJbH+Usu7zw34yjkS7tU
g/4WUUhaXQfVmK/Zn1clOXYXeGlfXP91C6YS7bWDwO+smP7bKQmL/UD7Alb5jY0k1rkZnOXRczr/
JvvCXGPmBYQWseW4ryhaNi9j2RrH96NxkFeGa9A2b2VfiC4v5YZix4aDARFci1E+Cvo0n2pbdD4M
Qz3WJ7kWbXTp+sUvHxDxVQDEi5mKf1AK1fTDxE2v3wo6rv2EQWriGzja8VYAyHonNPBTBPS4zPzi
OGlzHhDKKy4iOKZLrKdlvTYoe1+r2amdU+/0RZNBDe/y2T4KqG5lIcZ8bCHDCMhpbXbzxNWOWF8P
a+ax72s5TbgkuPn8GwQ3P0RXOggVK94qnP7+GCRdcUzm5hL53168+lAHBMuElhOM/DiP2mpPDRqf
q1k5KpIKv8WSMqhOjyOd3XdDRKRQp7V8icNR302LQztwbAWogawd9dQA1+LnPu2sNwn/lerZognU
DIXrfmei2IM0tDztXr3DP/5VPW/R23o05a3ZHPNzxHIik0rT0Jayrq/7bZriAH0FV8eUQsSi/Ot3
YVf3M+zQmrfGGq8rKY38M40On/3iK8rXmt35cW/68tcQB/053CaBP2lyN3FBwu8Pp3g9QtIRD4bk
tPtCee7AMgtwnEIdZ49C1uVvFPt+mHrLanfpXE7dFRnC8Gq05Snmzd3b48zXXF0pMrBVPS/zgQqB
N3FiVQvFP6QTbdpO2qlz/nLjQTeYwL13jdXH17E1Q5NhB6Ofr6jZwX/zVM8/5bFPOTov7AheUOgh
7+2W3d5rWmc5OXLsGQit7ck3S3SqZFXv6TLPRJpNNodVpo2YzuYY9R8mrDpf/Hp98D27PeGYnLON
8e5hluCaGs/BzzXWFQ9kXxPkdPQ688apfbarom/PTbnXT1Aj7UXZW/tkrNLNOcscOMdtX04Ds1BS
xUd88ftqf+ZTnuackbDpUZMEYkrZcFGXur08zRK+4KXnshn4Aqmq/iY2Oo68uJ8zJBWE0W5yRqzq
DTGKbl2HA7DgsXJfjKMHJ6KHm+cf8offe5vzXzXYk+2dV1xEzvdhqEpKE6q1eXBG4X9zVBB9FCjf
ZIrHqFiSyIIkDjGvjsnQVs7fDXXUkYh4WW/K1+ulcWtEMO0BQdsNX7AB6e/3BMBHks9+cH+7ug70
CXIV7wD0dtOmS0e0/lUe6Cda25H9RRR+7DISOCRuCek98I0xBmxDgbCqtg25zMJ7LGhu5vXqPWs6
+bhznja1Tzf+kO/ItghmIYjg+Ib3EFNrHQ21nRZqFpfDR22Uy6a2dDqglztIleKuiI5RXuVqbUnP
+nVBPj5+0/XgFmBKwbK/hlEH0HCQLKiTegit/RHBLLpwhj7rv2BxocPXYfm66w99th0/ms4QXfuW
d1yJ4q8Q81fLBEqnOgWYQGO4um5zZBN77v4ELoxYjYPF+H1uHXa7kpZtc1ccGHv0eROdZ2UGdlS9
Qi7R+zRbMYtFArlnGCwrEVvxXVGpYkDs07AdxSiO/PtwmmFIdy7oC8cgwqyp6wsWzFUvz+zz3mfc
jwGWI29RG8XXnnwPELfdidAyzz5pZF7uHYO2Hxk35yKzNRL5D1HWFrCgsKI8XDemZR7a6GJ4Jpjb
GLBV6rM+QovZ9J1lmLrmPWnDQA/PR7eqAjBvsw3I9ygLFB1oa78xqSwzv7eUWDIa3b0Rsxpad2vP
xpePsW3+8zy9ZRwo8o3+C0ZbggFLxu/yiAMq5qCkVIJOm4MAOJFTXEACPJLux9AFK7/kfMf2p2Ax
ydXs+f6JqxKtgkQ2BOdVM0knw1qjPFl3FLa3hYE1SLlNt/GBMH1TnWxEIPuzPZvRhjShvuf0dQ7T
2wMtKaLEb1AxpHhJbJXLowqC53XDG570Qb8FT3Hrh8cTQj61XtFFfDUvCN6qW8Wr2t4toT96l132
Jbuf2FbvHOvCVn8dLAfkHVolUIeCcF0TURfRj1hHXvBMS/Do8VJbysFppBuZBUpQuTdvRR2kE4dC
lw79hM0kMWjfzMs+cfdy9MsGEVZK2qTo0pELBDJiLibUnOnuIrZ9iGcz+IhoAbOt//h/F++6YTum
2NeNHtpB6+JmD25T5Gu3yXd37tQn9jDgbk/5a5gNw+4D38aeF83vsLFed9+uIaQPMCWyTeSsBl22
a8ZTL9igkwXLlAOuigYgq1HHAxaN438Opp3+1I5hKc5dFC5/perjkwqOsb9MLvtCQrHrfgpRfUrY
mXl+NHqa29Ox7NHw2h1zbSF6KSVFF4XqB5UvcVf/tiDxx8dOyWjMPS/ez0ForXuy6kZZSfXlMmBe
buVpL8oS8whm5TTYgugPOjPv1RR9+aB0CAMaKYfNNlpLxCbHMe2ngVFiS3HJiP4N3paP3pKhAIUn
rrpKZLO4xWXWfVs8utYhvtyeU+ciKBeoxW4eAYvdD72O5VPXdeFOyXHgv/k99ans6CKqHhwf1+Rt
HSEn/so6xOd1dCr8NnzJuCDo4JDvPBDt9uRU/gEdZW3HjQfJZpKu1+Myjn7x3BxIK7+1LOzPHpcu
GgJ8dVnhj9vx4FRlHZ4iaO6fDFtkAjodp2iZoHM+PsTkxwNewAHldbS7C1D/XHpJ7Rw+D442P8bY
dNkA8/M3kGJnVCGP72Itq/pQ69i98TZDXPqFc5lheX+b0j++bZsfPDjdePzay6o5kelUPYQiDGgE
QdMA+4DAsByq3wRd9F3aOP6O6drfHiyEeWM6D2aD9ZPD9xZDA6tpP4ePLc5QbgjuTtvqWpyJNRB5
6Ez9j7gMLOi05nhHxLg9HbCP18YK8Q62RVzmFVH899amy0e7WdiMj8IC/QoN0TisYk6IwlzOJ2M7
yxnpyPQTXZn1tKoShh0l5j3GUhPnGNq6P0ijRIpjBrR+XK23SK3Dq9777ZNU8e3BxqzyvIXbXc2D
dGZWMt/EYri7RDjMZ8Tn8i5ahuGqLQd1tVUzYxJfJnLbX36DS+DGGVX1gCoMF5iz2ZTPxP4PhMM9
KT5b/HUxtohyaK/V10P64uKs3X4LOYURnLT6Q0tEtRbfyG+1lPpf1wSYWbbJettQDb2SZ7A+1Ms2
Xz1EIA+uWw1/6t21roB965U/is2GsVrdoqCOH+TypegbC7tBSWhj8xyYi5ulHzJOsgjg0e4kZJjY
czhTWEgE2T7w2IbmJq7gJnHR44KRc9C/ksm0LUjAIsskrJ7ti+MgcPRXq8udqVy/t0sL5Aq4peJs
XwZ1GdU2sRaTuZ8OFUvf4npl1oetw5UqEJ1SrDuSeeODcKeyoWceyGuY0QCGRt5GyyBFGArdpKK2
P8c6tK4UbBR3RbSFPzbLcwHlIv8GBzL92itrRrQhqvfVDmFd5tV5gGBZr9ZyzPcYYbqsiIcolwRM
3vWzVWZWRW07tChBspHYkonJ98t9aJ9dlleyVLcTBqnPEH3tZTri5cIy635Gpp/ux8PXL4CGoK/u
yKxN8l5q9eHSQLcIjyOvtM5oY2usCSI+bZgwCSQtjt+HjdOswgz+EUzd8EvioHmBGsfwvEJU9laz
nCmZm7gheYxQHw9zBoDljOnehcc7zy+iFaOj/wr4rTpzFiH/7XVn5RAB7Kxw1o827xzk7VyIialU
dLdxr3079V3P/iYt32xQ86K922Xds0hXm3NjCxN3PYQnlw1x0oiYYW0ojbBHdAWl/672YUprM8sy
oSINi3S0MkE4x5jVzowICFRl/zZZcx+dvHpvPqLAA4UFgsvZh9DKhctYPaMJA9UBKLCuex+3F+3C
AVIziHGIM7pLmPzrDM/d/DvogvI7/owR0iNcCUrz6lsvVfsaj3ugX1oPF4FSfft97OjZTeKdtJZE
TV7EgoMvGkddg6LImerHvnaRcCEsOzd+Vd3NbQHsXbjTBge47Xdl74l7HNrD2YJ7aXNm3/ptYyhE
/4fLDTOG1cAwUqTmO7370er6ZxcFBt/xNHMRzkFFqwEhKRCTgeuk9oq4+lLtAyJdNTsw0Li2M6aK
JQvAFJAPze3Zq3b/00GU9zjiJcmcqOOm5WsNuEVWViAFN5EyFdcpT9n2LhCZzQnUGP67gFajqy82
xORmZENXVleeVtQQ+NrhG8I7/JDui16D4UUex34xdlsvsMtqRtVk7H9UCLd3WNQFev7WQncYeyxg
iLJM/NeArMpk/7L+pbZLna7jzfWNBJwpvIfcrXys+ayGFyTqO+omtEVVwrDTFcmKKe3CKBjdjBqK
HDAYOcnQu2lLycEvfG0QySjBplyMZvqvwINpfxBlEL9s9o5QQ5pybqokcFc8gJhR5lP4P+bOrDdu
bM2yf+Ui33mL89CovEAHY2SE5sGyXgjZljlPhzN/fS86s6ptXkvqiqcGEgnYsqgQyTN9395rZ41y
yARSHSyf7XbsAjxfYZX5rdvJjeVVaQBVsHCKfPAU2ARszRol3zX1oED3lcvp2jDZtCdO2XVry0yn
T74Z+m4WwpXdJeB4noPCrF/ZVBj7kSPVdjJSeYN9prhXJ1u5n7ROeS0L3CtGa/usSxMtv15Lg+dQ
dGqIvEfVT2GWNxtotsiMqecYyUrDuUcBrgdn60SS4qG46KlDNtJz42DGo8BsJQ9Vn+mHrImkF0oM
er4fcUAfMZcBuU2y6NDLlbgwAilH5OkU1SmROt4NMpAuw5HfzTHY2zKiKElB2Q3xMNW9s6L6NXzX
zaje4Dgw+Eyycd+THBCtaHnTl0O9ewcDzL+QEa9cBlqZ7yi3lfiRqnHbUD7QV1LQleEG/F5x1xUV
h7U4pRQTxlpxOUZ58SWPpPxackxpb1jVdF+h/sL/STFqchunLWO8LjGVStN0tmqbpDfT1GtbQsIN
ig+F82riTwJgMMmzGJug4waKEdGujXOtCTs6Jf7YP86SmEuVzv6DZendUxqy+8BPNX0TSo1YvOk4
O6w4wKYeJbTR1URbexL6/5vZZIjtReKlcCtH7i6GOsNM06jT11DWtFsLqfXB1+zsOlan9osmtF7D
vGEmBbM9rQaUvlRZwawlNAE41NVYIBQmQt1q/a0++N0lSj4gjWDV8tjV65hiNuIIE2VUYBcPdodn
dsNKM14FTRvnm5o8xDtTZplI8Ld+GVodadHg0Ii+lPFixS+Rr9BnUkZU4g61k+8ySsONLtp0eo1A
kW3rRm/tK7tT0BU1UtqeRIDvwiP5SX6sa8pUm9CQKySATWnFhzBAY1JQFA6aZO3XMRqcKAaNt8N5
bWd3oFYcZVOPYXGBUlh6UEuK0Fsn16twW1h0sN0EvWOwxUxkfCtD3yx2Y4VTZhXarN/AkNRMfkwU
01R2gmw51R1THgJAja6bhInqL8eVPbSS79VjNziVW7IMwK0bDcUfXQ58fXVCZTcSd+gI7FSUk+LO
wPMTtiNnUEzSW72VtJh6ADKbYSuaxjhI1lipzxkNebdJfaW7ZRG0mvu+t4PwMBVqr9+AVpuGVVJJ
jFwOc9rRGn/Iy2t/vEL6ZaenzJdSaG5spOP60qireCCsGDHGFlIHkvBBRLq9lsqqk4qtZpjVGhG6
SgiQsOSy5J8GxdjK6zG05P4z4vy5XchJV8JyVBY2WBMgMacU/p72mNNPcu7pzSYFM2OajJ/KkAps
dFGatYamIa96ZSNnoATHXT2NnHdpyybGBbQUtXep7lRoIx1E+d3t0CQcgxIT8Uvmy3o5uLGh1+KC
Nppt4zbJDBGgI7NQ362MIBfTsWwdLb+dBMq7K9mUEX+72A0nca3ZnNtRORuGcy/nMhjQodPb4US1
bXwxCgcxyAqfTLstQvqczkr4yNnYUFuG2RHLhXkFaEEj1ogpihsfAQ62IbIOn83Bxp9BgXDQXPpn
0W3GHuWJPmHl8QjrO8dIfMoIko5ZwzL0LxX97ucA04rXVjoqfaUH4VDkGVUlh47ZF4YLhXEBqYbT
prgKlSZySUJPVoYtkKD0jYmbAgPf51xrcs6JTnoxhqV9z6rg7PSyYWGKEtZe1a53E7pVzgjUwNec
mPXPZiprJb4G8GorlAyKG4tZFUPZMXNTm4PWOqJmQvZEkW/NFCl7XcepQd3UT/U1CiT1OkkD49iI
rvBQthW3SOm/kGAcYduL689sG+NtrZrxZgwYGo6eKXeyXTbXTpKk90Pb+Tc14ADDRUUsX5jCwn8v
13Xn3yVz+dw1pS7o1tUksdLQtyy2SjsCPJiqIHnSHb/qH3s/ssqdQxT2AKmE2R4kmwhY9nRF71Bp
6tAf7B5985pVoyMMpRjycBcazMTsyCNRbs14YGHtfPSKEAxsyuw/KqNZr/bKni68fcPziNPNNNiK
c1nEtgaYo0HWv05SOyy+hcA+/G0EucW8RDOUjS7pQiK7sPIhirdqOFXVzqBxzcwwWNJFinsFbRbW
1WeznfD6VkX0UqvI4DZIL7Rr2a8G9pdmwXOisac5n8Es0ZVWEdiU2yppGcqDA6XnYPrW1Bzo3VF3
6EVev/QI7aMD1qpUwuA2ECal4Kd1wN3EaBUtJHWpl5tl/1L1VofcAqmETj2isuWVJmRcb9iORbLv
spxpAYlFrV5P5Bi116YdxM1OGOpo3Vuo3U5qM5bRZhwBgewpHnU07+s2aVykLU22CYxAnTbpqEbZ
rUpVgUM3AicMFIg6iqckI0L+VOVYzdddGLfso41CUVYZIkAOOewFyhMRwGyZLJmm2CahiuAOfTZ0
17ls8SmTuJTydekXk7EtLaMrkdEk9bTCQKZyuIlb87uWZiwpLDHWY6uW9b4ZouTZplpjzGW6jlnb
dA4ya4vhr9D9mi0G1MTwL6wOa8XnSnZw78gDjYvb2pDV+CTIy5RXY4tHyEUM0dXXY0iHP8oi5a7W
MbCtcTGPuwYLlUCgmttzpjCaFopb+M42xSBllqsOQa4iIabisaVII9nEflhYPLpAphWMemyIr3Ch
lM8mgeLRtiv1lq0QjMNh1QN4oHMWCGaauiOAg81AN93nUxw8x0ndMz1aOXVGFEAmFBwlKnGe4+wZ
TmGcWk9jH+qGm5BJER1aAP+bWB1y6aSXSVLvmplAskNhmZYrQI7BsFMofUqvgN272K2jQMz6HCcO
vqYMtp5MoU4dUZ8rgFlfJMMp0a6C48mT29HxM4ZS2yTgBlpfD/VvXRRX2fcms+jwU9hP0sMIuIAt
ij8AxwlFGnZrRxU54jvbFjg6pjCNguMY1nOCNQAvi9XByo3y1snlUA9dneNT56V631s7nLxtjYGp
qI2dFvWW2IMbyG/ppDi3gkz2+6YvB3UjeCjZmvV4yC6kJmv7IzWT+CYnkO/T1Jlj6pLB3Udbzcx6
f5sCqtkXpV4eozyh/sqxn4YLCArFG3jv3DCp7MeoEThOdDasXyPCo31PK9hdfI4BApk4I8COotMb
x5eRum1FxktfvyD2BqHWtWwxj4ZwfGtHwdnwNxVS1YsgUaKXATPSnSaN+qeGvQ8NcuQuTEpGGOle
C1RhXImylUEgsdO17+ge9NVd7BcuYhDKTRnraGk7Rx+2wMaOW9xtNraMYQNjDTU/8pLmtqB8u1Wb
Sb4cgRJc0Eg0UIJIQQPPEaIR3DNKLQ8IGGIEqkngb2dRFfqvGOkO5zMjcrPWaA+xrxjtqu9VZEZy
mj8H6Vy8nDq7f6EMHd+F7ZC+DgM9T5cRhmKuYRO0ZgLL9pRu/C3BpUmOv9ovH1twZLvOCs1j5gOQ
0B1VunQClp22pPa8C5S+R1or0YnLuPKl09iWukunpr6s4VJh0ax96zSYqGZiR63jTeizu3QTOUnu
nVZSnnIn06D8qq1y4CQbc1gP4mHTk48ur6nTG/SfkPSzRExSjGqHAttO9zVj7dgK/fSSbG0QHJhQ
VlOZKZihskbyac+KiDIewfGrpAZOICpLpms2jQcD4yEQnEqfdj5HjxXc4e6lssoeq33SOP2hdUZr
K9h+bg0R51fooQDxIHNJvSImq4cOX3+ZZsm8U/DDy7yIfQQ1jfZgZZKSeHGa4e1u6VFc2k3l7LTY
kdbCcG5GWVc8HQYP7Tk/cTzOwuW3ho7J3oqH2rzOK9+pL2hWPgQcXzaxpRbrahxgSzlSyMxEw4xh
XU03fArjgjDx7kDhvgYq2zegwhAugGLJPHyrOvvT3DjUHPSaqxTIDKY1OMEBaAIbHbAfhdmrBK35
WAxV4mE4693JJC3cTOrgK9LR5smOcoHuD5M+OIEapIhpc3sNgHwrpaMoTatB4Gklzyk58b43uxSa
xyZN25rzAn7R+WQwN3D6VmD3NFE5r31dM/gEEN03eDc+QakwXFMrv2VqqVw2OWA9ZhiMxmGX7XJn
Mu7bSK6/EnIt6Gg0zkFEiXZXoG2Bb8yhMmAoKGhsbAsZh62UO02iKEZhhr48qSsVWw3cjuYKqsF4
1OqhZ8/Bzm3FGFN0yoW63iCozIVPUTCjuFQWCcVXcwov0JLaXtZVA38GkTi5eDnzx6FSyo0Pv+UU
lrr9UiZ9/aUAU3QazZlJY46ooGgk77HzKQi+aI94tQkaxFL14FLvU/OWlbVbZwqVVVAYxh2nFOlk
pn17qpQwbdY6Tz/3EAAqnqmTIMjgBylSYE+dZQCt85ijr1fcgTU5OulpWr5UQij7MrS5rQaagk2g
N/E+AxB7TPy2n63cTb/vCAo80A9u137QqF/YHoz3sq/S6raHqhCUqoJqg+3V3Pb9iB8zjp29ShwV
fig/ZcsFvvtzbVRo9ivsQysDJfGOqinD0ZetctzoHFaDvV0k1b0tlP6RNI0AyVouQcArUQsMKi8m
MgUeIFKZctXVHdufGrPwxFbwFlKicbKVHzqJXq3Yc0lMqrRr1XKVNXJ+yVauQXdmUAjwJ5TkaSiq
/ZjW+YUROv6m0f3mOMQ01lH3+p5eSfID8daQU0ZZwrpQzCy4VV3J38qK412f4gVRTCW8ZVFPrkwz
rNaBapaPctKmeyQK5gWN1Ho7qgNzQEmddxdXjbOmlpZ4TGy0a8wwIg8ZqU23abLJhFrJrsNHXTe3
gxirtJ8/y8pofOrrVtpKgx5fcGrCLK206cbSkF8Ghd0Ba4OS9C3B8v1lmufb0VKTK85qyri2o2y4
UNoCL2Y7NfEGUISC96XgnAZJC2ZnT1ZEBDFVP6QqCKpx6xDxEANZiGCjf4njQi1PMYtaiBupN6qa
rB0k9ukKaBg75pWQLMO/lEM2bVTPifdpbxFZRnrMprjMqHvGkHCgMGqhY2doPaGFoX1CEZRdm5zT
DTguftgwsWZmOdWXlL05X3B0abLkinUYd/OqMFM0lhe010k33U4gRoLXMQM4vbUn1G63EhKz4vV9
ZupbSNYFCLsJekQ4FnHJ7OYuHSSVFX728y69YOPCccisfixVj5vzuaoHLxfyBxTpNz71Mhc8qnXF
StNc8bBIYgnb1WlzZqrQMhZcUlCnJGyjvaEZObpN5qqW+/I8VrO2AOAGkk/tQySqF9TtFcedTyx9
HwCv37olC3T66DOJIctTPTB3mLWDOylB8H3Wk1wmjpu9jFZExSZRZP4XvRmfLV71M689/z4/Id/p
MqBz0azWg2KTMlcrh0g6M3tCW8LGNWyZKlVvL0RTv9YiVQNBY4szH+aCMI583o4NGRQCW0pMTskW
8dN5VH9tkUuQVSVghsgoPajAq+JJi8cP7vY8rH9DRdcWY1KwgIacyUrPRHshuSk6OOQziHAiALJn
5qws08Z1y8B4UQh+iJJ818rsCi/w+qw3cZk1PlAcYI3PSy917OdEFNdUMr6fd+nl2Ky0JsmshNhr
AMayvsHjel5a0TJpfKhaQUMpGj0ZEL09XBtjch5YXl3M3kDnIpzSwegFZDKudWVOV+Fwcd4L/iOz
5KehaZWKXKm1NDDsbe0KtUR1QHHZnvkoF4MzrNEW13bbe2bfHWsl2MlFfHPeo1yMTJ7kVMGn77xc
bTbET32urebMO74YmbYGALBR6s7zifLcILQxNlY1qmfe8cXwhIeF2x3xjqeMsX8pBo64YOuj81bN
Zep4AryhMjS0qvXsEy9b89X3jfM++TJzPHbQMfQCYqwR0vl3pILDQqYnH0xbbyxuymJsCikr/Uyd
GqiSVoMgm5qSHyrnPdJl7Ljt1GECtTQj/8VCrB+chF6ctwVaxo5LQW0nXSAqDxkFEvsUW3WlAPQ6
6zVf5o7rwWCAoIZczgQOJEIKHuIh7s9bgn7kavw0+EkCnVQjaUvPV5TZjmaxmU1AKZ330Rcj1FaQ
kkxWUXhBPtmAMrpLivLFeXkSy+TxHAZSrER8dMwgyQoyyFbB5HrmxRdDtE3rKGs7FrdITu+hu9CL
yduP4oeNHwvxbxZo2fl1O4SFS9bG2ODG4JG9V6V4V+jtI11EiGklOZFwaYpZsGwdSmvyhkK4Y51P
J8N2smkLTyJ4xNCYHGKDPBvLrx3OOqJw54MObdr6mzGgcEHC1c7EeeHS6r7xBaddGA2oSSS8pWJE
k9iiMjRG1fCqEbx73321BtCouBdXFAPs6z53kqtURr2Icm24xI0ReRYwqVUYSoe01e8i4VzFJFS1
ffdpGMNhM0wJRTKOeVPOjy2tXOrv7TxPto0pBxtkNc42Ec7cVS1vEuwlmzRoFfTAYXdQEAgaSBRg
p4/HYbCC7VQYbf1AAMBeS0VfrLB1Sd9AAFtUDowOBQQ03g4oCiIebVfSYz/hRC0oQsWAZMPoyql8
/woe5kYO6u5zPKo4HBtzPRJuu0HPf1Rs8TTRrj3obXol5R3Nh7CS7i1RDC+Dw87AlI9ZnkCS8Utr
r0gAefBUAiWwo5n0aykdYIehQ4Ap1cNK0XIEKHh1cww6+ooSwykKWgSbxVEp0wOH1vxusH1/Z0jA
r01k7Jegy7C2jUj8OoiAunrdGdp1Zxv9lkNghmnUGnBzYQh3c19qNlrct64ZO+mnOEJWFTXSTkEi
cp0AuILBdkmzKl9nRfwwpZntsjvLx+1USnt4JfelNPaURbBQst9cO3TExjV85WsdF46LKBTYkRjG
PdwAUPZJaJ+gMvaoDMaThNcS75vhKoHvuzZPv5I0w8K7bw47H7Lo3tQUTAa5tUV/VT9SZUSO0NFR
hvlPtdLKTAdaTYqK0VWBb7mATeSt2Uuq6eKsxYtmquJoaxDqodnoFYRl+naNVhuHshqbk+80lwUv
4wyn3dgOmL6dLdhlwdHpDTfrxn3bmKc+yB/6Ztwpid3mm6LD3KQ7Znpb06k/jYZ8EUOi3NTQgt3Q
crAsKaAzOzizR9xNjdtU8oOCImQrQ8HmRYudzDXsLPGsiWasha7etHH66sEOYD69x3ru69rc0LL9
7iT2uM4s/NgWxadDiyVqXekYJAPTzki0mOACt/LrpE83TUPs1LUTWDUY81rAFlKGE+S7EZ5zzhA2
L20VFQ2Nl+FiJAwNFspYTfgj6RdhF2w6zQvIqXjS2xYXpLDlO7AU5snoC4wEsGuzTz20F26C3rsE
XjnjHfCaC4O6hvrgFy1BB8Uh0Uz5FIF0faqrWt62qnNdSXG5n3q6Q1a4BmN0MDX6+s7Qbeu514y9
TdlUhli1OvVLGw3Wzo4C+DjwCuAl8E67s7UHD8xwk0AC2mZ95DWJdoRj9sUKOvtSiVXoTY1gZI9T
OT1NUZqCRYgiYwf6X3WLnpppV4VeJmv0vLJ6BDEB4paUCQcBuWlY0bStukg7GaoVB2u1HeQtvOYL
I3JUew17HGEaNK4NqgpfWudjOe+snsOQUAsoJ4TTx2bxqvi5ROE8qR6jiJa3UudiE+L3PHWT/5hG
5uwPm7rsSqf0s1WzwqMHz9gAvuu0cw2r0FENIppfwc1hmvH1PS6DFwySyqMjcYhDsk6iLd3Tai1R
4UQDiHyWP3fylQHoYjP0o0QfvpzFTZaQpI2NG+YhxC21sWthre1EwMqxAsGzCDHXjZGcn+oxvUJY
418Q23AlMYWXORVATZMQZ6OhIUukBzHGdKCAEP+smOU+T8SeF0y6CrDsbH0rBHpMg8Ee0GkVIkMd
YFRQtDD6MZz9avpW5gijklpL7hBwqagJ++BJkZz+LpZ180nkrXQhFygf3b5tHOeZ5nj7VQK+K6Dq
5NW9L9pXhGvSEfYdWsmRR4nCtfUCCSTdyBNdV4013bKpmLZNFpbTGgkwEgC6ZF87XXCe7kzy2CQM
KHKGA2jU02cK4yORrF2Cea5UN84kqnXoiBxiu7hueox4SUPUnqY3AToTMfBk9MJ0QIM7z5QUg73c
VNEnJAFN4XWS3o1ugwLvFPedY7ma03wWNTpQDZC412U9crqktkcaOWbz0qJ/cHOnmZBl6Ma9o81i
kgYDok/jYA3eBEcZjGLcHyBoFNAhbg3Wae90pb2bkiI40TgB+awIDx9wiLe60q+RWGRrjXbjQXJk
Wg5qudEMYNLumAXX1B0JKJr0tu9B+WghLdXhO+1b0zpKUMOrZ4v2jpsMItgZpQXOyxH3XZgqn2Qe
Kbq+DLcVOIpCL43yAXbT1K7tShTa2o5V6yntHDptlSzbl1U27eExj3vdQPszEP+wq+IJk6ukJy9B
EprZmkJ6juBM+w5Ww74tBB3TJo2+aTKtOlR1SvHUjrl8LAmFf+rmDnmFv3edMiHDmShCK16xp0nd
MGobbB8R3Is4VborqcVP3foZdCqrsbUDUPd7HFrKIUAtiM3UCh+sqhyvpDjTd3ObA0WwPigbR8WE
BoCOLhOwv6u46aZrXZ44eGiGx4QWgExMIdBvyzq1YlIsEHW4Fn3cys3kVLBkFRpabEeh6ZGVeX1E
TQiuimCm9qbH9HhfxF19sq0uf8As1W4aQwsekaWWbBDQwzdbUoHGPd3/ofAShRQgSHyhQdpUTZuu
DXPmoDgtVn3J4VmadAwceiitEa5vIr+CpW+O2rov9IseUO4KyzSzWp8+6LXfE1Xg31RouBXMSyLd
qayk7Otg1WgtPyH54S2JqgefjZiLliy/HoOYJ5dZ0nmZmPIcdfbTxr8pkLSBCtO9ptCrxI3VykDZ
XqOi+eCo+EasnLw4zGE1bYAMjBrMEpS/KyAJ3HkVHA4wcRWA89j3553s5EVNNA7xt4fscjxWGHaR
bY2Fk/IrgIuzTjGy8eutAr/XZXGJ7arW1Gm89s0hRYzT+EPmnFfVlecD8U8PIy0SpxX4qr08Ip7j
KBwGhlfGgfp43m+wKMIk8HQ0ZH+aZxmzYLdyjmlJ2MQHr9J8H353mFmc8hz2G1ocdJMXtNhgDpqE
iDb0HZB6aqlG3XnHYHlRkkG13BaGEfA+2XrxaIp8+ITWU1ydd4cW5z1LEbyupjx67VAjhSNNsj9i
wsJnds71FWdx4CvjEKYOQkMvERK5FC3nq5AmU5mc9QYpzmI402fUtA5LJdUNZDYhJD0cWSk7irPG
gOIsRjMouT7Qe/oONCMtpEMa+HVpLND+nHd/FmM4xPwPHtMePHkCBVb1UXNyusD5YC76fWFJcRYj
GNGSQI0XKp6WwVt3s8qCMBxxJDzz0y/GL7nXPnAFMXgN4s4IPm9QrKPQGoszr78Yv4ElNRNiGdlT
oJ5zUsB7l/CQs48CgN+6P4sRrJMf46NNnbxURlee2TWyFhIi+7MKtYqzGLo1mEZZyYreQy2pXKt9
UvhrZIGWfebgWg7eFO9Rq8IkMlK/fcmBKRAJaMi3Z72a9mLo2n1dam0d9h6GTKReRcTntu2sOS8X
VbEXQ1dVNeFkPXeH2ASnANKjyLegJ4fXHx//P74O/yt4La7/mojrf/0nf/5alKPAP9ks/viv+yLj
v/+cv+e//82v3/Gv3Wtx+ZK91st/9Mv3cN2/f+76pXn55Q+bHCnYeNO+ivH2tW7T5sf1+YTzv/x/
/eI/Xn9c5X4sX//842vR5s18tSAq8j/+/tLh259/AGX96QnO1//7i/Mv8Ocf3quoX8d/+4bXl7r5
8w9J/aesmrImI0k0VYdCCWOhf/37S6qh2QCIbQ0Xr6YxGoiRacI//9Cdf6qmwuztkCBiUYVmIqmL
9u8vKSaYIceyLL5Pppn3X7/5L8/m/z6rf+Rtdl1EeVP/+cf8m/y0lhq6paPMUixwXqoi2xx7f90R
xH6bzLjCbiVwNqhsHgucZynJi5tRhx27woWdfC6mot3TSZiIt2gU1EeVEs8WrX74Vid99RnaNiCq
UErufSghnNdwLXwSMjv0uEidzzpA02vMY+pTrfTm976SXnTOil//5+/dRfRVFHXxvVm+Vb+8iFfl
a37XiNfX5uKlXP7L/x/fv/md+Y//esr/9v7tizz4x3H+393/Zqr565X+8d7O3/fXa6go+j91HY+c
zhtnANblXfvrLVQU7Z8206Juz6ccGx7Bf7+FqvpPpPwyBSxeXhUlGd/091vIlxRDMSmLOJAo5u/7
n7yF87L4bxs6xsH89z9tR2UMeD26OPkYUC9LJs/JU1eV1j/djL9f+Z9f8bcuzr34+eLdWGd5pfby
sSet1WzrxzIKDvBxN+9ffr7M7z77PLB++uyd1Yww7Gv56ICVqSQUWNHq/SvP8/Hvrsxd//nKtlzG
IBlb+ViR95YiFu7QKcWwJKjWqQbqx+71/R/01q+wWC5zMkdUf+IHCRs3/4nExQ9+g7du/WKdLFp1
UiMVI2SrEnuigpMntbewp3N6Scxfi4Uy0uxO6rHZH3GAm+WDVb68fz/mwfC7O79cIaWYvBWsOspR
0aetrgWeQ3hvB1+ttwqIy91VC9N4DtnFa7nHoX1tiQonBpANozwNjnEVKAT9pPbRhvgch7Q/ZM/E
d0n1svxg/z3vg3/zctiL/XFRGjZwLFk+Dkb8RHjiih3/ekq+U5/xcPfu3r8Tb7wZ9mJVwAOvNNQ9
SJDJnzU0gEP8wah5482w57//adQEuSTqtGbEW/LjmCTk7m0z++L9D/3GuLEXAz7AqUL7hw+dtdqG
0oo1kQgHLxj+rlD3fvHBr2C99ZYsRj6UNhX93yQfDe3VHOpjlZLtXOPuQO4PjRS2j2Sjb7fApKBS
lo1toLQPWZJvxmQ2edWbfkRLTUaZoEvT5uVWAgtCMOoaVe06NHDOBdIm0vMLEkiJASCm1e/FfpAd
F/4PxHHUnLAJJuSQInBcssTXoXgcxk9l22zDwTj65QXc05WEGd7owstRzq9mdp9NXbRQUzdph0tw
LXwSY0V5qyjUbVrhfAmajZWIHRPPOlLNA1Ihl8X9UmqfyajBL/8N/NWqi1CZCtKXrW/DFGNwi925
lWvrt/Gk0U0RH+zk33pPFnNg3sdGaE+xfBzzu0o86/FJAfr+/nuy2PvMLg3rr/3Pry9hHHcia1PG
kDnjH+hC4jABHTr73Op4P4yHsSEjSb8mRcJtVZirEMm00V73UXgsB2xkGvSPVLrXBGLbpvUSJ8f6
HmZrsgjdse0+eNHm6ex3Q30xixJrgShd8D53Xbnp1acE6p0YnxUiAAo6inOjm2SC9++JMc/5v/lh
1mJOZVgSIiA18lGz/U9jjGfUvjZr4frEzk0O/vr0Fc43Q8u4asyGxpmsrKGGHvF1I2YmfaAhfqmV
PwVpSt+WOlzACy8U41jCLbM1gYux3Ft+5qqO7pIYBs0BJ0XsORpOHP2zwbsVttJJqVXXKL8rXETA
XUZSvgJ5v6JW6uZI+WnOuQ2cokC+oxtSFBeY77F53tvJawFZAIyU+/79eGMCtBZnJegfLTtZ7r0K
IDBGv05W0/tX/iF3+t2dXs7gBJtglVd4rDQ7Q8KTWoD2Mh3YOU1H2QwSOn/Buo+jTHm2R+AyiTsi
k1fb0cVpTyzvp4GGLlHELC8K2uIbkhbcVoE9qpLc8/6nfOv3XywAZhFrFYlY45Ez2B4t+0UsfX3/
ym8sYPPJ5ucVwCGvzKe3xNICtcbRNhKQF+1bVu0VImbf/xFvTB7WYiEg5D6Gn80i00is2I9d/6JJ
r+9f+q37spj70al2SY0y/Og4q6rbj8YHC+5bd2Ux35Up8JtS4bom04jftiuFVn8lDjY557q4e//D
v3VfFvs9M80x39T8EOJ/C/Myrr6a8TllTYKJFnNVYfak7QREzoWCQD76++v3P7L+xrxkLualyqls
SybS6VgqIRmGYkcbfYMFjdQb/KixfbAimmy4B8VDFB9qhcyEQr/vm2ZtlYEbSfVaIWtAIrS6n52a
XbR1agMJ+czPEdvA17bdVO2kjGCdRFmFwjxE7XUdDTeddaka4arOXmo9h8p3wBZcNuUhCjaOvAWO
rgfxB3u6N14qczHZSJ1FIr1vsSkSNHOqrXCkM6+8mGvMEml/FGXzIeU2Hk8akuj3n8sb76u5mB+w
9aeZrpjTMasbjG3JVu5Cmtw3AyHKVip/9PR/vyiZi7miaqZJIvWXqTIEPnAQ+gcD4a1PPz+In3ah
bRbBqUb+dEwiSh7BaYo/TeP3MWgJFlE+uENvPdTFTAGojhgqYqKPafC1VY4+WWHv3/q3LrycKmJR
9ip2nOMMNEMlU37wgd+YHczF7NAPoWJZvjodcdNuTYVEojy8koIP5uS3PvVigtAMQ9RaxO0AVbJu
ui0o+A/uxxuf21jMEEEi+wXJyNOx8O/qWlrpPrtwZFzv3+03XhVjMTZlWQ90MQo2+w4WtOR+IBZL
j1wyEqHWfnv/Z7z1GyxGKYkgWWsN888Q+0Z/sBJkP0Q5vX/xN268sRipUZGKliQxbk++rhijH53x
37ruYmyG9CobO+O67UsKxOSj7dFbl53//qehWTa2BDvImI69vA9Bh03r827DYjgODowDkfJx51jS
HhO6+cHK99bDWwxHSS1Lo50vHARXnXyjcAbTzuk365SCf70XaQvPvSOL5JiX4MbWYXF73r1YjEXg
NMRmz4/O4Vwz7Q3jg5H4xrPTlyMxmwAHl/PnDXfWbdFuzvq4+mIIqg7nkAo9HLP1RaS53bQ777qL
YZdUbBIFNu5jFtwM2nPVv5533cWIa5Iy8k2HCYlouyG5CJHOnnfhxZCTh77S04I51B6IAlqHyZk3
YjHmwBxNftrp01E379TprvnoADvfyN+cdPTFmAsjkJZWw42IyxszaW7aGlhbT1KYsA/oOM+8K4sB
GDQh4cMFPyXEGTlKXjEE502dP/akP89FHSweWKPyEX1VMx6G4by1UF+MvyyMEv7TeKHTPalk8Vnd
Z91Z2hhbqYwB4nDdkUNDS2zPebvIpYdRmxSkuAnzRZ95ub71zzw0LO2LfZMp7VQ5A2zYNXJmDO7v
j5N5vvnNe7fsadlhXthVwX2YnJdefEd2vSPKwNX+D2fntRs5d3XbJyLAHG5JVlYFZbVuiG51izln
Pv0/qs+56I9WqYAyYMOGbYq1ucPaa801h1e7aNpUH4Vtc/r+T13Y8uatjLFUSV5XGRP3ZFJJ7ZOU
/fr+wReOFWW2JtOyL4ymYE2KsKhR8a/kkWNAW37/9EuvPVuZMdIx7DCI9QbU0VKiOsH7bQ+eLcZI
QdeVGQx9Vy10Y+21N77w7CjERBMc3mASnBqmPcnH8NYXnq3FUaEOSyDD3leclHTTtle0ShdGeN60
WCltGhkB3y8LdkmLseIYXZndF2bGvGcRr+Nasc67hwX40OBi28qnDIrJ9x/wb4fVF4tHnp2KoiH3
Pq78006K3jF5OwUWOsuzZWJmU0deWNpzjoUFGBgHU0F7NLDPlh4SaYUyWxEKRxrFdRj6197m/Bm+
epvZWRq2YS4oFW+DiY/jpbGN4aU90KjdgDRhZTRR6LTGA7TK2/b8czX03/izy8OzpWYy7rwkOJVF
fqyubPqXPttsQQ+QX4Ii4ZcAZoxA4+XeMcAU7/uvdunhs/Xc1JSu2vNsa/DaKhM6+8XHENfV758u
X0jC/K2X/XMQJliRVjVwop1ckUvpBtwV/GWmt+iz3oHCugLCYl8WtvLY7nRJtlMtcgtgeD02J1gK
2posL+HcHfJMcJMISK0hbhsskb5/vUtLbbY3TLpUY0TEEg5EPDGizXCbHAorndnmMGCPkBCssOvA
Cc83tJ58/8YXPte8c1KF4EvLFM8N8UjCalXFqRWM15Xx+LtUv1g08+ZJ5Phjpp/3tL4GpoTXEQwL
Ecef+GyrKU+rIVI+rehV7KxF1P3KjCdVXuHaDuZWd7Pyd9KrO3zOxuJVndJFXceunsarAiZ1hEDc
SpRNUb9owsP3Y3FeyV+97Gy/qcSotuo+HXcFHK04vK/xwUglKCSScmVxXJgf84ZMyj349SviuAN7
jw3p59jctsfP2zETTSswncnGHTibkYvJjVfreSPmhAIcVhhZO8x/HSGN7FGvbgv1/6cNMykGaYgY
bfxhtdjJuitf8dIYy//dNhVJmyrMNdmADJ3KYu+YyY2JtHn7ZUmTmaSW+bjTKXrSHPT6/by79Maz
tW11dNOB/h13WE7LJ/8mFwf8dmZ3YIGa70inwLiDTqcdbn7s7A4M57Chocgbdt3TFHa/iqT++H4Y
LmxFc/U8vRx+U+GaQ8C2joQfgxkuPCW57eIwF8wDSgq1oB/GHUxAaobVbUHmXCffjYTGODXTvhni
ZmSXN77teab8c8oNXuPz+Xgs7V8P0XDb7iMq/30qfLOwqFQmRBaccOd7xwLsWpFOuxAdibNVV+nK
/191Xg1Kq/thcTRrdMTk3lKfNsI0gjbx78UIMFCl2RpN9GNjLQLzT+1lTnPmOXuPglAs83xnmfdM
XGekwCE/xdUrgBn+xzhc4hUy5hmEw3Iz4ASXRR99JWw02ntMb621Dw2OC+Ya3JIXIQwk07hIJNqF
KtUZSwW7scWZzDVNInaVFfaskiMEz5X49v3svbCI51r9RjPSCrvkcQemoYbyVLnfP/fvfvjFqSTO
dgfDCsNy9MVh56Or0Y1HP/CdWBJpOXzzhHsx/J0kf4T0sexfte4d2PBNk8Wcq/eDQWy8DJrwzhQW
WbaGTvz97/l6nMy5aj8Oe7hBlkDG4WeXQ+q96TQx52J9wxrwPNTOj/2kxby91gPwdUhgWrOgnxNP
GpPzV/WiV51gLpkedP3D628r7nOZ+e+SVPC+0k0YLFQMXhTdDtUrqeBzyPK/k4Ye4f8+V4cWSY/x
NFDapov23GqKeEKNHjRYq+m1YPzSp5ztJ1bSKETgJAGlbuVjq1xcmfJfHwSIQf/78jgy1l2lnr8l
tHlRtKPMgvR+rbh06a1nMXo8mi3+6Lx1joAj3/TF5vuJ/dd76asxny1ULynQlAG34lveQVu8lzGv
6VXXw1gveA4QY01q74qdtkzy6BTimitIB8kSsB+GFFWXawh6a00dtxmFS7BEi7M5n5gb95Kg0ZzD
LaXAWfpPW6yr8EmUAjeT6E+lAIS1rJuA+/n+Z0h/z64vfsdc06h2UmfKCrf6tNbxre0XbaGCZdac
vvyNfaiTk1/yfYXyMIa6ornAh9+ehsCNh02XAJNojc1AtF9Xh66AA5hkrqm29EonNA+vI3zVZXFC
zEO3Lz7UCtKtQs7u9Oxu0FQ81dmw4wQg8fOg/lawE4ziN6MQHlWpW2pyeszjX2LzYmBrWA8YtfvA
uAV9qdDXnHUhZLmPMxQpEFC06MsmPwXBaxItMZ7ZS93kDjj/mdomE88g2vsu4SUbXKgw4q40yTbN
Zyyd3ArkdXKGMfxIMtmpwYwEFXAYuXKwd7UHo6YTArBD+gwAwMhleH7GSosjG8Kv22M1LWI3YTqp
ry5iUTvo5oup3MU5cnUAgtZoASiDx2HSUSmezEh3Bl1YVLJk5+mnqGuLIHrHrelUK60Dk+q2Pfev
fPCfcIKefz8vtXOVBY5W5HTXHEP+Br5fTBVjtpYoKpuJ0RNrF8VTbt6Zv3P8/G0YiTSvFzhwxxsv
v7K8LmwKc1lHqPkBikJukl6y7VqMXEFVlFcrkxf2y7m2o5MEfBVNfogoSLZe/cR7IBw/E+WuSJ6S
HJYokIX7BjtDy/io/ce86OkKw4humUJBK7FhpRHN0Uqc7tU9l6a1mZSPYttCVCT1YACiKQpQpQ/4
7r8E1TJJ8C0GqpnKoK1QVAvWIi3iFRo0/Pj6diFnJeK03lXlbRC9hMZ95q8aA6bxNd3hhT1wLvPA
63rAE0VkQoj4vgpUwe+/3z0uPfg8vv/MNA933aoXGMfUcqDHVd3T98+98PXncugp0KWwPCdWzPou
qrZDtBaGK1rdr1P05lzGjDy8hBjNUdnFKlLB37AmnKyR7CyIlh079qiX29685mx0IaCYy5k9BSJF
740DXqwnrX6q4r2q13bTXfkxlx4/iydM3MOnLucM8sKBXstwUYzvtRU6Orac33+JCytlLm2uW1CE
7TliEbOdmgHWMzdevWXq6vGV33BhDpmzsEIGlU2PFQc0VzWlXSY3mb6ppjkLK6QkhAFa8NxYWw7B
Mm2unJiX3ne2CfaK3GqKTsZTjzeD6MDd+X6kL33LWTyR4bEgZZU/7kioukaVIZ9OnVo9tWePje//
xIW5P5fa0pfbqRgKkZ4rX5LyXRUOVdzbeB9Q56GrajwLjq8FFheGaa5jzfW4hShBimpoMkduzRVC
s9t2HWO267RjmWdqUI87rCn8cBddqzZemOvGLPqXYuBFgCgHSmr1XurHTZ6HTtlKjE6yhdXtfv8V
zl12X0XrcyGqnodNhz0eCXnlLhPoU1EAIZXOJJ4mIMhjkq8K61czngS09Ga4VvD+EGtMaiDVlhOg
SPgz49KrJBxhSrcXwlUVWs5QTE9F+ZypzWoKcUnP/sR46GMbJoTVEuKmqZvL79//QpbXnKtc8XDP
aEtnZWXNW3IGfA7gX1vu2Gm3yIJfEea7g45rFUWGsrgvvGOi3xvmr6qosMwonShFdTyBe4vL3URe
TbAst4uWDZiUOriX4pf07DZ0bQe+cJQYs+1lGATQKwCUdmrs9o3b4cR+UxLWnCsRzUCKhPZ8SPnV
r3ZoXXgsV9bphbUzVx96ILHFoDxPEPMjy09C/+P7LyddkICDrvvvgT01YtBOFhfcimKJXOW2Xz3E
/XsqHSuAKPbov/tUBABb3Gt21WquoW6T4kXy35USWArkqJJkB/CrlSqHjj9+gqsFjfGW9KVD1wAy
tR9Sn7vQ6OtyFfmZreJHBMHEkRtt0RkAY30J3AKNJcP4xztjMXdAJcX0QSr2Wrorsr047RMgNeOf
ploX6lISfujxYzidhLoOlwn0NRH1uSiMe1PyH4zKZKZX0musxtzvtpX+Y+yPPvArzXxvqrtKd/3u
NUvKEJdFazEVNVS8T6N5UGE4NsF+0ns7ULmgqCjeQUQqhquolh0o9T5oRKRwT8YINJ5+7qeyf5ja
1m39k5g9Ttj/exus/eMM7MxdUR5H+A7qTle2U2i6weS7RrCLysi2+mMsg2WonmN1Vyi/a0h7uoTZ
vrcKo841699J0y9E1TiaZf060vQU6HBLO6cW7nl1tf39/Ze/NKNmq6Dzlb7MAQLvaCyJmkN4k8eK
auqzQ1bF+izNB57byzSj7KdrW/HfmvIXV425JhRLYvxigoEHix7EjATmu+UG3r0PKTnQnhPJVeK3
6PWHt9SmO8H4IWgfXjzZk7mxzFc9/KMN6UNRJfcamLcuXoOrlfCK0rid5hAHlduEUaY+O7ShUvZF
KKHCgKxua8ZO9K8sVfPrM2KuLS2nUIE2wu+fYDixGQblqhuelWHbiS6wots2mrnGNCyVuK3qhvi9
pH7ucj+5abppsxPa1LNMNYqzUiC+iww3ueaQciHvbM41pXGiZ/9PYNPRnQqWAybnz6DDy0yGbRG7
rQTV6kMxPspxW4RUbeoWe6Jtik9ghWfYQL9s3ToGNoZhB8Ni+lWNB1IaiYnvWSnS1eSq2UGoD4pO
B9GikbHe8pJFKH8C1Vln4DLMYtNm2aGoPDuRtvEgOJ45Lf0QSnrxXFdHuNRNuzf8o6YcoHxbmnbj
l5pF+pYujFLqcacvy4dYujNIYNz2qWYnQtQNmNv4zGBJXugfbXglSLiw4WizDQcInSKk5xyEKNCf
r795ZK5ue+HZljOaSSHA6KNY8iEAkxyM6oro9UKkMBe9Zu2A+wWkj11tYnLHTTnQnzoIVN+/9l+L
3y92tL9T+p+7cpAFihhoKldBWMNVYOzUnmaqRJTJSjVLX/ljUsAEeVUDIVLsNE4IV8TUDsvo0BQy
R7PwbmThH0sQb4tf5qLZCel6SpPDuEv15rfyGijqbYfNXDbr914MKa6fUK7bBjSha6HchTmlznYV
35TDQql4bks4G7jBn++/zKXHzsL+EBe/EerptJN1rCO2N4qSTXW2ZHMl1Ush53Xx8RvMZXu19nE+
XL6YSer5h/wzkzoxaoug5YUb4ISGMdmW/mymGMtmd7HR2X73mY1cLBo3KsHQB/ckMp1IpXN0eMjM
jyDSaOsd6feVj3lEF0ryVozdY08bJZwOl1PGS+nok1ZA9Gyxydc1orfubZIPU37yy1WSrFtpBT3J
UZpjX78p/k0wDNWcq3YjGTvDEgDTTn1Xim3Z37YVnb0k/h2uesRZPpwYLgEwSbcS6yvr58J1cS7S
DTolkhpJoY6vHnus8O04Jz8SRJR1cL5qghtX0yzE8HtlbGnGY1sCDdsZzbI2nm6a+HPVbg71WyyM
83oa1m3tGjdWueaqXSH3/Ck3ea4k3rVv/bV+hwvjPRftDoqCHaLRoW6vnnR6e7OcGulz6y/y+vG2
AZntBArEHFycW3KDTbpva1Kw7ZVw7sLZMlfrQk7Cskvm3XXlR5lNtqzcVaZ15Wi5sIHNFbuKhnVk
fX44/sHtuKzFK8+99NKzM1wuVB+TUWJQLfqhW58J5RT8cxe3jfVsVYZerg1wOwlo6Mb2oNNdeelL
gzFLzxkicbORo3poAB6vs2J12+vOVuFgjQkAM17X8H760p3q31armat1J6HCLVxu2fNgxoiLtrzt
fedaXXPCCrsRYzY9yZVrW0uuiEkvDO9cpDsC+6oVIyLjvPJO3fNNgzvnioStVomTzkO7u2pxzfDj
0pueZ/U/p2RvqdaUAKg/vylpn+/f9G/e+4uzd44S8eqMO4A0DLseIGEUmyhMUv1XL7XY09bbJK1x
Mt81urSMEsWJMaEJU6qfmU8V8VRghmTXONPm3DCiewGxWpbty+wlLd4S1V/3sH1CDY6v338glluU
mEQYCdYL+ClrkNuh3MhYtMF5C5/N8BTRcVJttO6gyKRQjpgJr1poekb1mnTlJlVIT0c/UIgA252U
TRxgWh/r0PJEWmOcQcTd0C82oNo3XV5vA7yhtWEsIE0eejnbms2q8R6GgYTKLvDXdSKv5BpbR2mQ
kbpqPpByAbBreJr6fBcKi1Hv1zInCsjL3lbTaWPl/cayspXqSyuTvuWst56sUNfsIvD1da4kt10H
zsZT/37mHGK44fU5pSKQ4bldqFf2kQub31w9VYrM8gEQ9w6fxlp+07EjbMQbRQlz+ZTlt2GRKazO
Qvvdyo9j+vT99Lz00rPNry5iMWqSie6KcdmZ0kJtcbf23e8ffmFBzZVJNVwUbPR9jhn6GCM3VK8U
Pr5+aYy9/vsFq3Ssik5ipINuRSRup+nyHEV9/9J/tbb/u2CNuQCpCpOqwUCJc2YANqhIbpNZ7LQv
VZDDcOicqsWVX/LdNJXd1vwU9LcC3Wtceyu16+5V9ZrPydejZ8wVS5HpS00ERnonmm9C/pLeFrMY
c8lSKIaS5aN22MnFS20elZuoRioKkP9+FQn/1hRsKtfspf88/vr+a3w9CIC0//vQXLREcIIhRaGl
vx+vzJ9zdPa/X9j82zvwz0av1oVVtl0w7ozJclVy2hP2tokAouNav+aFyHOuxtcaTyn7ktYMxdOX
GTZIoja4CdF+WD8l49tNYzOX5ofISiGgM+DJptzfWKOYC/JjydNxwCYawujhueSf/m2h8hxkJNSi
pqvk4XeR2ixS5aGgueL7cfh6OzDnovmy7atBpAMZUv2mHVRKSMjyo2stChdm4Fw5j75PHqSW985q
RDmPOGheOYcuvfb5D/4zC2VjGgN/YHeMjPdSmO7NpLUxvbqJLqhCl//v41OvrPsMP99dOR3r8XCV
AnTeZL9YPNJsRWJwPMSCRy3VMz2nQKVGUQhz9giP99gRRNGt5HBRXev/vqBuxf/zvz/Db/NJ72qq
wkqwmgrLbfL3gUwbkJdVn9QrNe3AmsANrkCSmVRl2lPsud/Pq0tffhbBK3re93XI3hM/ULK5Eg/+
7ez8YvzmqvsqQmRmFWw+menvAgz249xuTe2YkVH3khB0c7XOcBwuiJ3GNF+IokCmGsI1qpMsW42m
Sc/JD57g9NkqNl9S8Thhxe/Tr9y9RGa78elK8VAQelL3q+9+xvVjXK/FadOW3XLAp7eyfgvGNWvJ
v40eX/2ccznin1kcpcqYKVo17RSJXM9WRTGeF+mixwJNbLMdKhw13ozxke6FtJacWroP5Yfvv8+F
TXbeDxAFGi3PEbfNNNi3/pnzu6nl18Ta9eaNddV5V8ComXrDPEAS8gKu47b00rwnoKqiOkkUc9gl
Md/SWHSgXb4fEZl/fLk8jblgWO3R3GCES3SrgZdpHTn/pfd3vvhm1h896sJUWfvdMS4sJzN+doFP
0X2LhgRP0MrBftruunXg35nFgFfZa2+8mvq2l96YsTY04pUp5W4t0MuI3ZolnqT6zlA2Cv+X9pR5
KOo1p1WqFRa8KwGBX66v8Xdd15ihNQEsmGALznpQvW1hFTup+jAsEM9FDM5bsr0BrxX1T67VG9l4
EirzkDeoKNUDKfaFqZmrQSxWcogLRB66XT4+TIPsxsW28U69lJF61F0PEL0IwaUS1p7B1Uov6P82
7VbJ9rkFr7mvF5ScHVrl3Sp6SElMpFPhDLiXdX7/EBTiUhNesuJPYUhn4tgSun0PGyUxk4XsPWb+
1kvkndeHy0E5TdMdwmYnKyGG1bYh7AG6gVt2gl5xGvgdwp0MdyyX1mrkLys1ZTR7O8/zRen9Efuf
/WDaqoHmU4o+C4ZI71oHUsBCECERr8U+WlRlvo4ln4YqvOsLWKjdKG6GqV6NIpaGwp8+HU4ju26Z
fZbiNm7qtWK+92flbZiTwl1q1NIi+TUtdlb/J4SwEr7IOXTutCDRGLijcBjMblVH2kvtPcRo+Ksq
fQDkEowsYItStt8v8UNw+1h3tfazzws3awp6FuWVqJ2sqLVD5VBC+hbYlux+XEq+tUx80dWgnCns
RoJXwV2DKDV+xNFeLaSVbCpOQfeDNBSwqidXNR7JmpExsnH+X3lj47Rh4ljU6WR5V1UxXKI/Rhke
zl7OGt2cvXKYcEA0IY2gxbQV62cyrNAfu32lr6ZAso02XXCQogap4U1ZC3URqY+afKqtJ3946iI4
NKduXA78x+b87zXhbCfplCXOks9FfOBfM/61e7JW7WIql1ROK2vhxBCgyJunfUPufFXLlS1zz+66
Q4cOJaB+px/SalfKb81YoqphI84+TflHHX8o9TusrM77MXo/pPYz4b8zpFWM9V1opE6SCPskAgez
96Z3T15HGjrh1PG705Aci+QgJxvCaUdgQCULgpCEGtP1+n2a7kEn9eKDFYq2fra4Fg4eWooogOs2
HsnjLH2hXJem79bpWxdlnC90ShFdVO9ptMnaau8lI0aFw1KUs2UDyG+g6SUQrLWZDetUPSIIdhrh
oHX7XocE1ix68DNS+tPUnrIxd406cceqfRqwLpPJSeCStydOWjTSMfV54XpbTYKTxq9TvtGaAZDn
rs1lV/dLO9S2VdbZKpNUiC17YNcR4N5b58JsuZTZiAx6/SLDrtUYSTZD3kcxaAiL1AgCk2lwgK27
pbmCRmqHrKkgafdWeNLUoyGeUhNdtosgnZqY1AZ4J/w0qntJHu58VX4YElQoimoL8UtEXnVC6ZRR
2+WebmaPcROurUpwsY9YYJCaCdSHUeEm7UNa/K6G+KSb2vZMtvGUaKUoDx6Ic1gSdi5gEkKBZKgV
lOa9Laca99HWtfonyxrtolahpP7QYTrFI/rzwncbf3hOSKa0eeVG0iO+vLam9nZlPbf4mZ/Xnumr
rhUMjmEeYkbASn+GGsKb0nCiIl1T43cEnD5ampkV7Q4ovZtXz6qELq8O10Oy0eg7NzqXfgOEVjDR
lBdLf/TklzasDjLWkz79jkDjHFkplkjrF0X97nfkXbL6rRKHXxKKPsMS9kPNIZBNydk708n11IZq
tY7ExPGVZlNxY+piehDE4keOBD4ZSltEJNEmmluYZ+8mIFb101hmttV6y2Fs3Qr6p5Fpy2jcAC3f
FckSvk8jkCLWV9nwOHW0pUaLrN0l9VuvHtvyRZdp4L8XsldSqEKx1Qh4+F8MFixG4T0L7ntmUOlZ
XN/OlrGpHSGpj5WjxIyR20c/pyYv+0u9WwXVwsyPUU+i6iUKH2FR2EHWUKrferK1ozgG3Spy9fh9
yIstm7VFz5mgBGToRPTX0qIQHzpJXkWcfJ3yrBgP4OtHMXGTns6z8jX36PW0Yv7Spvf3eZYv1FIl
rRYsDHl4CpX3rNpK0MmUoHBTgWwc7WWotHCgFfr3uvityRulJugrNrl2X/gfcMtYEXeY6Kyjct0k
v6RmG/FKub9FLLXRu4aIcNdpsu1FT/24ErrWHb0XFERSLrmWKttFsRQNtFfhx0CTndXfa7Xr149W
+VaZy3Q4Ct22lcNN0zyQ7OEITcb+Y1Ilu6uihSwIq2RiFv3Qs5+AvOxAqkjSGduOLTYqMFSINnJE
V/U+yyRcFXKCr2oNx8VO82UyHnKYoGXG7hW4tXSS4nyV4QZb1hPgtciWfH8RaieaATeJfwAMuEjq
dS/80fEwRLQj5qx+icRn5ZAm5Gak4dDn0+CXZaNTpBAU2W+mvHa8unlqOeTr+zRejv5RVdwhvgto
szTClaisOIzRjjlxWNhh4orST1FcD/JOU5+n9iipL1JyUpKW8th9KSDgooG5VW1PPnamuZSoQeGD
EXEc9sFr47tQ1iglYerwEHbPAmdfZeKk3hT4H08VyVv+Bq0fVuYffR8tdSTsquan3wksTNXuu2oj
t54bISzLxUVnEZB1ayNv92ZSw1FLHdUkLpjKo1x5CRP6kKTUIYha0jh2sRd2/GbD9nwwil3L7pQX
hRP6vhNY9UqA9ygbPaEWtqpZt5BpjW+LR0vwl3G3j/p6ZWUCDnmtbYVL+shOAcmroCY9S9k3DD7F
cR/LuzT/g1WkIJ2SYNu0j17awsP70Uzewq9PYckePOyL8GUKscSdKtdUFg1pazX8UaevkbwE4MXR
u2zprzFjdjCf472NlgZeLVAM2cA/q2hNo5ITZiGTyHBr7jATO8DwallPibGemkOp5W4J+zBpd7mV
HqSiP8Q+Oi2MgQYhvCvxFGvQ2wsh54s+GNyM/tC5vBry+qEoS6fwPDecklXQFR/NUK6HdmHwoz2r
cnKvvEv7Hmfce4JDtgJzidpGT36CM7ThLbpjI7h1Xi8l+Qn1j535MXDYu077JUub1DuPq3KqPdnu
WEN1E+8ahkDnhhEKKz3q8JNeZWKxzOKPifMtJXqZiOkVkxwEk1ghwi4B2PWx5srjL4EDTscNuK0O
o/8zJ5gGStsawXpilGG1OYE2HVtNXGSqel4AVtCu/draNzQ6Kdpvo6qXIGIWcASXoZdtmlG0IaXA
R0lYmfk6kd7hb7p60hAIONJeahQYffKiasKlFOqLrl5XYAOHhGZC4eyFsY3bfay3j5H+qatQvB7i
9EQA2tT1qsr7xRTvLB95iVQ6ebTGJMbRIUfKYOFQl0VRuk8kzVWjwE51ba/msVuXxIa5vE6L0a6n
dJUnHGxlsqpL2sE0iaUBkZftuVEZtVamrUpdddrv3sLrb6Tw0BnFq2IclOG5GN+IGdad2L8Dg+DP
w86UYoe+FDa3Hv3Wx1isRF8DyOq7k34YOsOWZMJ5sJ8GYXlRdqcwTZxavs/62jW1goXROAIBVasP
iLR7LgTDSjJeg1RZTm1212UagJ8Be6fyvsKtMqikk6px5PStXZfxTlYy7gLGwo92Yel65CKsxHLq
znTKFJMwHZIfM8qaiG4q06lDwzHETVkRLcY8IGVQqtrV4iUIW1yli9PYHssiWxZxvQ8NAEZmsEZG
7gi4X5g81ECfERUYResTRT5zrRTxXYfht8IwT8J0Z2Xox1TtR8KGWmGvIxEUTfJnQ6Of7hm2laeb
ut9oQ+KUdBANFhE+RjSyliyUdHiIp36VsTjNvMOEpbU7IvkhDk7QV/dTg/mGoolOk/3Wjfwoh7sq
/1kr3kI3ZQ6v3tXHGp4mKv3gUOf0OJm7IhZsTKgXOOlxt6XPLV9hbWx7n50Xul7z0urWWiyzJfbl
O8Xa8jugNQZasApGiIILRRmgXNJ5pqzG1PwTdVjlWNkiNgY38F0QjyBdW+CD+bhsjKOh8OJ09WU9
QvW2PZSFsdD7B1keVw05oFw0bZz4lkMo31dFelc2CCIrJKxgUbnGyHpAcey54Yro6y9+AF4IcTyR
Izzchenni3AyaFeFWGmWnwbe4HbfsLUZbb0vikfcW6Dz3rd5+CtVg9PITkMXZFauwil0kC+kKb7I
w10mdQR32IFL7NphPWSbFGOZRskPlrnT6BPDYMfu9YyerRx1srn2ioe6goqoszu+hdYvjPkKu8DI
Mw4DjjRuQGGDhJ9dHE9gpZUOvUmeZ6p8RyqHpSTmblwp+x6PAUNSXNbWqpieM7olfQ5eDXCpEC0K
E6tyL3/qteFJxL+7TWBho9nhjlJLq0TlD04CSPLxzhL6RdcbS1gRCAWctvfAWra2Hj1JfuIasuWM
I/cJLpJ9NDk9S3DwskU7vRg1IUGqOqmury1AtrZoCasMEWTKVhk3eO9Xw8kC6IhDU+OWmvcyVbGT
asFhUi1XFjdiHJ+s8tMsVVulgbNWBneiPXlCaz4MqtNwWRjN+qCOT5NyzOD1wWddyAXrUdtZ3v3E
pTwImpUHNQr3NFduVAfOzCoLDPAT3V2Rq58qrvS49Jf5qVGWRnbwpS2e0LYl/ZDDly6476zAtpo7
9i3U7FW4LyPSGmWLEnqpY62vi+OTEESO58lOnCcnylzED4VNmXelj9a9EgVrb7Q2Tezv1bRfar78
OyZC1bvgrjdexq6kWkXEAE85Q4oVVsrSSkMnozUWMC4GO8JKsYKtiBSr7kYu5CQY8G3DHFq2FQUH
nhTwOncJirxL3RN2nn5QuGnUBsXk/qk1Jvg0XPuNSVn5yr7TacA9e9nng53o1UIG26qZhROz28mq
dAyFYN9TMu5FV6UVTCDSSX16lGRXkAENjPr7YH5aSbAr69iWwl9NFj5TlTmSFcG8QdpmASdc0hoH
U62e6sZbIbfjtnAy8/xYBPfR8HC+mDopwXDYKE7U75OMArMh7/V+dEyQ0yFbz1jsfL06FB7HwPQT
W0THyEAlZsJiMt8jcoo9q4i8EXrcJKBE3k12QoU4e88T2tbPmZzgoal+RqRrdFUlMkvc0v+EfkFe
y4dGSyMvRvWj8nNAGClT9dWtDzDAj2bHDB5XWmuu9ZarSqncBbHiFjpAm3MrDTTkVFul1qLizYz+
MzegdNbGWisOZBwdiU+PlfjKN9cB8D89gYsshJDM+YydygWfNQEWoDHp0R7OG89G8es1bkVa8+rp
FZvs58TG2dDyGXnwc4Vu7RO0Jgr3CSlGgRw5cph8DkXtIE0HPnB/TotInGO92jz+H2fntds61m3p
F2qimUPj4L8QSWXJluV8Q3h7bzPnsEg+fX+qPmhU6ZRtwFcFl70pimGtOcccIVHXdn1k6IYKBmuz
4k9cvzltsItl8q5r9h1luq2j3LeyD2lekdy8VAOS2rXVGDluNDcrmac20ag/R2NtUD3QGyva7EfT
zJona5vasulrSy/Jw3WeDbeF81oo/bEEjTIMbdEP1OqhfJw5tQ55a0sUQ2w95/NWtp4GKDqh9Kec
boE1JvtseKkv4t+Nau8dUKHUOk6ts0ypqQqRovJ+VY23PNgKkPZmLbpi1erLFi2ylB5SKrmhfU6K
TQmIofc+2eVB3BE8XVOf/yowUk4ic1HxMjWxvpznj5GCZaa7HDHj1tp9qgi/BiBOMFUykDuBr0Hb
Fje5kJ4ajC37tDgmrNN1RnhCnm2iGkWLQ+Z4Ah2tOhXD6KWxtijpS+fRy+m04X7vSfHeW5G2zinh
cjNcOONrTlCpHNxUcYwS/4Y4WU+qe69z3vRWxzUrPiSMLmTON5RNrv6w6fT0RjJqKuOP3B7cLhj8
oab6K1svHQZvCGNyfQLgyodgDtaOvbKZcZmk+sRWtsubx6oIXGemtiqNXW8jqZFBcrtLH2kc6mja
Oq2LLsBtLLjpZu5KGdSSNncneOpOqu+rkUWcIGAzav2yHIGaFMQPws2pCsZaB7GDiErgSj3wANYK
uheUylROTUnMXfFohRdr+uQmnCxfJhA+NB3PqAMvrwR/2ntRUruRKvbC5kHJ0304HUc1u0vq8bYZ
C5T2LGKJtNSVeDWUATgA2v5CrFOWqsZ6tcyUkGZlofO4qDJliBRzNNYN86lDl6VIyqnWnUcDVxfQ
iQdUui5e74d6dh7SQmz0Vjl0+nCYgnHVQqWVQbZVaZNn2O4DQF7+PNElqvHCt4iuzQZpw3aoTg35
9DblWDgcuunXeGd32q7ruhdVQEVR6UJ7oopDNQDSLQ30wNI5IkJu0cBHUwBHSCm+lRub6reZ2eDx
ZLCGeC2m5l12qlWuzl4tI9nL9W2uSH5XGtJK5K9zoO8M6AaTQXRJ6qtxGqKAQvwvh95UvowtpOh6
OqqB4hXDvsSkY3zRrHGRBvdG+Bw2zrav0h3edi/RzMrtiFUzT0S884KYT/ZA3I3yUQ9PNfkcxNn5
s0SIThf4UVr5uSpu2iYbF5YZ3dGUwA7whoJG3XmOOnsrouJtFFB3zfIw1cZGIbYd4aGULhKrYyTF
HIpGSLAQpQk8eMHzNflCl1yr3kuK2GsN13g6h9Pelm7GhFu2bqOcDPPwIbH80qTMdzpiCmy8KtTS
9HSjIcxllt26ORl4uPUS8X2KZbhzcLyr4/mj0ldVUxGlIoG+tfQZTtMtBX1/5DzIzZ2VlCeprn0n
VbdFO4Ff18sWW59Qgw01nh3K1bZ2tk2l0pvxhNmDg2FQRTA9KennHOCClN6t3Fkgm3W56BqDmmku
CQQ/JukmhLR9QeuWYVOuVfWkz8cILr5NTnlJSIOvZXUGnfrOCJGxDMWbfVE2pv0yclSGYP3y8jNh
MUuNWVXNfzuGBJefL1rRoJz9mWJQKPaiQqbWxcWl78EtiQPnvUKJmOEpqV/42BsZuxat3ncUDO0c
nSy1X0hGBJZqfIxBibsQVjRtbrtmh6bFvEXO6KWMddKdyAFhGkrpUWvObWmtRtEsBFPnYJSXYQ/+
5NyEsebJkF56uXa7qT8T5fJWOegPmsLt89eAkev4YTT35CLOPdukZC07o1rVOnAwXh9D9duq7mtr
mzsDe27rN+Iwkgze9rGv9TemLS0t/rya/9Ad+4NRbfu2X7WO7mH2iobCWVAA7LqeHKlD3SSrcHot
pk1k7HI1X+TF3jEfa7n1K6Eswln2JFCDRPZtGa2morqxaSHNf2t59isgXoUZm+pQh5cAxhNaCgXW
lxKtYql5jgf1sRJGxusoVkBfd7m9lap1aoW+6DaTMb/JlJ3N2GE0hQAy3ARiHdT1upcw9izkZRSD
UvX9MlCMpcyLMHGx++j3mBZvcZvzhmWeZAq22t/2RGT5aD/GGjaTjpWebSJ3lRQyvQT/bE7UA4Yw
yzBVqK23g9ixbWx4wFddI28ahXUgHT5MVqmyrdazch8SXWJy/jVXf4p7IMbA8iZbf+u6AaZcfHJC
c6EN7NFGgZtWCYA0z8W6GOzcs2TdG+cTQUGK6wD3jePkF1q8x7XlRGbMXrTp3jbndRSrm0CS13Jh
09Xp+yguTgpErq5rVwE9wZDryzod1vpA8ghjCyU7hNpDOj2VybuTvCfiLWQLUPA2Sfed9lYKoPbu
JjSOwjwN9GwFXsEhSCSACcnSfjq/J+2TMz2l/ceI3KqYjvqwBsOHJijbSxBULTJ8M0WmcLiMrxsl
RIJ5y0BRaQqOcBuqJxtUxpE3UrcdxSltDmF11LODEh1i5SBP76N68fM+8xh6Q5Uue0k6YQpasDTN
cuJmAcLkVEzPEcLO1joOxk122QHv6yi9m0wa0jr3s3pwuRi/y/K9MZaVBr2xZccd/ZGA+zF2WYls
HFyis0m9awDCFxEen6FXa5U7Q03BIHBr6TRgaGW1rZYdL+3l5Nym0k3Tgx4VBynQ7mat2RtsaaHO
KHCNLTmjt1VrIBum+p9vDbEJ8g9MSqFb7Hv5XZHCtabxQolDkvit9DjGD83oqsoWqKDANSoVF5+a
dqcaq0pzvJzIbdr/zL7c711vaUcpPrbdjaFjXcK0l2FaCHq5E+m26G3tJZnVFeqiXVa+qqOz1/o7
vR3xYi5k3Gict77sbwySBj1neDPkxy5SlnRay9CJSTwk7qojAfcXa/5pDp21LmmHiz1O1p/s6Cnv
Ibb3D1L8mDMv6s525SWVvdWjrU1pvtat35I4Gy9FspGa1m8nfdXKRyW/QcrPWMNtV/YA3TT0wwDD
nla7n3LFzViPRVDz3B61bDjF6dFqI78a2lWmBi9mdIpYEWQDgx9qRAYGNH52vCisVbOhnclN3e3t
cy9lG0mj/5H5oIpkpnuYkr7cg0pK5yr8nYf5u1OX/jw4e1kLd6Y679WK0XPbam5twe3FgDWjDndi
2zdYvuN6aTJ8JAklBgU4p7SkepEsRUeETmf3fhPBW4o0Tx0eyAXEJ7hl5ryTu3e1EUt4UwsV6CMD
yDBy2esU6TxWv5Ff1S1YRsVviuShF+XZ7s+KLPlfswn+nf9C7u4/qR16FLZNLyAKZq0nFczvv/Ee
++y4V8ykZMxL9j+Oa7fL2jlU1o+Y8da1LZgcx3JpTBw3YZDZr+WfEiavKEgFEWZqZcMAmxrMpLlF
3xDAPhH4Wc4VwSjMa23scolNSTM3Sfw6SIOvmAp7LBNZVV+Nae2GmbrMnT92MJ6zqCWumPmb03gh
kvfil5mm35zLJ/fk2tMLlb+RJZfvWBuMprz0Z7f62pZnSIVppyW3RM6PE6MsBuA/ejbtCyfo/e0u
LkKSo5X/Zc+mM8R5jmJI8frEj78j/Pw7NdS6tt+JtcZOAxV9M5tNYeQrzT7Sti+CbP6G/POJQbVl
X+iAfzvzWA47aYglgYspcF3t9nO3CitqbIbjg7KxEnkxSmQQatqGjnEXG4avq0/BlFGG3hQOs5WB
dRhkRAnKo9wMN13+jVLj01O7euGzIZ3lKIRxnIN6ExeLVn2N90BYVfu0/80MelP366J7gO2jm4cK
C3UTFwuptrBxSBcZPQSdEKmA+yC/V42fyXcJEv/nBeN2lIAJDja1uQfmTFLqzx6hC4PqbzeitvO+
bWWYrh2j2Un90//Ml/2SN/2PA4uyKa1m5sD6SuoWZPj87HyvVgtLpIouOSaWjaora7Sh3o+Oe+3x
YzV6Wou44XQn1QthHxrAID879BU5kEQ8tZh7lIhFt5OzZTz+bKW/9vOJiBMowmGadsr7/FT+/vpk
tX/nE1r/w80nViXLmCyWYx12FjSPwbi40QKfjHPM4Dq7iXONEjA4OdJlZo0xSMN8UWT7Sn9hBCFJ
ez3ZxlQTVUIslqpvmEQsU5Jy6/l3MWArK8bjZTofy85qUJ7l4G2o77ByX5nSfRQOEKK2ymxiP8zL
lCt3X3+ty7X+nwRNy7pabyw1iRQVxH+XifOEV4loBrIYWvGiVfVbXPEVo2D82SN67fMzpUZuZjWP
kpXczM3Ssh+//g6f7E7XljxaofeFoses9uG+TC69wtfH/WS1t66WAFPvK7w2uTaDVLIQk8IoBQBL
Ngng3xnE/vVM/tv1v1oNhkTW5NrgHUjUyJ2LU1HuZf2+HF67zAFlDBggbwZt35Z7K3st2hu29bJ4
qiUJolu6AMUEus7csn7Ph1dHOgfWU6y+EK9uTgC2JGqQhN5eppYSNjsh0E6ZLcv6j8aclCRsU63Y
zh/i9NGIPbjMC5uRTeKsFMyXrDpyO+ug9itL3MrgiPKvODkZyrszv4A+u0N0o4y3s3nJYrvNG+co
NbsxOcYltIOyZsj4WoHvmHVzGxYavEgYPOEddoZ2M5OxW55HXfaq/HEItjX8bGcb9puv79onnHDL
uloJTURhXdLjSXTx5qAZhPjEqAZvzWkE6DchPzquESokbpReRSesA747YfQj+zmSZf+5vLejU0oC
oddurA9hsBbfUak/ecivPRfVMtQjCf7Arv+w76tv9vTPFjXzqlCaYqm0hxq6fjE8GcSLQgUFHnNx
3dJDlL8tcFzfLMdQ8ZTJXMjyTMI0E4nQ8qp2E6Ubun3RrYxsAjTkYjPVsAz1EJbzsxy3N45ewDYw
T3YReTgLrhTA5TE2N+G8zkPNjfJ4P4Enp9o+J5sl1r5Tdn92rS4v9N/27k7PRDGnCjXBFgcC8TMX
GuvaRmtomWY3EYeNj0zj4u8cU/5d6WFde2hdwgbSPOeJCQzGcr8RTqzN5od7oXlVHsWt6Jsa77ld
POPB4OfJN4XqZyd9tTYqUo7iuuK4UZi7zgDSAZlE/Cw70bp2a5KJ68jlHtNy5Z3p6M+6jWtvpVZS
izYb0YpYz8G9+evr1eaTR+3aVyk1w1YaoOlcvEnaxGt/2HFdOymZoi0DcbkC8/N8/M7p45MNzbh6
2/Men3Y9yKnlnHrVOPDR4SBZMjQJu/N+dj2uXj09YUERmTbuytfeK/787KBXRUqCG7Mc2zxszXNt
+aA4Pzvs5Z7+bZnIm5imu6ROhMXImMt5+fqwn13lq1dONcJGEqpKC6f1awsCcB5WrtVqKy37zoD3
s4+4evtSFW9NGyYuvvIMJf4M5ikhqN5Jv3Eu+qTUvXYu6uUk0iSlY/2cxH4Mh4WTiZ0NnDmpt4h5
flamXxsYJZkuzDHFOVfNoZmvnS5cfn0DPnknr42I1Fof+qlV0NQ/hvfSzx7saxMiUy8Z2MqMCAwl
2ADqo2n/+mw/WUmvXYjMIMR689KtxOk6heREfVVGhf/1wT+7FFevo+oQKZyjdrygtWLYTNoPr8bV
G1lNiQEyziVu2+V04Ysvvj7fT568aysiLAxqFf+wiUg4SMEdxvUpnLlTPSV+oM/ffMgnb49+/YKa
qR12CR8CLHrhdTBf0GF9ae3PNpprgyDNIC8kbPF0MOs2Xpi64pXQDb++QJ/d0Kt+ITRsJe1tbqgR
4AaH88M3VfNnx70qmm38xPNp4pxVwxPvUrL6+nT/6o7/pb+59gTSO2E4qSPGnYwmbMITMIGTNob7
BHdWafw9hwOMR3RFLVqNqfakUUbCtTHhXMrqwmSclZWwuW5M1YYAjMyjjlZJpTH0zFdiftCL6TLp
30W26kKWvLiDalX04OS6b0/mqpxBZbWVYg4egJmrY6ERFL8u6ggplaEqvM40WaQ57E0M+8Y52+ly
B1Xz3ELtjk3m57jJ5tYbI3pfocsKgfpMRi5RVqzmbNyoXeN3+PvZhSfN5j4Lp42T8Ov+j8EwtXuY
lXAZoUwa8tsWP/9Av7NVmAm5ih71AQM72AXfVCGGdbn//3adr7AUpMKKQm0qcO7u0No+BuODAd9I
gkBZ2udy4voEryKRVqqjbSanW3Zps51akxnG1uom5vJinVuHIsC5HH6qjnP56DAqrxaD/fuCSqTl
trEQE6nl6mJBMmp+Cg0glLdQBVehjmCH307zTZ3+TtQ3pA8oHO4LBoeFvp6ZPY/9ctThscwh9oae
qHMvhucdi/cS3RcWRq7etosMsrA1juiA1rqSLFOmGzOkpIxBvfGb1GhT7LT+ZcicVW6LlREBksDQ
nn6V6q+EpJJRbBJ4GcpNly0lB94NM9tacZtqM6ofwPSuMPuHtC1uKqnbTSlDpYFJJSLlVivdBkpZ
AMck1fCAFY9TC1N6uJ2gzIc5VyI5WszkEKjBkcIFLcZ2X+rv2qiGA6avs0h3x0m6Kzs4n2+KMi16
ms0qKpfpnD6O5H9n8WM5j37Z7DRzWcrM6vFz7JXGs/ilyB9nopCFIU4SCvJa5x+r8QBDVpI9DcJ4
P6kLXoPKPOKDtRirtVl1i6Y9EaDhFnHva/p7Vu+NyfASs3A1oTwVbY1MEU46ZzXE2i8TG3eiptax
g+u6GPqlPJNsjSYlj9q7sa4u7C/NaO+mofNslBS9KnnwNlZjfAtv2soLP8Og3JIUV8TDZoCFH1qZ
S6zkXBE7Ec0bCYGVfiRgz8ugoztGSlCG7SqcgsFH1zBZhhAq1mXA6Kt64OlBs1GCdjkIE6dTZ6sg
9XSCEU1V7kdWt+6ZtXVx5GeQFdJmXNXmRzcEyzh21gXemmqkvRch1GkEWiEDWjuXfTNWvSI7T412
sYhxTQlr3yY7Zurv2LqdkDIAkrrAIVBTHfLzcte2+k0XGe500R3OAWSi58ypTvaMJxMTFGMhoUeQ
pIOTdIeKwW89+rn+PBG/O8d7C/u7fk0jdAtedmPPYq84d0r0ZwxRaypQEiqY7Ubpjvq9LMTWSVcg
SsxFg5UB34KPXozhkikdHhyuAwcdWpDTEuFwEIoMXayAhFn7IpvvextBUA1tVNYXBXdML56a8Unm
SYQaNTIkCIbAzYMSqlS+aEPJbSY8SIh9mR1roYknfI/bOHLTEYlJDjN1zpdC28rQHMwugs7G1LKC
7ZshAngrUw1Z4aZOtEVkaeQkYvOXo2xs9vE0LnGBwnrQT9JzmtsQB/4Mmr0goUZpt1KBOB2caBy4
4YPpavgFafKdgeoa4Q724Sr2Wa3x2pb5MmKaYSf3+XTXyhDMQ8flZsCx2qkohp0Cvr3DcwwY2aVP
Ut7gTKShxVDXmbBPoeGcB2sHfSuH9lzFW4GjeTUuzcY89CzQVvssZWgCU7SicevJFWbNCaUVjluM
TWDPZlHqZ93zaPB+9tB0SBwZtD84NrqqjABr0r3KeKtht3bjYzcWKzm2mL2eUhvbTHsNOUjpUreP
yI68iB+HdFvONwpbmBI/tT2s+OTNMfV1VZnQDZu1Y8mgc8OiRMqZGcNCknnpEPzcmPmpTHmMR2Nh
w+uXnfXkHAKLuLbWwjG6dIfuwVZgb8Kx98o0+iMn2TaMzjnzdd6ly4YoDAhQ1pMuCpbIwp+78Clg
2tVBC86d/GCGr3YIFZ4HroM/J8iHWUyQhipeUdl+TGB6FETolOl8a9byQw4nfsqRF48F63LivOYS
K2I0ps0qG03P7Ea3McCejaZ8aQZzM8h7SKkRbjF4PCAdxoHULJZavOuGX0pziLODKr/YYlwmJbvy
yFCyvVjmip2qs+3/nrp601baKk3u4Br6U1Ac6ABcnftGGkyTno0KT2ZkgJ0Dv7ZjeBTka8VyDo16
GJpfNRP5ULgd5vVmh49hWPmTvTGacVFbD539CrbkJfHg1eajkX9o5nlIXsgN83SkJCFFR1/8stAx
zCTvqK11apLbqiUuJTwnzWMeL3mjViLgaEYWH8J0uhVkgsXSNhUWXDpWYDi4eKu6TFwQ4hn1Ik1a
NMH2ti1kV+SQB/I28fvkLii73VCg04CLY0LzruFumlQmNFOm47wE052cFvBwIbCE0X04nzkNT4Z0
JNvDL20I9o18kvQHEa86MGGkVGMsNpm0tQIwYeeQMkKqILFf7FLyyXrvS3ac4U+JNi+esmXej/vO
Qurm8P7Wz4GjbMaIKWsLs1PiYc1kGb1MsDAY0l0ibaV4pBQWFGp3Rv+dg94nnhbWtcdbRHhigCBG
7Jzp2LWKF7M2tw3K8PpDF8mqoLTqILrETUEIFHJ29AOk//qhKbkiQvsWf8xqfpcGbG7BuclzLzdC
6jzVK3k9kxLc0d50/QDpCsF73LlNJK2bvoQV7qDVPDsZzNCiXJodpCqIwV9XtrrxScn8F6b6N/ig
7KI+raIBpHeAr5ihese8pj5Far9updqLWYxRGq+FtqqreW8rL439Gw7sQs1MzyqHRTSjvUSIVcHy
GBMDRfYNCSOLGVmEmBGQSn6t9ztohfF4SqrMr7CcN9PbvkC0mqi79sIlrChQGfV1Oqp4q3Kz4j5V
Th3GB3MnPLvUfDmYPHrV3zkiVCedl3GIKxVDg+lEYPqyRMgZbwQ6sbi7NWAxaRMZRPLDgDWjhZgk
CQ5Z9A6V1qiGrTDvEvapRBR+SC9p99YhSWGkgeYHVFYI2JgzlCkxiQLpdLvFKUhZ5HWMpHzZILkX
TKcbSEEsB3PzOtc7PH+ohJArW+WTLGF9DZR4saHtpb1Rh3cdC9eEEmBsl059cIxj03hdfFLLeS0n
m4n73qLmCkJYxVK51tTQhZxGXbANqlWQbVTRuqYZeTPLmWHB50RsYeuQs5XK1+2bgkVZrvuF2pWs
4lA+ERJpb3p/J/K7CP0ZKGx5garjUwVRDscMp3GWcUoBaq8kE52aJu/j7DhLr2wZMDKFp1E5VcPd
lDAnDZdycJjZPJv6bM+2F6oraVyIO6s91OO8CC6zFnkXzie1uLeUWyNtfMKOFzpD8rg/9NZziy4z
24wsayblsqHwJF948fgJpNz3OX61MZtIkf2350A8yvIpCn8NzS5OngK01THPQs7zpxnHKvzlNGip
OHByXzbxJfGaWoMF10a6z0iLfIUgtG8jVDijBW+ZIDS/R4jY5PL9mJ1K5uoWyQMQbX07VzeOqixt
M7gjlNtPnR1BGHbaLKsK+r2q7rsy2hR0PwEU8TIzYU5xe5yJcUH9WLaveXBu4wcld7aIhDAE1O6D
sX+W5GqX8UqX1vtsjqeB7E+SF4h58wqCz1rwp7681ztWCBkhQ1RuA9ifWswFQC0dS+EZgpfbIhMd
ZDaB6VTmAVFl42IIjhPpnRVMt/otUO4GtVw0CDEcC/8C/cHAoDaPUcvK6V6vHoZs1Y/PSTp5Zb/F
ruwSFErZCgtLZ2FUtEPBq6hVJ1KHF7xkaODRMRPdwMv+piR3PeWFzN13HtB3kTvSibcm2GlMhdVb
4BLKfV+FSNzNB0Pfx8O4sm3HwwGkk3cT+0euvyYoHUbnUbf/KET6mXHph0N5Z+nhQ4FYO8ZmBA+U
Dht4rw+gxkfsQCn9Z4i394r/qWSYOkzRKlfeg27y7ZEyAFa42+hrPVpNokbJvlMYYmYmvW/7lCYl
gugU3lyPqB0bhqF9sKV2J5eExtRRR89sBuuZ8rrs2+cIg2zT6dFgRSvdwciAKZGJBnHo4HnmnR+i
Omj1+t7snQ2e+keBqt+aYLVmXm5in6YgvFMcVxCxk1xacUEphPq/N28NxP9RcLyoaDBPCexlNzrM
5ljGQ9TKGAvkc7RE0FTTA4hLMUesniONywi6bxGOno1owmq3sbxXy8cRAE3LJoQis5sGVORoORTT
vqtmckIu99OZVsWwbofNZRNSs/oj1rN1EmguknPXbhBE6OcJCCEHbZKQZM1Z6CH4wLJiE/fQoM31
OG7bxL6x9BxhbXzQNExyM0iFdedH4SrBdMVu87tA0VcdSpiw6Y+Brm3xTVtNEdQpQdhbM65n3d5Y
vbxrM55HViQbI2ZhvEjIfoKCBaq9CyH4N83r0ARLK4fffE9mTzUF+6mwzlkq1ooN8xAjnG+2s0/w
gyugEOUSFwPN9G5CWIguOmr+fH3gv/zm/g2ZuIIKhTKYQlfrcWf33QOL2THApmc0qUM1jCHIiJqo
/+0c0qf9B7sGahDTRVy2myXlJh3tjdzOj5H9kTjh0Qk+vj6py2f/2zldtvS/bd3N7NTw501swzJ9
kVIEXSjKoiq9rw//l/vbvx3/CmHUU3sY6oyRXiVrXjfLDyLcFipRReIjls5hrzCY3ygCpnG3FeyJ
/ZQcM+tYfxu/+5ch37+dgfrPb4hBeWnyDPINwVFmFPbqlKMHqX2YZNtAOKguSJksb0ZyFGKUzi17
Va6yyxT7rtpBdR1xVbBV+WdYv3YFW0YIweKUwfguklaKeJjjb/BFdtdPbuUVcGmZBfoN9qsd4vtF
TcYuaBy6xDXUiDPNM+KQYkcBRJRH5hZM/Yv4vc4wqlc8eW7PJTvKHOlejUiNvcDXkUqP6Baygvb3
NFQvWqgvDbNf6rO+jarBj6QXHYZ4qdk3TvksqsGdwtjP88d6tlyRooarNm27D6bHoqs93I0cFLFK
d9MkiZtjKtIANNfBrWZvbVZT1jS3Mvco/+r6KZV74DW8bTrOAUEZq3tbIghKZ9eqXrAKyQLUbNtu
wJFb9mCB9LlF8YhMXuqeIhbKEcXRWOYXJMENpHZxcRmo+4qq4i2NKBZTiLoYaGQdytDIPnTmuJF0
GP0Xpw7fzvaO7CNi1WfkivUxKjftFLgGEKEKDjFq+TrBiCulLSg7xPTKRq/SBYZuaFTL6SHpSq/p
ow2GqThtvVgaZXu8SettBcRG1FIcvs3jR1GGuwqhTx3Bn0bFiEOLqq0MsXewqy7JNWBEtp/n+NjE
MbsxdTu7qlAS3pXcC0cU4AI5Y7gKlqGh4DZlcauRvo4via4eivJDK+t1Zk9e1l/U/dsquo+b+SUV
FD8mukFT8Wk53Spmx0Gm1xb3Q3pQ0wNEUcydgmTpTL+0XPEnObmzuj9O9K6rkVcJzONyC+AjoddK
F40qu2Oxlqq7zqq8Was+RFusO2mmZ3ux9B1EcuSu3T7XNB8/Exp53cVVaTGY+e2MmFygN2qGcSnK
AAAp2yN4+ythPIyyFxtiQZSVfl89pwDE/UVeiZGiNSfASNYuV47RfOioHpspfDCkpylpdk7xx4pQ
1Rq5N2q1P6Er6IVz1CNt24Xar1gDgYC44ch/pEFDe0ysVmtgW1sRtP6UoNvCXayvlg7+GkWu3yaW
/M0c5JNhjnq1p9RpMvDIBIKqYwA1PI9h5Ek2FJIIddz8HcPhk7VcvdpfcGstVEyExK5LH3Jiho12
7yBr/Xol/6THu7bnduaCJoVKalfK6yQkMG+cvusf/33dUq+2CCtUYh1kV+zG9tAPZ3aAbw78yXTr
2hPXdLRSFBZIeY89xBDMOINhIkfYcSF/t719Mmz4iyH8t+3TsIqsTWeDG4uSo0o7MgRN4LJtgmVJ
nDxE8moqbNaZ2HV02/36Tnx2m6/W+WJWZGu6fK0metOsS2WIpg8LgK+P/slFuzbLtdMoyuee+xwa
Mknku1HtEKBiQid+f/0Bfz30/7IhXzvnJkEHk9bQ2AHN6bJSb+ImPqaV/ksJAemJ5o1ZWTvl3RpG
2tvsmAfPdkNLcknCQ3CHy5LXVxiHhdM6reho5fKXY+abDr0lw7tlMyh+kmS7gmr6mzP+7C5fMdlk
cwrloBoZNaIwNCPGCma5F9k5jV5E9RyOHS5r4cuMJZeO6YeT4uljSViadQtJwOqqkHa2iJHsUmak
9FZI7wkm8F+f22ev5dW0qw0SBXc5GywR3iGbyAQ++PWRjcv792/36bKY/e3ZrumDlV7nSeiK5DY3
plWdh77TiY1qTqsSWZqkVIu2zDyM63H5wY2jKB8dBEIKoHZYrO1EuIn5qiQwKUtty7RpEURwUhO3
tH6FCSt3eq4vRiXAmopCmUEmqIxCWOAFFbbYaclYugXpurU7X4te0uAtNSoffdy6mtLHchrXKXTj
LL7VGOYXxKz2zmsQ6G7rrIoY64d5/KWP+h2p0aAE2jdX5bPX42oln1InCmss+XdKVgKCZO6IYTBh
b0xy/5u//r/fx/8T/ilv/98lbv/zX/z8XlZTE4dRd/Xjfw7xe1O25Uf3X5d/9v//7J//6D/HtwHh
e3n9N//4Jxz5vz/Ze+ve/vEDurK4m07/l7Mv6bIa17L+K7Vy7ldqLMkevMntHBFA0AUJ5MQLSHAj
y5Ybufv1tS/1vvWBkiBqaUpkyrqSjnR0tBv3ddjegI/eTN+bRx+v/+X/9Y//9fV7Kw+b/frvP750
rp2urUFEs/3jP3+6/RuMkys29b9/bP8/f7z/ZPD/3bZ/V5/+8d9//TRO//4jVf+KKVUcigmxlHgK
QhQuX69/kcm/4PFC04QI8J8ZuebUbTdM5b//4OJfglCYeioR8xQCJvjT2Lnrn+S/lCT4xwRl2Jii
xMz++H/9+mlu/v9c/VfrzKuuaidQZ34Zf4L/Q7o/B4tYV6m8KSEoJ16O8xNYmF+3y3zp/hRvnhIY
PXWeRAnVERTQtvclk2vIJVcwX7u/VpHelrVV53KA8tKbRe6kgPbn3n37Yfr+M0w/DssvwwTte3tH
anadOJ3LMzSpxv21RaELymy8Rq5KYgJPwZj3U375/cceGysvJkdJZL0UrTxDWzLhKCfyAnIjm0z+
+n37v8ze8GO8vEqlEG+s002eHbXxC0qX2LxdSE3k8y2Z2jWL1I5ihdl6++b3H3zsB13//Yed1ybE
zur6Qbzvq/WuKx18SuLRldUTydz14PrH1o5f5KVcEJVdyORQr1n0qJY7uXFo9EBgi5XPhS6vLGun
HQRfx77d1IE0Me0vpC3n4eb3P5D+8q6KDjDvFyozQtJkQ8EIT1A9tEqTTHFkZ5r3Cy6vqKrjyWBT
0fNugZrZ2bGuw/tWBKM6E3IPRw+uZ/0PYwyIipkbsWAIEsim8aH7pgQeUH//+x6bQC9F6xCpqO/B
mXfbRvUByErIoc6ufuI28UjrPgexSepKjnwQZ82r6ivB+QGyd6XdE/nlY817KQVqE8L2Jeh0zaTm
P3GYxygE7Cps5/EJiUOz1NayXkDSI9r3M1mjGRx920H2MGjsfWYiA0Q/2Zoau0EXu/q4SQk+ed8j
lE6//8Aje5tPsoFYwyJqV6jMNGOfv1HG9O5PDjkVcjdFZapeb0UHnurvP/bYZHh7D6u3CCI3Ftpg
HXL+V2M1ltOfZpqib2HtX7/7QxiMCcDlywrZ8L2j5rwVMSiVa6UBUft9+7+8rAgoV//cPmRE4sYx
mDJ3uO8CbTHgBnxulg38l74q4zTwM95+wuMuTxYbqWyaHJtuWtmBdL/jPXU922pa1rC49hmLfTf3
OV9Nklmm9wc9bOVLXDDTh7Cx8naNBTVeuiDHyVi0VpB7HeBiX8Rbh4KYSCBX+PuvPLKifBpjmRRW
J8om2dDE221kdvISNjeo+oU17+8eebURDI7MnOohWUHqNf4o984+cXI91nsvsXCz6lRCgBuYG8zA
1BQGVkyRCrKPEsynNrqKt1uz1UkWj7PGHGwJxIZGslVPIW4f678XzzqFilW6YvRTCg2dW0Cp2uU8
1GpfXoWN//XDPwS0YhCSgYiazFKInf2pknF8tVa4sgROrxdoCoiylBChIJARQwl82jneqEptFhIW
Yt9hnT/0f622Xk5sUJkeCxsDMsXm5FA76As+8YHrQvxF7uOT4rYCFXizYIr7fLNQFi9QQ3llon2W
d8WUG31eC7a1H6BAwv8CwgCQot9PzGM5j8+Ha9YiV92+YCuEJqC9K6MRynrA3aRI65JpqSHx1071
Ph+rUlpz0esOcpmMF969nckk3RO//5EV6NPntlxGKoEzTWZU5E68WlSWKKgDPvErr/nTL4bX59GJ
eQIOj/Vpxsk+QPiD5vN0Fvm+Nzc25Wp7WYym+2ajeDE3KLC34h72o6x9wVSS1B+gixxm7C3Yd7TK
DyuJWygmTXrb8brOIBLM1Qh1WYjB/P6HPjKM36smP7SetGxPZtXvoK6Dr6o5UDdSq6fQ/4+0Lr0r
TdLWwnZLBQkvlUMpRe7pV7viwSqs8z5/rxm4pDDvBXIssktWTBSPDgVPir+Dxsbn8QHLK5O6LmLo
NazJR4GT+X4kUVAlWjCfyAdGQVtHkUpBtsQt7OhoYvYDNPuhtfv77j+yQ0hvjxurHm5865Bk07bk
7BaCnQP5vFqK3aJkJZ6ygTMGdIztEhr01uwQefr9hx+bde9Owhdom2oGmX+ZXLXFbc9GA7OYOAo8
fXzi3x7vundyAIq6F/Qst/kqCd0FEYMQcNfb5g8hIfOUtHjC2SEjWEzZDqzGQQ62fmL/fGRw/sED
pKSM8KqzZzW76qtPtD7lWxdEKkbfvbwCN7YuoVW3w4sTYAxSAjZegBIYNK/Ci2YqbQsce7Fnhdqm
F25rCVKLvqR1YPteUlHWbrJ8wE4X5Sa9ZTPMLHIOvfWw3nvhUJNoIEs+7llPq+YyQr3/OIv4KZ2X
Ry4IPsOuzUH532m0ZEskvuLaqedLDNhem02Lesr47rGl4yXWfFYQagQIJuNY/G/SCdIIFCrsYddx
n2SH50MeL7tcsi4W8jZJhTvVG5yog0bfZ9vRCUKcyV67rBib+FnVgJpiYXsT1ri36nFQ51pTPmV9
V+eghwg2HhWgUOUprH1v4Yu8GHW0o8xj22qF+RLshFyeN2ELM/aWPeqj0UxdPV0GVyzjW76QpHkp
hgTY97DuX9fTDxuaptXcFzODah3Efo7aio9burWXsMb5z42LOoJ8SgIh276BXwgfHTv0afqUPtMj
S/4fzDsLHABMvWaMfPRxYMjv2nQNUsIRUL/+ueva7kMUjfI/XQekCWr3swztuh+tIsldUtL5nC4o
GrNr62PwwPg0PE1mmzcjWl/rtISEHTwHpARNJ2hS+TWl+GHFlLHAIx8jaD1mX3sg6kDxKgIrWz7M
Wq+mSaoCjae7M1mjwNQuNaArYV33YnWduMqbTc9nmLIuh5XODALa+RR2RHEvVk0JA6WOE3du56to
dll9dTWQiGFd9+IUEsKT7crFnY2GPKCE2QOUCFhg416cklwMfCuj6ax60p7Gtfo0OvgOhfWc/bxe
+jFda2ST7gySD5CudQVh1AHIp7DWvThVvI6KKoJssEodfTHieeRVroogw3rxvzi0H9b66mLWwpvP
ZTvFGyYsnxMpTtEUQaE4qPvMyyeBlEyNs8WcbbFpoTDFLXQ5FzZ9CWvei1Va5XBkXQ1O1nxs7tIa
fIxR19s5rHXvaHVDbnmxCZdNKccbOHs9xvx1WNN+pI5bDYZyNGVVGd1je/y4MRVYvvMxRGlVGUVh
Y5/VS5mcHMC2nYZOcljHvTht9RgNaeJgelkBEdPU6rliIDCGNe7FKZ6FFwt/xOjcNuvf1UbfM2Ge
hTXtRWlSLUWE83rL0CxAHTsbIaO/jbwI23p9FNFcCFfqeIAKapqSD/GEfeAwVjsNyzR8k23XN4w0
ObxGTTfsoAqpz2UFqlPQ2Ph4oTyperDCB5eJbdiOxlh0XT/18vpIFuNDhdJWxpWNzJThtT99kYwF
fdFEuX0f1nUvRNkE2jpQQ1iOZV4ewIr5oJIqbEqpF6N73KV1XmqXDWLmB5qsHwEqDyvx+k7bsK5d
l4qj7ageH2K3gUcxhmh2CfbdvfiHPb1b8ryYeAFbrBw0pKjOn1eQHwjbEq9QkB+TI0otrCciFp0l
SV8CrvoxGbYmbGuhXohGkAXEbo4xacr2dVd0l9yUgd32TtEY2k58RU393O3zzbCwZ7EIA3l8rxT/
MNp2E5PsLO520kAmoVuzdsjDnll99+yqmdbSOXTamnc7YK21+jMoaIh3ajZpPUAuHpMYl/rzAGUE
SMyG7VO+T7XrZ1gqwUg12+CQ8rBvE5wkHR9PYR33IpK3OViRVQqBcMhUAMmtb9I8/RDWtpfd6qYa
IVABnqKokN1GRH6KU3hvhTXunZpY2H0PH9QpK69KHGIECStN1VPiyo9sscQLymSc1RSLGRRL+Xbo
TgkqwWHd9iKyLMo+hrXKlLkEYI6FA9FHe/kQ1rgXkwve37etzcczLe3N0uBtv+d1kHKXYD6ma3CO
6KhB40kjXnFnv1QxwPchHaf/wHXFYiN9ksLrwfBXAm2vbg5t2wtNsGgU/OEoSq9I1p+D3FrfQT9D
BsUP9SFd5RjPDfJZLBSxywOcAN41sgxKsIDX+/lkWFMXw6MWkb/ybQKDPs5ld2LIgKqgrQVowZ8/
YBcT53jvgIJ0bD8BlPseBfx3YTPqhefMORkkx7g4V4hT73QFuglTQXkE9ZFaQzmDiZoCYQxa4SvX
kbsVdKrAtehFaG1gcQFjJrgDaP6iAeAQ3DvFAkfci1BY3QJz6WaYSNnmdRw1x3oIEhYF7tMrEA0i
areCmzFjTEDJxlD4fsf1t6Dp9MFVG6ryI3Q+RgAM5EdoV91VSrwNa9qLz3WYcp2waMg2CrvPplP9
BSokYcgI6gOrOrg+pzPgO7D0u/KF9+5ecXhuhHXdC1Bn2ahBFBog14Aq1AFSqNGzaCbbm7DmvfBc
Io5dMXaY0Xn7e0QGt47J57CmvfCccPCUVkKLFwKVb1Zrbwls4cOa9o7OOU+0hHbfkO1zX8IGsoCj
VNN+CWvcC84K1vLjsGoYE5cwIYy3ewNf9d83fR3Vfz7RUx/FtESoB89WDVlpZgGPZiXrF720YOXX
zG3H33/kOr6/+ogXpEK3a6s7AckU+HpDFOp9ZPVDUNM+gmkF4rGRKh8Q/zDqnceBHugMoYKw1r0o
LVgpYDXJ0PGYvjdz1EIW2f4Z1rZ34yyhLqUHUo7QPapi2AZzB8WENoEQzynsA16cwoqkSFzSYEmu
0evKsIeqD7uLw0ns5yO0qUSPCzOahmfn64lUL/MwlWJBfTl08BRz08/bABqNgTxEwqbXtFiqIKQv
GAQ/d5ypmYi5wkrMCai929BnPA4EjFHlhalZ82hax3IAl94SyB6oS78UYdVh6mOhwJNyLk4x5Nge
n80bgzbEGhhDXnimS9G4ui+GTOVFe1CQB0wHGOgGrUIf6ZRilZCVQS6JdvMrTntI90xh/fbRS0OF
1wm5RH02yuR9RYfXje6DLnHURy7la2x0YeshkxgZWJyC5NjDZDlsP/QRPROv+6juoDbcqLI/Dky/
dlEaloL6cB5CcM9qBemzouLQyVpQqDg7EsnAgYl/DqC6ToFKqzfETbpBKc5J+aapyB44o154zrWQ
ObB2fbanAzvSMb7HSRr2ek59KI+L2qQTa4fl0qUx5DHaZNMj6Pwp1MqC1rqPX1DaMAAWB5spOM1W
xfh60dPbsKa9GC3ybeFNU/SZuhrKdgs9QI7nKaDedfJ+cT77wuKAFZO0WOHHXRQllDhaFP0ysOf6
sPcP6kONNu0g1mcgQAQlFdgzzYs131yqlsDLrg82gnYoiZc0stlQbiOEpSW0aMZSXMKG3ksCFKQ3
EzITm7lGwkVGAg/PcWsP2x99sNHUAH038tZmY6yK6UB3pj/pbYWATVjvvSxgrQY5LCvGpivrDoJW
5t3a0CDICBV+GsAggxQph3GHW/nNBru8C0zsy5uwnntbzcxnvtlmsVmdi/096fIC5nYJ5BXCmvf2
Go79XbAN05q2eT9eFFz74oPIO9kHfoD9vFXiEVF3rZ0x8nxcbocheVf2TdibAvWBRj1K5knkjM34
UCd/KTwqwJHZzGFD7wONJhKt285Fl2HFQxQF0JdDtEXqHDTyvrb3sEV4o2/Qupg3dxDU3un2KRTT
d+j2L/ay2FvvfbUC6ptAj3eWuoB2qWlrBK2qVn2EYm2hb4zdlrfOjM0tH3kks6kse/EAipvqX8Wp
GIe3qTLyRuNdsrupdRvLg2oqFOOLtU/Ictjjuh/eQZEb1h5k61v9qSvLCLpPSCzZiQrU2s/KOph8
NRRVsqPEK/V66/ooqTOm1jK+zbsaNu4UEpriQwR07HahvB7VCebEaHNpqmm/FH0K5zrSsN1dDGPr
fhpnw9u/VhXH+asJhvf155GKvs+SnaVzNqz4vSc77eJck1lA/1ZBMvwoN1W4m4J2RQo55xa8MNLv
7C1LIFY1Mznc2moc9ox0aQIJDviVx6d5iAtxnhUEvs6iKWFeUjTWwGN3TlOYzw8VVwfTVQN9trR5
nd42nE5xtmO0l6PgeoZramTuh3aGkmYMA+n9UOdDvr9taN2psCzEh9YMMJqeZzt3GTTL3Z9D0u+o
obbJkyqGvz4PfXANbFYnoPPTLktRyzsIVj8v9yKMc0O/60H+8NBDMHIiTmyXbZ3NzamDsXq29nBy
CEsufXQNbSu6R7y2mSyMWM9sbGEYqiKh+1NQ+HJvX55Mv+RROXUZ3ge+LTa+E9EYBkan3NuUrYPT
Vr+pLitJCvjONKoVNtppzb6F9d3bk2fR73x2zGZNn+7JQXU9x9NmwljYEzj1cYhmjZ3UjneZFGWH
emQEw16ehp0ovg8Aj+FoCKFDm0HX6GseaxhbVWER5av/z3gjXBuGfguXw1a6ucsFDStb+/BDMQMz
BcleC5F1qI/nUQrzgoY+pVHySO7q4w8HUnCp8ZycFayuD3D//Cbr4SFotcRe0l2DeD23inSZ25y9
B3WwglH0ZMIOWR99WMqKuJbJMSsGHcMFL63B63DTx6C++9pii20bSqCUCe4NjQ9OLTD8rKrABOG7
7tgPm5hVS17vBY5wvNEMRyDK5NFGCwkru/lgr4WAKi2gIAKia9PcST6L6QDPNBmGkacs+TkzG+u2
AJCpw2JvnborW07+wp12CysF+8K+ajX9bkbkfShlrbd5nMMsjkwqbPf15aMYb1xaXfeAujLFcVx6
aJ1MJsgiVlAf8kUHujooXXdZtLX8awm0+dfdOBOG/KS+cBSAg21d1tpmQqo5utVpS48kXxbxxNvh
I7w66utHgW6a57JJrk4UlA8PVldzd8xVy+wJ3lHRAwhn91GUNvUJWZxOYQuMS92ljITowmbfR80s
CioorRnarBrW6LOpF/4Fxkd1WOrsy1iBBQyn6xrZ7bJBk+cYmbqA2kTZQhE8aNvw4WeS8B1FjOsB
nE80f2aqAsywrd8mEpae+AC0nbgBfFrWZpzTSsOcol7iQ63jOfCQ9EFoctwx+gwf2BwDKHp378EN
+BI0Oj4GrZnMNqVubzM7tCNkfvi3fYLFWVjj3oNA0e90HLUyGTLnS8P0HWNB3juC+gg0E0WkWKBP
kk3xPB51FOMhY9nfhPXbqwJMZTMUdJnbLIfw6tmVDNq7Av4LYa17GeFYx20Xt9RkSPrv1dVYvS+e
0HJ5JHXwcWLFindGOXRtNq7Qx6YNrCagYbSEHWLUe/RetKySWXPYYeukKyAGl/R3pXJtGTgwXnIS
p2vHZUtMpkRbQ8I3udExHFaCRt2HjA22LYo8rdoMjlPL83EwsLCc6vn171u/roxf3NF93Fi6aBhc
UpzvzR73SKzIWKTnhtCuO0vkzm1Ysu9jyOB1lCeSF11GHJ+gIQYD1OviJ+lTiraPLCDi1RpMVI39
nFZYm4K9dRN5U9A8bKMnXlBBXGJKyIC+o0olTtWAUv7uIIz2+wl4rOPXf/8hfWuxGCMNVOCZqiF/
M2+RfduWIozNRH0YWVO11BE2NtddMnltDRfZVInkFNZ39nPfLaoLJDdtg8dwVCW6PoETRFEFDowX
tG6bIBW4VQ0QApBwggGD7T/CDgu+BGGd94IWgjTwfJigYLgP6jNqRy+MKt+HNE18NFk8E7xWgyEI
4meX1wfY/M5fFw6rqrDmvZy5Qh2hLfPrsNskR8FxTG6NFC5ouRMfUNax2q37gM7nRYmyE2X2AJWT
sDOE+JCyVO5qEyPqb3SZYLbWVsAjQDG9reegKy7xIWXJvOQWmW2TUehYnuAvQ1514PO9CRt6L1o3
WaGOsPTRqaDF2t3VhJJ7xqx4yhv6e2non/sx8YFlMuZsldJh6UgnzMseCozuptJzP1xwEXMM3tCx
HE89TO675xE8EvbnVtW9+cgojy9Osv1WxdEmYEqYOygUbJHWL00rVnY0fb9Vx70o8/1zl2+Vu7QW
Zy4cLer1Czdx/Gy29XS3VeV84blb0AQ0MMoDMVW8P5QU/JbX+qpTAde0BK5ZuLBBg56YYTmWBMjP
+9qW0X7Cfz1CdZ7BYSEo1SO+KhlwjT27EpLPRU7r+xl2fc9ZxeAAETan3kbTRVp0qI7qjK3kq2T9
65QWr8Ka9vYY3DU3E8lFZ3wHzrZh8S3rRvFEv69H2y+Wig+Jcy4yxT6uGu4t0Oq4Hca9gcrpBtTD
aUEOX9zKVDZlUA2DJN6eQ/tUyHgWOotsJM+xXprLbpviXdA4+SC5cssd7ohcZ3MXQ4I5399PNXtq
nK7n9K/GyUsNKCkqpwcHd7PGVW+Bqo5fJmWxflprGj1RP3rsE9d//+EQJ3mqCmZ76KGvXMtTOfVD
Xx3mAcX222oBo+2JS/VjU+5tP4AnFG6WTXEuqknrixMrBToM9qBwPITDJBDdYVUl4guEFSVqJ/nQ
YNBaFgHoJt9jIwo8wBL283BFEO1AIaDVGcUL+sSXC9yUntigH5sJL5gVB5ZzBwf3pIteTbdpM8LC
J0nxfi6LuSFB6AKSeHEt0LasKhVB6gJCguC6Fx/SXoVRW4kPpBu3FNL021BnSonpAsw1LOxKGnZZ
IcqL5LlCKZI7eOtVcRJf7LxBjz+tgu5xRHkXZyItbRoFT3s6V3ck54e4k2Fj7muAbZw0Yzeh6X2H
VWnaX0zFgu6HEKX9eT1uEEKrxlTnJw3PHiWiZz3MCoJ2Nh9DB1ghBklW+cnW8LWox3HKIsHfhjXu
XchzoeDuxSMsdmh0n62FQvOWNvElrHUvSkmqh1yQqMpUNdpnQL2+74stTByW+Bi6QqoimpmrsmZj
zcWlU3tD+iYMikp8MbFoW/GwB/v0rKrr/mTL5HmkhvEcNC4+jG6t4coFP9b0NJm4Wi8wUn9nB63D
yn7Eh9KVXTr1Tdymp3aG8WXTZTX8DMN67kXnVq5rYQokUnDYgPOVgxXg3ogndt7rGfSLY9ZH0s1A
5+9g+CGIxrk7ADUG4xAoCof13IvQHYJh4zxZeG4kZoNNiu36Qz60aRggjfjSWKnZwLnQIgXRqtvZ
IWny4Vm36iqMB0l8cSwn27xVPYe37NUdV78GCuCJkflezf7VuHthGssdVIy2KDO6RXx+RiojQDAq
oOX5ALUhmCGLdOcH1c9GnCWqa8uxn7SYoZBp5XbpXUr6825pwT4ZJdic5QmvVFAFnvgoPNgqw3XK
zeO5bWVzhBYuNCbiPExHgQjvFG7Sie88EeO5UutwEfkExeIIlnNBS86H9fCF8b3R03jmiymB4Zge
QNh8SsX/kWDxUT0wTYAIj9pGmKHQHQZPejgqHbj7+aAeoZ2MeI9R3w0EIJZp+0YG2OsEDYsPUFyj
nkJKZbregIepuIV5S+LO5QgbgVPYB7xZbatqkgmFrfE6lBJnzla79lgKSXnYddKHKA6TdvucW3d2
XWnPBpaLJ5vGQTg84suhIQsX3HLjzvQqh7YI+NuZWAVB5iHn+XOeYtUcj/mExmcHOe4Gdnaw7WVh
8Efiy6HFpYPAgWvdmdXUHrmmcPdum89Bs+rjEzudJITwfDrPDOY6SQTz536NSViq4mtKFoAPkzji
07kDWOrQ6aGAWxmf/gzru5dmxYu1nErY50UpnppivRfnahOBA8N+ntNqWGiHt/XpDNlR9qo1q/4s
4Xweltn6ELxot6bPG+7OBdgzp3QpyyOCN+zxnvgImx00iLyakVgpyz6Phr81JQujVxMfYFMalJQ7
G7tzRQYCQ3mWn/McMLrfT+kj10QfY9NQ3TMNj7SLzGF6/ap0pjKXDRaDwyUeLE7B33/msW3em9x8
5nlMa/wISHBHp5mJ4tiuMP4Na92769oyV9MEy/ZzUcDbPAHY5ph2299hjXvbsK5xeAPPOJztardj
Zfr6NJo8bJf08TapjclkhBjOs4ZttSkTeMTxdA/bJn1I4ma4lPuwDOep3OEZP+p3O61F2JT6gMS9
hPFmh1rP2SalOpoGnm+ApIbB54mPSGzhIDWpJLfnyETDsd5tCx/pLUy5ifh4xDyOm4HW0p6rqS+P
uzDNMYFyfdjB7YMRHd1Qch6K5FLX7f6wE7vCwr19Skr+kVDy4Yg5XxbqAFY+i4GCj3I9nSyjT9UI
H2vdC1Q43KBcvaXpJY5QOp+jLx2cqoMCyUd/acpoDv8MdYHOV94c5h0w2alcxw9hzXtxCr8j3u0E
1s/CmhYwx3qV5XNJmzYJi1UfAWbHxCHls+klHemhTtkdPNnDjm0f/AUhrn7aGJo2MZLVK2KhDUPG
Eh/5BX+GKi9Vn172q/SRXmDvG5fJErbz+sivmjTltG9dfIIK10072FdEhqkJEh/2hVsOLjXGxCcJ
+EPdRs/jtnodtFT+AfmCjFA58DY+MekMzWLbgHddLsa9C2vfy5NaS/u6cZ26xB1dIaEej/Hdlar3
lJ7gNc39xU3XR1xVEdzokiWXF2Oj8WbK59ncj4oUxRk8VZXfFmZfyhfTnj95uX5kW/ARUnKLW9O1
Y3Mm6Yc6fpBz2ML3gVGi4fM6jmiXV28SoJYqEVho8GFRsLNmaV4pdZHtSuB9mM7kxTik+ikR7kdg
fYReJ+eHpw4A8tmEuFUXEFOKQw93uOmZWaIOeNxxsH22sLkGeRruTOzVOrIJrny2juDwGa3dU1Kk
9H+NvH61FrzcR20sb+e6b3D1XJd2PdKmapg9a43NsLmU+aqbQ98ZuAgdWt4j5VrrDdbqt11jZWku
qHfU2hyaXc/bbZlvUf6J8wVoyJYA8q4PvN72ZYGfO37Scy1hZf1iHvOFyts1ilUPj1X4bkfVgfC0
4sVhgNEq8tNOIqIOIu274pMdSgMb5VirytzyXUPJ+rShzqKK09bPy3DUG6/Xt1D2W+bqIDScl6Bg
vlUr/Pho6iIZH9INiv36hlot4UhgUEqezAF0j8ahg6Pq2neWGVxGalUn34w1+OfB9fF8kqAD8IPD
COnjPC+syvbNrTDD0oSP7acOtXTlDutACUxmRSKL8mNbxTr9YgoH/yXwa/duMAeIsNXbhyu68cbu
ZlsPLbS8xuOyVCPVJwU+a36Gi/HKzhHL1/GYJ9gA0iPstDdYvbJ5F+QZTWaZXirhdgPaG3wFb2De
0B6VtLN8URNXJSdS8YUfSyVhJLkmJjklBrrEh7UvZN8CVlt3ZXGaUtzZ1RGFq7Xo0LO+HRTsn6UC
nWeusjxWyOaxxUvj7jBbXQkfwwQJN7zLo8acnGnZX/1k5GnZ9lV9cdW+8YsdOqHv94El8s8Szsbq
nk8558/3vExccWp2UIfiS7o4CqGKXSrXvABxJsF82aqy6FxB9rRwFwKxaSTJhnS7vtkkX5fPfWKq
rjh2M2r0twrEsPSBrmodt2PTxjB4K5Loqs7ZuKZdIpCLdmDpIGyk3OzOG+ay626ZQH2T3UrdJuVB
S51epIbJZSfXxcD/XGzROF8T/nl8Rtyoz/Dp5vu97ApXP6wrK9oEy6Fj7lJzMa7HrihjBvHecmtO
KA6Vycdk4m33LF13VM9KQdwKK2M74Y3lkCZCMSS208Q5P6aC8/o11ckgL9C90euzli0Ujw1kguTd
jtf/aYZxdUm2UU6AwEpo35HGfWZNBCrTMKvYvlXC0ORU5qOoP+NKmjQIGhN382msRTfew7W5kA9A
zfXmUm8K7K20I52420XE9HNaLnr/u2qbzoHINERdfN8jaMtza8uN3VpD6/59GZmEMJw6upDioEyc
2nsyTZp+jus8T7ZDXqSmyJZlnsUdGaq4+1AvchNHyPkTiAQUC6cpFLeFbL7k01Lo4qB7nXwWXPb2
PUj/e3nEox9SCpAcuu0F4MVjgv+5i+IvXT3M+61hdtse9E4oPdoSkfSljrHMbwrN9vspJcWFsD6p
XyaDU/JMksqWb3pdrvurBewGBoN5BjkH2FNDIFrejsvUtt80HtTKZ7XsOcw9u7rJsx6macMz16eK
HeuYx+xjIlmc/k0Xnd+D2R/d4XVv/wJehznUiyhOBXSbotNa7clyB2uPeb+BphP/0KRVnJ5sAyLn
a7WVTXtPi7yit0tXue0c9WW93qTbQGSm5KrJeyJznb8p+7SwR7tNEaQqa5KOYJAYCX/FeR/F8GIk
+0RuuZW2eQc/lbx76USqygspdadO01rP2DsXkQzlBbB2Orzo01l+aSDV0B5zlP2Wl+VKBmwlZbcu
Zym6aShOBI+I8zNdQ3f6khfOglsSqbl4KJMxjW+NtRbmvnk0yM9lmdb2WLSjnmr4rNOcwBIq5uvt
2JhxOk0LI9FpGlsGm/VmX+CePqXowUmQ4n84+7YuOXE027/Sq97pAQkhMWuqH4CIjIi8X5xp5wsr
bacBcROSQIhff3Z095kpu6bK011VL1mRCQEI6dP+9iWCy+SKb9EEldGZXAMz7IazU1IGn8GtvZkc
9II7prR7JaF3CVLvKkRv5ki5SK5RxVbvJV5hnsuuJn2e9I6NL35CbCZ8p/oeTnQZbREcfnQWIuAn
j9hAXWb1ZPmK+X5TbhwzaVE9uQyNiMV8cfNC2TPSRTQWhBYmQulDh6OcH6Sys96xNEEDejc40rMM
0taBXXRplLa7Zalo5xGqbMV26VaD1O5sReBXeghLj9IdAsO6PhqE3wXZhhjz4DFhrSZFHSdzUJhw
idKC+22TzzrcqDwsdnPpxdyPQVlMjpT+iiJT7S6MjGweAb8T32ZN19l0DzP/yp5SBC/3Nx6wltjH
bYP1zpYlm0CQj+v1qq9C2ebjpiObx0rzAHISbcrGQdS4mejBhm0PjcwQW3vXrCEnhxGdfHkzwoCw
mbLFx8g1gt17NjmdRseIpsbeMjMFwxtpVmTEJx01GGND3Xf1V9qJDSOhh5Oe2Y2VaJY9rmyVO9a3
sfmQtEtdnkzVSHqERjjprmdNEIW2w3TUJQUSrGj5vsHBGlbzppbsYMamqkAKh/wIY0TA3upUS+vV
QcmegmxNQL4OEeGOMMpssX4gjzineF6i2q6vHbz8IblPST3G+QRXzCoPMD+V+YoQ40dJEksPIlXQ
wrFhAIe4X7QIcq9mi6Q/PboVup6FRzn6PKK+w9dl7HZ1vmoOwUBiNPSasg3mp77fxuEERjUi17EN
3NYvWDXM0MK6Ngyj+3MDDYHrtJ74dr2Fadwj7L3ffHkUEo8e/r8JcuCuHCbk6RbBHkYfQ1un9rDa
JGXnlXutYdVQ4TYak9kUb3kIG8Fqm6t8apz39zRduzRDvpxI9jzuMb9lLXVS34Y2EtPbpo2KZdbZ
ZWVHH9NwvYkx+uuP0qxI18FF0rG8bYFSugfR4iaeNiL1Wgx0ZvaA9T9QFW4u6Zed2zh3FYonO254
mLpa9otrg/4Dj7zt7xbcs+U0SbB1b+XS1E0ey3o0H1fFCfvUE+5Fn8G4LTwnzXe0q74OsLIN7xAm
EKdvY5yk7evUTS3Bthc+lTTvJZH80HNrPOq3OhTJmE3B7LEUdiuWD1R7cPJNArbwwsA7Y/SgTvLg
M8z+fZyHWNTlcZun9onPGN+7NnRdkjfrhsZVz4f4hRHQVXLqRSlzQAQxR1DlyOcL0nGWLBldw366
UfVUQwkewVUV5b3sxmvaKxd0WQKF5pscJ7vuGbLbl9toCDVskdH+Tp9iMbh6v3QIAbqbSE0/CoMA
m8LEJRAa0QQ2ufGDKlHWa+nILdqCdHjoWm42ZKgP04gJM8a7AT0B+IPiooW3rb4u+y5Vay7iuLrz
ICQF+Zo0/fJgNjdBpw45MnE53CXLNudp1Kjb1gD6y+q+6qYd9ZA7d3tIWKOdKOkwFDosCZ5EU3fR
dTyrc8BuYs7FjwDjta7yVCyMFP08hdGctdvqX6ToYGaVbT0ke08K4lf6XBmEgOthRsWV15UMcgRd
L9znmN2XjLuE2hcyw9XhUCVOYb3na4gynUJXrWzmaRzYY4OvEN7P42B5TlgyFa2v5+GiXfGqf2Kh
dsue8LaLEF6l4UQXxQ0VBe3A2s4MjbZ9isXI2UyzUpqbGYy2dMj7pOfdVWtKfyv8OZd20xu9NEK0
4U4gnGfFMoqSo9BbjGnfdUtQHdtkYPZp7spoeRj0HOXoc0zk1XelW/LS1fEB5RrCTFvIj0a0KzO9
yvpQWwXfkBhydyy2NN82m6psRM5TUlgdkkOFeuDF9ZxeVnC46rMklZPJ64gkFax0FcnGMZbJSbjK
f40hypLXBK9Of7FJs6XXU0D0XejgvIstELVXVSLIhtopivXdEiiwqe3K8wTq/mv0ZKChV7ynMImH
Bvfaa0E+jC6odi2RSZv1/Wovl7ZLbyuHYIOixTDO2Tq7nNRlc4jjOL2ak8qfqmjtXn21yMeUdjpv
wuS+Y7r/wGQ6pFkVKgM20Ny17ZStYZM6k1Wodv3eI9TPH5KFVM9JtKqTlV6kBYZzkvfbvK37QUt2
8mCVxh9cIPhj1TkKt3zsWnlwKHu+uC4rMXIF3At8HX5tbOntB8aSxGdL068CDNtocb5ozjYNx86v
G9xshI68QuDxNBmCfUxDR1lUyRIFpyWKIUWG7NyFJ11HZXpjgtXY/QL7hfB5SzqS5KmPF3s5x4pV
r6hc+2nHLAnIQTWqia/kunTI4K2GpctcpLR4pnOnwtuJzlTtYHjjBzhFmKQ+jsGSdp+CGhHPMme+
YU0RGlnbbGYNStHUzrzJdYcaxWUlDSjtMs/83HxZBaPT1bKOy/YZeVsO5VBtBcPo7vBuMZVJKK3k
DuZGJbnQomvk/RoBktmNQ0z7veWYdwrsaCp+nM6syN3Ee0JvoUaS7BK0ZhoVUbqy9BhBb7Z+a8CR
729nY4UKc59WS30yk6FhksEvRaDFuUnS+XtsjTnBLhhM2u0S0InBvFAP3EXXqscr+dhis+o+taxN
jzFi0LFB7h3/FBnaBq89mqTYJq8jQzYlegN1jtGBYikr5wWzu9HzWix9pcVLAqsF+ywc5vaPxkwp
kQXjU4D1qhxYsDwmbpOAPQJCOM2sLXWfpyXtyI3ZxOq/xXBh6L7qBjLAnZAIeHzwXb2m8IFgo75D
9DZr192wwHT3Im0CMt4leMswI4ZUTwLTU71yYLj1AJTlIGlYuwNt6zbsi3jTKAGyLkmSCu78I/Yf
qPjklPtFnWsRpOtYdy+t1pW7SNuq1c+dCcZlP8rApkdj0pnhiW2p08VEunV5bVMGUWRSt6l5ta6d
gBVVYR/kaTtHl81UlUk+oZltr7yUcYVHwhtoNA2aH7lWy4SidErglvM8b3EqYKAwlVdjRYD/lKt4
mCjxFtUB2zZ167uuyzRSVDOo6aqZIjpNyHHvnWA+rxA8Ox83arBBq9OZZ8a6MVCZna0z9zxyvP62
IHFG7LY2DOsiced1NasMoj8OW9Kzzx75hY3M6Bik5Qkp2XES56bbZIB61IfBxbphBF9gxY/4yWKy
l2/p1tQF1vi4vB2J0bsmmLYZxJSgDI6ob6nNQ8C7JguEncocrlf0A10saIGLqyt1TOvzioG7ZSOY
7o5jk2NFUv0zQ2cl3Mu6HmyhAta43bJCX4JNXwCIb+N11NwI6UJsmBvf3oCePx+7skkGvJHlfBpD
AB3XKaksOc6l7V4FihV3M7TOnOzEh64uhPdrzhgmDkAxVfkKNxLZFFWPubORur22NkQBt8Eexh07
LupcbR5xMRDlhIeGa9pdT5aa7lqXs7mclRrlG9GraHejaPUTNp101wcUUh58n0Qc/caRtdatsXtm
8Ih51yQJERcPV5QGgxh1RtY53u8pwsDnfEJ5P+YC/eYFqX9iBeiOedPk06TXvJuxY0Rho9I1hxDJ
V1lUY/BOviVdrsBfAnMati/kekwHC3jFBlvan7hbWP1xdcu0XW3x6uUHuK+M5KpPmrkxuaWLai5H
AXYTnO3WtUDePCDGcolvCdIZi2Xkq4SvRIlQ4wHrPL+PaorNa2mwNcoSpPqdNlkGK1ifU7cVLTrB
rMpKC23Xl3JAYsqRtCidsxLeHeJ9tAAhsGah5kfq4BqCtrNZTG/XgUhH+4ieEdFXDmr87lY7JHne
xDPMhnIhtHK3PVp6n+NtCGAYVjFbv9RjBclXa5XqwGbr46eepLbJkGtbZ65F0gd2zEgFxNy3qJe6
wR4RiJzZt2b2UYY5Yi2bbANyx4qWJ3XdXXrHsc3MoJKKXlFgDzQfsRFdbr2qNncfqingH105DfPt
vDRpcxJ1WvXNrp/LtjkuVb1GNeZbwr61DtXka+srhwJ7SxW8nttx2j4AZ+3B91mwIe/XbMVarg+r
NA5vNpmeCa3pHp2K6BIWAVhIBINRdza4ZOYf8D64bpfWtoZ/jYiG9cqJeWg/uR4b2ExrYGzXUUCS
4V3JNG2Ldiw1eQrI1i83PsSu5KYckVN2LwBAkb9vu+cbZSgdvrHBpPywRlUX5nEMu+crLGQVFutq
ZcQVZcJXoXIkPYG8mm8RCFePC7x5wlMCn6HwEgOLt6c5obFC8Fy4DtepAhyVJYo6uHWrWr+HjDb1
DdnKARy2MmyHA2zTA3IH1R5PxhwZRJtD92Hwao8kU6f3IOWoPgd4zObPg+tNgHi+zYpj0GHX+DHs
+gmle4L6roh0qiSkkKgz+5sZMEmbg91vzZzBkiYil2FCGGpoZoPh0KDLv3x2xKcGV5WU9sJVjXCF
Zkq1u45SMRUEeSi2zSbd+3qPordLL8sYJlqg/nXncCpkdY2FrJt0PZUWtPAcKoUqZQV8AEIDV++y
RzcVjbixOiXLSjdMzVbFB8yTI3rFE5awDHBT1GaQK26ymPph7vbxOkfTO29Y2wUokaLYUiSWwsvl
m2r7DmqiFv0Za/Klx3IY50Gn04uEKOLXYxsJKp7hWNzbq/OYWxUuvIllnMtopeMt4023vgS4mjTI
6sjScd6fvZRRdy9iW+Kb+bxRuCyDsV2xxoCtCXsjX1bVre8jg5pMzzQJF+zJsDXnOSBlhqI8NH06
fGk8pmzQkDzvw3dtl2Daz7BWRV2I1xywObJSRn0y6TiLW1bLpcKKKOT2ta0Bur5K6cZ2H1fxEDjc
XUUHJAEnurmPUdVgaSApj9leYWqf3msVMycyG6XwCnY8nsVTBBiiQfgIYE77OYWZaPusgnkM7sYK
uPb9cq7HoWj3oiM5Xya46kK0pXR3rHvA+xgksaJ7zVHfJTuk+M3TJfRnFXP5Bqh8REHfaN7wAgQv
Ky6dAmB+hSJCJFftHMfmcehkq0+8om48BjOSul/RdSnDHA2jBJKSsQ/mrOPEBVdjCAea+2A2c/Mx
2JCKl6coAIadn3uhbxpjIbPoWciXp60D+yoXoQGW3dBugMGJrgL7RSRGlU/UmTonA9z15bKdgg3h
0Rr7pbHujk5V1GcoMyTACr7a+eDHIaUHDTDRXXRtsoXPAE8YOzUtGh65Cnu0n3dQs4ZanNfwDVv4
M3AQ7CdNyJzTpJdBhnfuOlHGx2ipMNgn7MMIxN5p3wQRYO1kAJLtsw4BXyLz06pYoWvO4oNd53Q7
qHgNwgGGYsTNKaCLCkld45xG8opF2phnZuDp/c6reO6vQkCAfN+xek4fnQMCXXSVkBW0caBD3TXD
0CWXZdUN7aMTuDGXnojWnMIZgS7XC74rQZ6239idnHlfnVaJTt0H1LNNueThnPhmKuQoeqBzMRzC
mjCf8TKrIIc3ROJVgXYHF+m+BXX0bKDLP8HyMjRRnqawMex3PRBvMx957zRurOVS6btV46ahNYSR
gEhtwlP/SHHbIe1JWd1uHwASl+t+wZu8T7eNX2GvkASXJChTdLaSEN5p5NytEOQilEmiLlrJJ3a1
dSN0vxHxo/3kmjmFqUE7w1pibxE17OsscgnjaOUQUH7CyYglT7B/M6/9EgtyN0L0b8j+bDQaYeu2
MkSLC72li8zT3rm28L0+55lZk9wwXcbDMYaO1B2mQc20qBavhiti4JICJChEW2n0ms/7BlhllAUm
ioI9WjG2KTpRpaiu1WQUzxLaN/Rt5cgwvyy3Sq4PMASILSDGutTbVzowWn1W7Rh2x5BCaHcMAW5N
19Csa/vUwRC5/jAOLF6vojgw/pufmFRX3leBAY6xEpGjggE4DhhtBoTcGAOq2WTj6znsjcutR2zl
UeMryGLeCGlzMLMTtAbj+MwEXMQ+BQnzpluQkf0hdG1lrrXdouHEEbqGugBXWIJpn1qPXHLDY/kZ
aEZAC8lEoAwsN1GI5WbAaO93wN5bgAOYSM+7GXeuR9JALzT3QRBpvCxi0iDrK3a+g6nCrrzKQs3S
W8OXLoDYveHN1/m8Pn7lM8T7UDKz6jiNKUqREPNd90i1JhbvXsX6yWZKGGh6sZNGTBGvwyYsKGEB
yB20msobUnPr9phG4cS3dEOzvFu5qvVq3HjPXlAMJPGayUnOJ+/5tr4I3qvlFqt2RQ8G5UrWwwxl
yhBFU50xQbUuWHPRp7lDcZzyk6nBc78BHtxDbg3z/Q07+KnF5pwhNjFm9g2yyUlkkLUQt1sT1QKc
0FP9gG5wVBXLgnjyBwleHdZFJDzAOTBdRJk+cxWmIMUOIWD75WIo9TTarIHaLM5GgXYpzdHi0/M7
9ssVMCrsS0P7hk3Z1gRZYtEwlhnDLGsBlXQjtAYZLNKVq/YrxImIphnWOKk/Qd/rZ53NDhEq00WP
LUcjczfBvdqdsB9eWVRoWqNjXfw5XyP53/kUP1qRVAAe1ybQfD8iOrErkG+/XoOpNOVYngGqA2EW
PxFl/wFz48doLD0Zb2JKkz3UxxN/tH4s50JVKGsgVUXln4fQmncoQlY//ESS+QfUjR/NfyTIKJg8
CNsnAgEAFh4XuwkIyk8u6I+O/gPVRSE+zPA6ZeiH9p9bHT07ocqfcFP/6Ng/cNFQlU29qkq298gY
yGrtj83c0X/z4D/wJmwU2WGcE7YHsrJDe6DJygj76T8fUH/0zX/gopXr0liWNsm+CgODKXwpsc/D
ZP9vHf1HIxTSKoqeN+4LdgYwArUpIu228fHPD/4HI/RHH5RER71Tq8RwqXlKvpqh6V0eJp4gxESQ
XmVqBvXzAPo9U/9WFhh0gN8zaWpROQ6DCLZH9iJ7iSdtbmQENODPL+jv79b/wpD50RGFS0+TxVfx
vhdpDVwlHbwDZIh/331kk+cYhRb+zxBHQ3LRKPkkt+Ypwkhjh9I0c43StKp3iIL7ui4UObGZ5ViB
//Ht/uPL+p/V+3j3j+9h/vZf+PnLqLxuqtr+8OPfnsYe//3X+W/++3e+/4u/XbyPN2/9u/nxl777
Gxz3n+ct3uzbdz/sUIZZfz+/a//wbubO/v34+Ibn3/y/fviX978f5cmr919/+QIM0Z6PBhui4Zd/
fnT8+usv5Gx7+B+/Pf4/PzxfwK+/fGj1WzO8/+4v3t+M/fWXOPwrkEMBx5AQUAoD9euXv7j38yeE
/DWiPEFMeRpCoR6FmBUGxCvWv/7CyF/xSRRhBCX4ELuLX/5ixvn8URz/lYpEJBx2bggpojje//9m
3z2b/3lWfxnm/m5sBmvw19+tEzxkhEQRnCFpSEXEkx91yX09T5LM2hWyJemp4jI+oTD516jP/zxL
zHE9hGFR/VHVxRsF6ozaHGwAGg9qjGzPvcfef/7Nbf/nxf32Ys4y5/95Lc6noSnuqEhSoFY0/dE9
wbJeYUGqQZbiAI2mOoQ5XV8FhxSbpxNKQfMhGIA0jyAa/5S29r3q4B/nFgh4SQmk46H4UYLdw+S6
CzuQX8aKReJzNwHEAug1iRqdkmXot531jVov4IHQrQVK/OrZwg/w00BAnSlqUBmaLJhpt+ZVwEm1
AzVsBH2D0Zr9a5bc568ah7BaBh6QEoYnf76U39D9YrEsbTKHgCtqah8IiPTwlQh9R3+iEPx+3j2f
h0HjwRKGJ85xGgz8355HGiKcS7a1sGfNXVbDBoXdkrPB7bVA71/PmICXTX4EbAV92E/myN8NbHQ0
zlwxhEsgiwAD4vuTz9bKCEF1ouAmSIqt9vySTlb/hOz5u6cuIFIjAo89wjuZ/mh9AwaPLKtoigrw
9cynJRHYa0As9oxwwp9wwb8v6HAzQc/isIqJ0YWg5HfWkcyjiuckjIpmOhNxh6Rk2QT6XCHWNbjs
4Hfyr3mn/P2MKcYyJSGPwJP7UZmGnXQ8k0TSgvlYHOpkcWgFj8FPBB2/GySYEGFFgWZ3IngM1uX3
z4lhv6VjibPQUJUPMqnafcexv0CnhR5JOD3T0Xd3fz5P/OycPwzMvhliH284JxFTmZG+3AqwOL6o
PkleLBLaMlFx/hOLg9+fE1MSrjWFN0CIOZ1+f528QiaZkQvBOYPytKDfdhfRbT21YL51GZPIssiW
rnE/czj7/bhJwjhhAEMiDFAkJ3x/3gpURCERJwRp3tQ9LEzXb91WJhmmX/BFl6Rvf6Ip+N0rgRkQ
/8B5W9CUEIZF7bdvPVSByPie4KoGRF7dRqmaVIENskwKwG3B8c+fZMTSHyZ9EscCCxghCBWB+gW0
xe/PF42T8tiMgXUI3ddyMZtNDifQk+32gt5ZV19UuMhyDyI5TCuRqpR0GRpCW5d1aZIeAP9M0dva
rSDpZ1XbLoAIFUCFE3bjPgCbdJt4PqLLAVbJqoY6052Mx10EIkCChsk4LBeY1kAN8hw+MYd55iOw
TN04nhExNzrvNaift9r0W3zpQfUZTm6rKX0RoKxOha263GxgKnV1Gu1oH5VYt4ZqIwdZI4rwc9xM
6xl69268cshOSA5LCNjqJJMy+BLp3oUF2F7q4zgQzo4JsDh7Bn04z9gyL+Df2REIWwXaZVT4pcVo
XzTs7JtO+w1NEAVwGTSJuQVtN51BZxO0IhfnBO47N6VuQYeLiOUuaB1aASDTqo/Kt0Gwl5tkar/a
KRZXMQ/QEUcMEWD5CIlbtyKMI3pIqtA8l2EqeC4i9C5rtDiUr75gdozXeKdIRXydl6WZcGsRNY+W
GNgHPP5gwxVQkxrRqcrQtJdbNtqSEHArBanyDSXcs1/7obpIuxacvxXsb/QOEcuuL5GfLA5kBRwA
NyNeimyDp/d9qiysk0Mfpa+l4BawGPi1U3IZOqe5BqlpFdGjw3IR3cdAfMwFEt8B4m1TbJXLgm0c
K6hEW+sO6wby7r5elyW4cvWKHJQg6BfyxMce3Zxxqyh2SNibut0IEV+woxG0E1lJbNLeAQYbtiM6
bHGPbAJwuI6lTmIgRa7iKxrLQ/QiZSDaonQtQzMczx1B2RuQn6sSWbpPlbcg7FQSLcasQ7P2WaCj
gs4d6ts0XwFatDcMvQe/F4SWsEXGApiBFNh1xWhV8gjbohru4LSdRvAQZhQbvUormLVpc6Y26oG9
wXMVBdMkRN9m2Jcp8XGyNn4vB7Q2895vSwR9QNc3OenDKQD5fp2eF0uDJ0Kmtd1TGgzQ6YLZojLf
ghmRLZXcRpCLWifz87D5hpGPzipymJcAvfyyfIZSEJDOmszaZiQBC7IAWQWvRVNWzWncmKvzFRYR
98McVcMOyHY5FWe+HGhbQA8p0nrG6gWyLo2DtEEt0UMmaNCBvjV9phWobzeNHBeQBQmSGnJ0RYFb
ynkBG3Hbau5Aey+jr2kwo+UfK4FG7DZTkKNxHvuF9WQLc4FwihCUKlCMsznQfoTbw7k1jWfX+kNT
owewBzAbqL2nQqU5ixEpcatQWLmC152Kd8CcuXqCw1xVPWARlA0c3ZZ6zrG+TTe+TBdAqciN+TRX
LvwYLBO4xFHE4ou5WVmHB27QzNNh58AmSgMiPhCkoJ7w6oafrMNecKdVQB5BctvS15Z4Ue2nOmZB
nbcC3ahXWkF1e0dNWDKZLdGw4Th92BooAhQYnPXFtMS9zYbQ6ZcI9irmjvJZm8umi+bHBehffQxH
hBg62GCXtW/zsMWivBe+I9WRki5c83aYa3mlOlR5e028IXdT1XDz4PhIYtg3WB0sh36bKCQRQ9Pq
r7Jto/UpmBo5HPBuDt0OgFEs3itAa+UeDYJZ5mQu6zCbfbDWeeDcFuQIezHDA09hVeZBM+/2azJY
tJ55BR5Tw8PXRsB4N/cRGPXHkJn2XgQOTYmoVO0Diujwud5i2+8mgd4AMki0LMDVm04iicJPYx+t
77Do898GVAH0ggE/vFWraNRdD4LeZxkM6pWN1N0DskghGK8m8SGcLXsGdMzQvuVVuOMI75J5FHDx
ILs0+KrScftoHB2nwmOLKHdgdhl+Gst1uogweS4FD1FAZjpkPUeLrZKH3sN3/ECh4roJBk6RLSrJ
lgsjwU/T3oxrQdo65dAqpAa3EJh0B2y2VFdtWusnjtAdkFQnzIwZJADxrgLdBKxmxvpnFzpMqx2H
lOrCgidpCsR1MZ2xbpnfXQr5R05SHTxX4EbeDQFoshl6L11VGCQ0vq+thH8pmeDPf5KeLAdR1TOs
0asRb3tpRQdKb1Pqo5lt8uZaEdQZqdf5o4ngtIwOZIDEaCX9egMO1HbfGUCU+VxXHJbALKkDMC9o
uO3gPNogYHLoyIjHLcf3vmPyjbbSgwibGgmPxFrhm3cs7ly+QMkcXnQhMOj9GEhxT6Nu0k9AadMq
j2a6vJ0f7ZcOdQoKLOuSMKMBrhS9Wvi3XXh4aoDwH64it+BDAJsdzmYD0lR3IfB4nsnB1x9hbKlp
IYQEdRyrcIim16onMKtbTV1elUN7twXbpMFAt14clj7ApFym8YQVnCsvCwu4+LMeSqdyKKrSqFhq
Vyc7KIWGV0s46GJ+7dq5mGKsIU+hX+Ig69ERvR4gUYl2NaKfdkMoaXngALDe6y5RMh8Cbqoc/Qz1
JQGLHCSCWQbphcEd/SaF1GcTM986zKxDjCdK9bJD57AqL9ZuxPHQq70thWMrqJLplkCU5GuWjX3S
vZBVNmY/lCkDg75ETxRs16HZcmlRMoMlFjE0ohkSxvIgQkhBxtOxQQNK0TqnzRi9mSrsdIbwnRD5
6W2buIxsgXjruqH8OIYW0q3WQWqdl/FKP2wuCjyebBTPIF7M41sQwFMGzH0Sw7pck8VntoHq5Uwn
X18F6cpqr9NGP8A1fQN1JqRqzkWbQlU5OGFCNDwUXwsGzu26awWsKAKo1cBXFOV0Sgzt/U5HdTdm
MUqezw0mxQcEYCZDgchqvWWLcInZ66FFNJBF9WV3dhOYNqN6HHXWCM3pHmSp0B6XwPI+n0Ubf+rE
Al4K7EfKNTMIyZjR6oHoOCs36HEg9J5DxMO0xBzW1uonL2oZHmHBMYt8BWCwFmmzqfDGVdMQFI0C
f5y21tYPHHVpULiyVec2kvZLoeZG7SjSbYC4w9/gs4T9NUpWsNdtHiQyQZCUTZnM0aIOBqim0KvK
fQ+jHtAxWhh5UiHcwUaz7ArDANxDVaOiYzMoghpStWBSo0u+fkJ+LBjQdd/Xy8El3D6U6InbUxyH
DCuQi+tntVAUZWKNoRYJQDu+nRS6bBehS6rkAMaKtDskMKIAbiLTvLitXN40cVLsBpCHeBEvDf9W
IrAkAbO2hHnFgmn62wJh1CPMHNNT6FQii9Uo/bzQsH22SHhRmE1KjOd6+3/Mndlu3Ei2rp+IDY4R
jFsymZkaMyVZluQbQpYtzvPMp99fuvqcttM+FnpfHaBQKFS5RJEMRqz1r39A49qrzkF7qJjlcPsM
LH0buvbnCSIMZ7wc6q9zFVcPjKHGx66Fe089Xtd7WfXcdFsnjkBy5rYZzOFIpYznlLuBbczEYoad
e1fOIz7WjVVDq2wKo3nqshGk1Jn18rLSxIoV5GDoJ1Cnlp+1OKshcS+R2wa5ARUvgMPOb0S3R23q
AG8whO/Mpg7sFmSKL00Z1UaWYhq8yHbllVnQIHkxTjg3a6Y51QZ8q5XeitnZ4o+SVthrKeNCiIlM
4n3XGWsFu3UZx8CANfJQytnOdrXhlDeOG67PGG42aUByNGWi3ikKOjNJbbQBazNdyD4un8IlZABY
VEVxy+tsTG9M3d7xTRmbdwIW/Jd4LdsSp7K8eOjHVH8wzaV85AQipgIOTfh9TGYmghF8i6MK57Vg
2Ji1iBqKxb11wx5Zmmrn6LNaG1zqoyavFHwzd34b46K8Rbhz6jl4saPnrIxQIdRpMQUwI+LhRERH
zz33enlRu6REwSLAu9irT95HdFiz+aTZAwyawWnRA1trysMf06q8gKfHp8Mwtr9b2SFblsRYpVul
kvBhseEHAqwhT1sW22yCxBjqd4N/nSCgm5uvtjDH0ROx1R4m5oStN0tVuF4D5T3luav6wWBasIV1
Zuuo+1YqkAThf7uJI8J5IfuL6SWKnHr1VNk4NxrionIzdlP1gIOuxuYMyZc+I9Km1mtCOyouQ8tE
4zCzFT3izxt/dVVZz/u8CO1DOa6Iw9gii5dugbe3IxfHfchDjjHvJLf90rfC4R+Rtu0mSBLwSKsq
/OyyELIL26yKJ6WPE/S5MDWgxvS2dl03SJk8sjKQGxV0rxtbJMyHKGwd+kHqaaqmLNX5YHGRJNMU
RVzHEeNISpMcEZXo4u7CySXbfYy8sodhzFAgWGgWv6ctnZan44cwBHOkqzlIDbRj+xV7AWoarcl3
8Nf6ajNqtLLeiHJ29sRs53RB2JFiVid1ubNz9ly/6qAY+tOAvHIH1YRJE6Iu65NhV2zOMG5+6Dvs
UwhcWh+gANqO147IGT1ga4ZeJpXAVTPWkDHTLkxLL5mMLrwb6lzHtUkM08toqfJTRrOUs7Om5e3Q
YgF0CywIm55agtqjRX1LRTVXGGoMtKgpr61rVlYBulFgoar5kpgzwq9IU1PCNtmjqxvTiZQeBxXO
JyOq7U/6oGuO5/au9RBD23U9A6XKQmdF0Uh33ikBrWpIXmOZkYZI6vD6WmDLzM8vkA6wuFnpCH+Q
HEDqMNN3psQxb475zTYcI/QrDhP22iRJZjvHCUcT70NzdnOHtBf4EYIYU3LoQdiE6YK8Jn2pDiUy
CARW47oor7KHXG5Cmla5Sc3FLLanO/0ea+kY+/EPn20osPFlWFLUdiBIlp/TX2R+Yi/p90SbgBqL
khIY5qS5IsOI7Ez4sqO298xpya+tHiHmwNjpOup0qSGirWk4Y1eYr6ZRaNdjO/cvY6QzSJct24lX
WWl/30BItz0Y43G6HU0j1TeZA0cVRldUlVvR1+FXygOMwyj2ES6HmuD3SKsIrZre8j14wpDurZSZ
fNCcUnscZN68hmG+crJbSfRpONkkXqRhhRhBa0PxMFNExdBRkia8wfFeWTuFxfIEKp2BWiw0Jd/M
zo6fa0evH0NpJuD5eRL2J/EnAqm+W8nFon/qrK0JLaC/oEmlvERSk3EfGVXHrp764lPGiy78FHOc
fRZVdnM52gperd5H/VWLdcgmhodxxVDCqQMiMxNYMG624ukndV3z4aNa95PIGgOLFxIEPfKHm/sM
TiflvG2t7ClOkVJIr2u0blAhVSkEqIgCFJvw9q4MV6V8mralolBnHw40t0pqr9BGJ9oNTlcfbE0z
X1TfI+wxa43ikX1ZRJ47DMBLNRjK9VCgLNyFUg7rZrBjCIOrXaKCLFrYxPsQdwL3tWTOZUJ8wXaR
2JnKfhpbzJ6QosAM9SdDj7E1tpz0MA+u0wSAWGseNIqUBGiHhbpIiH4Rm7ZcxmEjIbN/htsEVGP3
o/E6UJ9qdEHLGntDzdq8LDGLifajStBbm6MGxw3VXO5ryaKEb2ZFX2NgsLT8CYcO1WU68QwZMXJ8
cq9G68JpIQYGpaXFr82acZkyGwt11cIO1PZtNSOhqZRgYdnjwBWmBWMgKPyxcPZWuPJoh0WVhWe1
EHy3dITdTaIbcXExQdJavW4oOOP6tK+V16Nm1vyuaaZ12xJ5qQLiH10UT8pCxcvrG7ep3cCTgFU3
9YFugyI864BV6bYoY3bmWZthNs+FUwvfooscfNkY3c6AySE80aRpyKYVmu7GLKb5kS94dbZWB2YS
V5jA7zH9p2As8X1WHsxSffJbR8zfUTtbzzQby8JW0a9vdi+cS9MQeE83XSSeHXuRT21qtm8QmWGx
jgieck+fJ+c76HFOOUIoRLsBiZHLVk7m8G2SM0xrCvXmRZXCOLh9TaajmUTuI6dWJeFssk53BEtW
d8w4dHnjtnb92FtF2Hud3qhjLsvsGVwjxIeAAEQKaTiTw6YzurjxGnk697XZRTFhNSeKk1NDxfNc
uou3NayBZNKYMWZXp4nww7laTpIfPaq3oxvZX61UDx9wvWljv5Ch7tysblflW9SbyxdJ5HvuG30O
2nTiUE37rM3y5NglYIWIt+K2gjjUIVvFYgkZg2CbhXxiIdbYQCJOmW/x/R7N1eSLGDJRv5eQb8a9
BR2NN4dyN/FHzAtiP9XXsXjUsrR6RPSlG14CW+dT3fZ27A+WpGroHZrQ/YhhFLKnyXFwTJzhoFVI
VVmME6oJvxmZMID71UgmhdOYVECgn9eDnWs5sElch5sIGw+XXj9J7loBcu7ZQ7SOEFbD7DXOQ+wD
Rj7CZaslTjX6cy3cJ71QM9pVs1aIiaoIseNcIdr3kq4Qh2V1XXuf2yAfLKI4elIa4I4/LJWJK2x8
4sR3ibS/MWtojQ36B1CJtK3tdoMLXvqSNHFCgdmlbrwxZoMcwcpcM3fP1jw+u0UpENEvTkn9TXoV
R2vhQPLL5xJimBOi06+aqvpuh7rxkBJCGgZiiCde5kmAPJhd88iOOd6ao3R6Ovm8RNrJBv1u5V32
1VzIu0HKPGvRbiloewJ7GY3n0Inw+BqGFjHDCLnxxiF7NsLMVDUimLITdKJVTsLPY2i58HvZYXiB
JBW9boZoOtoj9qhjyHZW9GxZZXNUuYZ/A5BAeLdkJfTX2JjTo5pTE8sPVaLQI7oVJyoDexstW4pu
m2pIxbzFDt1HmU4LX3FnNa7fgV4RTNvnprutRNjFAdD9SkUjh8Xd0lWF17HOvN93IjjYl2lRV89k
BVYNTnpm/E7QONbL2LvHMQLxvP5kM3PlpaWO9gWaS1jiEGZb1bYG+osChA1YblkINI7Nmrpvk7JG
w4fEUuAMQBDFph6N7JGMt7YIDLNkXtTNYyH9PtHk40gYJKc++8O8RRWavTFsBkRKyTTT/LbNnfW6
yjJnZcWY5ZdyWSxqpES3mq9jbeMygv4FoJmdUkXHanTgZCIjnL5bztB/Mxp7hmdpx+1weXLFh7yt
TZraQi82DrYl8UDJjKnTA2eAKb5pSDKg0QG1uIEl6kDPa4ZlDzEbMaPN+fykG6Y2+TblyoWFCL9n
82jtt9yKXAQrTQhuS1Bw+ZQSExtuQn1xD+h+nHv4t+abDhQGnjSj+Y27ik7JhsXu7hBOI5ZBgFS/
dzFj0Q2jgOh25sCAstpZ5p6hdl5fkljvXkUQujsA95MFSg90+12pFbNMk7SHa02rZeiTl+xUNPBr
9jWa2nTme6pK0P2hYqBTNYkjPVxpqLQnjD/oYygRR3/q+5yQ1dh0T2Ixo+qJzxTyUhN58y119Dhh
H2V2wK45JTamqLylrb1kCL5LIPOGkhcZzdUCfmZuxlUmL0i5WSx0bFOFuLXjK5YhUnwbP4Avs7AV
rR5hsTSPaHVWDAoIpt1pDGs1AJ+l/QShyP5ulmsybtK6m2/zxjJGD8d4nHHMpCKnFdamcW9hSoom
x167bKMt8QjkEbEsfIuNYwxGxpmLt9BopxdM2ZzDZPVjR6tqjSc/D5DFQLT4Im4sIBszoHaoHW/E
EMLlV4mnyNeHVX2aiiIKfSRDNmUhNaO4quFaOxu44JFx0XeucztVtX40TmubEosDd9P0NaIrmVsA
zxFDYVwb8tq5nuYcgiy84FU7WBoc4QCOSYjpMSlbapu3lakHBup9pmethow6jhlTbtUQhmxP5ZxN
Qd3lQOMK0TCzLLciBCBMwTSuBZ8sZaTJ8XiTgYtqmwr0jbQVMZYvhSs0za8ViqsNyqf2jnpEqwLK
TaovuYz5Y97QFwTp4oSnhlrIJDD4UqpdB8c7P04myv3ALWAe+RIwWPeWsAYACXOgHeh2RmcDYNWR
8Mk4TEPf5QXDEeZDwdxCg3zkl+U6MPSYgLx8/i/1TkC1cHe91ArGoFUrL0Lr1KmP9KY3RpWY5ga3
IMnuBWms8wtztPJdyQik3YwqHK+GrBbDRR+b2gHspABRi6HV+zjchJVPPEL8HUVk0W0SRoL5liTs
WWzpPIWLdA9fI9+o0vRkE9Qun/huCw19T8+hPKzsCtta6uEhyS37Vsc87+vIMGD1kXSVEoMABFRe
G57so/KVUghjgFRUG4dvLvTyk93VVoW1trDHLeE9KifV7lQTZ6ddPK3w2Y4sWld9VDqeSdaMF1rW
0EXrubZql5TB0tiVRDDEn3QA7f4tQfLubmtriVnfRehq4DtcNTtUdSlaopdnQPoK1LO4QpPK9BO+
jou7hZlXtlcvtGXbeuraK7ePxyfOzN5kIEBmpF8mQu+2TPPzdG9V+XAwSIgabmkTwuZez2LaoYp9
S3hRJMdnKAGgyCtjMGwkzNwlvM5KM1SSOae0jX1TIRFgVoO1pdyfDfQHOdbu2Br097CWki/4YiTA
sjlwrdc03cRunlCtImoqHopeqRsoL0t0g2Smrk/lbKxtO6YC8baAfJj5WoPTirfMDb275axDtplp
4Xq/Q00bshmZmH4Y+TjOeysu8H9DnVS8aFJ2+qYaTI0h+jqKF2SpQ87kINF7fzQrVft6WvTtBVfO
X9Dn6Vdjg7opqDM9fVdLlT3PCbw6r17z4U05Q91+o4uBjLWFtO7YLxW7VdF4E54Pa4MwCBeXIBeK
I+Ikd4k2Ip+hhKu0apdLsLFqCFoxMEAk2iTv6GVgFHhyrtkhsCFhgbQWKYTvTYFJDYVzC/BqZWWE
PAaHn56eampfJ1uyf2ixJErWTENh71Cc6kCBo8IKpFHh6vg5pIJ9pA2RAZKsEjfQW8hLSGtq+6FE
MwritWrDxaxk2XmOnuaf13jAnRs+XNVduQz8rUCtRpP4DQfE+rAkhjXvMEfks8dhN10RG2v6AmYv
6viyaplF4uDiRDHYrYjzTas1erbN8sHSLurJUUeXYq8IJEoLUjNEnIbOHlxmbCLfjCixXhVS8/Vz
HRlJe1GJuEa+QFPPg2qkWdO+h25xSCD8F54u+TZOMHWOmkS1IYjruKJeod4pLZPvdoB1H1uCY8Up
K23dGsk0xCeISUyX08mmpRwLfLLCmsOMOZHd41CXIZcDJsS0xM81VVUmM8J1uOBvJfNkN59lW3oO
oAgPbjEs6pbYrk7b9Liulzwu7IZyI8IUC2IE4xSmOC6fXi26bz3H1IO2EjjmlZqFEsOI59r288V2
Luxw6mWg9c0AvliGc0EiClgjQK6OKZmFBHXx8CsoATwqLH6unLJ1pyucQ9jfJtXX684YklRdYg1k
3qxLb3oylbmxLZtU4EOVoSPcIe7QTd9uhshkf8yXnj4SyZ09tDi+wdkS/HAbQ7zHOsqSdB9Xwoo3
6PVUC+jMupwvmiwXb5Ws1JvR9NPqTXAWJgXyplXiht4B3zx8SACeVK1L/BbA+ONjlM15/e7iB4J4
aUqL2wkbieICax4zBxZkJhD0towPQExdj/F0rCH31cDrIvTr+VB+Xmhf0RjPaycvepiW831ozlN2
kRtjbxN8tupim7TQB4LZcAH9e3KOYt9OlG5eG5FFKb+Cb+k78iSN+DBj5aWC2EaI92xyKJZHS1PN
yUgC6ocPdAEKaCHF+4cX9m8G8S/s2P/LSj5nLt8kb5i0Ve/9OS/5Fyrzof5ePvTt9+/9zWt9/if/
P2QwGyY0rP83g/nytX79hfH848//w1+GYvov5VJUQ/T6h7fMf/yXgogIj0dn3HSyM/03bdl2/gUH
Vwdnc4HwIZjCm/43bdnU/2WfHBR4odDQdEEcx39BW7ZOF/mZ68vPhzqkTGUZcIh0oL1faV8l2SED
jKbyqKhZrlytwrosQ7ojmDxuq9lYfaSHyPD76dFV0y1lcLjs2hc7qRgfCxK8qutBf6VUZocavpMM
TzZenHuduMyKZMuIbb2dGdGeaLlhcqfMcD8tctqYeoZ0c9aKTd0VMz5sTohXNFaOYTGVnmRcjdEK
sOaqJcEUYbjI4IzjqCgceF4AAfD2QVN9+C3587rE66ZMzW8RhCOcFlsBwnzoQAVhrbz1a6tviwUT
oNWSpIPVDxAvOqbm9uj3rbJwfjef3Gp5s83C3qtMxrdaHudBV435ExnsxQ070rBP236XHdMj5MA9
g/HrtbiOqMgAmi/UilNLdK8h/dvJiY2zbI18o2ezFqxR9IwlD8A3JAiveFMV/C0USzmmCxg8KV9Z
uCLw0SrgWfttyMoay2/gW4ZUGGtZS+ljeMXZg4/5xVRqtEcSFfaUYNo5iU3FtyzMN4wlU2SDRJyi
hZ8ZPSQzhpkc6Ma+xLxpQBBivYNItodoHfDQ0yz7GXzytYDWBY6T2YHd6YaPki/dKav4RhRTyBA2
NIO+tSqa6zXamTq1jR2OrV+OtbYN1+ptHGYmfhFYHBSU7rJbmpzipGm8Fl3vpnaZ0+mlntwUUzcF
IJnlBnc+0w/HrvmEK0F6GNxO7tbZxmZAG+Nr7PJd2I7Zc9RMHT1X/pVUssLL8HHa9mMIZWBMhy1z
0PyZJsoIyt4obquOZTvUzZd8pPkvlzLdsF8v19Y0S1Se1VcDA2sgFvlS5gRBRZGLNB3zkiC1sEaF
xkYRnzsPvLzEh/0TXfY22krZiHkvlbyDt4Ber6bUolTV/dFZqocwk9FuztSjw/htC+0HenzKmDJi
fLuBqt1druTaHfU+dCm8F/uqtKfoxZocGfR4jm2aEqUR+KFaN3rB/II2Djer8bTIh8y+kk0p0JHS
kloQFoIhWgjT7PBnxWMeZGrsBEWha3ldU0Q+gjgbYhsAWTi3s0fGQO0lNYhPN2V0W5RCjLjkGCRp
UzLmaZvxncDk8QZyDnOXHl5ikE0hRMxOnzxXbhNjux1PJC0jW8MNnhLxQeNFBswkIApoHFdZAoab
rfj2mEqT206TfK+GjV+nFFiShnRFeFda+zxkYgzbIfOMNmue89jgqGS06w963+1+8AyNbm4DkWKI
4DEFNTdIOiYfjgAwdMaIsBRA22M8937qnBw+kny4iE2z81EoYrMwhFHQR5VFOdeWPq2Q4TPoC/0l
smwvG1Eay2h8LOcam4PR+iy0KQa6UxSkLrtYO4unrDeN3VwZklFI8i4ZUW36cQJld7gdyG8HCHGa
Tz2bBAqq1G18CqSxy2jaRNGU+82q0sCA0u4lCQ0d0L67AaxvbvIqJ3NSAW86AzYbiTEXgTmGeHkp
c/DiME8uy6rkO5FT4bVRtGJrSmjJ0PD9ltjNeEuEDYgoktfpZI+SIe++jLhdL4M5t3X1ttybcHQv
imF9cXEvw+tSYQU5wuXQ5jbjjeIM6VpOFbR1J/ejmYst8pT4A2nAGWP4x9GhDCFMwell/BDk/MxQ
hsqVNZPVlkeprKtCDRuHL0Gv3Y3CZi4U8CkqI/yIqHyiPf+kTeG3RmrBNZWA/WqeVDu/0KKziRal
mWfjeJrPYL0ANTdni/jWTzwZ+MNF96BbgSvvLL4nKxabn87zf1c2P0tjzuQQXF4oZRgcygYeDAgJ
zi5f6/VghKF+TE9OCF7KQvxvLgDVG9q3jUElIojT0jkXlZAyOzgiSrIj0OPe1EvQrAk8/O8X+fXQ
//0iZ6IOnLCx9cHr4MiY5qS/deFzTtYHr+rXR/X7Rc4qi0W2SQY/hTvxSnc7z7u/38Mff7wQ/6w8
xz1Jy35efRZtMQ1kmx0HILZLvXHgrq5a+l+lif77JnjRtiFNF43Z2VVs/AujuYyyY6OnlyAVHvS2
AN67t2JN9fcb+uNLcaUhpdTRXZ2Hakm3iyYnhjKu2/WynwXxdkxUIQXIOtn//VLqTw9PWgisLGo/
gdjr7OGxV+NKYudHzDcRpqyu8phiWwfH5lAcIY/gMsD56BUTfIRuxa/GmDv3mUf9ohM+7usjwE2H
n9GFpIlg7YykHTsYu8W6am+V7WJigc51o/p2es6TKrsiB4Sd1zJw94sTTs2SWZFyq3iH8SoMBXtq
7UOT9y/6uMT4Lo/FphSYymKhhiIda5Ab12SutMauPGI12ZHeXD1LS8z3rV6uO8cankPbfV30JbuH
Jg+eBzBytbgiC/rQxorjpFxbsq86I90dHi3j3rBHKrVlNT1hzg9j3GLnag3m9SxBs+CjYJ2Y27cT
Ttv7qZKOh/cWOC70Aa8f8xddQfCxYeslUblu4+xzMX9y17vqyH7dS8ZzybLN2gE313Jlx0+nzURN
reM+MHoEU0KYcfwQnAoStrurVVFsGNI1O6uy7A0JhzGj/LzyYd25l25/wiNqc9qmRPv9b7YCeomT
fA2lCdqoX1fCUOHkzdA2PSL3AMku/NV+qsb/Sij0z1f080XOxEnVgMlcHsXpEYTYF8L4bOYqYMK9
KdH588Y/+JLOdL3/53r0MyB+tmOdi6Hynnvt8z49pmY/emUSTkcVaxUQiwqvKpY3cMQyg8uY6soY
9PihQ2hj46AyTzeczmJrkdZwOZPss0NZYn0gYfrTh346N6VtM2n+7UMXVjTDX2vS46xWP9crHBLl
LsoeP/jGeXH/OSj//Qw4IG3BN46O8vRb/KROhChap3brJsfEFnnJ1GT6pJroDdffCk9+WxwiSI07
g7PmWojS8f9+9bN7RENkGMjQhA2Dw6VzPDum+fgYLE5Rf0u8437AXKpV0p9cqIZ/v84fNzL2MO5T
utI6vw4Sowy7WJEfjeWJLObwg4f4a4nzz0OU//nx1plqPzfQAKwxP35JLhvMoZytxNcA/mjyVib/
i2Xh2lI5aEp5a+cKs26u9CEfi/yYi/AYyehG4OI+QNz5+xP7Vcj2zy25jgGAcOr6fwvKG2D6GGTK
5sfTAEyUX8ve3sQo7bXhg0PmB3RwvgJ/vtLZVy+AmENnGriSiA4pJBiUH+ZFyBQLy03fxnEl6/DT
76a9JdcAZO82Nq0nEc8+OrF9TzQBjNbNNH10pp+tzR8lFhQoVK3IBw37ByTy05dBj0RcRTjlx1a+
2fYXNXx36u9/f8inXfP3W//PJc4KrNIylgaefn4slte+e4jUway3YXYf4f789yt9dDNnDzmP7CQ2
G24Gqgk+uRf9/Iih5Qdf85/XDA/sVAMpyvlf95JuTao1J+uFLJ/6EisLX0KaSEgMke0HVzrtC78/
uP9c6fS9//RuNEH6QIit13HCVcdX3UrSV7JalyYD2G1ITe8nFY1MVHM66svwkX/GH96bgSpICdT1
NiDb2Y0WYVg7wi6yY+cgyDBHQd5FCs/c2YMtP5W2Fvz97f1Is/n1fk/aYKzE6Whcch7P6suQaTRm
TtF8mwBUl8RHiPhJk8YWd2T8mLSwCLr4GVTak837ZE/4+17W7RuMyFPbyWP06iw5GO5HXcjv+x41
IQZZCLL5yzHPfi1pwRyKonC5RU43ZnUgmucFX7ZQfl8JLqrV/d8fw++PncfNmUGdDULJ4fDrW58b
gazN1pfbOrmfiq9N8ZIrjiySVHTj9e+X+n2B/XIp52xHt3WYT2JZl9usCD3FxDINMmaHrnwcomOz
bOZm+/cL/n5CcdZbDqaHygbxNc8KLCOH25868XpbAPWNm/iDU+OPP55C17WEA5Ysz1ZsnS/Wsjig
rG2ERNF4t8KHv//+xuldny1RJM+64ziCQ521+uvLySunQUenLbfDfLAh5IFcastT695mPTKOY2F/
zydwsv6Dje2PN/afy/4IWfppJ6hXm5kSUYu31ewLdR8jhfr7jf2+qRHloQxTOtIyLMc6ezFjAqhE
NkF6QFDCpOgqSULftnZa+/nv1zF+nNxnT/CXK53t0UIsAz1Pmh7CsmV6jEZ+60w6ysrWfSxQumPY
Xonn1pXpRcGc/yKzBVpvWJVfYJ22X6U8YaoOv54O1XbbM+M79rz2baF3n+kZnVs4cCuDnww9VJrI
xyiMvmWDdAY/WZ3wjUiKhUycmZl33gzPRFh/SgdmfXUnyl3k2OMnVHvpHESpSg7wMMz3ZIrGbi9o
B67KVWsetbFt/HogrQgLPPc6Ker5HsYI4o1a6+9iV/sMNVfdzaZWBCqvUJMhxoq8CAkQkhyG9Tr2
QSQwYXQV4FlWIyVh3nsxdpn08WjVaDbxtCfjJSK+APOGnYWzxkU2aPZFCrlzW3fhcEVaQn2RGmjt
IvjXlzb+0NhZcw7gARDvNBYMjqAM2DrmLbj5Iy7DLjg8GlT1DO+Ywpn2QtXbd51vwmNW3uDo7vNU
FtohTtulgRqPHGhyp/xSX+FNDCCl7atNWtKUaPuTzYFMquI+TkV7RRTIHS7L9q6cm+ECFsQcxBVy
2D5G5dp0JBszcu592YbOIRzr9nZgyPPimIn2rZLTvE3mdHywlaZdrapZwS17+aUR6QDzti8OTrsw
PxQL3FVe7EKqhRN/weTevas4H28zJ/m2Ok64ZRKCslbYybaomy4w8TKChACFC03PdBmOaGcdENH9
FKuaJjaRgWlOzGcqk1AwI0svTAgc/BQs89vZ/DpUbnlloenfrA4UQwozFFHlBjUQ1EDDxykuu9cR
bD3it+veZ2aV3sRLGcGDt42rUkbGAQqLu0O/SL6EQQ4LSWL1U1MMww7DTkl6xlrtZB46N4YVoffo
4wHCEyjDYnY1sDDM+Jwscc9AI3GZw+B81RdLe2ccnB9VWpAeAdsBY8CMkOdKL3fJoPOwp0LzUncC
KHd1DW1h1W+lBgEJFt1wIcLKuNSsAZNrzOUQA9CNa4sBWw0jQd9MU3Mn7IaionCdD/b9j7aXs22T
XKFaohhLD4Zpb0313CQ7hS1fqN7+vr38sBY6312YYbgndxjGi+dJw8Bs0ZyVc0IiSSxeG+QmBQMg
p0MdIwa+AQArsojdQOr9CpnWFd46maQbiQarUyNTkKIz0i5GsnuYNvVKu5nbtIAC+1KfQPhG9sGQ
wFOb1n49xoU+fXU7Vowpkm3XT6bfMa/0G2SxB4jd+c7t6azTSUw+tAWUpi0pHH3YW/cuapmdhl8w
tAa72czmOh2TgZEWvK6nRXXtPnFARjCUlxtMF6aNUIPYwcwcvg59Xm4Lod7I4YDY2tQ1k0H0+hUG
8zdLAzzVKndrOkN3r+MvDM5OwAAUEjE+NFaW7y061aDN+veis9SV3ToWLYY+7HC0IGkIx0fozDkL
YnZcJxhqnU4ktPCch7r83icG47h0nHZhp9f7OMvx90d5eyiQPzEyipu7qVx0/+9v9Wz1/NM/O5ZD
Fcq5i1n1r4euxv3jPzr0t83J6G6oqitqQQipzYJIQ35gMHRWE/24mGvCUNBNnTH0edWr0kwVJP/0
t9hMbvCLvWmn8hgRXMAwFUYV0OhWL91vxHl9cJd/OOP5ZuFZmzYV929HsJFUObQOiArscpWnE0uh
lUw+/v4o/1BckoVAL0Z1xCT9HOs0wwirUiQPB2yvrfGYOQEWzQ6Sl2Hz9wv98W5+utDpv/9UsYRJ
qq3snlxoPIR24pXFB7Xrn0oxMDq8kuD/WQb/8OsVythYqrjToBuRZhcv8WM+TOM+Tqf3NZnuwtgB
uzVvmki/7uLpe93Mjx/c4ak6PttrAFl4kiQF4Hd2viwl1CRUgEl4K9dqQYokCtTSeM08OmZhESpJ
GiHax3w/ps6y6XDkvUY40QUTRLzjODfpC0JV40ZaThjk5pL6q6ijRwZwBV6irIAW49It0xW1b0N3
3XJAvBtIy25Q4ncXEYa57SZior3NnIbYl3wVd3Hdw0PsclKZYrN9MIXQN4R/zRvAbaDaVWXzC9nL
yx1ST3mHfVr0HrZu9SnSqaT+/nDOYj+RQf+YCZlYU8D1UL9hUZkROoSdqe7WVg86+hfGNgkK0FDD
pbfcxNoTfDG2nA+w1bNW7Z+r2iTamTpGdoY4O2eGrMll5OrdbWHUG4qOkea4xTlfA97JHbWrZBHv
5jD+oC3401d1glZN6zSrMMRZh9gVbjcWTZIcckveVCFZAFpofsZB6FKV+Y4gpLsPnu4f2hBhY+QA
ZMPwj2f969rPZlzVSx3ulFHL6lok/XzNGF8FkzOYwUrgxyVPQYdoW5nqf0g7r924tWzRfhEB5vBa
DBWkKiVblvxCKJk5k4vh68+g+14cqyxIcJ9u7H7ZDbFILq4wwxhXWm86F1AppQNlLfRbfv5b1s/s
7Ct491PUs58yGEtPyRr1VUntVkV3cLT6lorWf849keS0SAiBmLM42Z0dUBT6jqjQN+IrgIAuKxVF
Nd8bsJTLePv5/Xw0cf15obPzSZM1Elx4Pb4anB/pAlh/Cv+LqRGIHXlbgIskN89e3tw4tVnBcbpS
lAmOBhX5X2XPzj4DgnqOaRC60cBYEaI5r2NyFio46TtIrhaJHaS9AMsoN60EIMdmRjApnJi+IK59
dEVbZs1kPuZofD4XFjNR6aSreT352oDO4nO5GNA3lLJxTjHNQPRT5l18t/Sq8cXj/GghcHRnJRCS
BF8jVe9HYE7FlkybunZSlWbepqOmfi80Q7614L/uHRyiW5N8y0XM/BpEFPliU0yctVo9+vXPQ8fB
pbGeoB2H7NH5GLVnDcPJrJ3qPD8kRXX4Kor8wdiEqgmRT6a5kCq19d//saiqTZllVENYp/JSMa7K
/J8As2s0nP/88efPVlTszHQha5J56sUhz3dkPz9/Ph9MFe/+/rrP++PnV0LPFQvd04n4byleJedX
1/ifX0L9YFF2HItRzwfGjOec3cMM+FSZi8Q81VaehVTuQTXZNAnCeDcxR6vxKbyvbtb447xt6J30
yMzWBylEQ9e10S1YsY3C+w0yYVU39FPJviAR9kQF7vzYJGysNmw7CdgrlAF//tPPXu5/1i6+Hkdz
6FRkPL9/Ohmgn5GS6e4kZkRamXmnKtbzP13iPy/4j4dz9gJCU6R5tmQmDc232b5t/238cAewaBmb
srwWIFKO8P4OqPSNJiBhymmgfwrozSUH+B+f38H6J/5YbdZLQGpRdQpF+QDYJb+/BJ13ClLPwjrZ
MdVDTi/F93Ic0mNsiuGLS/39PohE862poAAJvZ1vlWWNhkS2VYIQQ0SXEgyT4TlBb/HFa//gjpi9
HINAuwKs8pyIKVQS3pwNxQnfIwQNJFHiR6z8+xHq95Fi3RMxcxjngytpCDoYgJ1P4aT5ufZdH2h5
ki/h43xxO+sQOntBa8aOkkNGgsJZ8v0LUto+xFzVjydFGQBu1LPkx62Z7dCwPVKTXXn/PB7eXe5s
ym0q2FOqyeWaBm6QrnkTnnPdeP38Kn+fCXlmHM4IjJKR5Lzx/qbUgTZFVbbHkxhhKyTm1p5POl1g
afqEamDj6O2xxPTy+UU/GhgmRf4MDU2zAca8vyj053kq24mL4tue1GuT7rpE+2LD/NEgt+DJwSYn
AU9u+v1F+Mx6rTPr8aQnAGLuw079Yjx8dBd/XuDsgzXnZtAZ4+MJVBrlf3qgK/kXl1if/vmQ+/MS
6z3+sayEVo45DjPyKdrJ9BFKr+5CeWD1/Pnr+GhgWyT92CM7imOd19qVco+leuAqi9iAxZo2vRmY
/9XT+k02pj+IFP7ZO48sa+hGzA2nuHMCchmbmbOEbr59fisfHM6ob1dUwmSEGWxmufdPzOzttskU
tFllx4cZJJgdATPR3mvlFxnQD+d+jrafX/OjgfbnJc/uDJ5oUdOHganrqFX++G/2hvW4+f6Ozg5+
IwfxBmWOOHXRTb9cZV/lRz76+fQaG9ZaqQJu/Ow7qe1KVeKhQChm01m0JiT+H+GeDo+PoekffSic
kwmZ0D3P57j++z9GMQpLMp9GMpzi9LsamV4u0FE+/PtLcNb021pUyTg++xiXDCuMAaLuRIEyNBKd
gt7PL/DhTQBdBr5skiQ7X2b6McTZZMniVKiE3Pe0WPXlfzGQnD8ucbbADK1pQVpXxIlOdTHv+n++
gzWrR8SC/6rrzPv+NdRCzuyU/ryT01eHuu+OZndLTd3nj+nv0UT7ARErLkRBzV9r/lRKiQJncjrV
kA+TgOjO539//X7fz4j8fZOEtcUOGFj62U0o45wB2i6nky5CT5i/BnIk8XIIdeHnev5F0vXDi1ks
j44Kjf+3VeDPgWvHuoQntphOjlLui/noUMwIcGYj9wadG//Fk+OYRyUbggM8BeffIWWuDlP9fIqe
aizo9hcP7oOZkSpjh5gVldV8JvbZ31cXrcwBj8GUNORrTR3AiIAgtmz1VkS0MuPd+q5n2Z0k6I3Q
xu+fv7b3X4/1+5sB5csco1EJR/Xr+7E3S5ZDkb2lXZMp+Skl6UOjATGceu2Lh/h+Kft9HRP+OiI2
6O9c5mwubgB2WXKTG9dlu1WgAI77eso9Sqw/v533o/z3ZWwH38QaamY6OA/GhUoZVo0FhEXI4WZ2
XsA4f36BD57Xnxew1rPgH1PmXJC8a1Qu0GlHakRS/Sb9Ksr8fnD/vgdq0DnLcBZYZ+WzRzWqqin1
HPuuh9FyY3GhL6Dk9BtZ/1XHL5/fzQePizWf6LxJzTN1imdDj8dF+WOiONeNdhjLwFG/iKD9/fcV
mYo6uu7U3webs4lTDZu26NJGupZwtC8efVWf//6/HxXBOcI8MkdXmsTPNxU1xgRFWrLqBm9z0QdO
jJp0q0EoVfzPL/T3a6cK5z/7cIc59DzHl/L9LAOS7xvbwYgtdXdOMj+2o/38+WX+/koU1hlcKXQu
KdDuzyZRyyHRV2hxcqP2t9pyDxplowwvcfOVeOf8uZHUYqFRiG4y7dj4hd+P4gj4UzWiz7mO62Oe
X4khgNQ2h24nfZHZOn9ua/aMhZ852qKaiV3G+wvNaO8VWM7JNYXbrpo/Scldpu8/f2hnE6hFzSZb
CzJnjGGbL+Z3NfIf36TQ2yhkDEbXZQqmY6Bbn/YQ5ybJL0tZHNADgJtM3TS8//y654Nbt8y1OZRN
B58OGZmzhxiXSJky0OfX8DHCt/LL+pjf6/7/LqnrfdFGR4STmzP55/yglNjpTDaLYpMpghPXQ5w6
gsUEATFZtavKdAYUqzCxIxlPhseBLIC64ac6MIH3UvWgyuATIdJAlGlS46YoC7GfZfNtigyKkiuw
qpZDqXypyZavCKN2bYmOqS5eFDpQG7iOdkI/4GJCGK0zW/M7xwivbAGNERTNEiAjMHaVaoxfRHT+
HjLrXevkNYCdsE85+waycJZsMBHJdSXvHLIZ1UnJ/ukE+v8fLN+sTTxLJX76flRC8mw1KK/pdXlp
0MD5VRHj+VfMezOwU/JZEXrkRs4OBjVytzX2wh1QoKH9koZf/QSHjz75fx2A5CY4h7CBJ/BFlOr9
bXRFOsXO2AzXYwXHFnq/9H+8wNn0zVZFypX1ApO8oXCq7r3Pb4DJbZ0A3o9xDrjE0fnPusU6T2Ol
JkQz6JrWFWzhgfKTEny3lSW7Xk2nXTXVQLJpYXxQUxAJGMSBTmBXlMHoOiHDFzhvSbfJkS7iSDTC
p6on3Czg9II6iV/AF5mgXZ3hEOdpGAbmqD7Kckq4i959zSN5RjVLJTBB0ppLJ/WonuRkZRaBCXRB
HjRe1BlQj5qUophh6Cp1D95p9EseykkA3fgWO0m9nSHrRG6sRb+mZoLhXtbpeLDg7vqtIehoTu0p
aMdBdqdRy2Catd+XqYWW3xUwKTeC1kXThbA+HrIFGrzWFdATRdxTbVM/1pNjbEWtFvRGOPwFdUIF
IMeFl0Ut1NfJjKlHYJKFRt2HPyCQACxzZvpYLD0+oi+h50UT1ZU9Sc2tlcmVX5ad/dPMhg7cZR3G
l6a9NN91nCrHWC/Mg2VGrQ+Rw/GycsyDRI3154S3CmyiHDxzFNnW4Bj3imsOi05nyV5UjzLEVAqD
ZwLZPkcEeW+DaNpLkTYGrT2/FJTebbpSPFpxpXvwiXtq1FTTzee42bbJYG/UKL6V1fohiksQQB28
nLQu0UviZb6IukjyYMxncKY0hJpVk/OkQr0+yp1U+r0pGoQIAuU6DOVNX8TOscr15dQkogx6gxDd
ULT8TArMdk1U1/gIKKiBJYwsNGqHXSVoVlJqIOgoKCKsJVJFhVYP16/Rs3zf5Cpt03Zu3yiWzAXS
SU13S9nfK73cuo2UZkGnJTCoJLmhMMYGnlmkNLXkg36ptKN8Cf7D2GRQxA5s6ZytEcZJYIq8pvle
tmlFdqQUundt62/pYBzppKW1rSCmlMtZdWvqss6QGfQ3i/5c3Y+pintDwfJQ2nm4ByI4HmYychRJ
d4mbC2e5BfvRXAxFOf6KBvtZFEqL6aClyMxhvtfiegp40NJV38/LTTYamWtHZrxTSifz7WrSrmzQ
ibxTWtHoJjf3qQUUFDgHnZYr98WMGlj+HOehjUb3kPZEMHfMnxX4y0CjjOCXY2vAdwxMGcVgjX4c
TuYF3aL2flHa/JBhjnejYq73ZRXzgtO1+6tHSN2lutiXDN/baZhQc8TASG9aIUwwWDb6ZclA7hGK
0KXnuvbzxWCzZ9nSJs869IEzlZZKpD61+AKhYfYJfc91txvkGUNiJKk0xKbFFrBB9IY2toUUp8Ub
wy5miOZDCCa0ebLnHrC3IVPht5SegZN3H0dDdZIm0VAPGgvIzjPcU2Rte5pu58t2UWjqrRVtjxcx
4v9M4QPoMmr3WjPZUHEKc1lf5hwPLIh1FrzxwmlgMs+QywMlauVN1eYb4F20a9cVWFWzUGiHX/tc
Ot30hnA+hBJUhafC/E6D+IkjAWDoMCH1zobqMtMoms70sgoi3uAGrr+blt/sESVEYfpQAdd25jHx
hZa9sj2662nIkpgxK/2nCtTbszrxfaSHb1OWobLXYyCScWenV0sSh7ukwGmm4EU9GJkl+eaYxvsW
TMWuqMKa2tKmPw5zTe/USHB9zCmrB6Ae0bIN1/WmrYcXstkJaOLevqbhnZ581FheTY0lTCyTgjFp
SvdaX8kbXRvS3QD6xh/ziAKk0Ipdu2yFl5OzgvyXTLVvFLNxO1UZrZ/zcJwj2dy3PTOZ0kvyk2Qa
3cViT51fM81u27gH1a2FlpvGM9+pcGJ6zprCz3PA12oRVYEMUAA4b1ZdKyMUAizHZB3NEqSMMGgk
bJpXaNzOpZNK0kFL4I7LiZNtKqVyDkMVPgyG83PO5cexXCrXTGqgyHmSBBRRRZhyyxdVyIO7qKDG
xt5msszy7HmCk7ibyqK6UZpRvC1Ij7EMDLrqyuYgvom6SS+YFht4bmF2smqlvooqzkojxcTb2Ulu
lcFCdrDg1GNzdGeMitiVsLECyKjJnvZ42e1WUgX6EmcbA3j2pRIW2ICT47S0wIlHiHIuemznMZnL
FjdEVOxJadU73ZyiRxQelm9WYOkhaiJMMvEhJzXUN20Go7oY0XCaR1HA19QT0MsqCNuoThu4QrX1
bazNyM2rkKCuui6DyIBG16BKGaBR0T8oYPoAAGEwYbpfE51zP71ogLmDXG7NnTxo2Z1TpRD6jHxO
oB+E8mFpJvlEf1RF530KvMIaX7rCkr9lCy3ubdroWxgXt41cLQFQSxHQI7bgNhjfyoqg8liWzoH6
yQrJmyIf4adTg8mWjDpdUIN9Gr/VTsoQNxcbKmcp76S4BGOL/8hlIcUBYWnPVdJFr6oYJQ+7T3dF
XXj1nHYLCoXYlBJPUqf6ZKUaLrLSyLeFJrr9HKvKqpJILyZb5tEN7COGKn0ZJr3Q/LajAB4eHjIX
6NGUOpdjGm0zMSd4JKK28eR+SLaFmkbXsyN0WiY7SqAr9hiniq2Cb5Uafq3ehh/rtNY272DCy0X8
Arpg3uhTox5SSf8xtpVyxPL0TJm65hVDB7xjBt5RblJKgskZlR0rZKhVd7oOzaNJkI9MJT2tLhKw
/oaEEzy83pBPeHzyC0CiMbIqY7ZR2RbO2gQMfs4qev0ABAyfCiTJ6yqEq8WY726mfKAwHMzpqStZ
16lb7LxYl6OgG+TO1TQ6aaxKJA+QD6myX8kVVRvzpw31Jx3N0YVMfYoLc0ry6T9SAoWzz0bgGPEa
QSWz6NJfKXKLp9hQ3sb1n9Foyffa/SHuevqtWsl2jkY0PqUmBBwlhvGZI9rYITnJ32iNVdhX2Hys
mvyip/FTNWrSE6RVNRh0e/ClTFa/zWZouwMZS+Y+aWlPaSaBtQkphAWpDaRZL0j39fSuJk4su2NS
d25i/4YiqxVF7yL37LZku9GJ+XrI5aeoqlJUD1H7jCDvTQflva8HkpUbHeU3VmkruZiQHPtmAdRl
NMWzllvcM4W8C7xWifNyP7BkSmI8UUwCmGtm8Z1VMZWeVFc2kG/zaozmkwY2p5d1v9Xv2+gBjzxi
AJuE0WhFm1HoNI3MYBhCXAFSsbxRktMDs+hWRqJmunzO4wU7jyooKBvi9Ex+aa5GcMXo6t3apJLB
Nlvh6k7f+JQ2S8eUI4/XzE1JS5aVHXHKlSfoQeVmwuwF7c7I800lgwqTZrN5BKECq5m31m6HNhq3
EBQTjwNB5BVpOAeDs+qXKMN1ERv9hIad7+Z0yNwhMZuDlmkDfQWFc2h6WrdnJeKxqZRDaAkM2Xwy
li0AVgwreSyCBFoY9HVM7zJ0UjsdzIsqHI0tRRPxd8mBFlFrbOCzPhv2WYsYQF5xdCZQ8ctYsk4t
9HpcPQviIBhp/gC15j5RcrBKJY1FDUstqJC0TOPDYJsadJbZ5KdN0yFCreE2jW7fzjbUElWTJkIq
MIgrvX8pRRdejsOiH5NcfzIVtl8JvR4A8hc2CUkbVbvERq3GVqnyIBrUXj9YmQ8y2NhFhdk/k44N
TxN6x8t4rik5KGrlttXZ1CrM/au1ZJ9O1Q0jTvfkzgH3aovsGsj9sDGn6vsUtyvPrVXBrUrtvmy1
H+SSdD+Mi8lvw/J1ZrPkm07CMCX0tLVVAEF0icSDRzPFfJXTEuFaOk2icg3SNB7Dea9AFe/cPG7U
e7pJloA8L2cZkDYt0aMqvIgRO018ZwO+CE203ija8NrMxXgUkREdmejmnWhyaYfIqw30RuTwaQAM
KXUyMH5zWI1ZGvbHpGkxY7Q1bSgwpmEsymUJfLt3mtuu04yXosxSv6j1mJNKPXyD1q6zajZiW1i1
/a1irPg24MgIzG098BJVY1/RmQIgN54PPfHEbdfxGTbANw+KbL+WJMD8poRvVUVqzBITxx5y6Shg
l2D4JVXZoF5tzdVhvXlQC3Z0BuVuklS6D3alPpL25Is1aY2Yu1Ou9u4cxgLSUZMEUzM/ZyvzPU0B
S0RV9GYU9nJ0OsZ+X8XOHqx0jD6JDh0OLQUuAfaSmi6kANPIghEOX6Bad2BJFzuGOItK625KkuYq
DAVQH1QIIwX7urwbGid60ZapDzStB+m/xDQU1GG6y2dFPCelthxNGcqkmsnDrsnL+drW4vke6YR6
aBYxe7q0pBt0es1RCiVj3860ZdXgYR9yCO3fJdo6EqbAaaSYVsqQUJpiC2XM8hNHuzXiuYrgT00U
SIZGdqsp9a5li14TsTKIAWw4hlVbtm7xwbC14j6Flc4hGJ+SgPwDhSAvwUh0o1d2Ie0BJaWd6ohW
yVmGhr6eOQwwYtxxHDPhe83wIKqYoqiQLd5uxo5A+5UyPpVdafqAgLurpYTHqClzuk8g2tPHGL1E
jXMHzArln110G/yE5i7XUuMorCa9NRlLtKtAp9BpKdiyUU1PuqFPpwbSdKBo02PSwUkq2V368aDO
W8dsa3+BK+pTQE//wgjYioN1semN3DwA44YAa7IxlWdLO7a9gsCihqzPZ7w1pcX2xkQpcKFRDsZh
/SZRonEf2zQ75fnYXpgyJkLR4dhhblMvLehnLifh+FSBXr0BsaodlLI0/Hn1SKiVCa28y8sdliDQ
lenU65s4AQmCZmIB0mMliA4q57GOkzepkrtNVRvGrpDsEKKR87OHI+Lmiv7DhNK2a+ZS2ciZ011Q
Xhlz+HTuOW6BMxPspEQfO77agRxBi6N4oSgrKh803VcXdu2mLox9qkqYjNSBScLWmAkSnkupJ4pX
WboKGE6RSfuYkNiWb1Kisi8zWKujdhmPqSMIQlLOfhCFYX7XwaFvDZiK2wT0Ix2C1bgLB6REadZR
DOEgNQnxSvr2IBnf0cCqHoKvCBei8gphLYM57OiXRZo/z6HR7gWYY+xB4XTVN9G0lbPxbbAGrGW1
1HgpSQbmyGraR0UJRKVlso+ltLyoNMvZFWo7+hHfs9vNVr21w5TzVKzbBzFY+sM4a0DmE9V4VJ3B
3s8wd255cBGPfMpemklah0XxUxfaxHylnfhOzMsKnVwgS3Lvq71hbHJNW5tMTM1rK86ncV0BNcao
7WFt6IPB5iAHSzjkXJr0vuiz0IWGm4PIYopRRw7RUw9kWbeWzp1CYMem6N9CiNBeRtOg18mMB92O
bL8bnOEiHIdoR+K094bITA9VNGaBnaSeTppBqpRuLzeA3vkw3GTU9yDRjCsty4pvkr2Ybt3X9xn4
U18vaUGvw9W6FicpUtWSOwCESziqGlfiqr6vU+VBjyMiBmzhAkfOQLrUmQjyIjZxVMnjsSayyUql
PmRtK/nwCmiRlLVxS5RfDYhfE1NHvjhtCYcB/6/KeBV21NV+lLN1gpXKLc2clJwjVvWFymynwHem
j0WnS7Zgw6ItHSS1UTZOSdczgVdwqhdRsvNXI2mPXP2X1kEKn1uwvm1udX6nQJrN7ML0MqFnt1XK
HspqunIbj3MDl3Xutl1FJUmBW2BnNsIOhO60PqK7/sgtlH6DEuiox6NyOYVT/5SmyqOooc3ZU5/6
hl7OXjQWckAXB7uG2NK3UJA5uocRxCFbcHpPsH8yjItLp4vrb1WUVle0PfyqlLVKtEHuhXQzB4YD
vs/REU/yOx23yFQ2KoRQfTFWLbWuA9hYy+muk7bLLqhUeaZy2GJ6I4KSq0l2xTlmBiRoR6dkXjI2
RNKsQ1zNqqBELbjDBFJdRD2Rf9jstJmEPO68a9KDpRbWgxPJ6lO/aFjopgm0ckcnStdo1q5O+TDT
uEb6gPhBugxphHXrVYjVMDFv9Fp8t5UUIndDI3bXAoSOurnYWzylK5IVfAfUQWzltFFu6t5e6d6d
zAYzTLajmVY+lbFmEIWDE4je7jZUZXM3jV5v02UYEPXmImgS+7HR1X5bEhejnTyZfCdptIBmN4Yc
sMGrFOnQFnWlso2UdanibBdYSav40OMcTrsmXayN+SDattqp4AY3BWcXt8CheBPpSrXXwPEdAQp2
XqiNzX6ZVBMyngD03U9QGmPgCFg8sn2Y01ubpohwh1nVAdYl5i7SyeNUxVD7jElmxb5Qgnom7IAc
sX0dwya+kyD+enRNqugjCWWHyRpE5ri4qn4gXCOUisdtLNUei1nidh3Lx0Dnz9gNOtT8XL3M6Lx1
S0shCFBHIbu5qCwvCgpcg2hQHrK4kV3kuzZqnX7ALAWMhtBKuInRYLqxStc/Ha7lJSWq08GKtWIb
chTy6fioL1W77zYOcKRt1VE3SqtvdaQBdvR6YFYuCAHlOobuuMNGF28WqXxboqzYM9EOAdT5PliK
YT6kOoyFqA/ZR8At3vIiwx0uKM6KRkdP5GJID1oubK+wJDal8KVgJ3fVIekk9VsTMzcvEmZ13Y7l
YCy6Z4LnMhGYRcKdBd9kLuol2ixqagQ2sTF3kDJlO+hZ6vbjaqBT8ZE2SXuPtxhhHucpf54Qz0gk
sfcRveq3uHY2nUKZ5SwBN8/YQW0UaGBuYTuzyzGyJ8bH8T3nVPwDEfd0WeMNNi3Cgx06FreOMDTb
IShF+pswbdt44eqledHxf25IG1v+KDfKBhl0e73G+AFs2CzTqjW/jXFfEH6i0ZHwJJ1ZyZBFu6yA
Gt7ojfQj5MRwqbbEJpMsZ8vA4X6jTbIetMTqboG8yZiXUl16tosp20h65/gr/m0nlNo8EcgEaKXw
cnVNmo94j7JAEna6hVRi7afCGr4ZNFwy+cjDxZTI+rbToj4Ip1K4Wdu03DmNzpMKF1qzkRtTU9a4
orMYHeaQXIDnkjxRaNSq6Gb7kGQgN9tcae+GprQLDsT25Na4QY+VoUqIXzPNlaRKvScNI6CYsBHc
lFVD59qIiabUisQPaWSInGqT4UG5nqTuRyvWLMAI6xw8PDpvdWwvLYfASWmP7SsqWzr+lLS5UiuO
s1ahjlt7Se7TJewvAJe26JxLs2Yemyqi9AkNrhZBXL9U2erglKm+63qp/kLNYqNKGR2UdqEEhtIm
7NYblXwqJ+dpVhZz26SjQmAqZ1sot50Hx9m+UMZl8VQmvG2qpiLAg40nR0OA1kkzOmm7zC7xp7zQ
m4u/tTOQqswoBEGCLnmEQ86J0KoPZfQ4ZJVEDRC7rH5aNFdeVZ58OOE1OvWJk3Ku3HRg8WGKW8TL
CCIgXopF5dr6ZFz0dBqcYPXh/ay6Bddjs1z1QPljDom2DY2VRnBRQqVU2vqbTjJPp7AgpICCfAWL
jWYk+ZOdyupeCePxymTDtdHCTOzCGJ2D0SXKT9sp5F8cEx+NLBxP5N/kn+gY0nua7weJJUs4BzOy
QfRjYLxtiMVtpVH+pisJnHOQB8whdqDglTox8O61rrJHTxmHAssc3cR6XOfbblgWhFX1Umzzhhyr
V815Ddufim62OoyVIsXjOrSWccUp85UJcbgKNTrjy6m/JYcY73JWAoK7bBuESmZcVITHTA2z3oxY
cYXhSShkdFQxXYEnYzGzy7xTX+UxyS84XpLdaUJxhUCPMyn4oE3cEUYMYx1eezM+U35i+rFBN9+g
KbDr6lyRLmeSDx6OqMnrGCnX6UgYQXSG4CxNDEDRE/ZUaatdFkiqnhSs70QSIuPZMrGzsEcR01XS
YljHO6seVgmVC+MQErBEzLojMNq6Rcy8TwOC/AvaPFIbR81vVXqg75Imbr6butEftaxYtuwqhKd0
Tv/Yk6tXsWjkPyVlWnYoi8U+lhut2IzT1G2SNIxZnZLhuVdyWBdpMl7nFFfOG3vUnAMzUu5mVhv/
wNNSH7Rl6C9G1ke3wc7jpbAmjtVMRhhK/E5FdO3Z5Lt8DmPohWdppd9XJXi9WtUualF329pOe7fW
ZOAoGO22RdkiLIrUGWNsPs7fgSqkKokzArStFdd7+muANdu9sq0S9mloHXpvxR28SbPoA7PCNUSE
CT3p+j9lgs0Ndxr3q5E3q7P6JyoPZaeo6eukZcuBDOEDkLd7O61eLUkmVD3EoC7cCTcMINjWqL7b
g3NXVZPcbxmq+VaSADGPU4/9UyZccN9Iiv5Kne+ceH2k2pdhFmtsH4hfVYlZsOhn0WWXV9rNnC8F
+a3GOtjmZh6HY2Kr9VbGhnLkNy2bZkqhTqtFg1LCsqlSyqBDQ3YcORMxXqi5wKXSb5Zsmrc9r2hr
hpF4jFMtvQRl1Zyy1fNV0tu2SfAbexo5whNRjqX26bJHKm+ThfRQCBfk7BzpR2VK1uq+0V3icQ22
g6oNElLIgVBK8oixjEoh7GMfD018EVIEeJABDu3ikAjKMNjgARIrcyvExigSM0Yk+ZAbfUGmWzfw
BQoYTbccyGD8NroIJsccd4bCLloPaQlNdd0Kih7LcVWIhdQ8c8BAubwH/Yfc3Fwtu0JoIaxmlV1/
pOeuiOzMtTK8LkMWmp4YiSxNGlYr6zUs6Il6FE09s5LHxN5gA3LcdtpfiURdJpIsXSXCrcJYadf9
mlZG+Ya38aQ3rfxKkFvu+Xtzeyfa0vaHAZtbVuU9zMh+lcEXWP7kuAWRAJ9CngGeSTalcFZnGRfW
ZE2ubvYq+z+i5Igp6cE3QaItKZDfdZPWOUXrJRGhC40cjStjyt7J/fxkKzHHbJr62XUww8PQzAD1
YguYn0dFBZfQyibBnuiOdU+/R3KNDcAxsx88deXFaYqeaElDxUKmJZzX0oyEJgEopvaX3LSya40s
k19MOQZgR8lv58ExHrK+mO6lzugbT0zEYJ0oV6FKdCgSa+TJTU8IGVHng9GtKpiS07NjRrHXqEK9
WEopw6MqpaRuLJKRHIigL/QWu/S0TmSXPpTwSZqrJg7SSrJUr5ez0puy6SeCCRsOcFr1e6czRcFW
NdMgWkzZCXM5xGQ2DrVK/4WsmG2g2mO/k0JcUFaJWa6IxuhAW4/umqWlPsw5DT7o73Q2K441Xg0N
hnsNCt+FGWnyTynX2TEZXVgFRjmpLmOO3hsKZvcW55dvFscnN44KGxOUsTJ1leqH0zKSaYWfvdkE
B9OGcuhxiOg2mNfSAzpPlcQjpPGFdK3bS5oV9CBSfcyg/ZZfM21nabADUw7lH22J9FSWQx1vvF7f
4aHRv0X4UgjHUbFrRhHatbF/DqcOS4dZFm5Wy6tPZhAXcd2VARbbAkZKEh/o5+J9pCqbJovMNVSU
oTV6D8t6/k2a8/SVzKD9HId6yh5gEr/qOqkCDvLjtpiU7C6dQ2enyE3yPNGZCY2C8wwBN3AfYdH7
KASzbxaZ0luSjKRUhdToFcQZBX19JuSrQQUBOcrI4tAOJ/MN8XBStXI3qDhak4QT/cixQLSw/ger
YJc421vDqBtEUJrs28Q+BvQj2nxBaHDBAW+RtBv0OTC0/KTBZL6apNqA66+9FlYps1Mkfj1qZX+B
FifdL0R2SUNVa/GNZLzIQ0F4s7ZkwoLG85xJsm/F49LiGZDfYvb9GCsltFpqZQVWgaJPLoG3jsCL
DHMjCjXmtDrhLOjRWXlVFKZ3MQPnNsvH9JXI3DAEyIyTa5KKUMn5XLZiwC1EGXLk5QxxnKmYkiC9
tvEJStj0P6Sd2Y7byBZlv4gA5+FVIjXmpJzszBfCzkxzJoMMzl/fi77dKKdsWDD6oS5cuC5R4hA8
cc7ea9OGn9V9ntMm16rc23G25amsex08WaffkfnGgFLYtz1lz8li40byzpj327DjUZ11hCIUwWqg
q0a9r7K8CbRmpyvWMUqIVMiGiQclLsTk24YqgzlvAecIR6uh9DOzuEpKnRW7jouD0YXVOyklMNZJ
5jvalW6/xD1Bf4QFScqOpXqjSNkwCGBg5xBuy4DYO7QaJMmeUVNsN8rCsp9gRjUsJ8ITNAWjeE0S
4UcS8aiblaHfMpvQXwq2XRbhkBTvcqSBwpwD6UBuJWaztt1hehYYEnZYoGk62GoSbovYoGXfaMpN
Bv+HrUvcECUjLSZYxApUwMpCOIFTu7WaNv/Ra2b4FYfXfErJs3z2spCuVRop9B0Fk4fcuR+M1JRr
Ss9L5pY/yEIBJSKt54k1GVycCwlr1YzwA0T1XeLo1w5T4W5MAqsrjlY9Eb5XPrVR+KqiQqhEH/xd
2Pa7NHSRPON1wguBdPPcldp7tTonLG53EJPJ4Br+UeWOpBpDGNkkaF2Z0p2jt+NEY5ZPHM+txvLT
0QS+YK/4/et7yPFUeIge7jNiuD8LC4msVMGG6uGtOubXmdf7rdJv/n6GfhIMfxX+LaLZn0YAeNuI
3L0z40FGFq4V4S/EQR9p9JUUsvQEqrJj3rTEDNiFJOTAnIPIdAbypmrzJlTVzBfkinMHyfyj692Z
LWsfq4c+6qzAG8dkN5ot82g16u4IExevFARMAZyKCuaCNPKzPROa7/L1PQfJlo0nxDgHKuS62ojR
KeobxoirvryVwzZxSCRyn0GtrStyyol8uyCX/N9J+XzSFqkzjYjFEwilZblwvyidVSWKLDq97U1k
S6yZnkPDNNOop5BYzMN37FdA3EwTLFLK5EtP4+UMIT5bUXTQdpup4GfhjY90nqxdQmt+eX8Oz6Hh
ENEhoHqTWEYfGbPGQ0wDZaNoUb7DdGUx1UjbYo+axN5oiT5fTWz41lZL/cZ8tPPnQmO+5Ml9zi7Z
J7fTWzN5fu6xsfqE3gif36qgvmicXaVMdC0L2iBKRKu/bMqnEOY3NZqqraoo1k2c7uiPKARZAIlC
2QINQzMnSpg1XdwenaStNgmhmzctD8jD1HXNjTNwl5ZzTSp62N4mmiqPpYHYyt1rIkTaNEb1isgu
ZSfEqPjjIN6oJiDQ6bV8dgYF7Vk0tn6DdMNPcWPtiaI8UCRTtxNMPhyA2Xxwr7qnuMeLZ9r9fO24
Rb13NG/4mjCPoAfd285mmjTB3chucDKp11d9SpYGbsgfU27lgLdVxR90I9/Ikk5SbUn5UCXE/Ixt
n97kKD1OhOFm1gYg2LyfmoWPTpJFYIx2cfC8KRIMRLXkkTwYKzA7ZVxTAb7pdm3v50XkNAECOxSh
ZpMpVjqE2mC8XmX8nWsCuFhf2cVQBIAm49zm+V5RpvReVqLzB0frA6MSKBULGX64dh4HQ3Or1fDf
E1IcIFlMic7gJSlImFGH6m6iw/ih2yX96JHRmlhByyNgaEZwKqXt7JHqTFeRrtebnIzOlVA8mkiK
Z4LFWVowsO2jo2d377gdjJOXOmIvnZnSXlPSG22u8v1s6A6WDq/YsmunGpkySeJKqCrrAZT5KZXV
FKiyZiTu1gRmy94Kzc3k0npdaVbRHVv6lr4Gel5dESVj56vOnZgj2PNbD+gUNFRN/GQ8ZExGHF2Y
G9IXqYhjQaK4pcdAGgebt6czZ9s2myoi0NpXhifJE3ZS+jwZIie8FdFN3aqjn6ZNcl07Ft1/pVf9
eWhx08SVIEcsNVRi3NTqJJSXSX5p16RLzlvkpOSeNHH85BriTmmqq4TtT1+ExXUyd0gDibJDyVc9
l7E0XhtigB+iGjr97EXxXmjFcOi0LiZLVLhX1A409/gGUAzD3BrZJDj2kRRyQUJ3VX+p0CQ+lQb1
zyx3jTY0TP/Skgx2PAUMi5zxpDqM86IyfGmm8Y2ITvFdadxwnWrLMJFWpXujICpBRmoZTP2I9quZ
Fa+xDeR7esXDASbQxOCqY9svy27eIlR3t03dEX6sSz/Vg7zx7bTXv7g92tLCpC5YUabgS2i8hPm2
pxCuO0OS2zDW0a+h80eHyFbeBea/LcE7HxECIx9+vRfwFcIfCGnEhiDkHl0bhH99Io4K7tGPqWfr
accODe5o0aTmqrPLhfD83tKHg84bhkud2IjjNP3R1dmID/b4zaZ6e9eaSD9EmZP4zMXMayX2mqNi
T2VAaHx9FVZDT/jp4F0BRmZz79VEqVsExkw6aCk3Ib+mIDxyIM4njS5Abs5exR4OefAu2GctJo04
v840/pqsrK5McThxN9VOwHX5+3v40uefS/x1UUkaPdUpz08Aj0Nxwfe3lAq/vLFAF5NO4yz2Qt4S
VGJnr/nEC2WYUsjcWXN4bONoa5ndIe+dZXQBH4iZJgGEF97NfzqmCWtK93R8VNRfn9+SczOETWS3
2p0ex84YoEebb9WwTB6I+HS+t64tnxoXUecSa/iPcQ4atkw4SDrRAtTEHlbbz8dWlTBz5xGVfg0f
cwjUfNNmF4rL5ev/d0ox2LqG6uqLi0XHd6yf24UJzQ61qe29G0LLxvdmJlY36C7VZ5cOclZpzAUh
rqHBQcyJGZvP+N5I1lbq//3uu3SUs7ub/hEhOMXg3bD1mQGF6GsdQWT3Ty5EThi2Wp3TRU3O6dLP
yWUI1ubJ7OOEl23SbaJxqG/Sqb9EGzj/LQvdAB+lYdoqRjfv/MrLTJNCVev5jiFz5HfzlG0z8HMb
cqNRTOp5duEu/1yBLmBwOAq4l4yfzxZl6Oc7TRsiy2XcUZyq+Asq9Hn46kl6j3e6/BomJfLPSzyC
zz9wKXmxQIIOs5b/xeB9dmtn7Rxr01TqDLrjAAlaq/pqgiDxkqH/bEn67Thnu48BlxC9h0q/Nufe
vU1mdyLEPgtf/+XW+/3XnJ2+zs0rhNP8GkG+X0wn701Bxd5dikI5+zEecDLUTIaBO5WnlX8+X6Ux
MepcNLF8gHbtK2O91hr3wu19dl3YYzp8vIajDBYZQZaLxeqXTQFWnJCo7zx8YM5OZ5jm6OTQQr6w
6iyP4n+rzrKTZjmFgMS2cGFSnEN2SjNWQrWuqvtW9xcliuNPl0y2Z65UDmHAh8AmaiPD5SqfrQb4
qgn0Ccf6PqQqSwzhh/GhGXcpfxoIjv/79T+/MBzMNIzFK47XcKG4fT5rRt3lpiu66l5/ZbjePP3z
p7MIYEhlB6BC7zh77SmD0XpzqBb3hbpni6Tu/vXj8buqwIbx1OA9dZcf98slt6wRAAKSxPt+8FbJ
CQ/HhbPz+9Umbmvh+GE+I6XDOnvWiVzPezPUrPvNlEG7MlDclP/mpGdGrNuYgUBQURksf/78G0gr
Z4kZ2+bkAB22+6DH38Y25B9PlM4ttfDNll9Ct+TslqrTwjT7PJEngHxpQNf+/+/jz55u6WVgppeP
N/qNs431zd8//vzJJl+PPgybfQpAY6HOfj5FEDfDRNUHcVKtIWjRgPUqboPnAs393w/000r86ekG
KcsDzggT8znn6+yGKkWpSyhtxsnOpcEmRTs0FqZHq0WTWnXF7SIzZIxwlBLv3zxSegzPuKL+re/E
LeGgGtFY0Za1EpbI59+bCdMqZD3299EuVLal8q9PzfLxrF48jguW4LwhqCl1jG7K6u91df5mCesr
wa9/P4+/LSocweKtTHjwAlk5p2nkmqyjXne7+8wZdy8Kk4W/f/5ywT9dpp/PO29I7mUQm+eokHEY
kS+zbD3kovaVNjsyPPOxE63JGd3LrAoihVHb34951kf9rdA4R16gGE7jQS8LwoMbEAFmetV49qqe
4vdsgN01CqZVCNYOChHuwMJPFw6/XPT/fvP/Ozw+eJeHAJDP2SM8GUmLADJiCggvnbfD125G5I/O
pk+SxO/70Kb3gpFtEvbB7tJH0N0Xzvp5SMzPUotlnMqeFRcm7FmtkGSNobUMsU66YtyMSnvd5yka
EX3+4VbzV6oVAjLib+PYXFej5VtNkq4Yv6KGSb+lir1r0kWkqq3Hwl1renNEEHxhHfpTLUhWJWho
gzJXPYfFdX2EbxQnwSkveIRn0sxrjxw8E0VViYnJria/sds3/BoXao8/3hwM6Agood9ts0h9fmSl
kFpmpnlxyrBvyYnJQMmuhEZ7YT3xhBn9qwuTcbywUJytV/+7KX497NnCOzHbiRvBTRGaIz2lXd1/
H4fXKTpZsecn49cQ5nAub1Hq4EONLzzlPzF457fkr0c/ezuCTKmwuBXFScmYpWKPPeZObTHcwUll
F99J0MhQC5R0CWK8E2gT3hjufuS9/UCywprt3aaenSuBiYtVaG+qDIlHTeCXqN+GuFEQKah3Ft25
DTzDQAwco5mLO3eRcNDN3JK9veaN6m6mvvtRFRilrDKCL4AXk1asVmINUuwgLXGgLz6meCRfep6/
Yno5uhmSI3cgUAgBY1HFG8IkfcPgholYRQZ93HWhoFNs5E95GD3apXoXZmKNU31cYTxCvjT5migP
bq0F5lQ/DESSeBWqkrEE+TsUxD2KPibwl9mciY14HVoFzTst9etK3za2/tHX5je8XlhfhzZoCmPd
0F5L0KUifEF0HUWPdSK7dSr1L5qMjo77kTHkp1n7bJuLmLfrt2KB1Q8IL9fRoKG36q+mynwcleGq
TOugQm657vF4CxndX1iLPr+Q/+9txzyHeptCVT9/zlgH6E3STTyptnvHCJksSm8U6JiUwxjp23jC
I1Xgb7LnrZHOR20Mn+KEsENkCQzbvpWdcsLhcmmF1H9bIZG6Mm36Wa1BCzlbnoyKgXRiVuKU1e8W
G0Cuk4l+RdGe6nTjIadQCEHrH42OjlWzvXBKPr+SllOC7InhGgmwBFbxp88LgIqarrenjBqlV8rj
jBhsYyh6EyStOSNUHdUfDVKo77PXYv5wGnHb5vN3xBXxYYaKFii5YR86sudum3rCtJZE7cFk9rBR
h6x7//t3/ZkW+Pm55btCuyPsiw4NarjP39XFj4FC06pOjbdP+vek+uLOwCO8FL3BnYlSJe2uI/UV
7eqqqm8MR/3eEPZuzeVVM96SpkgOfO8b7rcyQ+FX/hhHbkwFUKaGjTpntghaIjKuRjWhKZ7deek/
kVH+d6qZSLvEgWFW/a0XmKSRYKQ2idNstsdwyu6yhDjSgYHuhQXuD6s6dRIBkhyTASo7gc8ninh7
rdHRDJ7KHJE2w5r4HeVOvmsV530sx+I28czxOrXRASBJx2aQjOaF2vcP95XLGsYGjUqKNtfZV7Cd
ZMm+leKU1M/TYN2XxYwKp14hM/fyN1PNL7zkf3+F8pN5f9K4sRisnac/KmpUqVbGyY1Kz34zhzlH
c0P+eeS08c6qRgDfWVOiudVwPLRIG/5+b/7x54L/Y6aoMos7JzIpaodqsC4FOwlSYJbZ5iqqynvS
iIpVP6l7MyIIyLMvPL2f69Wfd5RL2hvc8OWJ+C0xQcIxZk6ynOQ4X4eSDoUz/nuFwIn97xg/H8pf
9qqJEwpl7ltxMvWth5SinQh6tZ6RMWOoG/3eC0ot2U9deeEGWiqPs4edLqlBK86EoPsb21oQdSy1
0OWMat5j72qozfqnGQ3e3y+c9vtxKMfJxKJBr9FvPu/71Qnqar10mpPUrFsZlk9KRZAN1uOIrg8+
Hx/A0yO8jX1rNptqmKmgmwBtW09apLgfMu3CnbQsuJ9/9+fvs9xpv5zvfBDFNLtuQ0V2a0lWJ+4c
5NYrRTabIXv8+6///YW4HIxYF1qCFMfnDKwRKtGMLw5LWpLs1Qp9e9fuZ7fYobe/sA/5w6E0AD80
Hpc2pHre9k4m1r8JJdupS9IH26q8U6YJD7q+/oOgROfCWfzDVeVozk86vbGgxT+fxckZOi3t2+Vo
FFtCblSnDAr9wqLz+1PPVpS+HR1qIsdpQ30+CvSmpGvjUZ6E1QSy6L45AAQsw2UVyIK0lVdYVC48
Fr8/8sshAS0tDz296rNiQZkaJx8JEz9lpFBB0tCUo1orw5e/3xd/PAr4QjZNqur+tmkzvFEpsAzT
GBHlqezNB8OIL5y78wwGKg+LjjsNHsTJJmTT5UH45UZHVG5iA5vp7RQ/Gr1a18OEkPh9dNkCCnQO
o2+WpxnLWOrFF+6OP/28Xw999owZWHUi112umxS7WmtRG/a4h/5+Dv9wCy6dEN5+IHxAfZ/dHKXA
R4XE3bpz+r4GwGTY17jVi+OckDb590P9/mxRucGxg6ZIQ/G3y6WkvScnO01OnUUScNoi644NqEkT
Y2xf1NklGO3ZGoUCjvAMl2wAYOO0Ss6XjSyin91V/XTqNbdcK2UhtnOn6kGWTyLwkO+wqZDGhVHq
bwdFXczYDCM2jIAFrff5fglzPcfz1DknN5TdJtQ8NjzxlB17a3A2I+f3kA1KdukuPasrgKpC3F2m
JjZoIIbxy1X+5S41alon+agqJ4LXhr3aaNmmbUFBdJUGWEgS2qc4yfCFDSXcJErlgxvJrFg3fZZ9
nZ0MW6Yez+na64b8lAhAGeQ56XdzlFCpjFV8qJAS/P1mOLu5dRRzdJgokwlzATDlnZ2nMU28JrIK
Ph/EkB1ve/3h7wc4u9vODkCV//mUmJiP3d6m1olsMn4L5IgJk2ezgdR1CRB69gz971DIy2j60Trj
Gnw+FK9aFDu1Vp2qGQPDW5qvivHSyPePP+e/Y5w3/ZYQzRKBWHXCtGOaX0AxoJsJDePCckBH5bc7
eLky/x3pvEZ11NGewoIsEVUrKvTWnnuTp0VHZi5jAImpaD9wu91kGOOP0tS/0ZlWAs1B8GPVTeoL
mFs0pfgPwOe5+6bWkBgXclEE53Sxd6bRRpg0TeJAcZDD6olK9wfUaHtXDc4L9AfmwGL+ICrYOaWI
9/x0qmvL72KHpnBiWC24Ed3blUUOkrCJsiDGe7RpBtBELCGLKD/WVtqoOavIGtpVgz0My+FTjohj
Auvn47gVW4TKb25LIKBgW7WO6uQVYc77gLcgSMe6DYpEgsCSMHKSebA/kMCxWdMzyAM0t7dFBtgO
RrgOuSeNT/M4Hcq52A2yJagTQIGCBQF2gC11d13Fpbke6k48dipa+WtwBAkMqwZ5EPYUMAyJ2a4S
HRqIntneytPq0ncsqAys1x44GCg1mT6GO9tKxZ1e5W9GEZkBFgDnxcGQCoc2q7ZlHXe3kaKiBNaR
ZDFTwSqnEgwq3UIPZMKqo2YZhJSE+YRit9a9NHp5VAUGzrKjAoCUI/ZZ2fOkJLW507SwenHaSG6t
oSNZRsc16VXI5t3YcA6l1nn+nOdK0GBE9R0Da3rY9K/SjOx1aXXaj9AEOqE31vA01baOEXoaOwBa
IKQms+GtOS+a8kaEmGhcIwuSvkv8uY40CMTTUK8QnVnbqAZs5Hll+1S1tulnRRkC0wPWdZUTAnel
R8WPWlOhd8yVu++7vlqhtrY3zZyCUSzxsuNd0QFK8vQPiTu+Jj352hFG6IBMJTuYysTYCRMvIMLz
5jrJXPdQDE27s7yJUS2jTi6lrR3jqP7OfeFsSLIzXiKiloJMh3DUd5Gzr1G3riKSSwOiZd/14TiQ
z9CX02PthFCkYppmIo77GwLHw62Vhuna9WZrN3bTOxJyBQety/Vwy5o0Ow3VW5xDWRPIGbeEgaWB
K8t2L21EVoNAhptc9dkhqVdKj0wHVbuzwg2rb5FRR7tSDuaOGAd4XkAtUNjnBv6rwczIx+x+NIPy
Wk8WW77GCbeh0+g30izo+hFsxbo4OV9hyUz2SuYFvuCEWXU2NvNW5o2DbFxq+GYjsAxJrNyVQ+Ue
0fO0m9ZKx1Wp41/oumQ8DgBu0E8CyWvjOrqWjvmheITydm5rrbUaf1afY742M+d11FJ61NS66xL1
9yZn5rsKW23ca0kx8ro0kusmi/u9DLXwPozmZC9FJVbVWFe33oSV1puhY2JbBMhYFsk3Rcdeb5oQ
WEivjYIiTzT8tYZ7Q/isWCW4arZubL3ZkDPx6CGCy2r3O+xE0HqYiNZupuNhKUL2F5VojtjNeemp
0fUA4mJfhi79VpygtEDiO1ftRz8mQfc5KmxnZfCvG8PsyNMEWrfp05msEauaaU8qePXSEB+VMugb
sXhtLVEKv+7UfJV4WLITfbErjtiDinzh2BU0plDZRlc2/7pOJEykuKsSUGuNeIsUnLiAv8Armo5C
c6IjfLi1HFT4drmKZCu3GDDjALhkvjZat0RJm43I/20wk64bcc9ElR+3qo33ppVHO0zMFRrAfj1E
dfcQ0SDbtIvzthNzdYhd9OR9CfbBrmbio+qZzn5Whyv+BlHLpFBCPxAvaZcY62yKAEjIxOQrN+z/
DGBasCpaIHLoxuMYlEzqhWHQVLUXVAkavhnC2KZQspo2a2l+L8JRXdf4p9ZJ7bw2mEDXZpK9D6X8
EBh8mC2k772lfDFEB39xNN7KsAjBzvFDe8aHK67Pm2XRs3H0UKy1rgPZaqSpP0O5Rtsp4gd2lRmh
9lBlylZ5bLKRr1mTFZdqMTLDQp2Rq4LuilqiJEXR4ON0S2NrQ5FYDTWFQ2+aETMXmEdlP6HoAmMg
n/iLPIl5MuLtTRr2BawYT4kj8Q5Zdf7sFMWTjVrzS9cpxXHAsneY5io6RqrrkbQDrnrTLTpXZ+Es
YEtT3szI9fyixMKI1RDhpxeh7yS0dqOz3fe12LMPZeR8mC5arBkX75V0PMhjg1RWFMEqPXBJ6J7K
Fi9qeqartki3+mCaQZ8W8DJ4TjaQEuz7tNOGLQIjeQ38rL0RwkwPTcHauxS0V1TKmZ+NMbkplUUs
ZyqIWYgcljul4E8tAmdiJDai96YtaJdxEzMo4tYeOppHOMUwjmHnNI1pzbt2Puh9N/izlPqDSGO7
R6rcdZCzwVZuE4TZeIS89NkMJW91vbLKN0UANVkB+sLUZTacTHWITum4YHn1Hseex5DLq9xvXlq2
K7iYMEC8GdF+XmVgjXLHXul4KUGDmtkV9P6vjrRerK57niyoMI2RJ/ewLTO8DNSAVk/JYNuTt4Kx
0xzzTonurATmgIfBd91Kgy35SN4KQr9xQfI0ZFP3iWYauzBPuQhTZDWHUpjMXpDnYACLoludq8as
AUS8Q1hzMFLibtoc61G50Hvg4Ocr9lnhKmeqtHbIXtoZcZmv8racD6Njjhu9MdK9xJt302cmo8bI
hEgbmh9FzbRLYko8qG3bBoOWu19DyFPw9Ypql1tMQ/AJGBsX4oLP8F3/KoGpQT5CS4bnZrYe58nF
99yZKf6ZSOvvC/hE3PNqea2ZGBcGJf8hZhZIcmYBbah2A29VIWhxSYAtrD7bMRmZbwVzev5vQ0ZX
pj0g1sYCepyWtin8qcjnjRc+yDY3t5ElzW2rggDLMajjRurEc1nTsOqK2l3zVbWNgtBt25Y4KNeV
0jbAmXvvFi869zFRkm9ug9XBbRTNh9Pm3cHRdQNTHRBMjy1Pa07xBLQ5xugqnvVSab/ZuA/xZmVT
AXNxLiwslzOLvZ51EAzMQT1pdR0+hl0Ea6Srx21WaqEfeeUU2BFDNa+cWZVD11t3llJ027mdokcV
jsl9M6IcHAwC7U2PGVJchM5eRH0YsJ0Uj+Zi0QRd7gatwgoEmImp4GikG+TI5KS7auqndY/f16O/
nXbug11KqFMhNWRMDn1FyHX9YeAigsKZD+hj8d3nmv2hmozA6pKSVjZM+VTewWS99ln1HUqrtWGS
pa5QgpqbJJ0LX0xzc6u2Pfrj1OMHo+6uimOaaO1j7U3fbKlKSqDufRrho02j0Vz3ja76maq9j9Zy
5Ub6a7bQsc8NrrtuQVwA9Jji3Tgy6WEghZPCZW0XdazdxAxkVkrJiuq2ybwRSwjugE92Y07a+BCO
k1grMU9knOdPAxp4kBtp65e1Zgc6itVi8ybU+FFFLgvqmL05fpRpO9TSplI265U6Dt0WJTZOm3TK
GOHY2gZQ2xiAgssxCYR5gHQM65iMINK4FL/HydLYN6R5e0iSvL636iLd1aNtrAFRDdewq9tvnOxp
q/cZdrYB5H2QEovOLrmW/OwxPxIzm+JyzsJHrOU43bEobku2sDAUXcC01B4ajoK4Oeqp1n1pKxes
K5pm3xOle42WPdpYMzWTIez2DkIWmwAVvP2rTNlwbLJmGk4CeEVDldrXL07eXI2j9Wqkw2C8p6Yx
aI9W3SYGc32jyncJiLZwY6lN9YrLdrkZsx4ygTQMvO1WH9R22y87J8tb590IrNR0x358lmCRru2B
13Jvmw6he2mzt1pMo4XjxXdZadqB54pql82JvbI05SWXLdl8Namhc10YhEFq7FvcIk6wQ+KiXUdJ
ufgDU5UqyiP6BntOuwpzmP3rvDWyPb2CKeiLNL7TRJ8yHg4b5yFOPOCWjfnQD/hYopjJF2u9e0di
s+WHDozQuqlxXkEOd9oXpIboIZl1uAdB5bc3eiXZ1JAl9mnO2F2hpPZzQwo/6Yd3YCTWeoolen6Z
AfQygY/S1CrAPVPzqHbm4XAVxj4VzhcP9c9GdRt+/dDgr2U1W5Vx+JKHbbk2M1MHFqunfjYs6yB+
0pWw05gdkwtAapzi66J1IHDqTljcFDCqUt8DOEdV7yp8Uy2nhgFYwnJppdM1CBiwbVpqzdeuJu5I
a37pYLjtBhsv5qozcFkqudfAT4C+44xq48dwCALUg8UGjCWvBki7GCK5O7HRxs+UATSOAJO+23E0
vjlq2N9NzOp3fMAILaeNb2AzImmLZosAd8/pQxYErfraFjhV9dI14B2Nzk6fY4PIZmhflBz9Xk86
5zYLGx7ycgEu9sQugPaqC7+REwAeN/Ru6VvBTrPkS+Q4H0pOw1FnB3IYh1L5ghBV2TaTUn3zphDI
A1MsH2+BWMct+AuliFsskKHC2NPAOMqCsLaUmozs3qL3xbBvpQKj9+swaq7sAWuEarjGykWpshJs
6vVVWlHjgS9UtuYwKJDAQbrdqXJ0VzB79EAL4QpZUUrsbwbx0JUOD7DhzGtIPZrvxeWHFwESERXo
cK2MzFVJ5eYnJn6VNE4mP8bqgyFKMf3K6+Y73Zr0/ZwAfATXN11HRmazx/AEi0LTbE1LRFeNtDDd
F5YL+C/pbrPC6rYIzLpXQOnu0R5T5WbAx8iVSvpNAeb/a8wycwRPkPnpmAGJ5XbS7yhqoW9UMdw7
r+oeIL199EPT7OO291ZMxOYrPX7o8k3owq1g68Ol0DPtheK1Z32h5hGK1a6HTjIjboUTxBzP1yPd
WmmtYMuHUTbzkzjOfHVyva9mZWNNt2ArfJ9D5xuuquEp0stq31oKYQBqMVXJnpEGnCKr1qDVu3Fr
/4gza9xnzWj44ZjmQa4yYRYiRC+h4XANiklWN7LV323DUA5g9sYVGaI6FgscfTxXCayCnud+JsAB
voT9WtpOuzPyigaJY2qUfg0G88pgwlimDOdwJj976vTFwYxEXTUB+5OC6k7Jla3TmeE6K0ZweSXV
KjoskEhZhZeHpAKeO+AqGH8liIT5ROuiR6GGVIRRs31r9DjuEodBX1qTGZAUarxLzDDauXXZ3Me6
6zzwo4yV7XBbJi6qITm8giTDr2di01YpoFb0cAGFtH0XDFlhfukSkQRTmxuvbazrN16a6cmqlpH7
Y25z6bespkcSgB2WRAk6SA2/YB5DHRErJRw0CDStCXOtzBt9J70+8rHbfp+brA9A3+Dmdg3WTaSO
m9RzQhxx4vsIF+yJ1hIoG0KRNzToobWZS8D8NJn3pRM/zekw+jR8YDQZboUrfSp8eo4GrsHuY9Cd
fC20TOzirjFZeLh6atzp+2qy5L3Vl8oRJolzhKMc3zhmPm+KzM2CGfox/VrBz9CWHb/y4lVGdYvI
kCq1LRuaeiZti4js4dJ6463yQVQL9CtEEGtzwjTfKiOGs8HyfHuRCkVJ4vDyhCpf20N16yQKVsYS
KkMJP4TvZ8fkZ+h1EKneNwbH9UbpypGNoSW/zT3dR9SilFVy2OhmVdxQEfZfxhJyltGE8YoNYwXL
0Gq2YdFlC56EDcEs7OxlxoS+Kcte8/XJKgK2MoQWqBOWdtHm6a6tYKxHjv4D1AfqOjHPa1FbgOxM
94cQKmHKXp4dWGuta7RDpW+2A4KoKDKa+7roRvbu+ZKT2JgwbzGWbFxswWsFgPdG4GpcGWnxHfVr
zGPbvMcjtBkQB5pxsEvu/m7W3hZb/ypWBb05QNKU0uQ/fGQhPrVKWtptga0/AKFNI87sDb9rF5ho
6l45M1BgAxHmwXNZFOhodaQdZS58CsAWTL8Beimx8pxPUj31hhafGmmU117mOl+xSdKZYkdKhKgF
9X0GdAAyxtqZjpwWz6wRwIQvAtOG7KjqVGpK1OlwsSpZvLStHR6hETa7ONbqXajJ+A5Yo/RLbYaP
yWVZd+mgH40l3DmyIxZxtbaCagCsVYTpvK1SAr908Adw/DS8pQYIeM/Tqu3PLJEmkpu5nL8pcefQ
cBWjvW8HM95gOYE+RcW20SSEBimUYccUDq6WG3M58oHkksS098No7lyRPNaEt6ORkx05gC2bMTVO
94zF6xsPHPpBpzV7nAGf8kppNPNHnzvixXbbr6HI46MGDWybSYhIY5K+R3Ic+Po0fM25NkoaUx1e
2USGMGTs0WfoSYuqFsCqnUy9BTzP821BO5giTw2Kymh3PJzGhrATExOgLg5KM5YPepg6X8fZ/e6U
I/eLynqDi7TdVA4YqFEp3b1p1RVrSV0+SsWV/4ej82puFAmj6C+iitjAqwBl2Zaz/UJ5HMipgSb8
+j3a16nZWVuI7i/ce09o2hQUeg1vySi07EOZ7nDOcKQHTqYRkkzRF2jrii20LfEjVlr7smYDyAUm
EoTHiyGOn3gYBh1f2fpB3ZPO4BotgcwC6Z/RC+djWR11dDgwyCycTfKgpT69cNXZt4mueUBsod+n
LUMJSiC1X5R7i3HkiiRbmm2nTQJM1VL3O8zaf3KULeaGeRzFdZoQv1KPZfXHyBVBmCc5kZdxFhcP
mtMjFbgMLacQr7ONSjonxiTUVQylxC/cLc42gh9svtn3ctbKMHHnhrnFIAMvXmaQHYNyLqNgCrea
RBo2vfGOKxVVwNz9Yrac9nB+SFmZpwF5hI5dcMtigvifqa23lmGlF1M2E3mxLsnIPlHrEjvIm1js
d5ZnOoVa++kUaU8kQUfPT4bNcLA7hJ7aNEdmHI8/VuUbCVNcXLBsMKFcej7BVDUeB5xKg3w3K5Nk
HFn1ocKLbdbvt0i/qX8yG5urYaidP49D/+xW0weKzfYIy4cYfmZMjC4/sgrR8ZyA92FkMATwe+gk
QcVEZCJz/lL3fuQuSVlmhbt5HNz8SRmNZDXQMVaQtbuN8zrdT61hsnZACwKgpTr2ggUrr5yTIn4c
RUN02uifWt9oP5y1lTHJ6725XezsZfRT2hNr+kjbWwq4zecXcAPYTx5TAjKUxzILkeOvpF9XlU38
c2XFGz2PH9t0mi7pPMZ5xBy6618ylNTjNh/k8GKZ9hjofeaTqNRDP+hSSz+SYeodZqJg32Kp9yGv
LRtI0ceHZGFYbPrpKxsEPai9BBgKbLldTGLAnsYmPuARMEInT6YXr4EOBC9vCLSkL3f5ODG581Vz
i711ws5r/1V6/a9oKiMgghRDvuMyWTspGkkZlfH4UHqkUY4euddwXOArN6kZQdtOGesW/0aDY1G1
VcmUwWaJoo9u/NbpS0MRPfvdHrxF5OefzM2a+FzXo2tdyLCe0I6qIct2khXw3Yq7F8GTne2Q1GWB
R+zOpi4kA67KgBwgNPGzFoQA1xh5cP8333GZ3KaRr/Ktyk+i2xpPt18AxXPYNFshTjbxaWT/k7Jl
z+QkcIts8tV56joiLJoYDIxhdcZOGGTjDiyRiKAitLuqWzINbI6JpR2Ho4uUfU2Utlny4gUDwG3Q
Jo1tXnrOI9iqf4tpnJaieF554Xc6YkYoJ8ziS+Llobld7GkxQBP10ED07JegZiwb7slVDxXeQ4eA
S4acZiUo2asyfl+pxi5mxX4ncBct/WvtaXzOhdd/GgTShf5CuALub2PlfvdyO8qrQV1d3VqPnpl9
elb/mrQ6OfElkRODoZh+uRrp73MjecB1FvikvT5bDekTG5u8uvux1aeT3ZDaxkh42jSZholMYxBd
Z4wjxrpJmPoOcpvfmlKimFiPWGR5Woo8fEIhpk1ZwxMqDSb6zIlKNhucwgufVmBPZEyp1lRgEcZs
S0AXGuW+gsey1CnxrUxoII9wq9nu+NzP7FG6LHVPZb58cJ6bO5dVR8Cxp98Ty56HMeKYoEaDLHjx
MYfTX7NjSunJv2zMfCwIzdvch7tnU1aq/60wmmyswmuipqdWI34BFtWU/M7unEYQudY6Yr3x3nH+
BCxWSLSK5y8ADaQQMhliCaNTkhAMvTU1m5Ywa2f9x9D6/tQOBGLkEHg2CbObjVQ+A+22JuudQcHV
WprhMc9S1N5KN6xH16xqSuO17YKlnj4tjqmwJHE8IBvpy9OIQZGm6BZmtKNN8HZuf5mJZ1zY1zQX
h6OEH8T519AKn/JELCTNOjYLEx9Jdm+kmLQNNrJVXNCZlx96knSE+Of+kZHzvyEdGfZ63m1DGeMQ
yY0+XsJyUMNTR+gzETWFJOeMNMusrJLAcZP0WbXJeF9X8osgfDOyOx/pYc5VTR1XbgpSbRW5va5c
WL6Mb3YFLIEwzuqijbJqT5VZVBedDZKLsnyYiflV+bZQEL000gq42tP6rOI5vrbM8Anzq6kV9XF4
mXDTh1auzeTVtzeKhPna2Iz0FhN//+g4+XF1/eIo9Fu5LXkWLFLpnc2k23ZJkYbSH4atVK7cs6iB
ptXV6ZaagySNxjc5+Wp94zNWD+PceYes+oq8y+Ol7tNozWJzD+XL2fuzSf0WD7O3ZUW5PCoLhdfg
TtaBAI05mvq+OjezJP6z99YQEc1CSilpboWV+MDSBAJYW8wXbfW9k5vwX3gAiZqe3MW5MNgD6GYS
Jb0ED6O5LPcl2RAWCbrX1JCpDPVYSH8j9SK5SCLW2cm45oY1OpncffzAYWJDyYqNozDKYq8GO9vf
MoBpbmBCGrlPgwCJJCpmEqzRwsNZXZhgESaFjNNBYIBSX7IBBIzlpN2HbRj1JrsxpmamuNshYSau
crLifeqUjSra6mhSGLHdSIpgNrr+NONwOelOZn4V0LD4K8jVJ0mqGcGszd7DyXc1qM92ST5eC2is
u1x00C/s0rgM+U20bVsqJGd1PSGfto9COO3B1nA6NF4M0Exm8jPNsjZiOlcGNpVosPqVyfXCPQAK
owCOo6snS7GQIVCmP0E5kMT5Dn3k1CtnSWog6zYcMHDtOvCbLrCj/GJd976fiEgpO91N5cSKeX1b
OyX3cEqayFX2+MhhvbAuwt+YYzzdW0acnVtTticCY8iTtFR3bZ3cY6u1jBR5K9vYLsnvezk92RSe
e222GIoNmg1e8LadtvUvx5f9ZbGxVtTuIA79Yi5PrRqZNlFgBC5FTU0qmpXm1b1MBa+FP/1kBJe8
J1Mt0s1yi7cQBedCOyU/lVrEtvCymO55Klhq6/wH6haGWE/2lYYi+Rocq94BuIO6NBQsdZMuD4rc
VXdohwn31zud+yzu0HAl/hGklX/kSjYPSZG36H0rcnraAhgC1/LaF8sODJ0MqfE7yNPtdKmNqthz
iIy3MlELIAVRKo/asje0tkbSIKiPl4ZE7WlJNyJ3Xsp29HeseOSxFf2NLNfpdL8KE4YYyA2NfRJl
mjjQsgnk+Zw0BH/fksctvwFV5P8BtvyW9CTsp78dC4CT8LTybbLs4qqWZQp0mYyRxSV8D1TWjgrF
atd0kvqY+4VzJHAu2+VV8ZLbbkkjauin3jFnPoCBLJq6IFSGjQ3rJjRtYkJSx/ZqOZhOnLwVyfJT
D90Hlpo0MKgAgqrpmZgpSgF2grR+mnRg8ToSRYur3ycxkmXfLfpt46zmBhyOGWacRJe67NNNsSws
yMX8opqy32l+CnuH3endJOKKNG5De4VldUCJebc0RrZlE3AHXdPbrsr5VOaQhs7CTesZfMWJvEvP
Pk91R59m3PkkGV7RrhaBPZMiBZrY38Zj6f1QsBnkmroN+6KCCCXNk4elJ23HWpxPMpLaPfpS5CR+
TMj0OFubmt54m0JE5VWwPj0suWwBZUeU7a036/T31Z6ys1/H45GmBkcDy/Bsg51kQoHGdCBDcx8Y
ds3Xpc2tK7i44mK0BImuKQahNU27yMhamJGNNO7N2+rAr+kObdRxG0dAWsTKXF1FIjyyGKa3jpI9
JJZSIgq4wZiM3tmvsc/6XWj2X4w/9vYiIDRx81cSWVWwutqPI3SXWM32w59JuEmncbwUnNz7XOO3
SSwGQG1vv6IjSG+epHW/AusNxFpdvWkd3gQ/Wchwigeum/FJAwIZFkP6gYKHMGjbeTZV5oZGkk7P
XuO6/BIkGDsFsyXCqIZDO7jrtie6yBvUaxOzS8wn8FCGHDOCdHw/ZO0RB55UVeSnxnAwx3J4GPV4
2PVFVj8TkWaF0HXMwEgcqIvEBtZB3E3i0zH1fq+8xXpPSBR50VovIeqzAanI1sTDDlY61LZIpXpa
q8hLmRUu3a0ikoJs+laMV2nV66NSCn8RsyjAC7dUXaO4WKLrv6Cj1WfGUjYrfjd+JjOKV7ebiM1M
6mCiZWC3yRaM5lPq30Xv0fHgnPq3DnH3Xhreup/T3N1aqcV0kc1jo9lB4yPOIlqFev13aKa3VEue
QZDB6Ljpc+aScSDZRR4aNDG9egn/BwIam6jrWSDSHo2hjXX33skn+U8fOvVq6HQ+Od3upmxmQiJ1
AqaMgVu29zT9jmYxARMwusFYTITjElUS+u5oRImP+GCO64TAMmE+G6P1qzt+jrwfoPJsWnlgGF18
9XE9bXqnMYDEY4scBAsMOBKAfEyqHrSnxDuzrtgbVssyX1P5vRVPfOFyqpO+kvm4USS+vyODMreZ
cl+8XpiPlt2aezov1Dmi6DjgW24Wz4nPcd6t22Wqcpgx8VNGaumJVWH1MjjIKurFK8+GOKKKgqtU
aPkbfBA3aBsXvGlD92N7iMlYUOiPVvGJUpZxzpUoNcqBQPKy6gyfM9KZCpb+02tebQ3kROwPL139
rYz8Ll4XwpAfYG7j6NfNE2Ma2NPULckPYfRclYx+S5Lybjt97zIuLwgZt46Qe1s8Q7iBVsZL6Ty1
xslxzm59n6RHL9sTIp2xQtIJ2fW9vdNR5Z1BaMRATfyqpv2xN1X2bgOCsjQ+3v1a7kX147tX2q5N
ptM59GcGkcZKK6SfBkaf9RhlkkuFjCee1lftXhv9xaKnqu/TbNe7FLHOYWnAA5W/1bQvGUL1WmD2
LKia88JUKTsY88PAkGlkw1iqgaUI8ziuNjn8ESJGjfDbayFx4XI8z9XPiAfSjO/W5NuoJFgsgDo+
apVUbpPmObHfte5stPnBYVEt7Kvb+VtuvXMT39Q1TdTyyZMQHQIlPenjdu5/FuYXToGMkb5Kn14X
JlN9Ek0KeQGNEZF3NZPtctob+dFeTl7KrtUuQ8fe6+W1bp9rXh1Jo33xBgb9BISqoQxbC1C6F3iD
Fzbq5/bURPpHkwl9FGfzCoEjcrz7Rr7pnJdJWxwLczcZJ6hAh6okKpUmmpNh1L/zFNYkIlSD3OaF
BMDpKU6wLo0EBM8/nECbiqTHkVmc3R7lxL1D/H6BYV2vXxtxEEwiIGdusnjadNYxRWnEN4Z7JOSn
LtJtZzxo8HTtj6R5KI3DkP7csuUxFwWTwwd40UzAUhe/um2/PpixTO7VJ6amd0DAf9vG8zK/YoHa
sObo7Uvs7VrWWMjbNcQ4wy5HP1M50WD8lKgUK25Vgs6zVYNsdmniu8yGoYVWq7h43OMChpXd6922
od0lfx/tV9Vokg2usl9S5dQHprtfZmEWd2RsRu5Kd1VcJnjRHnA+iq9Bzkih7AcP/HhlQW8uQfhy
6JCmLs6x2Z1SUi6Ncl+69WYCzEYuHSQHuD6ECSHOZblUFaE7XyxwUzZHnv+iOk5en71aySA13tjq
haTykESioKMazItdxl55wlWGinW/JBk2xqcZ/ld1EaB1Zhp8p3/PyQ0ncoX9rmddChKS/IJMt+He
mV90/7GLdzkCzLX9Yz650+Srvj6a/ksid2v5N0GgYIHVdMbNdr7XVY4abXdjm5gOqfXLR9a9ZFAe
lb6Pk/kgJj0okG50DY5Zn5B+hvYUC2wQDguqGxv5mw+7QNZPvfHaW5SX2p7a9tCYN6AG8JDs1x59
NvYVkABcebBCW1VvKvFvJv2wys8rT2vM0IIw0lniwKlL5knaA6KikMDL2alC3/8B1sf1++CKH8R/
QZKSvu+SH8jAfTV3I8lXOcftwk7+cFNBspus0ou/GFQkHIh8B2iaQq2so6zXXhXyM2J8N158LZyH
OS32hfVpImpfamKIGb4m7WejEvRZz0Qr3q7C+TYCsK2w1FACtBsfEE1eUpFWBtKUZ9i0Op0iFIt6
udhwJS2sEXP85vgoM9L4GBOu7MabIftxNYAqVqTlpw58mHfL6lQPBgmFSrIJZ2FEycq534Vg4k8S
ktYCGjF1wsR6rRuA6HwiMw0PgoBGkBu0ZenJA3sWSY/b8Y6QYhvrbuJ9DuZNhjrfFcsQVlr8r1dt
WKQsGeqLWA5a9TZO346+X6qdkZM7SbSn/9U4DxiBg4xM4cIiHlUcJX1i7exqSFETtK7CwP175V7N
SFp0gnLSgtn9Xjlzp+5bFs+uc6a92DjtRzJ+ICWLHFQDKBiQXN6tORr2/aRdvHmPs3zweB8eRthc
1bvWfDC1ClubHtf90vqnhDdlyLZVtTPz1159u3W7W5DYIjZA3/Zkk6DToS+stRHmcc6RTThd9WUn
D25PmmpzYD+Dm/+pb98W71SBdvjfrQzdh/aPfxgVo/rXOg83iqKv7R3xWM5/LD+a/gd97Z7Mcvrn
aqObP9UCMtLfLd0577g8OcUHIrFdZIpWvlur55E5SrbeC+eB221LPR2QbRD/dYxM/gg0hjn8O5CN
krzm6qov7xUqEWM4aRRZiesP+5uwGHlGxokkSGLOES5FEK+GYwm5acfTH0hXbeDAWyI9dVb5MOGO
4sGnW+qXQExXNaEcHJkRVneGzwQyx4v2mk0AQZ1vd/7tEaDk5Io7M1HQa3JjRkV8GYIl/9XYO3iA
nQa01VNqhyhIF0fbMVyEU/KGpCwS8XoHe2i3zuI+htLNXjsyCjzqqJxKMX4shrXtk0PlvbMvoJUu
t5Xzlsa/4m4gm1Cv9v2Xd+iGe9HyByd65Y2qdgMbuVUlhyk9CDAKLYHO6Xq+6XnU8mJxqhYVZ8bt
gLB/Ku4piOQESz24Fd4wcHPNowe2oy14yB8cYj7EQcLu6qIMBfhmzhbPwH2zfiTOUz+ec/8XzEKp
jsl8Bl24EcPl9qaxkeYlOvhU3OZd1j7GJgt5x41AsPGv/TZltFDlMSuZ+n8+EzGWKFw9MpAJSdjZ
V15cWrQHxB6sIhq9N825M837xTjInlZW39uzu1VcG5Z3NDT2Ef3Wzu8EO5JpvSJORZd+t8jHZfpy
Db4xH2X2qaVA5z0E9QCDWu0ydiHb/4gk0UBXH5N7WpsHEjYbFoNtep4ywJtfzH60et6TvVp1z7qF
6vJLd0/CfoynFxBGTXJYna1MTxWhVuuOWIDAru58BrPNdF/mDzZK22z4LLOBL8HJ8V6Us5u5xbIE
o8qLYz4n+cOoznoCsR6V1PCeiyOREOPqUa9EGQZVvqHEyD76JsBT4i63Qjm8j++rce+PEY1c6Azf
3EfsuskiBBsX/84Cvk599iAkOyWgBb2MJIGx9Pn2cE0LQk5N8o9ze2PoW9FhkUEXFXM56zcg2aUC
xpU0h9F9zPXprMzPZIx3pekzqoZaJu/oaALhSvqeeqPYYMz6DlMhpMY2okynYGZ2TQegCR0WM21J
egfbZONyAXv1I45nxKcvILg57fLjTFh+2X9nqKarmiD3+lAZv6lyN535lnMAmHqO/zMPmElXFPAz
28Rk+h2XNNSyBQvvcp/3FSkgTHEZqlX8+kb/SsZb306H0X/AUEFJkGxXOG0LFcfsRi5JuK14MkW5
zab+cUyABqw2p0wSyvhjdhDtTy9xeyljJ9A6KGCMqlbnT/VVuKZPU/sVpySUIOnMOQ8aRphSCzP9
vvedh9UvzkMLGdXmxkqqDRFY2DfMYAJE7JvoEgUn3mi+dCXf5qYkzz75ti02Vvlvp2p2EUj2kdNw
I8KhH48KUxurbc5cov4ZONf8kzXalhgOsMvwKJdPSr2DeRPDPcH4iC84seOtrH8sFuxkyLLy/Gu8
SIz2zohj0qRzOvHukLrjVhk/XSeJfoZOeMvpGSt5aBmB6vhySBVHz6u9a/l8aOrxgNSE6eqc/Ml4
53l7A3WbBs9ombnI0ufFJE+4kRGDv/OA/Xjnrg5y+r/WA+UpXwdhvZpF97XqYlMCvLatn676Sx33
5EDKSIjeqMr3SWZ06Ojd2AKya14VCMGHVuPiTV8z/yU1jWiUaHrXfzO6kPi5Xv78DgwZbhvjYyQq
d+QnTvf2eriRvBe6xFJ8JkBdZZiv+l656jyK56nbioxahfiZXNsYrITpeHT5A85y7L4c69pBBGfd
ls6nrtmWxv3oEox8cFwDtEWICyNCPREM1IiiznYjTM4JVZ+pXwd5Gu2TZC0u0p/KcoKZEfKgHUw2
pS2D3Nx4cd2L0owdws+NTi9FwgSh0Tx53CooA4Ls1pExuBlfZwtoxgihtbzO3g/IsX8rfA27sonS
vWusZ4Sqm6yZmfv8csbb8Z3UToZ7qPLdWMAM5Wdjbe6sj77zNwJ9ZgtQym2Vvk1uTJIopxE2pKPG
t4iNAdiTM/tny/mtkxal6DPrkgydG8YVglry8k+fL3r37KBVrc9GzpcTn2Ci34kW2dde3uAp3qnt
6X2cs6r+LCHCBMiJZF6VPYuRbRN8ibZ7iMVLMTmBWu6GLmbdT1n2ZqD8WsgFcRm00/TxBejji0vK
dFM/VepV6548+TgtOyWvcCkDpr/M0I9OyV9oH2T/YdLB2P6pz/RDwzSjWKiA8BlW5SuA3vs5u2u1
E45AEO2PpXuqxHtO/Py6DIErwL+C8koJaIantxrs5bHfWQxXK1rqlLpOz/8UeI123CftJQecmTW0
udzedf3jg9kAoL7LjB1YRcsEF08yd7KEXQ7cMWn3Y/aqgGngbGN5/Z1NX/7Ab4jqQLPea/NfJ9Uu
tZbQ0g8QI9B08T1evfE6apCHSWEVDYINYsYHWWMTVNsVlJDo8F/YALOK6Z+NsG/RCxKWxjOuriPj
hniDle8V5EiwclKjpS6Osc9sX/PuMAwGa1Gfy2ZhX47LkXkPMJhsiUzVH3uiu/g8XMQNXnEDcMkH
i7CX0dCww3VRFePs7+ygSPQ/TyJJMueIjPAPP8E8xCy2Bi+vqnqHsOLoDst+gE+j33RNAMbQxg8k
1Bemjkh6/TZi816iQycXnRbM31n9AIz9RhJRYVfb+27hZXeX6eA1yfs4N++2re39VUWe0M9NA4e1
XQPGYRuxlA/MMyNLzUdm/B8OBaLw1XGy8isExXCalm3WAjA33YZgJ0EwtH4YPO1cFckptbRtzfZ/
wzbjV2piO1bzY7LoLPJZWE1msDr9oeetyXx085X1gfKFWgLSDbex3GSFFpDW82S7KMBScait7nMu
PATiDYkBfukfIX6DVi0DfbQ2nWZFK9HuAYHY2Pv+luo69E/CVpTIa70x/Vs3V76zHnqYsmJrzFgF
3OW4rskeNdxD6WtBZvm7WhpsKkHnGP2lrljv1SzpR7mf4/jBzBSZKySujWt/N67VqdYU1O86jHVY
TAyXwSafPA7oTbLGDygKLzNBPnXivJntsFFcmkNh4vRDl2MmJ+xJ4bjkLwaxWLO5vvRrH/n8HR11
5LgkgT/nkc3B0cFzXJcVgQ6cnsRHX7HuNMc49021t3reUySVEyBb6bkRq8uPTvP2RTNdpDEHDf7K
Hj4eW00QzvC5X1Hz74WcHxlHvk1qPNpFHMJWAy8JKJh8FNqeW187NdR2PWN5sEDe0iDhte/18WeM
HbJTtH3GfZLqTuSwcgaGx6xI36Jov2oOV7Dg7R2W9ZSWVO8FHrhBGA+WriLxP8eJyD67D1GXBWkq
910/wK0adqM+wy0CZseGD8btwTWbUGD/s4rb+8PPzsWMnvnXB4I3Ge6xN9aQpKY70VCxKXN6UgyR
BrfdJhozOZ3Jz+zMYckQntHUr774jxmJRYGjwKlTw/3KhuftVVHrcEUhse1MRGcWJSQkZ5jedrxE
hJsirkH7MQ35oZjK0JflQddr3J35rpvrD7bKJSz0NOG30bZSsoq5aQ7NGuQAzJ7QnWaSAOMta2M7
GnHdp3lC5H8DNS3mNhD0pabIToU3ASRKdrGaIZ/7GqKiLirn9tQknOXe+mKjfFUDBXEHvgDOHesv
deMd+0wDdV2e0BcdioV4V6x8sZ/SkIC7b9YDyqGRtg4Or7CeIOmF4KruQUWVxPSvu0ombx1fXlgR
JN+M19pyiemzqxbaRv5kDa+FosvrscQbAmcgHydHRtc+OUPxkS8CLSDUeqfez1UCM4PKamwp6zCE
IoCsEZ1V4cxSKTbKs2Qb1g4cyVQ/fD1y7o9ubO8XVJN9ykth1IGHCgIBK6ZtJOArp3ycATvjTWg7
CgwaHEemxzoeNnnchnXDbht3A2Q6JJFtIBsuIqLNkF0znG+jVHp7kwErcY1RruaoGNyNWVg7UBmh
6dR3lJlHXL50WhTFgxYk5GZ5JtZ1KfAK4bR0MUFmNfMwG8goCwLEBnkTOCWGrKE7+qBRm1vPloJC
rox+b1P1yrH6g6MBpc5a342JdZtaLorOcGUs27qonj3SZVEaewOh3DUnpsA7VI8Fkz0Tlx8R8RfT
99DZdkxXmlNPQ9g3ZWBo05aT4XBTni+9DE20ef5UvrZjfhznXA/Qy96vaQzTza4eGweZIioKOkOc
a7ldv/eGjSoEA01soYnNDf3SKYblHj8o7Bj+ysB6lpLsBtlOd9iyoiln87vyFBmMYk0K43gOiB7b
WrG7GYWHmgAuYymwkAH/nZCGu4zki9ZiZoIflee5IHHKpnzaIPTi4dxQ7msctcRzletUBUJzmGvk
VShwJrdS59rFNJR6IYqtIJlv/XoXWHV91j1cxgYnS9PXiJVMAN/ix8JaEiyFHaQ2AgDdQznNVapD
BiwFZv2+/20oxFt+Xm2deKDtaRYyilc9shjvtYZ1MRj9d0DUN4kiNTSR5qm212crt/aou3fAZ57I
87yyFYYKjiN5FrtRi2a/YSaaT/sUPnUyiB1GqRAfWRT7+VUfKFXZQ3o4AwnhuLqV9tFOaEQ9Nn+G
vtJwYMMQKZtjPwTFG9jUcOmoPfoW7dtUHwYqdniYsCidGSoBBPteYnU23Z0//7O5vRS01R5zZI9G
F3q4qsJBYHbgTw2QXtlAKWwnK9p3+3shpAvB/RffPQ5YvMM26uPBHd5LlI5Wmd9PDOiGGXrrUuPt
Sk6Z7Hb4+FnxDIGYi3vbbg7GiB2uUTtT5I94v5mHsp1lcX/QhXkwbP+vExnc3wLzTVo/NWSL3lbs
lu4zk+GlmP3hMLIur2L7oTGGEPs8P2VfASxFbWhxIDnu+6IxiB96947a42NCSghiVDHkQZRV3P7B
2mSx5L8VbXxeR5xp04CqMk2e/Xq+DOWIcxDxv9NCbxgXPiJLNTtGzKw1MmyCAGyznBUDl4ONMRHh
9W2hokWZwuE4Tw082eXDzEFjewpRj+MSn4dz2wyycqSEHvQjyBNWAXFLEoODnluyYY3SYYYphnAt
pkk1/XV/k24ubn8BWL0jvOjkjsu4Z8X2483W1sny88yUsbLNqE3Em56o7RhL+26aGsaHHiEWjU9P
44UuO+VYwD5SJGK6nRcmt9axWujl8aTqtBNC9nddGdOBG2erzf4ay/v1vfUiSfhsoeLZdk9dWB8n
SdqFZwWzmR4dmEk3NQw1b7h4CNJuQyBmSoJBjGFKZibzurGcBGgpA/hG48b2GOQyoExul6GG2yaj
XbXlgvgI5HZXpJRyYPlyQVJG1SURoobtbML/bgFPsrbfqpLFa4+ZvJ5lc7BTOzBJU+hmh6LbZrxC
XMJqMRMf1M4tazSWI5LzvLaraCQB5lFb8ObnuOnumlaQJgpvhDZJv/q8oG1ZSRi43m1NpMyr4TWt
t4V1OuyqLMXOqUrvO++9f7rU/Tvd6dhBGESQva4WayzTOfd97sqXBt3HG1k55W5auA0mZ0QaLVAL
WaSa7mMXHs+ma4qvHEjqfSOQgZFfQNrsLk6T+myPRAHiZNDodpz3UdndCXrO91r04w6LYYZhvBa4
4WQB2zCN70lPxtqZrOnMG5SaCPIY5JkkVejea9tK891YEu/BtJeqCMZZmjubmXageVBXjZqJQ6Hi
/KhM59j6pGHYEjP1ak7G/4TMPT6X6tKRA7LrVxuPG7bLPZvYIeoKF81Sj2hvFliKByyRiIfwMGFO
6y+V+UtWPCrbHE6O5bnmF9hRVFsKTXzSDuz68iQ+9hlNfVWMMzZU32T1hIn6EWVaesglHgNmJFnH
NLbLn8dilNeqdxDzI6+d7zOf+THx+kS4mNh1rjkxHB7xJcn0MLWZ+y0qh5SSZWTs6YGrLRQUZcOx
Y5BMvYYWe1qeWP1vkwTmpru4RDz0MJsG8CNMpdRUfXvGum7HnKenl8R34E76GmdtStBG9Qx3FGED
2CjDHAYRa8V56Tk+l/TqrkPzV6wDPW7W1HShtil8hNguQSP4hc3luUAsEU2j/lTN00+ry/xYO8al
ckqCOVKXejCvC4Lub/ft4GEydghXefCz1t05xoA9Uk7GO+tn/xmF8vxKygu55fAieCkWdZK9VNsE
wtNJ98X4MvQmq2C/Wg/0kfh6kGVd+a7YDzUpBFGjm92PjmBy162z2tesTolFFP+RdGa7keNYEP0i
AaREba+525ney0vVi2C7XFqpnRKlr5+TPS+DxqDRXW1L1GXciBM570qRsN7pU48Rffacv2FQVzey
JIRrcu4VxAr+e+xreBQca2XREVruBP++dv4uBSyU2EIp9hbvJY86F3YLDhJml7Z0bjGrCMTpAcHa
TzWHlEQURg+s3sjQXs2fa+0fsMzlF2wx7o4eI3Pb1sBTWIuO9mZyNbaPwJjXyU4kM+IIDVDEzSvN
hoynk8MZXRJtEZuqUGTnCkLvOBkHhSXEH4/Ndc3TznH4Fed9tb8GwGABTB2JxBL2aTAwllWtbxEy
UibqPIu2APdnBFuOnxpq1Qv/Co4nlw14I7S5d4HpcIDa6y46SEnZISwchyn/AT6dY2+ekYXqMias
0LH/yjrNX60tZZJVw59GekME/5Xm1EovfHIHSA9Lhus2Qg4tCrM8OJS95QjotyafKXrrr/QoeNtF
yGQRxu2pbcpvL1l/6dKSY7mb8uAxyoDAEckExxHbBacf1ppT2jcc5W77UjBHUd2UcZTqSM0PfuLX
T6X1Ij5IcPG5karkhtrUK1NC+q+ONaialJke/ISfdJnEZEOGYHkcQ02LWTNFmHaRGHbWpbU45gpr
mH8/ykU2BC3d6WZ+hR6QTQf+6P1NPqwdrz/6KxOhaXaaKjQqaqv0rxenf5hP1jtp6+ajQhhSy2ta
tQjeySYDqpHAMyBZnm6JnHLA6ST511Nt+ixMlPyMSyBTluJJfhMm0UPCN/BlnlV/Vg62Qu3QqAbg
LeY8uZ4X1Sr31s+3Q3JcPEZaFZFArfphuvExcW5MSmX5jqmn8Lcim2MJb9kEZj/0FRwDwq7tySNQ
tIWFi8S6pAsbkqITPQlcpNbCungdEa7oH0yzA7/W9MahvJziLD7MXiF5AFdH+ucZnAO2J24Kl6r/
0P3HgfzIbk7q7K5TeIld5rM1SljQToCXgeuLTTk6DM1Bt344K+tuNTsez4T/Z7E8LaOb7ycQSjhj
ubQAa06Q8h00tNky6EHjZl3cDNuuV8lxcHqF8FN0B7MMgEO6KGHcmKVm7MZzNeaS5IquGOvITzCg
k+2DLC7gVWVJQA4Xtw9vvSgP+GN5f4wmScSee9O7OR8imnVxRVMcbVLBHUYzIadO+LmSethVwtAl
XtKzwATHmFrGCrVwTIZtmy/wiQTxiiQmfIvPrtsOWZ9iXAieUlIj6TZr8UuYfiQqUtZFQ91UkvS7
aW3v2nn8EWB5p+eAiQwLQlI89rNX3Qy9YklEUkmhomf3GNwU9wnHnf9pPuOQvjz3i0rHv0hY8b6d
NVcrJv1yGyds/eJ0up3CLxrL8Bbozm3BHLgOzloQxHzN9Xvd+e4T+QbzQeJIbGdICbgO3D/j2BTe
Pq9mydA3AhxLYZndsDAYb6IVt40CzvrYXU2PhYtAFXKv2YdjqQ9VyheYYBYBZTXEj13lYmAc5Lkq
7fBASqDFWpl3CDaBQ8amrT6itYLJE7Wf3FoNnqS0bHntmUpCuCFqG1cDp3FUZOUdnALmD1FhcfDV
8tCuwb/E5Ne51rffeHv/tgvmJ9uFD3Hg2LskSwj0yphbUii6adzDsVMpOIZg4Nm49jvFBaK+tcF1
Wx474uQ1hfzEh04lZJACjl5i/UiG0r9oA69hM8dzxv7Ttf6bxgO79+VVAKME2blzM3yP0UzzNiQh
1sOkJbaFAFdwaYKgiJ/yNGZXrWiAXNIAgd9hRxLAY0lt/LsbsWvCpsCE7ecPKap2Z+Q2dT+SkWsE
IkvSZKwGbOz+0Az6DArsuVMGcbCdHr3ZudR92b0liV9geegQBMzk/fJwXLMBGaa/2h0EO2P1Oo90
X9ehfqNdILtTWWpefe4f3OEtQq1HOJ2e6qelpTCo9n9VEfkpRWaSzzen6GbtuvexsMG9Lpj8VOCA
Mcoh6pSqmX93Hq7Ub+I4v1YigvpBtNVbl15jYkvIOqueHRnie6foCESS3nZmZTEQ8aWIUCY2ehr/
VbUG0lHUiFHYgwKfFXQHgIp3pUjNtG09BwaD4DFNjjKnQZeiWoWhn/ahzTwSn56YR7dd59THIDd/
fGglR/gZ8XkZ02uVQox5QRUA2/oM4XDhdrSF0gUybfDck/Ea7Pv5FDdyZwvtSXasSoLML4Z/NIzr
fVVOMBpWDNfVGn7nKHGHusl/t21NomTh4tNWzropYLNszRJ2iAcru44I4sW+XjL93WqhP+GjXU3c
JarkXvVszMI0xIYfqJbz2l3YPnombJ+lW0hu9SLrVuBqxS/kDG6cfL2wIww07uZNNnUnZ4795WD6
UlF/Gll5Q0PkzNufSFyG/ZIA0kkxiL9x9whu+rYFLDFKPIO2sfVeBlN2xE8rYDhS2Pso09l8V7za
5d6JnPd5Cb50yaYXaFx9gKYNKiqc/J/Jq0yzrd35YZ6G6c2XMa7nYMAflWdXigCEVa6Hwy/Wt78E
GUlKp5yQQJI7HrqKNT4jd0bIQbx5GVUkJ4wjigLU6GeK+Dhw0Qn3k+bmfOiAMd14/koCuIoW/TAs
aG9dGA/8TT43J4+9ON2ExV1WDk9rT7yPGc5lICs79aRBBLJuXQR7UmamTVkbAAAEMlg/8TuhqlLv
8mEM0U+61yWYoyeH+pHDlE36nATG3TPQdOicoOMjH0j+JlRZfOiSuP8pr1A2bCcMilPoPBp4Un8B
Y9nLqNR09tyhv7EmRA1OovorUKvaOVqMXEGEufB2NdtK8ZiBw5pPAX6kuykOups8yqObqqd0NlIF
wdV5bFDLpGK/YeuHfuZU0RO6Ggqld9WKiRv1kEhQ8Rx8ndczA7zT9AG/JtiWofHvm9rtfpdiGG67
Pi6fBlskd643Fe8ipLvXnR2znct8OUxLyboJlNVtyBqDedCojPRJv9wqX3yvmNMcqG8b0QBO10Xs
3ExEzU8qdc3eRxTbFqHXnlBG8Cm4gpM84o+WZJ57O9d58GlEJ7eLn887F8zBTjjFa/l/RxfOQEIL
5PYouzB7mztIa7FMDnKSP6sZP4KFwL0oxPInQrE5e5bkNgv45ha4ffmyCqx0orL2goM7GLckUVg3
D/rX6ucjpwnSpHJwjzlB8dWqnsGIWWszxKP6F44+ryPT85Y+9OWZAJe7teynNoTM5IYdPtKqvs3j
5UoMctqtLWlOLvBWcu6vc7YfDEcuzRw9TbXkhoa0lYfIxnInBBtVMywtbASkKx87i/bHPS8+kI+k
Dc99KN1/s0u4ebCG69CYO+shZ+z+W8JgelxigVEt65j6ofZcjJWPlVA/QMqGTZ+NLKYYbWPmhTIA
sXZl2dgwVWwfOuelDUt/VwaWdEzi1bRMzW4QfQamzd6YMeIPwoV/cnj4+Ktnb37vtSqODQEaUn7E
iNF/uuY968aBBV1Zbgc4pAczyeBfHjyrpjwlgT8/dRWgyINOWQq2ccpXwl36285zCqAAwiFwyYwN
Sa36UHMHJKIhK4GsuOTvtPMsXDsIQtJubWi0X1FvrrTUc+DUaCgZriambK7Y6CS3tVP/BqxX7qgL
/lUNzruM6VLBRD1d4FP1r3ieh3sW0B7RwxTFSpbJOSbKR2CwS7+RbCi0F0RSojbpv7sFhohLIfXG
cFn83TSrQLCa0VXW3r/weLUgLbyfquv9LbOaPmVare7Zd9Nm/GtDJ8j3TRENFxOmEnXdzc89hq1b
KCDzUU/BjIepqH/pkRBpWFHL2xcL+pJY3IkZl9hSso25WnunGm4uAW9d4t5AVZmqQ685X/e+stF9
OhQzQrT0zp0i8rjoZDmtOOBfFBtSjPZDdaDfiJIWYgYXWa4sMYug2bmxI+k3iKGcVnm2r9bW2a1h
OIfoSQKTe7+03iaMAqhMpfCx1y7R+5ijvJeul5a72lvfvNVjYQQzykMeTVJ8ngv2ozZpy9Mo5WeZ
8WFa2oVNw9AtK4vOou0/1jI32OfdBquAthnNn60B2RRK7zGS/YTI7qr7jP7kp0QAX7ITlhhr2L0B
8Fr3Ohv6YzGn139D/BqO1fjlSvS1YSAG4OIx27Eg0NvRqHiv17L6S79wfynbIoEXl1RzsB089n59
GMiHVbURYe7eP7RjEe0rrmu3us1GNn0soIagZjLIpH9PQ0781Anf7OJghHLvoM/NmPOWHOipXav1
Fcpuc1qbWT5Kzwm2cVSMj2Sz60Prrnq7DJIyQy6f2zZQyVc1MW2gSzIrrJ44kn3FrDFwxOdFDm2r
xh+XQC48VlEjYZujpJMZx59FbRolPT4D2zB/zsXQPhS19r8BBwBr85HuNVDHlT8ym73Vds4xG8Js
GzAu7MjtT7vASn23tgtGBa/kcYJfSH33BFKmBFN/qBeZE15Pk90YBumrV7B946PheG+idzTB9dG5
ULfKWM+n4YhE1xztIPQht7V85C24bptQMXWGAgrojP6BSceQgswf0yXRxiFpdkS+rfZS5Nm7DRdx
q4Xpf2nDE4LDQmOnDKgVdxx2opUSDm7NrAV4Ct04AmsCVZYFWFn3f2SWd3/nRdsXtHdDnT19aF2q
2/t6st8iCNJ7pgjNc4WDOe67jlDUWp/ioJ0f17YOziSBAeSxctwFow9axktr0oIE4qaIY73t2W80
U0fndcouLs7RuPKR9uuqGUjjdAB/sfCtM/5j2Mhwh2l/rpfNAsrhkA68bBKJfid7wUhZptcHmINs
WdAuRkI160eZGvU6ZAxqVD6F23oaA+iOUXyofKVPAqFqU+TLO2Mn+jcXYVgcgUCnoBNlFyq3fbW2
5MvEmMLyB/ILAXp7VEAS/2XYxoizzMlJaJKjvsZzN8H1QPTnPiNzMPkqKGfE7jg/sAnzjmbOGDD5
VT5cz61NSMZyU/O53df0IxA8bkBTmf7PInDi5n5ynwTE2JOlLnY9YCmcKtm/nFF1E0j7sUyYifs+
8U7ZXL0yJY3bSDgvlcfAttGz6t5NUGHxkbO8mLL/UTRrwEggXn8XugRko8XR965H6HOk4fIhhEz/
0bUVqrTyMMW1ktVWlv/oNWIhTDXcW8sXZOdSe3EjFuXcpIni6sy2dd8LBSgvDPUtfD5MI9mautfv
Gh8s30bii6sr6pHn4Eyxo+fuHZ6PbRYwsHVKBseo4QI8e3J6S4s6uY8G01+avJ72XIhw8c06f2GR
QXK8xw2cAynONispqM3a51+xzpvz1PTVGRsGf3TQSVz5U2zRjRnlpSpbZJVohBzlpeAKGQlU9QJx
zDuZtZZPbH7wcw817rOJYAIOnevvIZUF08c6+gPyauf98WdR3/PMgVrIsh/YGRjVcg+cT+Jhhcgb
6unyfPR2g4dUisgBXG8kSOO3jruJVM1kDjs6ibS3twSwj1NHZ1Ta9exVwwYx3a07NkPXejAzeHAY
Xfe8Chw1XobXGL8m1q+xIWKBHWljgWcd3XV8rpBPUEP0izXqsTJpuxdNOh+BeorP8GogB+8VX98e
5kbl9xhyfXEXTM6XrOb+kA/KdkBd235fFHK6BTsyQ74vPglYJ1utBc5dNyK1m3biEMfdcs5Whaww
wSqCLTcdOuMKblugcEOTfUK10YcUOwVws9JemrrhYjHGGJgcRv9dplrmeIFzIg5cfczXIdynS9WP
B2xoLKPX2G69wOHS6OLXinrL6tKO55hE7HKJlhqQV6Li7Hr0l48ZGv9X6q+vCFTEvQYmp3PbNC7F
eNUItpx1KWZ+iIDDyQVi9iOHMXvKgyh6TDKcwz0FSg+0oF2RVGTo+R6VBap4sTQNNnU8uqSNSNFk
VyP5iLfjL1ti/z6pbfYgIxKANfoxEBMQXG5b/YiMjSpiNRE+9tisxFNClXpVbx1lbqcMYsmRICyp
/iAV8EYoXp1b0KdBunKHYjI/Oi7pn0Ei1eKVDXbKSz9n7ugnNbXzUwYeaVf05CAc0+XbmVN5W9o4
OE81LVChrd9TSkQPaUyst1yamWRQFu1HuXi/+obO8nFmuJLOWB3cZb5aL/m1atX8LtIIE3Dk8DxP
vFKeHP5ym2WJurpkaIqVOCmEkhd3GmPebXENIeC75/2AUzQPE5kNxh5fIRZXCXBTPXojKA9/iG98
NHRcojqE5ZSyB/nlkYmf9sOaLx/kOIZtPBBrhqM4bZLgSimXC7NeH+Gh8FqGnLkqmR3HubiNPbts
VW1e6g7ByVRMrOHssPmFE3Vywym6zIoMwEY1Hbu3rhl4aIrUtSy0exEsZ527IGInW/xKWv2XAxh6
eR1c10BN8WyWxL742jScSgVxzSjEER5k7scCcO2i7FIy2OPtiZnWYUxm+WvdFfD3V7wbSWizQyYQ
71WQCDwdq9cc8R4w2UfxTxrqz5HbJT8UmR9XChHOre0oKZxD5ry2BySbQb3j05djBkBjFK8pIAqs
alh6BaBspNI13Xk2kNGmYKewS7s1R0N2vBEBtdNyKzx+ZOMaui8EOeWzpwuMHh7/nCL/g1YQc4vW
066aEyYC8EK4V5vktBIhwOOLY862KHZOwn6jmFjhioQDu8qdkzZ99qdyArYEqGMn17H9bVyFzQ5/
Bb7pGojjbaXlyGfVGS2/GkZagIXlhZpOHCnT4B/4IdFz6Mc/dKdi/O7S+Fx5PXds3hmI4e3KlTt3
EG3jquezn8ACTxOCqSjX03Kupg50ft6kR8nF67AsE3KlTa8MEEu5UxIUHSzudNgrb2iORVT4L7MX
VC9LngJTCNviyqjwNv5AsDKd2ewYJpTQ5Waf9e7viSa8hwV8LNhsScI4UXy3PHWY1U3i/syo1Dsx
mQDaXpDKl9Rmw5uMShyYBHjQyocRyWjgv2pwsDyI0fS3vXKKXypiRnZHL0AhMWbf19jJHK+ofhKn
KJ+aMQXVyff7M8oJqJYTV0Po4HaLMk4sSw0u+NwFlnWEra+eAu+I9s9g3EONBOpj2fUV9glUtLx1
An/8TDrfvyLFbP84SVggTlQOW1m1f5EWvJ/JSI5ztm37wC24M0eAGlanxK5BVoDkiwo2ScflWJpM
fwZV6e3NbMeP2nCpAEDCjD1H3xKyI7WYiXdghMDREvk9svxgzVPWhfm5MaikEmua9aZrhMWbM04d
Wf6OWOBzYcebMC6d89hlkX6ooqB7chGwUFCvCrBUJHqCFdelXQLM8GVO2QKkfGIfc1gfIo/LH6s2
Q1HFHO4y4a73sc8oQToQfScFb9IoTivTwWYAcGVc1L3C/uAmr0+RM4YHwsPLEfBgf5o6ugMEbqzP
yp3nFaO1Gk4NJ8ZOrQPnqbLlZZnxfCxCUrVbwKFPOlq1qgrt0sPNccdtGUr9TOIGIhWnXyN/GH0Y
0vzq+hnu+9vBYaBYKY/bg4mkH1NCoXgu6pS7Xdhmj5JYOQx+MG03xiuiowlnTVw96I5Jt47gNsLl
s6cF4kAmnvMCDiDHP9FVtgPjW5UtoLOUDlD/r1kSxoOTZK30y45YxcUs1jvbjdR/0nd6BPIKAljw
+Z2l69y7kZoOXL3c09yP2VebrMPJl0Zv18Z+TT61emOj8381nD38jXY4yGJuDzP1sgcfhQt+Veod
5Io5VysGXA34/6Do3sCFigcta+SgjtWCvFjk7tFC4N4sHmnsKfVBLBTJuF+9IcRPSjlGM07BR9/O
SHPXw3Yhw3czeU5yG1k0701u+z+lo6I/aunZHDZB29zA+u13gevz+4AUkKa/tbnCk7ug3rN2SE5h
QcYmoQ5lX9OXDA0idE5llhb7PDUOh2ta770FG3LnRv9G5QCAuqK/UHfA9WQl1BJZ8GVfOzRC6Br8
JdICm83BeU5Fo87Xdt9nt9PZHuJ6uSFogi/B+PImKdnXzYEbPbHJoUEnCn4zWbgXuP/OOQAlyJAC
U2rrAVLeEQz+YRt3tUsFYbjNRQhraWho6ShLA/OxjIubysetXcFMC+IzRkuCbVVRfYS1A3qxSVrK
vEjaZEBezk7Ztu++ATMTEDDbGx6nB48R6LYg87/tAxwoVVGkdyEbqMvMo89HapzxOeD+r8t1p6cG
VGDmf7EP8h4JmX9j7kOPo774OM3BuOtSLzjGXP9uaZuQ58hdhgPf3/ZYrRx+RV/H5Dv1jElZ5Ye8
HOLfbN/shnuk2HQam28cUFBRL8WwzXskEx7ALbQy9BKNd7KFD7Jh5VJ8IbbCQML0f8eIWG65jZMy
o816a5sGj6UzIeRHtbpOcuEvQAAkIeAEgZqDeEiIJbuG0JfsmAUzXY1F3WyLwPnmI58rcGIcTHOx
qkORhOkFVyu+vxVtlNMYI61s1MEV+h3BK913CInbZXIdBk4nP6PcZfvFCRmYdCv+rVn82hNxeQ0q
h1cqATD9FBor7sgS94e4ypmpiLYRnPdo3QVSvFlD/HuUi0W7fsVEk2nrn1IXK0kKOKGH5BGyb733
wCW8yxRONLeS6ewKno61WdtdVqxQvDLSgbVIn+GOnFZa8Uhodezn6ABlBlsqxC/yiq5TV8dSk6Rm
NCATMDhiP1TQf7NQzNtG1OIGgRcIRZW3ZxFyDm3ja6+ONy/hgyNwAI0oQoC/COyUTXic7SDvAVtG
m1RnP7qt4P6wt7vA2163uUQniIO8OcWsME74awEaSOaag3YhBNi8fhtq9uOcvNmNBz8xxNm/MD23
EC03NhrD3Uwnzd6ru/xd1QvNH6iGGDXR8G8jx/fe8TX5h+E6XkzT1B5HF/UZSUydV/LjpwIQ10Fb
zLN5PsHZmHEMW6WbtzIP62fHJ2jL3XnBqIX6XVbtr3ix7oHjAgYcm5fTWIrwqcqc5oB9I3zDyQnA
o4rYROFIYNXZSPKqLGhsZaDIg10+iBKCx8ayJ91F161QsMbeCsS1xLNcyw5rxxAjOkcjHwkcpNe+
QuG8qlIDqaiy/tXRFjQWO8J7ANH8rMdWP4FvB8ahwEcOazvsEn9uAYAL9Peyry5J1a6/GiaxC33T
jzOQil1Rmx9OF+7KcWoYDMHCJzSZABJh3PWx92wCJkYaMpCZYa8hTtCUMVbTTQsh8JJo5Ju+Q5zk
h4nT2HoS+/AojiC1P7KI78OmNhmgY4xfSTW1Yhf65T+An80lbyPDPFT2x2HAtQuOQz7ZdP4kTfJn
AGtxM6/Z8jYilu/Yx06HJQVcl9djzGiQBXds1JrjkEzcUYhHQ1KgHyel9eg/JxaxaIBsMeLFFpZM
vClLloq6DZqtNwQdjGG+RT217d/UZutLF+XsDicGWyHW7I7LXcc1BbPbcxuV+hhNsdolCzrRLGF8
tJNXvGDvm7cz5xtTMy6fqYksWE70zKHOsYA3SXixbktAtrys3dMgwJxA7Be//db4X7l7ZWeFZIEC
OCvbAtTpnUzmcBuYcjnUaxIcIhH378U8oCmEXJEpYoYH72f2gsNcfnMKEDIdhGVHWNvfQNPVHeBG
PqhuOhDNYf1c1bG+4BfVTFcNE0jXOt8cxUxdoEdIZYj4SCd3eGbBV+5d60FL6lN4UQmKSlEm+UF2
+UTt4hV0WU44oDG7QbP2kLSm1rzl2LneBYMbvlvCpeGEarWJE8qHitZkr+yCE0bzqnyeaRF5ikHQ
46xfxg9s3e4B3BoXk0Bhs+F/irc59NTJxxFx0xlEy22JYoP1varwv+ZV3126su7QTTp9w5G1vrpe
69y67O2PVWc4Z5hYpGF8wgjDFbEICdol4hM2zTuegCcDux2EPyJTFb+282sTIu5JlJyHzobROcVg
vjUj5jm2rhmPStN8F9JW+zItG6qQw2tinGK/53htxI2rDd0JCLZHzy3zX+41AiZCmV0Qzcof7bGE
FpjG7kWDubSXxu7j0VZnLhzN42q1Oji0mx0AstBHEJRvueN1zXY4FQ1FLnDiYrTaCImdFpSdn0JO
Pulo72FwVDeZviOvCojEJKxG2tEl01EgRkQQfq5IlPEtn65YjQi0aT9r3CR4O1kFYN2zXr5C1e+b
PSdJvh9r7JPkNPwDzwJdkLRqHure6/HWN8n6nTSV4hG4GjrqvLtNh7TA2upAZhf8f5CR1ZO/rh5L
WdvsYjXGx8jj1xX0EAhEAsoLrs8bGrP4pMXIPwVF85zYtT84Snr/+eUIZ1MnvpE2ptSotL+jOWrv
yDVl33zi7B1WEIw6wEA1WiURKkMzwI4WG/2IMLy8Tw1nAdvX5jRX4WvX2X7Th/xDJpl8e6t0Oxpu
uOPBm8Y8oJb3hbv4xvds/uSwlzmungu2oBp5WnjRzoXhxwAOnoYVgieG10MBMbxWqiBFtecU//wm
D5iz4jHbG4jENVlZhvbs+n9A2ImzeTuGj1OZda+NAr8DizdLz7Et1S3mvXYXLAtrT+Etd12hIz7g
Y3Qva7Qy+vqqY2piHpgpjHEBsXdnF0jPxhL3lw7l+ZGlRg4Otv4ip5LuYUWnj0HWyZOd4MUVbA+x
Ern6NkpT8rbabY6TB00uMX36YLvgGyJ9fSubiTCvN0eA9ZN1s3B1u6dOimMZ/zjnBTd2aZvkOQiw
RKZhi7JSA3MsWWOihfRsj7j3PNqQPEEu0R+8GejQWLTRfT8NfD5jdZ3TyHkUVpQoh/zWFkFgqSyp
TuBhd/Y0QuanPMJNxfXNvSKe65PhdQRvy2E1jzGdpDnJE1gZw7O/RDRN8bG8c1K6lvAuOkRvoGRy
cc35kkbtV3qdoOuum34idzLfOjDpoaLeC5gc9JXMSaYjAmb9IqYlpf1FjSy4YM0WBdac0BMLkjWo
wQRzyXkMyVhTGEqPhAtMQC38R7r9eB5CsgF+rJa3IexcBMZE3WLDIQseyN8R/IiiQHICcDj64Nro
EYeiGR99rBL3ILtyQlh4OOiym3eUdhlcFy1yWoV32CE9LRMCZVHVUqRQJxbOE9SeMa4ENYhS3bY4
8A+BN8U3nV7boyMxz5jV6U+8eEzVA2L7WIT5LnV1dK4wwO4Y7ziNRvPR4iI8DRhmnrtoHXi26EaE
mlAc0KPnGxifvK7hwNy+iOg1keI5rPx5VzSLuqyh/+FOPgT5iq/qWLOkwGAZPRsCdJdy1Hi3R56P
zseNXTkmO7FdKYA00IyxxNRf910L3013vCSopsxcjgeylr3THe1W2W4uPdI2MLa525DAHpZh4bwf
mrOMSQZ4hnwoIE0D7qGuTzC0BE5vU7AW9btPBlemHMyn8F/KynAEKjHewNTiwYUH5GBV4g6rv5Tq
2alOejq0cd/e81x5NxSyrYCj1pDgYDbQxdfUfxmBSMSGY/s7LCeSwpNjwo3khopD0SVa0mP9QNfj
lh56krMSi5Ete/JHJUEZB7/5s8fLxREo1S5YSalMqidWlSfDe9/3w5MY6HBMu6g8poulnDxT/g5D
7iebf9aCcDYvDd+dfTCmgNbbAdoCiewtfp7wVBWAAzwTc9gv7h9jw+4ysLonVMQKaJA4lSsc3JuJ
cqLdLOdP+tHEkXR9dIi0Mj8UEwW3Mi7YHsXiO5w8fehBrT7Hc/yZhRFmth4FgQXaX/y8cs/2hotq
XlGB7cB0i9oZL4gyVGZNAdqfaI6+ghwlyX0DpvGTQ7iQAFQ0de1U6pCTj2nfaqzb8Ma3nj4Zx0sf
XX/Uz4p7Iybx0SLcI1Hf8lB9dyN7ilY3XCCijA9RMon97AocpIMUmzB06p0ltLtRSw2PkPFta1dC
mDgBm71J+fKNCRsn2vgy4nC5PVoncwn9IMig5iwj1VhAD2M/HG8Lai52/Cq4imdi2UdV/c+lLnEH
06n6GheEbj80zmdHoRdigzeSOFTPHYPlPQs2mFMisX+Y9n7jLgsQXYnA0Gxqd71BOJonvApF0fzl
P45XurHEOq4dI03BNipqs+HWVkpthr7rnzKOnVPWAsXE58eGgr2qWxNZx4JDiwqLDJf4W+kX9z7F
zzupCcyqnBtUaGlK2bjJkty4FJowYIULLmK+aWIFNWNo+sAkhZNpCPv1No4n+MZZVL6PCcp15LJ0
GEo+Db6YaWEFmLit8gJnMzIwBN1+wJcz/6ZbEmm5rEJgIgJ0P6kRa5sTaxpnW5bEHSfpLXus0xHx
EYITYqZfaK1JSsY0PO3GafSObjmQRu8XChHYNZ7JmjwUZRm9YgMqtl3dhUe8LaCcoHhskfszYgKG
Tz++egIyAn9x6AwXfww6lg4YbFgTKO4XZmnTfTSF/9LYTCkbUmuv130HbBXpKBIz/q6ZF4X4m+BM
BoMLY64IFnMb4EtPGQB9M/b0WaWcctsgYp5kPSrfsRu9dxdqItGlPEp7BnDg2BZif2LV6sNcdK6K
Xx4P5e/ZjCBBAwe+OcBCvGqpfzu0KYoKho2/wWzNvzSAUqhg+zpV+xMhzB7x3lB1vUTL9U+n/w1S
q93ksczPXN5uoBCQA6+cUsEBvM0joN06g/EjfnWAMjdNz4YyqtS86wJRHntsuDeKoYo2RKa2zcDn
loxbWJ56qp1AmAI0yyMyKiZ2AQKXQX9hibW+BXQhvPD3UlYwZs5em9zZK5MtxPYwIOFAFH8dg/MS
Qa77+z/SzmtHbiRLw6+ymOslQBc0F3uTtpyKlVVSydwQrZZE7z2ffj+qd2cyWUQSkhqDQQ8Kw5Ph
I875TWRoAa+ECA+BvqBrtEnrQG9h7RuaxTmvUw2EOx99rPClDTnWvQktXEFeueVl2sItCKvbqCHf
g5S8tVep3yEWopkog4TiTlWiAC/Q/qAVcJBzSqXo1betpL5Sz4YTqatkKA3TuNNdbpYcFxCauB7u
82Qo36EeLvblmBQoQ2APYJYBfDb2vKTXkAQSfMQtqwKLz0n4g2w1GLQg2Oplg2aNIcBxekI6Wkob
HIHSUFGA407lR2s/V7revFfR50JNlTTTqdBAmGWYDW3H3EVyWWMulsEAXCAoXy2q4gfTdWxIDNzx
JksSeQTiWkjAadBBpnaH4cvegxYG6nMqm6aN/sXjrvCpSKmOjW0sP3R+Kp78hMysBNb+Wc5z2Gm9
bUOtB9IKGLIkOS8o8FIEh3MF4NsUinJvdFAlESn/PDYTXFJFh1YOoJHzkGz2dR181jkWN3FLsoIc
u35k8pOZ0zsdBRoAawE64EeE7EBLyGixTXqsksQdJJRt6q4KfCPucvY7gQUJ2Ji+fOUVrBxbOOGw
oC3XvSsUhXUT4jbnKmF/o3KAgYSV+keTNLd80xdgkLEYi8z8lPXQd10wVexHJMtUleyOFceoPuQW
w5Zg3BPYAgF8kSYfwZO/mrXBltMm2BgHWAgbNmABRHpBPvH6rVCPNaLdmAxIiWFAvLELGLGDz24u
9eiT1fzQbVhI4nkEIAUoLyg/Yg2jHq087l4iXxicKky7SqWgSiVtpKaMhIwVqPq9qoJm5+xWQK1o
DaVVUlr6JIYQVGl2HGvN+jsLa6w10ezdeC7Iqev26Iv+65pl6RBNdZN//vVf547xYN+wSw7QKUYV
DX1C4+Ovfl5oqmarQqMKJFRZufx8w4LlxT1kJ+jP770x32bK8OV6iLeO6IQQNnd1TTWELs9c18mz
mU1YtNlJGR8G6xVunBHBTYby+Itx6CLZsnXdUslXg9W6bEouxyr1qExCyeuvaNhhEU4JKhru/yyK
ehlFL8QYTfStU2dbL6zM7MXwSfKCo5MeuMprh+vhloafgUeoWLVsTde1y3CRzFtfC8zixMHDET64
Kz7ya9+f/v73X88Br6j/+Zfy3ygFJEoh28Wp+EKlBkOfP/v54vLzOWlKeNj8fH3Ym/Exc3fXv69M
7c8Q18zS22//8y9LlQXDfdY/0+Q7+/2wiU0YZm6Buu6T9WorJ69FwQwMIZTVLSJmyGJU4HY/jtLz
9chrHTdblzUoS04SvThJAg3YXd6stGzt+9Zlw/I86XxDFgwMWEuI5f4fDvxsVQ6ImUjyyMikI9zv
Z2gwf9Q/Qr78/abNhSir+b5HtVnR4eoerweYps7bkTcx6UI4QyG1eRmgovScN4ZUnCzrpQB2iNxX
9ff1ENMYXgmhzNpAph0DqsxDjEnv92AwNk3Dlcr6KAF4THnBXI+20iBltn9ZQJMA4bMUIccAh++q
21JfmVRrIdTLPsu02NaGabUDqEihhQO6G1dCLM/bfw/LzwV7tiARzPIUgILFCdRk1m4oSlzvpbXv
T38/+76LankKtKk4dVxsYay/XP/8Wg9Nfz/7vCLxZIpGhhxBo6ChKglM7g9bMNuysCqMjSC2ilPJ
rZLdaWUApv/7m0lr6cK0ueBZQp99Puewp9xZlac+wQOAm3kYblveLu5wut5ViyNxFmi2A1qVlIDh
K8uTTdkOd3s0nK4HWBwLC19ycPs6j43Z2ZeYFGuVKkRBfNI3hh9sFE5ivvuzILP5ZLnwzgxMw09G
gBzvKGAwm9QA07vrYRa3Elu3LCDrqmaI2eJukrHFe1FjtzoCWQRx/qQNSGg+XY+yOPa2RQQFDRBZ
mQ2JaCvJwr+I4xb1Pvdew/hyZ3y6HmNp2DVV1Uzd5sUt7FkMfNPq2tXa8iSh7mcdcqiOfxZgdvIZ
lFrL0SCAXW2b4ktQlCsBlnpJlxVdVjVVoQnzFlCzogfH/JT8VWEh2B/JFOfZw/VWLE1eXbGEpSpw
bKx5N7lx7aJDW+cno3mQ4k99+VgrK1fRqSPmK11XhQ7tWrMUQ5vtVZYdW16bRKAwekwj7OJBkq1H
gZh15Hl30DdGvLb6dKXzlob/POhseyEz3RYk8nLyYX9vVPvr9V5bHJqzJs2GZqCu1iVtnJ9Iqhve
rRuQndvVjfMbUXSuDbqMh5BuzjaW1LNCbqZecSJbFTiW/7cefRrVlZNksaMMCkM25uOaYc1WvCqT
Xc8BqJ+M6A6evrEy+Ivz6+zz6uVBNVpVC0NKZvApwIfqicMKkabr/bQ4wQzDmGYxuQF9dsUakzwL
Vb3PTx7lRapxpEdQWpyK1hGJvBuh/VaX/Tve/M4I9NSIh4h4MdeSZHwZgFpcb9HPK9ubNWMz6qah
T3vkbM2YdYLodeNmp9IEZnL0gQNbBxTcKFtD5ky+opN0PeLiOJ0FnK2XwM8SIykJiCAmlh4+AkvZ
zfUQi4vGpjZqC84Xbf7wFaLEmTslBM6YSo8MbPGtEObGvL0eZnE2nIWZzTiWvRjNhDBoMOADd0Tq
v1CRiAh3LZUyj8DX401rfT5UQlZkXQjGyVRns69AjwFap5+fqvQpcgEZ7CPzoUAhv13pv6WVehZI
m13zKdvBybEIZP0IsgdNf7zejqUZIGTSEoog+yrbU7+eXSll8GUKjoN8XsMgDgwzFkErLXjbVeRv
FG58pEA0WdNm22bgl6MYEjs95aEDZEPPvR3nAKYknwtUla43Z+r2y2G5jDVrTomWSwC7Lz0N/efU
+2FjlGYD/FdAHsYJlLt7yHHXI76d3wJ/eVNRVBuPLVWbxu+sA/WGLH4Bo+wEdbkGiZA9UhiEZ3I9
yvS7Z+3SZdJGXJ1sG8L27FBoFIDvIpDSk67dCSobaPN+GuybWL0pum/XQy1kLciDncWatcirRUyu
j1hZh8gkmgfNeEI8DBrnd9jR20YCcAfMs/tm2y99BL6sWmns2ynPD7BMW7NlVeGdMNuVMPtObOiT
ZBXvTEpq6cp8XBixi8/P5qMNmL7UhmgyB38ICvAkR8m7y42V2+7bhXXZiNlMtGxLsayOKEVy5/m7
Ub9t9L+uj9RCQ4SqMPl07ligjmd7UNyDLYK7kZ6+xtmX1gNCYFMw2l0Poqhvpx5CNipXkempg0PM
5QQPQaDpFVI7p+gvc/Odcm5gPlnxHbtqI93pzSMsE99+vR50Ycs4jzk/a2G2aAka0+nJxNoOFm+U
23sPlEucvbj2L99VxEWs2VUodG111HCgPVngwjpUrHRkYpXh02+0COCoDv1Nt2Uxmw7paIINEywq
1X6ddOu7ndTiRyKgzoxfr4f6eU2YbRaC3cg2BHPDJq19OWIQtM1OrmkRVT/MY084DxyMHwKT1e37
Qn8vNHffNh98cdvDAg16EJA6ejeOnb2jxhG4YDCcGBX//rYIDtd/2puVbaqyKTONeAOK6T+Xv6yP
i1qSfFt95jH4qVQ/wNz/8WcRZptX/e8IWnZK7ac//PqsZ8GW2Sjh8ftLBW5UtJMoe13//cZ8tc16
aPr72XFSugYIO5kIJjjJbAMbLhb30dqaXowC2041pu2V6udllFZBHQUbeO0ZVAgsLSR6VRfx5Rbe
ftP9LanwHr3qpPbxFwWgcy+KF1BhT14YHw0LUEKbUOymWH283va3s8NAWQo5DouDzlbnr9Ioc3tF
lnP/pbE/GsaHcCXLsfb5WaN1HCeiDgTrS4m9S3JofvXUMunM6bjSZJWKkjrbR4ooyCEmCXBn403T
H8N+ZWYs/Hy+z1tdt02ZRT07toIUqIsrKe4z4L90Y1i/8fNVwzA5UDAWpG5xOSWg0Cq5KVfmc1m9
KzFdWtlll369rug68kQqqQ15tnIiXUP2dehd3D3uhkPZ//rYcgtnzyOlqLPzzQ4pJc9EHkqx92Jg
MKCycH554XPLt1QLhpXG5qXNvq/5OhQ6yZSeA1wIsMMrpJVM31L/nAXQZ9d8lPqUIS0tODQgY7xj
mq1cU6f+vTgTmJ2GgmynopiG8Sb5BguQ3F+deS92w6sIyY3NIH5jgkKUMmTuCuzw1tTEs60rl/MQ
O0hoQJX3zX6notZ3fXt4u2nxQNEM5ibXbVWeV4OFVNfSAMj3hR1o8A5QCzXsjNVfn6gXUWbrQJGG
si41LXgJUJRGvvyXU1S87c9bMTsCqR6iytDy/bq8rYNbAGvXe2lhIl18fzYK/HKutoEevAyvJhYK
xcoevTAIHBe2RdpQt7lGzzbRQOAxDSUifsnSnYp/zD0vLClYSYS8uf4xRTUbZK+hkwUl0OVMqooy
hptAELmpNy7IzvQBilhJCjxc6a2FZcGK0FkZpqzAHp9tS0mA6SV8uOolsR55J0La0O2VfN70Y2cr
7yLE1KNny6LI/JBdvaheIri3hz4Fo2yhO4kr/Cg/2VHzUlUCbxY0qEHIJUDtrs+HpfC8D2TwE4qh
W/PLIKh1H3kQtQQjDA+iHPG+MiRPPOaqWTthLpqjPAYhBCVZ3FbculcyzQvTEdDDf8LPWp/68ijr
klK+HIr+UyR9ut64abbN+1bnH57ftkxafLaYBLLRA9zh8qVXXsvxpcBSSoFh3N7aVrOXvNvr0ZYm
i46xNyK3KoCRecnHgr0F9cMqXxqMs1Tg44X4ruVrldaFyU8pRnDGT9cgYz754zpFNycT5QsqQG4b
7Prke9cVG4zFQMtdb9DS4AgB/YKiDACYOXwHLkRRWF1fviCq8lwa3l0ntJVzbbZfUMaAk8x5P6WY
dDam2QjZdlqNYemOTl8mwEtzsUdA+8HOw7+bROyuN2c2Pm9izbY+O0s1DXML2ZHy0bG06tiWPbcx
Zf87YQxag7OPSq3mckFLuVdquNOPTlwM8MPQxI/hXOLJ2P3a+35qjyVP6UVESjn05jdKBEaUEe67
5Gjqw5h/jEokUP+qQn+l2+Yv/H/iGIYwNMSxNEoPlw3Sijoqmq6WHDnj3aHBTIhGfGbuUwgBOpLq
IaA84Mc9/paSiwt3gfWn1SKHf71fZ4v5n59BmkHDEoZenWeKAcNlepwkkjPCEJS9vZft28DdSO5L
CiQLBfvr4RZmiyWb3EcVUBoWD+bLVkfCkGRFpdVBfBdakK8+cNj8UYh57pbMo4RseSM5ufwoRZ9U
41jpK3vSbAn/X6f9uxXabDKijt8IvewkBwfKLj2gZfdnTVAve8kKMtZsSS/BdsXHqtnY8IzU7vV6
lKWh514q8IXQbe52s1bocpZICaL2Tq39DccL3e4nSP+KdG8PI3raYmVcljqNvJlmGZZt8GqYPaXS
0Fc1z1Zdpxs/BzYSymAxrzdIWdj3SPD9J8TU4rNTf5CgFKohIXKyIQ9Gor1GHd4LofAdENbYgw49
xLw6K5FS18Yn1cZbqW+Gv7Re7CSMuF1Xe84C1C7gjuYrC35p5iu0HQAzNjXaPL9aamGue67rOvF4
n5kPkPiQI1+DcC11APs9wECVejw15ssOgJqrw4mRLWfwnPH2PfX+cuVJw+uRb5wd/z8n/1kMe/Zo
an0uuhUUeEftLcUZKM+hASIP27zDDrayED6BTvx3Hpr2obW07lNmFNm+6jXztjUQpUfS6DP5DczF
Qu8b6ibmToG5sZU9kM+isCkdJaK9ywhxhxlNflPIanPrpYi9tejiYo2Nis5RktFSUaC9P3pwVxpU
JBpAvLHn34rADXfgsdF4TdA7QMRSuanjvNiqeoBJswi+mK2BmnnTIlylCIQqCpTvDQ21TPyfdzqc
fJyl0CLIXPm5Q1bGQtBl603iTvloI+kdl49RiAI/gEQctMqUBdp26qOGGieShwrqvIqWbzCoKB86
4O4Pamd2N3IfyMfQNmAr15iBoxyGwXwaAPA2K3MD6Tf5VLV9LVNjAGge82ivNxWq2fgM5PUeojDO
45GfP/Gc1240XL4+TgKZR1vgX4qwZn3XlW5wh9xo/E5ppPoOYd1wI6M6AAVNrhzfx8NEabEtHRoR
HgPJfPWDWLuDK+zuB9VM75AXCW8iW5THJsG7zvaL6tGXS2VXaUiv4BUZO0MAgThw0f4sYGVs1QQF
hlTiIHbh9e5LQ0sPnUjlQ21KWAlaCWIr0LAfstpHyVIz8q0Hzv2mV11sqqNGvYWWI+NqktmYxPfq
Dv6Xvx1yaBp92YiNj/LfQz6U+ApzTD64EKjJmHYGF2e5eW8BQ8ewClR9aYbuoXMn4V4T7TxE6Uje
5TkEoEBXdsgDWgcdRTrNrWOcFSNInqkVbRVflj9c33xmN8hpWdgyrxphCJu3zbyMjCVOUQVWaeC5
iDMaApOROxwl031oXWQf4khZO7kXNhQCssZVQqpvqlOKUqM2NtaGEwbIgUnje12S32E+8uN6uxbD
GGC1LVrF4pydEjJqGdycXcNR9UKCIaF+alQNJwZV5CsX48XNi3uBRknPNOz5VSTWffQSXMNyNMXY
mj72H+jrwxvrXwFafrzeqqWzb3ohUVnRqCbPD6PAEjk3PQ9WRp9iF6vp93ocvZNUdMVSKzviRrBT
YvvXnmX/7Jw8Mqh88Dx7c7VE3YK6JSggR/2CKEa6v96kxX357OuzS0OpQSxHndJ1DOzJ1DDEI3Dl
WbEwxekvA7KHUGjBfIqbqhrbI8bejpLEd57mQ5vHqM0WSNRxaZUCY2VCLLWIChv0HU1wZ5g/YywT
YZQ2bRikMfmOyDD+1MFvNGniOFBD5tR8k94aJENtWq1znRQR3VqXH0z0fkxMgZFU9iV75fBcWEvA
LxGHJClLoWj+9Ovd1A2TTLEdBbNgaawfoe0h8j6szIS1MLNrUBh2k7XNaDuj6QQQ2SX8RLW14vjS
ZDhvy+yqUQPLsuA50pbEyaAF5xutf8gnBe6V3ODSUj0LZM3uGxjq4bVjEUhrjp156rJnA35fhuLJ
mP+oxEriaKXv5tvdaNRSGVQD0Vr7A6rTxxpVPpfD7PpiXQwjyNAA0aFAOc9qVF7MPSbubQemaBY+
Ia4gSSuPlKXtVNBxU21LUd6gzfyuyXVrxK5c89xti8xsnt1ZGRZ/yvP1tkwjPb8QCgN0AlVWeDbW
1NazW7crUAnPcUB1JPWh7tAUxYEuuCvdvY39XSLvo3YtKb0WcWr6WUS8dsIG4y/bsf+h723hj/Xi
S4NYHRZyPmT2DgDn9VYuTsOzVk7r4Swm2v1aVw7ELNBCiVJ0SJJXOGebJk8OVVxsu15fec4sDqBF
5muiMgAUmmVxBiPUZc/Hrowb2IiYmIeoVed+DoO/r7dsMQ6UZlnjtq2+QSMN+KujzWTbjloZu36E
mZh/8ezq4NYrK3lpP59OD2aj+bMiddmFitRGEvRQ28mh2KPZGTTFSpf9ZETM5yK1ftWkpqaqb+ai
KfRJuhGZq1LXHPy5jollvC+6nmESz1U47Emyo+tX+djJBf7RDrVv1ztzYWHbHCPcywwQQ6R/L9uI
NbWHfk9iOAr+g+hiexkmTGG3swpp3F8PtbADE8qSVZlM+oSHuwwVRZXcZOTEHEP6OPY3HpLsWWTc
BOrXBgGC67EWm8VGJU+Mugm5cRmrQ/WrygbVcKoQt1lkFu3BPHSrOOylMNQegGBPJXJlvi0CzK7y
DMELx24qp5LVdqNpnn5osY85Xm+Q8rN6OJsqTBTyr1wAFevNVNFgm8uB6IRTWiAYEVJrtriSIQ3l
ldsS1HSLllP/LLXx1i/KPcaae8nAFWCDidX3RG6zj0EU9Rhs16Vyk9oVTtciKaGSK/qpiLzunktl
f8DSFiv6MMFBFRnGEVauCqVez8SOX/V9iJTuXaWU7YvX4neOXVx622HBexv4sQGrvEQkUffsB7+A
haoD39iCvkf/AExa8ehJtvaEehFKC16Chy2qNKTtRiwR1dp33KyO9gPenHuK74g6N1m796AcbD1Z
iGfgp8ZtkZbGBhHsdpdnvrcxRIagpt6M77yw+5pCSdlYgUl6GnjhtuJIfEY82b3p0KC800jyQcYP
JreA0j7mhay9q9vKAtrVvvc6GV2FjDPNE6F1b6Ul2nfgy1A8G/t7L45qLr9ep34MvZtJ+A71nkwp
7gXZmYBtYbJh0KSWx6ll3uWREt4YGU/+UE6HeyVH02Mw9eGUlJ39Hgylel95Qt5LkpyCeUbdSu81
FOON3vwO/jXdRqU23mGHFuFSV8V3RUdXmZFtv4/KmuTPEFfHOHVzanYJgkxtrtzyb9hvRo23bXIg
1LGG41NUITnEY87baFZV4KUD3BBh4QE+IX4jqGnARnEhabF4Uuyww3qnjEX7A+kN6Zi6yPXLWmDd
JX4u3rWF0BHIiLtHo498BLU1IKxliaOGHiIJ2XbKK3oTqEyqaNMBQraUD2lcuitb8cJpZiN+KXOT
n9BK8xJcJ6xcTypDOK4/7tP4g9R8b3sU3qIIQv7XHG/GleU23dLerLazgLMjW/OFLkmWEE5bOmXy
ude+opke+CDGT6Q7IaSP23ZYwScs7SbnjZxtkNzaPKuRiJmMN/hrlWIjjMP1di0caaAfWHUk8qma
ztEzQdhQeRYudCe13rU8kN18ZaNaagTlIqChOvkoRuty5408eCk909lptW+Ki+sZHjKDsYajURYb
grOzQm1FICgx/Yyz602vNhyqQkfIPxUITbV5dlPmSABKTfa1bxr93nY17WOsG+F2MGx1Kzq53MUl
lk3I8+Rgi83qFCa19evXcUj9wEuAH9js0rM7kOgiNe5d+ldYm0xutwW7NH7D1wdxqYt1qh8WvUvy
eJ7RlJpYCr2qFY5X/Gi9nVfv7OL79RBL3XseYnYtyPO41nqbEBjeIqcWoMdyPcA0Dd6sL0ELNNJQ
KrP+cvy60G3iwIiFI8fZZ6PD4MPN+mHjBvKrKCtu5OEaRnWp14Sp8HqmjmnxjrmMmEciTpEnY8YU
5g8LCfgHWG7hHqGdNWSCvrRbTUQGLlakH95AEzxyyZE/jpYDTafY+RgkHeAcoRsYo4QSmN+qIUtQ
/k9wfSs6TK+KMEJ8KmwQn1JR1bd1DysfENxUOcLtGGQYUCij9BBwUaTmhWIw9lRodiaRfCtZIXY2
RUmSfnK/6XtE/rMgwfIs1wHfZsjYe0aF7CwQzj0+7+lrgCrt3sDX66B7OGrUYgRAWNuYyWf8b15c
pEWj/oSbXXJLMhXpIxnoJ6eKfGhlExEkH38rr2g5iytE6CykHFfmxkr3zYG9Rq9qQ4xXm2N2Yhd2
7kfEdneBoWI6ZuD8MLRbJQ3y31hUEyAP8gnZQ2tOPMy0zKiRryZoOzygsflqFMZ7L7TNlThLK+s8
ztT4s43L9tD1SkdhOWgVboYAaf3RXum/hQeSfR5iNtNVWHVo/9OUKn9VY7SbmeX6C9rxK01ZXFH/
6TJ1lukw68FDcZymeMUr0DRuJx+y9un6PvHzCj3fKM4aM3+gYF0yxNw9LQcm104E6fvYQHRerx5R
hP4WpcYLrcVTsNBvIi14F4YyItT1bhD5yg1kubGcC2AVgJbNswa4l+AXaVSW00ox2kn4XoXVDoTb
fqW9SxcPAciI3V0xBaney/khej+NYqmzHDlyd25a3MWZ2LSKfqOjzVUK/VsdDjf49NyaaEFfj73U
RG4F3A4mnQ64KpehaznVWrSJp/HcYjynMzeffycCcBVhy6Ai5tcPFb+MJLNzyzHSR7lL6MNnLNiu
x1haYNw9ABlyCdHfMIlkt0ZY0iWVWCLS2h7qNYCPsthNZwFmK1hIdl5aNUrPQfEYSp8TCzBRfyPM
Bzl6tNx9Q6avs2/QZN404l2Tv+ujetOsEnCW5sl5M2eDVSSSFPQjzZSTR7lH5xEnaywjowx/O2ub
+t8V99j6P/6ob+cA1KhXS15/sumYSeZ0sfFaIQ54PcSc3/izMEUOHZ3SKWf/BkCFJrzeqn5owi2I
nAJPHJxQo62e5Y4o3U8I9/3FsxtgpPt3qFrfrgf/OcXnu81UOTKnQhUYxmnsz3Zn9L3dSigZ9+NG
K3CrNeNoi9dwdWs1enNjFIhJGZaXfoiDwXVQu4iwzq7TvSHXJCpdL91IkNeq1mMEkN7YBZ7r3yit
ah6sse928YBdam6rfw1DaVBHhhjQ2MbkGi7Lr62BnpAHPvkQDRBU3VQrJ8PCZG2H+UmqfttG+CWm
DpDHnO8wqVWBWfJN01EjNsrmh1FJ6UPbGeqNqeLamOHHh2Ik0qbFOGkc1iUUeVRWeWsPNvNZSk4m
ibFj4jftqSuwk9/g+yp9xp1Z7MOqkSq8OBDAo1Dh3nhcj9hIDPmu790SIVNF34IOlrbgGYo7Hun6
A4rEPE4tgSKp22T7XCq0h0JQSI2NoXi1y5Xt4eeBMW++OYHnLMDOZIZmC8eraxE1cUUyNiUfUdhf
cf75NAr9NamzZzyaqU+6J9mqHVIfJ2RIAaVpj7Yy/vQVJw2ifcInG0XosN0UevHgWz/8NugxHFlb
CYsbGelU7uHc86n4XM7FPqyrseQC4gQj6u4CV9810uXiTnYWYfoFZ7M9qJGLFwqvFRmdSCzfdlKC
dVn662VEsPaAZ21dmRKNsw4XPiblOOyZjpUX79Uku8NUZyXE8qbxnxjzJ1GOI0eZNsJ0MvhmcWOQ
MzXG71b+0y29dXRsSvpeukvR+Rv94PP1XWPpvnXWQHv2WNJr3U5CFrnT6x7M2E+mccrIrKXeSn5g
LY56OVxjAc5PiWlkYW1bf2PWj1mxU63D9dYsvcym+jlvd94wsFQuo5iVL8VSkVpO8zrZJhjUtgHR
i3QXrlwGFuf3WaCpuWezD1ix0TZdYmFYiTw9Tgb76w1Z+/4sE+GXRtUGNd//1KA7D/5l5Zq99H0A
uJBQJxA6zj2Xvx9PX1MxosxylNJtcLGqH2sp+o1bJ1w4cDEgsKjBzqaWovc+rqSs0LTaycmz96lO
f2MUeBVTtQHpJcvzh7iUI9wNp8skU65ujKxNNlKLduGvDwUFDko23GkN9HAuuwpITMVhrxCkTW9G
rca5dfcbETQebqT8qWXoswhq5CMJHtk8E7zsoFV/oQ680oaldTHdJyfYzPS0n21jciEHKTh92/Fk
CCVfuUcjsH2nl+NN5K1sZ0v78lmon7vd2crwB+ybqXJRbfXeKWa6qZpN/YtKFT+vWZz9nIEwNOCM
zWZvYcuZhTuM7Zjy8ETJ9WmozdNvjAnKdmTiJkGf+dPNrozBU0RrIRlBYq7cjMFaYXVxCZ5FUC/n
VRSOZlx6PJbyZIsExm+gf+0pk0n1j3IjONDLz/tjg9SVSx6HREvffi+DGyxir/fR4qyCTCegvOq0
ZLbburnSKUbiEqKQw20UoyGcdrGMLnImb8uyUY+mGik314Muzi+489T8qCOBbb1sVytqDyF63tTR
0G5acZ+1973143qMxaGxLZW0vcxjdv7UM4y6CYUAMSANB1l/GqyVybWYAQb5Dt6GNC+Qm1kj5FzJ
a9XnHoefcamgM4+o6S0ljkh/0bVd8VnODjg94zosY/9Wr+R5l1p3Hnz6+9kK5fk3lLlW206YjcVX
u8D8sQgt9fZ6Hy4lws6jzCZHolsZUEqaKPBkQrh/ozRP9niTxo9KiGKt/3I93OItykLqFJrT9Aaa
v346HlYFDAWe565acN8H7ztt5jsfffFdGZV48sTIY6Q2Mvs4Tli33ITL99d/xNKCOP8Ns1sBSeEK
W5rGckSNu1WIrXeh21x31E0RqadYFLvr8ZbWgiUMlrdCsuUN27zNMA2TcpIeelHtU7xUA9dFSXlY
OT2W+5biLbBL5M3eSNzUaMSprUuc3ksfkUtwN3KZ3aPWH29azX9qMvOvLOu/1K5A8jpZ6dRpOs7f
PNZZ8Nk+KdewbTM7AKo4Wu/CMry1w2TlcrpEEAFAYDNrNLYyZb6pRIUupVFpGo6AsZZmu9G96/qT
OjrRJAKfYKiBx7JqbxXDO9bKWk1kmhbzFvJgV0ng6uyi84uSbdUViVWig6I+aGPyw7TLwyjcXRIX
aynJpdTLeaxZb0bGwOHZ2oA2RoqrFBGPtae/V9PxfV2Hk6ludpvnDc6x8qSu/IvCJz8PbtuSIb/8
bOv8LgXAxq3VUDIcv7+vPmj1yt1jaaqcf37WONmNyzH0+byOcdpB8F+/ut4mVq5FYWQCAr+pjVCp
IKPfd7zU8m9pjTlDciOk79djvG0DMXgym+p0rL5JAaKCQ3oO3LyDoaS4VfWV4/PtXLv8/CwBaAxq
5kU2n9d86XOq1o9ekT1IAAkLI185ARZbQgqA8VZ/QjEvz5lQG1W18AbDGcGKhfgcRd+ud9Xb7Za2
QIvkhTFJE8whnlKF73KqN4BykiPgrU0xfuk5Ntv8XsP47XqsxcacxZr1W5HBIUVQEGh26k0Y/Z1Y
E8Z4e2BetmZ+YavKuvcNWhNWJ9/cpXWNcv+7yT/eaL6v5uqX2kOS3pp4aLz/5/fbMTZr3+xDw2lD
5aFw7ePYvb/eYyhXvNnXUK0TE9JXcA99Uw7wJHKBtT7ggIS1pnmILC29SVS0mmtOaxwdRSNuPc0a
95N/6PvObP1dCFD8Nq+g6LW2Nz71UiFu5SJOntI09w+eFekfwyDsIWfXw5EdrPsIk0Q8cyOMbnCT
im9yDRugEaX+bSFXIc4AUDkwksYsNJKVAg2zenipsC89ZK6vH93edx+KumiPmYmwWZyq8c4y6sDR
Kkx208oMD1ob4QsgRz7+gRF+fmbfRHeh2X4uS+OHSfT7Sonlp9ooUYpSI3sPlv3zWMj1scQbZgc3
OX+QGn089G6k3zd4USO9X7Tc7tpswJbK8ByRVDhdguDcFraO4bIffu0HLB/MzFe2Xo7uvV640qM9
pN1DZAfRnhR+Cz4nyg92J+u7MeiQptfH7EUL9XhTxHI22Ve4GzXw/b3thtphID367OLqu/XbyHx1
JSM7uGGd3OgtvgsZGNn7vAiNLfhf9bYw9U/YmeFdCOUV+6nRO5FbRs3fA1ClVCBNrVJJ7qVC/up1
CtbllUSFrhm/2/nKhru0whEUmgDjhmq+Ub0wayPQ9U7xnvAMxFczuofiCfNH/2AN1TFV1rjcb+9T
4PvQuuVeCFbtzduiNitFdIrwnkzfPyRSisuYdx+ba/DWxTBo0sEABZ75hgfq1bIBa9zwnvQeMneW
+g8MvtM1a4CZWRywyMYE6MAgC432twi/MqXIYoVl+YIHbPsMcVh9ipRawptEklfQ9rPN62eoKUmC
2CYAaJp2udd7GM7IoZbVL1j3Zlh2fcI+/KYzwDbV2LvGpuIAyN+vbDCzPez/ghrcm/7RapjtmJqX
Ntj3EjTBnQ0slXHwMVOKf4wqWwXx26b92IXNU4effMvCzIObxNYPRW0+X/8lSx2NDvr//5B5zqMu
utLHTqR+qYNmY7SnAentrPh4PcjUmrNb4ry1c4FyoIpVlIdl/dLUu1Hi+XsnTLzGtI0rv4Q+VtOf
rsdb7F1Sd+gUATWHbHU5pCAuRZQPNErm6C7rU+i62z+LMHsumalLbThJ65eywMhnFAKQoHtzPcb8
7fJPt6HKgwYsWQPQu5fNsE1b7nQxVC+V9IR5YIbjYaA82cVnhdNId2+qIN8omDxfD7s4WGdRp/Vy
9sZ2zSpJ02GsXuIeS+j2NtVf3e5OHm8jKsdawyaNj971kHM89j8tnR4wJBLZB+e1MRdzaLsK/Pol
jUm4KrdJ99l3n3L3WHj7xL+dCj2h9B2L6ZW2Lk6Us7jT38/a6gXDoOTAcF5SX6cuV31001/k3/3T
NKhQQF15f5KRuQzhZ3XVSblbvWhIKxnvEv9Yq4eV7ptyLm/W19R5JEhRC52/AV0LW+2AHeWlTlqO
T3sb2iejelKbBwUgjVL9yMyviudI7Qc/f0x+2aqDvZpjB3ddzp+3mEAPUsBYaKyFod/J4O6K3xik
8+/P1poVDl3wv6Rd2ZKcurL9IiIAAYJXqKlHu5uu9rZfiONtb+ZRDIKvv4ve9xxTKgJF2X6yo8JK
UkqllKnMtUID44MSF2R/RicJodcOgOX4wjZL+xLXIy2BdxoBqhkkIC6sjRCV/1RrvXxmmo2yMfKV
CRxI2wu3Zn5LycJWM6KhBmUzNCunCU6kd/PybluCEDN9WB8WBgXFAOy8rr7TRhvbOa9gGdbJsd5t
BvSVl1j7sS3lWg8k5gEuRQ0T1x0qQtaBxwnsEInBfO2gkH6X6cNuW8D1KTULcNAJ9e8hLTj0iYYG
aLV7COAgnjvqauMCkuc3ZMx4eyAhRRLuo6F94QuMIeOpHoXMH4pjne4z/TjIQKSvVwNqAD8JwRii
Pkc8l5yQB72hQEQJkPJ2p4Y4DfdpKmlWXF2NhRRhv+SgV246Q2n83PgrIZ+cfL89UdcHBLRwCHzN
vzMlLEbHgYMArC8cEPVfABDG7eUIWkYQjT/m7DTWz7Ymuy6tLf98M6MAq5+rBAUfCqRWgG/rNvNH
0Isr5EDRKs1ksBASIeJbttYTzsaMMj+qPqE9wul3TNYCd+1pkOKFAWho7EQhltiKEyRJDTY47PcY
EKPt3mw8lHMayW6IdnEl8Wrr6vySJfgWldtR1jQ5bigt3jKAcXtIbMmuFEIcOJdLdYRlQdEfn6w6
w+k5tl6Cdo2OAuPW1NHs4rhNI0PLWrklXMiz5qB9sUN53OvhpGP6ovA1gLeMlXu1ApiEtmvtE4Ul
KtlDze+5JtlQa9t2sWxikjMJao4/uE4S7bFPP+nhznCOrYy3SSZFv9SuN7sGvLiQgtseT76GyWPU
vOIs2t68ErMQuwXxdhN3TggpkQIyzx2qZ2wZss6a/1lO1/z7cpms2rTrEWZhGwd9cJkuUUE2/qzi
YvymA55BwGqowL/wwFNVSaJ5dfwZEx0RNcJ3cbnL0ijVbMDOGerJi8rnif3YXoNVAbqBwhx4A7hS
4cKhJBFRh5oA2C75Eh2S6v03hgf4AWojkLzCpVOYH64mHfqDmG9wlwCB4/XPhp+1W0y/AURmVNVh
eFVX9gBJ7PLDtoDVjQD2Y2D04LS8CshBzUxGJMQanyblfTG9N4DFAxDavgMez7akVQeGBBqeSdEG
ehUndrZaK82E81gbQDRphQcNoAhuowN0p+1A6Z1Np22BKyEdXBiqjCl4NXXcyASXmbYJkDgto/H7
zLwbjcFLxn4XOkdC71P6NOSY0V5xqSKRuzqlyEEBwmkORcTnbgoW3LAL9MYfAG2CNkfX6J+L/Ktt
3m3rt+Zd5pZM4EOaqB4XLTsckni0ihx4iqhxnIxgH6f6XcpvBNb6OHh0vDLgEAXSBErhL00QDWId
iLhJ61sUYDvmNByzWFrOv2YcSyGCP64MpW+VzGj9GniFnX4YwYXO6q8lGL8bSTZBrLa/UkjcsrQO
uiahkFV8joK3gYGdNT6MaFZUVF+lj0j/tPh3prr9FOziXHLArTkk5ChRez6DDV7BF+s9YJ97wGb7
JrhaJ9Y9GUH/ddsy1kTML0MzsZiBq6PgtAkrtZSwvPOR1nM/B+hR3x5/zcKX48+/L7xSNMSBwQyM
T0nkZdbkKvUz7fYFOW7LWbNwvGwhSMAF2L4qk85qaoNJu+x8QPWdpiT08glRaTcctsWsqmPOqIwo
aLp+41BHZpuJUkAdS3dDC33Unq67DDm6bTkrN1L4IXSz4yEeT+Ri4qUfOAnDSMWrhFF56MTZTxpa
i+9o/Kw3u1p2J10xApCYIT5EGbCOa7zg/ZSED0mV4xnDCn+0XlP8Z1uZlUlDY9v8DI2DA2kkcReB
mLtHhTWH4971w2HK79rpCHe6LeUj7XaZbQEcMwI4R0ejA4igBMeQqx3NlH7CnKG4ioTnpOK7wnxV
0heDPuvhwSyBUGXGLrDNvHIsd0WDpg4QFLNny9gR8BVvf8+q1gYApQDhAUciNgeUAOiz6jYe/S4/
gnEcTz5gVE6+bQtZXbmFEMHjqqnRa4OajHBQuXsup98IvucKgv8pIcxp3CPtYobF6IPlewg9ALeS
TLJzZfMkWAeI3luzJzlUSP5GuZf9qJheLMUckU3U/PvCDyVcGSeAAIx+xABi5sXsZXshZFoIftRo
uYan3AwT1d2D1Tnonybn0aH7P5Myf8VCC2tMCU3idPRj88GK0DaA+tTcuTdkby/rs4XdiisD8NDE
U6FEac6oRiXeNe2dRj39dk4LbFW84v93fEEP4GFosT3ArDQ8YpJTkklChZXT4GL8+Q6xmCfUFeVo
WmtGP5z2gXaoAYVaHbaXYlUEwDcJ6NTAL0CFBSd2mGdRF3DfGl1S7YFbB1zCbRGrq7AQIcwSYBB5
zvJw9PPm2Rq8qX79s/GFWYoakpoRqk+Abw/shB323fb4a1OEgkRA3wASBEeyML7K8VbYt/rkm9Zr
ov49Vr2bJJKK8HkM0emjjXnu+8YpCY6Hy5UeR5MXPK5U3wCEh6L7IajMkuRE6T3agyVLvrYe5szZ
jspzqCOm8zVWRXk5tCrCkgemKh7rby2Lmy+cCBDRqT8346A6TjiJG3XiZYgYxQ+N8jhilxephhbO
lngJjT/RZDqisOZ7F5v3UyLj+li7c0AvELujxg8diYJFtybqYGsAr/sOmwmk7OReB+ukcXCCvX4z
Szn0BL/dXP+OCwHaBS6XLY+HcULGVfc7Q911oFFpkt228c0LLxrGUoJgGGxq+wCwVro/DLvwOTnw
f8L8N+wblbYoG4flwc6Fk2sYi3yySkPz1Rz4IWhxOwESZVuLNZND0TDy0qjbwlVQmCcaBAYgnaLJ
L3XFzVO8fd/YgP1hcTZsGaVnIB69IuVTErQ8oAt18ls7dqM2cX9sa7DmBPD6hJ4N/FGhxeVKo0OH
AJgPd0uzTfZa/hQkyl65mfAP5rQUMk/jwt/HwZylbqvRnwI3IK4uaxJcW4bl+MIytBlAoGoHShAU
a6ooM9ptT9KasS7HF4w1G/XATAqcVw7CI60CH6f+0ppojiQSd7muCLgo8BqJMEasliR6ENRD2o8+
egX2ic6ws29XBck5tLWgDgWVdGImBXcsTgcyDEhDpQetVJ9IO7gZN/dAzZeEx2vhOWCYgMUJij80
MIq7I88jlO2TevB5wIqd6nDNLcvBcI3CVveFDvB80uvMo4C5PdRG5bx0jKPnziqUE0c+3Bt7lfe3
X/svvklYytFEjZjS4pvqIvba/EevvNb6s61KYqq1jNWFHOFwjbmS16rWDD7JC5enL2pyDgGfwKvP
tf3SK/uhPRuWjGdBrGqevQUqI1H1AKoaXA3FM8LUkHtt0rD3U2IAABtPiuhjaXe03lf8SMPMnRLH
U4s3Y/rckBtLt/4VjhY8hKj4+xWajOJkg6PYtPM15z+JlrogBClQUlc+BKbkkWZlP+oEQHR4msW9
AteLS3/CeBqgNL7o/Un/J7MZcHOJW43UTarbyos/VEKsOtPb4LC6whhIMjZ1ptb1/tAcFCCcyEDm
VrwvuH9wPNmoab1Oi1BSK3bJ+eB3DeCtiHGcNMCjEdlz9poY9OwgVACxJ8pfBP+okjEva6Pmfpzv
8vjEjFdN1qAlEyHsqwZllyA2hAhgwMeqp2j3VJZBkIkQthRJ9JHxCSKIchjjB3B0ajITXvG/SIPA
K84JXzB8CPe7KJ/K0YEU3wAi2g7IMdvniGT4D6exOAcjYIFXKsHww7ttPLfp7WHV8uvFejHDanMe
wIfiLN8nykNB0ZwlufCs7bzFBH04oIUGahn24KLFGoTvTetOpdt1biHj8pNNk7C9J2AUOCxquN/R
3ZAkcFo//2wd5g9YaBFrEevpvB8M/k35nhX//MbwFMUjSNmhvkd0T1ELaFhWYlcrhZt1YJkFst2f
SRAUAFh4qLICEgAspN+RdP87w89xBkKcOel4OT/5qBvFFLHBr6YaEFBAPjlsC1gJC/GM/z8BVNhn
tZ31thHgdLTpc5Z5HNUv4ZTvFA60fknv2+otBAAdyPKhKxIIkEIOruTJ5Ezt2PlZ42vmPuzvSHJ2
qmMPPF1K9q1+DON6Z5r7AbzACX3f1nQlapsvQHC+wMFGkZ6gaRWSomz0uPb1bHSdvnaHrPNmN4nu
hSpE1kC2ditTi4wmPJiNuh/0bwle0hqTFj84lY+eTJcFJyN6UhruNjW6MVBKva3d/PVCFHchbNZ+
sZFqmwRhTuzKNxDXl8V93x0U9hJmP9LoTFPiWpxIXOjafC7VE+YzwxWni+Kg8oMi+4u1cECRfmjZ
eE/AEFEro6tPg7+t5Io7Qv4IIHkWOl6vSXxi5tQOV7XKL3R3/FFKRl/xqBejC3uN9IpedBSj92gN
eB/pnZYeneK8rcJaDciFFMGlssEB9hWBlHE8DWkC/oYvLIx3nfNPgxpqx3EVfgzYPUMzwbZk2eQJ
nspsuA24UAiuQLONVN9vHKkXis2XhoUFKowBUBQ8nz6KDtrcDWUvPfP/Fy3cBpAtigBxcyJiJiSI
8r7Fq3rpm/bXuH7U7fsm/X77FKGnGjfnGWoYtfuXKmRtT2MSZZWfPSrTzuSSHbO2AsvhBf+n0gT8
iWNe+ero9v1ffSd7hFgVYH505qtgXrBmC18sQTeAR0NRSOmPxrPDPgeNJbGhNZdmgwgVlxskQRAb
XwooRkZ6E6GMH5flA4+TQ5swNzUrN2Q2AHgHSRC+tiPnWgPnAxT0qn4cuWl0YkWgkOvtV6UMvLzM
dp3qU0lssWJZJkoBDbyHIbK4YjHMYrCuAQq29uN/wHPO/gbr5LZdrbhKtAjjIABGqqbjMLicNmTY
JqWdstrPEgDPNopxXw7pHuRAh8HRdk3VghvyxnbPOWC6kCls9xTASE5g57Vf5z8DRdkBmVii1Yq1
XUgQNnyu0aDQB2hVoSnZztFjJgN0XDG3CwmCPeeDXXZJDR3ShrlRDDBMV22OaBig1pftFVozAWRX
kRsBFogDhLnLFWK2QvkQhLVvct9un+oAGGzHbRFriQj0yP9PhghPyZW+HhIDB2bD7lqGDi/lnM2c
Z9ZnI0D78eek/mzqslN6dZEQOKMqGPhkV1km9BtbKXCTcC+wd4F9JO1uWyvJ+GLRadzqcGgNxs/s
J8AnMP5ze/wVF2Aic/Xf7xcxkgCR1aDx26j8qJ0fqHTwDaWPmKw/k6JfLn8Y9eUQxgRSgAcS3Rn6
LgDfkyVJlsjmSnADqa6A3NCGLn3f/lWT8jGoktO2IjIR8++LEwCvt/W/0wUWGYbn4VZyhMmWQ9jz
sWIxoySYqInh3Wiv1PegCJtku1GmhbDvwR7XqoBar3waHnOQ/Mg46mTjz35nMUtdCYT3IpyvQgg9
QX4ado8cJ9n79lqseq+F6QpX8oZVk9Xn0CKtwUvyqIPfWz0kyedEVtIjIkv+6+sXkgTvVaKehBB0
9/oOXofiMDkOU4ZGUa3d6eBr26c2uMimVD8GAKCzlc7VHfYli9VTrZSPQx/qgMmgX7eV3zaUf/uT
F1OclFoQJAWmuMz3UeG17DH9ivbHbSFrWdaFd9DELP1U57GapdhRQadpO1x+MgCTh90uZfHgRlUG
fkfDfE2x2Ps4mgA6HAMhsXPM2g1Bkyxx8OtWhWdPIBdp6I0QrEqLQI021Ij3guaQlgdFVl+9Fj9D
218CBINyqkoD35xV+QlpXmna7mNDOYK7wK2Ztjf05KQY4CLk5v0ALfXIAZtKc2xq9WV71teX9tdn
CNaGfuwJr8k4x8ruEX3jbo6+f1Q0I4CmkvVd30H/kyTWyxcRGSyAd8LbGO9T9FCqn4voVIYP0g6t
1eP/18yKFdMODZqu6zGzvb4D9TsgobAptmdt/fhfyBDOmDQAR2dQIEKvyxElEGerfK7z51h9MqrH
Rj0O4fcxupEh6/8dw68JFI6DULfbCgkenP7OI2HPuY3g/LeOzl8ihBOBtrWlN7MIhWh7releTCu8
G0t2aAZ6kEzhPEVCCLjcAGJ8M4UjSiVqE8d09NzqP3LjTOn7EDSuCo4Lp/q718/O+C0zj0AQlpii
xOgtYXNTFvZZD3ZHn2lH1h5U51wE+7STaLhqhybqJYGshqycWKShZKSainbCelHmxS+IELzd9hzO
m/NqChcSBD3swATbaIijwmzunO5klJ5ZvaXKoY72ofYwMsnL46pPXIgTXBbpG6ez6IAz0HLHykXW
bVsd2fiCL6qyNKxiCxNWp8cvgKXYHl0yWWI+AMUXqTpqmKwIFJvArf8chz+DGNgQjyFQe/9MlSuy
ZRr3AJmHKqYeoRctdCOJ35YYF5l31+JIrjPNYFY3Yqdmhy5EqfQn3t9tT5hkOcQahjTreQQSSxwN
zei+9smN6A3/+jPTQAZRA8zyVZ9wpecJB/Zv5ZPmFPQAyraP4SSrLVpX4peQ+ffFPJm8BLhWO99x
m9OYfB7M37mjL5QQPGav5QycCRh/NA9mfJf/RpMmCm1+ff/syhbfD2SeEmc0JkljL6lyT6Ovenik
IPvZXut1c/olRvAk1MFbgZ3O0xTuE/NYWLhTSUTMQ1w7KwpHiKIh1NYKFhvgHW0YaqTsbb5Xhn/S
4mgm6Aei30pc27e1WfXvQH7/ryghNuvxMhsPJhIAYXIajS9t/1eHZn1GJSHg+qT9EiPYVkG1aKA5
bjQs/MsqPcV6SFPJGSKbNMG89K5IQG+Aa+jQPtb2HqX9rhHdB8z2LOe3PMovbQRLG+vCstSPrInj
ZjWebTxl+J11AS6MOWNA49lfsLJ8qBSO8AYOHtRWIXm0i6eyfrI6CYbK2p5Hw4OJRwXU+lw15HDg
0oOAk8P5RvuOH1XZuq/e/pYCBFOmzuRkSYCDsGse0/x7Vx4z2oH26hXoqSb7m/bZruwlSq3Z9FKm
YNM1qHl5bPeVb5mHonCD9KDTfd582d45a/a2lCKYNF55olTroJmufKnHYwKGmv4Qa7tJhhIhU0cw
7Ly1koZlDFG7E/h5O9wDc/KQaYC4TItRcqud7yWi51kqJVg2paDRKVsoBcLfKAX19/3E9zrfDepn
Wz9vT6BML8HENR6imKKHXhrYwWMUMJ8m/pTy30hyLzUSbmJFpzKw48DC0ZoFIisyIokqCXHWFQEJ
yNy0reLl8/Lg0WqVOwAag41b1qNZVa+aPRxj3Cypbf9G9ZgJlof/yhLzjmUXhFybb0vNHdiHUNGc
uKPk9WHdJ/wSITx2KMCQ0fMOKQw7P2rtsy2DA5SNL7iELoxBiZzMKRKA/Kj1f1gjA7eUSRAcwMRb
3iURJFCfTK72ddtuZaPPvy/uGR2qpFD5gPtkXh4tYKD+zpG8XGJhv3d5mIZWOJuTelK6dyv93FTf
40hSlTCPcr3Tf62ysNPNyOoS3VIrPyw/5+m7GoMKc/9nEyVs8BiYkihZxdbj4yEknuxVfDX9t5wo
YWubapD2ToBl7tJ0VyfxLkzfI5Q4FtWDkgPoLD+g7Ni16XeD3/f6U+T8JOSQm7IQWWYPwvYvGeAv
aIgt2aGiog0PauNvz+O2f0FR2KXBhQBHJeEcwOjaCzdOcX7g0Scted+Wsq0G6tUvpQS4noG/BFII
Ij1yIjK2Rtn4wrbXrHjImgoxEqCSWX+XySolVw2aoLIYdYwUSN3C96OTyLKzqkGYl/codiWuzZvv
QaVLLmaraizECGqUsaaPFsGpxZrPTfwlAO3cb6zDQoDgvOJRT2oggOAeW+Gsan9a5V9/JmDWcOG/
Jrsd2p5Dg5yDxtTtZAURq+YK6DOQWuPpWhWLrntgbVMKwBfU/3hJ42bWUVP22SC5g8ukzL8vtNAV
G7luNh+EaEvg2n4wv5a48mdU9pIoEyR4Macv4j4KMF1hyF0WvhnFW28AonJ4/41lwfUB2PZwSygu
vlQIXL4pnRK4/UlBHbEB+0X51LaI1S3yPxHogL0UUaZqFgcTfL7qILXjTsEX0AZti1jdHgsRwi7M
KTC7UZiIC+TfIDJtf/7Z6MLmC6hicz4ixG/DV5TKpRJHK/t4Yes1SmPUeoElUOixICdpqmvVlBaT
I+y8oCV6E1PYbGEd7UP59YXIXoZkKzz/vtgVYdXntTU/S5uZNybPeM0tZafR+iQBcZOCtBWQ2oIR
qWOLEiITSuBlOh28VPpgsKoDNoAN4FngRFDhWK9xAc2ztEaeKE/A4s5da3iIrech0g5a7Lgk7nfa
zDz1fTLv0+CxQl9f4jyi9vF3dsviO4QNSYa2zlhf4Ttmso+Dxf5Cvcft9gyoapReAQ4AzLzCbimS
oC3MfshR6KOdnKzYGUyyY9YmcylB2DFlMOXc6frcn8g/Yfls1HcE4BTbWlzJAPsrijBNMNDNWF9i
26OZBfrQj6w8p5USn6IytB6Q7aF31Wg53rYobV78i2vrhyzwMUMiEPjEU56ngDjLyqk850z3kgRN
PdwDbsmuy08de+wy4pZK6rGx8kCQ/pqNn+KsOmlx8WikwGSmOmhPUlSnq5IpuEoG4LPADYIiFzTK
ocNB9BxZN41K1dfnkFGXWO1eSd5KFPZqyc/WlkS0V15EkCV4kaxv7JrmvD7b9pfISd2MlF4EMqJ4
ktEQrS3sUqv594U3GVUrrWu87Z6tMNiPUeLCVPeDtGlodfLADY6XH/TtoCnsUgxceg7++ro+q8VP
lVdern2KQ5C9TsoOHLu7bQu6cl+YPbRjw0wt/O2qGLumQRIDp6g6p1b5brbxQw+W9j8TIew5QBZb
hoLHn3PQlt9TxT51QSDJ06xoAdCXmY7IJOiR/QiNFitjjKCZV/KiOrep6lVf7ELGVbtiZBcC5t8X
AvDgoGtKUlZnPQncdLiH1zjwwdmbsjP3upYBYClLVYT7VYhHB3TupFiQ6ZOpRUA+BXI/x02uYbup
vEtC7ZC07Y5k0bFzEjdtbn2qA6jJTBoD8rYZoVDsqK7NkvZlNJRnMhV3EZTtVEnye8W+54J3G+CB
qB8FNvblXNK80syxiaozOB2PfaKDrHKY3F5RUEPAzMAtWSqRuGIec7O7ZiBPhEoPkaXAVuwwSgJI
LBQdJ/R3Lrt9rwmwZogb46P5WOznoj0eYkBXVJ679tsY1fvekSFSrRgguMDRTY/ONNSmipPWgtCr
RHNzeTYR7qov7k6L37e36exWhKMEEkCCiHAEfDYifnhmGn3KS7U8x2buGfXgWvHfhcke2ox72mB5
mr3noyT2Wtfql0zBNaS8JRkav3BUcjR/Gq+t+hZrhWfy47Zuq3Jm5AlYHMVVav59sX3zvuqArNDB
qFH6NPCpAVMqSuOGivYgEZa+Iq0cFKCuQocCQR2xccWBGLEuy4AcmJ6nocZzS7YfUJEEPgLJKbtm
dbhzYq8Ci1O9YvdTurRQnMBJzhEw2HalrElRNrywOHoIAjPdpsm5ypriU2Ma1T21pOm967n6KLoG
geBczH/FgtGMua6g2j86t0N0UCKQ4erGvtFkqKjXFyW0i1rowwUZKnrfxR3aEF5aVOftGf1fu4Sc
xvQbje5N80F1DkX2fdvcrmcOzsBEseoMfQFYCsGHMyvvwC2AG+A4hl6HmutYcqReu9CZs0BTkRex
UU0uNkH0tOy6YVIq1LkYB3N4L7PHxADW0PSNDl9v1uVClLB1+BBXbVPR6pyDMix3a1k/x8pcaahL
BIUraq4B3SWcBiFoQwhDNew5yYPBtRVwr7KmkMzX9f6H1QBSBS2kNi4IIjwYzCoZW7Xtzm20U6uD
1aCf3bNl8HcrqszE67j1orMXtxrh4sZQWqjFwxSdg2DQnxte5HvTjitJpvpaCkUqCcXQuOwAMECs
hjMRhE1NUAdvYdOaO3AqNMzY3brmlyKEOMxWIwWkIl3wZkavOffZ6c+GFxxLoKRj3QLH8a36sNos
vbnHCfEj2kWc+QV3fjEWLupGYeY9b2v7Lejr/fgcMmN/swYXAoRNYREgkzZhY79NNszVDl1+65ut
oIHgQRoCmCNEG/YbL9kO1Tru306Oe9J0M4wu7npghjJNTXM0Cy3plwdjnA7qWFR2fi7Gh7GIUpeM
yHfrt9vspRjBoEY+lCPwjvKzfqwjvjNUGSDI9aZAlRzadpBgRcCJTMmlHmTU1akZnPSM5l/XPvWq
rADh+piaBcyZSOxwXPTEFTeDICWdkp7N7BOathLtW9z520Z17aRwXgBSG8iVc5OGGMsXTCvz1O5T
rEWL9levNLw2At97KnGGK3N1IUfYfgk4mkaw0aTnwHTc6j9x4rjbisgECIthp5RVbISAiiNO5oan
xbe+yQJKcmafRwEYQJ/wunG53GlYk1HrreENSGIIlXf2JMMSu1pvSDDVuVd8PjDAnXwpIbedktvZ
wN8McGWFu5Duh0ZyKb2apksR4t5DpJUUVgIRGh7mPjky8IErcxKGF/Zc0gY0tAcMH2j33T9Bgk6A
6r68uYdilgIPa8woWKAZExxVZqa5BWIL/hbfK2rmDuiu3zamNTXmMBQvm/BUV115XJ0Yi8nUv40v
vXXXB+dg/NJFEnu6bsfFSQEXhb7SueXzqj+qgPjAsgcdAAQ4MQbzIe9rz0jbz1PX7i3gGytKcDBG
458SrVqqIjtwr99uP+SbyJcBd2TGlbo0t6KewsSucx1oHZlbmdqOkFM2jh6e8LzBuK+ip358jNvQ
08ZjAExOHp+s9rWT+enryZ6nAbNtfjAjiG9VWR0hAAQXvU/L0GsB6cyibEfRb1fwW+8As8JgcVR1
B3cy4CxfKlyjJ0GN6lH3zS9qf1LNW7MYwvDz3lsEfNOggQejwvBk4HuU1UetjHl53WRgL0DSA/Xy
VUmaWSvMtmsTGgwI8IbSLdHGHcR7w0Fvwh6lwpV1KAbqVtJ+iGvfhLlbSJ5jnYVywTSkJJsM3Wfq
fTM9DeGDHb9s77pr3wQRiJOhnj5D9wn2iGbLuisjXfdj5vbUS6fd9vgrhgZiQuxqDXogRhbcK0BL
grDClR2PGvu2PmUPrAbzgeSgW5kn4DQjtwkVZtA8QQkjUEgUk8LwlWa4i5X+MSb8qa6nw7Yu87de
JE5mhH30WduILcCNJF77wUiotpraGCgS+9oZdyb5p0U7TOB8Yvohq1GQpMoaiVdWBzVPGvqUsU3R
ZSQoVrdTUTgFMf0yjrxGf+EyjtqV5UEuS4crQJyJFwzBwqaGNrwOIstn0cvQT275rUFJZ2W+bc/c
ih7wtzPSsQEURVBGXxqySSZKy0wx/d456IpHbs0Kg7VwObygRao7NZK2GJ6pLyayL+kkeXpY+34C
7McPNBGgswpHbFM7caMGgelbTen+oKms9mHFgOeMn2o4gO/ClVCYn9QJ+qboMstP+bmJA+A1aDuH
Ss6+FSVMUCvNPKE6OvqvyHzyCe9UJbd8FZX0Tull4Y+bVxlc8Qi98dQLGkRz/oCFuxr1Itb4UFPf
0A5dtDNkgMgrCiAHgtlXnZkaQHwvKXR1IBFSeX6OXhw8K+6T/a0KAOkbvUJwIhCC1bhUwOqcOuNA
APVJsGOFV2c3H1YX419dBAMcVBnSCb6qPbQ/s1Lin643MzizUHwy72OdAATv8vMLZ2Bg8dQCf8hj
t3amZ4ezZ9p/ozJim2tzvRQ0/75YaKOxox7o7IGfhPvyXuH75Oa7IHI42G46wF7JNeIq12nUh3WG
ohOn8LTkq2Wcw97VmCo5OK4tCqkoyECIAXCLK8ieFs3TWmJU4dtkeEXwEBn+zQaF8fHipoOVBbiS
wkRlFddr1rXhGxKDaX9KZKBga9+PWxWSOMiDYGMLBmsPmKSSxOGbMhSvZsvvUwBLStZCIkM02gIY
OSEDod3biH7aQT04VGa31xJQmY543qYmdjWuxZfm5OSJoxSOZvvtDrXXrcxaZ+9/eWxfDj9vm4W1
Ej0uIiRFbH9M94POPZKrHumeW0K9gID09/ZwD/JwGyGagfvuFfhmG8ZV3euxA8hl+2C1zkHix693
3+X4gj6WM2WsqALoM4EuZxd0T+rt592lCOE8MscsJ1oKEbp1UFq30u+298X8/8UlmWGpZyAyYl2d
p8HEWTjRVPH1iYNyAPfO8mSHpyF4doLw5hsu8kQLWfrl8vM4zRo+QpbNXpEVdgpZtcCK+aKCRccz
PoJHPDsKl4OA9tSpFDPw7XfQlrsqSLC3Z2tNwEe0hlLOFXhPNTTAd0LbwGf3peHsJzLstwWs7BBj
KWD+gMUOaVBUwZqABb6WpMewo/fgjDHzXaPvLL09BcSWHFQrFnwhT9jwlsKzzEqhUGaqP6K0O8VR
fhqz7Oe2WmvzZqDmQMND+4w/J2yUjtdFE+dQK8legL5hSVK3q8ODhwRxDSz5CiA6yY0YtQJVAOaE
rwWa74ubn/0Qa6C4CMhLICvFrUowrCHWWG3ZReA3PQqlDrV+863WQDyromQV2c7r1FdsdGNnMcf0
SbPrNS/Ldtvzv7bMiJTmhDOw7q/ynH2JuoOwsgw/C4vn1MgeddIdw9q59dF/DskWYsQNHjXl0CE8
BM7OTv1blTUlzlYi+KqL4YUEhgmQcSAcOoZfAJKxjsEeTxMvNHFQyQAEV+cLiAHwVjYeSMXHvhZo
UUmZJCZ6Eqfvauo8MTQGtUly3F6WNbu1LeRVZ6IJVGUIzr2v2o4C69rytb71WHkYMvo7C+8gwzU/
zMyFVJf+BLgVcQV4JRjWNIGUpwaW6H6UOZFVNRZCBDUMNc+MoYcQ4DHjaeYlj299f5vtaiFAiCqr
pLDTMISAbszRTZG4v3FRuBAg3N5UVqJ5Y54mIIntnCfq3B7PzPhjwKWeX6eRtRX8rFpmiREFlPik
nO6GWNlPlSTyXjHZCwnCSutG3wUzgZIfKF9Gtm+y0+2mBOdK4KUA06ehjEgwpTKrdLWNLT8M+J0C
MoGS167eH27eEmBbMNBEgTpG4KgJtqSzeMb0Diy/ih6NT+Cau314ZEBB6QBELrw2CI9vucUC3uuF
5Q/Ju/1JIV9+Y3iUECKPMxcPi+dEVGplMXSwI6SLybd4/L49/IoDpBpKO525XMi5qvEMiZNnU6Uo
vvXNMntPyyyvMkevdGTP6tdNsygS0zUc1zMEP+q3hHkqNZpNk9kpvhpPe3XYF8WDWj/H/BhrqUfJ
TkVC3C4lx8eKCX+gpiNJ7YBAhApCJ71RlTqdHH8Iv9SWuTeq6pSFNweCKBjD3e2/QoSjPCQqqNdm
IYX5qTxkN5fGAisYE4eKyBmT/cp+R6Iq0QS0XZ+m4MLrmqc0Uvesz58A6CoJmeetIByHqH1AKQ9K
bCjatIWtkg5NOsVd4PgT+uWp892yXoPsjrwnmqwgfmVhZnMGspJm4nVOfCpRrbhtcLjg4t6PxwZx
lNagjY3px23zvj5HkHrTwG6NyhRUDopZJa6Y5lT2eftWkB/50az+vn34mRsU7hc02kClvnRgHVhr
OC9s9ubwz3bkaeUfji84yKCaStIwjB/aHj3fTM3qWCByAf/h/P2IbQT/PjgTn3jghOdRvWvMA7v5
iAUmPqYe0f9cKCrOvZMHqDiicfPWn6iV751GBoh0vbgf12fcog0NWU/xqV3RxwDp6Lx+QwW8E+3V
4OaM3uX4wt2zVUMrMMysBqRO+pS7cVFLBFxvAsw8AA+QTkP2WRefz+xUCye7aKu30qn+03aj5/Rz
Lb/xbdtKr308HO7sQFDHiCcOseo0QpW/WvQZe2PD19Qg3oga3QAP+nktexC6XpEP125RoLc5qNCa
f1/Emk7TRINZte1b1B9rx61liIWy8ecJXYwfs16JSYvxSbjj1I1/bE+UbHhhQ3DTBpniwNo3BW+0
5jewbN0c7KOqDIA38xmIsj+xTM4aWFUHttq+5QD2bu40MMffrAGgfBEXw6KwI8S3jLLojf8j7cqW
5NSV7RcRwTy8AjV1t7tddNtt+4XwCEhiEDN8/V3yiXt2lSCKqH38YD9UWImmVA4rV2bz1LA3kn9p
d8XdfVNhIeC2IVWKGgPRVvd6/Wfbney8qshb54YNuiFsaOuV+3A1vLT+WaJAfonhQ2Z946ei+3r3
6lyNLz1vLG+MWBkwvg6ilu+Vm+5vj7/2/ZYHQ8AWTasQHL5enmnS9HlWKHlj6c6cDlq8G/WN+OAy
mgNMmYZTJNCv8POkF6HzcjeZVUIAKXtzszJo6zRoCXiIXQcgncIftgpfV+4EcJ2AQUNLoWOL7Lea
fcnq2U3JmzqofpGe6v7t9qItBXggg0FmF64EkocyqnNoYlSPKhYKUOk59s32bifmengh/kJlTBkl
CMRg+JmMe2uc/FJr0UrF3tj6rVlINwM3vinh+Bdv3C9JiOZAtxdJnPxrw+x6FtLNmME3CEcDwzNz
8i3zs7Kbui/A4t6tPhDlRAYcvgysZeQqrxcL2DxQTGRsfKvLyndY5tcbT9HKMokcHEosEbFb4oBK
hi6AnT52b3Zgdmem322Jiw4zSFGi8ywsftknbhR0g+9zdXjTsqcy94I0Ke7fZ2HsA1GhioaFst2K
bEM9TY03vWXZQ3JIvbujdsLY/2d4yaBMyZikSY/hdfu9y9/s3e1jtFRQsMNAgIEaCjS9g0V8vb91
NXHFskv1DeTyykOparmPUJQLlFBbb/JwynuNJCt6EsPjsy0ow0XXH5PBL8q5Mb9x7fSRacfbU5Fv
xN/RYd6hgTeiarBurqdia9Mwk4rPb24+uS8glq8iTWHNweYqmiwzGvPgtsDldDAVFzwoIv8NWI20
dp3rzKijyIYo/VK6u4RveKrL+VwPL70dKZDthNQY3pjQ6qn9opsoCN6nW8mZrVlIy0bVtNYSC2J6
M6hcf/Y2TtjW+OL3C3ULhyPxmgzjFx7S1NNjwza8CvkIw7IEtBZ3DyhhVLfJWVEthvfbj0MfafxN
80JXxSU/373TlyLkSEVipAqtEX6MNN2veZBuWDkrSyS6OqAcxhPXUDYCiWd0nBp5H3XqwS2evK2U
6Nr4wBkgqSAS+UBdXm9Bp9Ra2WZpHyECCSY34t+/PEBQ/K3BM3AbNMkE0UF15Bog8Y9E0V+GWt38
5+31F2bY5WOHLUbaBc46Hn4TACnpjLZZ32QW4A2RVZ2UGFWafuye8NZR5e22oJWVMlTA5REgAMcz
IoTXKwXgLsONjtsos/04CbUN02NrePH7xV2gjouuZxWGH9i7Mnwz7yUt+LtOF58vrsrl+FPWF8OA
8VX1q1ZHJLq9OisaCfADxEwRoRbVxZK1rNhW40606CIQq3zjVbN3BsVXOmePHgEbdsfKpb4SJT17
uZEbCPbnXZTxvdb/YmxXdsmGjK3pSMe2tPrStkdMR0vDmIQK23ncV7KNyy3b53/35J9Fk3UHumhk
NQrZu2isBz8rFR+sOv5sNQHJ/mj81GZb01q7LDD0xEah6mBReTfZFZopJjWJqsSJv2nuiIaNaUXN
U8ri6XEkfHpg2sC26BEWWGdMVNBIADT3H4Y4aTmVigAfUTkkqmtqvqDruB3jNSkcEFsM6LvieH+G
Nu32MbP5U4WlT/1CaafGH1172Ct1hz53MZkLNBpp8n1tOcnGO7HcbpxZgJMdUZKIkhLx++Xl6I0s
aznWxePHZty1/QfbImFdbnXRWW445CAqi5ISoUVk96VuZ9eiDSGR3T6RMT0VShUOoLbMwJOQR8Dm
bhzjVXkogEWpKPKiqCW+nlfTo4JzNDIS8Tz1gWV/cOi7Pn5U7F1cnfQh3RC31GHYZB3+H/QxYkjy
9MhEc2ucU2wz2ce+utVieHnxoV0cZCthItpgmZB2KdHUPh97RiI0HgkL97EpzvOWU7B2Ejw8syrS
4fAOZKemaSqzTpEtiyqnDSrw8sX9G5RbQKkS3taYf6Gc0ssFH0lFggOCUOcg2Yge4zkjaU4j3lb8
4KB+OPPtVrMfqmIwdpMO3t7WNUF0ycfuyF2UaDNNS/ZovvMV+Fr1d89mtClTKuVDgTCRT5hHgdzN
+e/b37lcdeCBLz5Tvz5DGkrFYo4ypaiZ0ufOLH4raJKi987ptpjl2RF9t2ApgLcMPfNcSQwh7ehN
Ol4m/exou7t7lEEDOejxI8qmAWjyZGdmzlrLHmu9jtq9Er95VXT/1yOTjio01JIsE/apruXcbHgd
sT6wWGgNwf3jI4sOKxaGGnxt6SLnQ++ovKdNZGaP5Njl/2LxL4eXntSYNFZpNBh+st6s/J1vxKFW
9lYw8IhcEcAriyrZKc+UNlPUJqqN0CW7xNkIjW+MLyfueKMUWRpj/IGGZuwPGzbsyg24/HxHuqhF
m1XlAHqfyGyaE+vQv9Jrg2l2jrf3eKl6NHgoUDwAiQIs8TcnevEIEV5PbaladVRYxzmz/LmOMqsO
PPLjtpy/kUVJ8aCAxTZBAGOjqlTOcRdGbPNEa4sIX2MEbusagVbYNPBKpu9TJfOCChRdOwbN9Zh6
RR3abOyhm8Bj/AuVD/Wrk45fjXjK/8xTRl7Qf2R4K3maHbQ+cV84ccZ9Q2DFqMmY6/5YG86WQbGy
I8igCRYEEVsBquBaJw1KbqqJW7Co74aTid7wR86yOaxj48vttVoThDpZZOsBujIWD7aZl7njZQ2L
mqroP6IGQ3100BngPGvVVk3JyvZj14F9NYESXpJxGO7IsrxSioiOx46ekuqpz85TtRE5WLkqAogj
HlCEUdGS9XrlkEFCx9PcKaIqe9LcPd0q9F5bsMvxJU3C0UrTdkuMT/hZ9z5w8uzSjeu4NQXJmDR4
N6JiGSJU7TC92HV4e8uXNjIqiOCqCpvJQupFsjK8vNPT1jbGKDN93fyKbDMMmST9Mf+6LWc5DVGp
pIr2voYhItrXO9HOWe5YoPmJSnLMdrTe0CYrwwNnJ/qNA1iLxKG0EY3OM7cxmzkauz/psb63wgN9
SoTJgocUuHmcJekcjb3VUzXx+qhBvwrjvbgbS/sfAeB2AiwYMcGFPdCDYtK22BANzS/d+cXuflBR
FYHIL4ISsJUQRr1e/XqakQtWJgTokjigB/Qg2BCwvAgQINwsgPiQRzKkUzo4NAEcmI+RRS0/qSNX
fY3ze8uusUgmqAaB7ALsH++qhFhhqKkjDs+sqEVPVOi/diMCv9RJaIgIgiCEZEFtgyTk9SrNHUtR
q5XbkfXUqJ/diu2oV+4s7f32VVjAfcQ8EDTAbcCSCQtHkhObcZvyzInqNNJ+gnVbMff1n376Beam
Y1JueHsrVwPSBC0UojhLnMdQpAicT5DWpeCXjcriX2wLJgOsBJK3eGTloNeceG6pjkUbMc32P3j8
Xr5lLBfGR6ZNeJECiHW9XD36xNRp2rYRcOiBvkMTq43DK5TDtYUgErc4VK4OVgIgmq8FgBPKyVBK
3kZ2OgDp+tJmL0356H5SPld03t3e/JXduJIlnbEiV1KviyFLKRFAzQKF34vbFcsFThA4c54IQ8jd
x81RMe2pmdvIUp+7xji6tPdHRwPpzFYXp7W5IGECViOg2kUJqrRuNcvhwtSIpn5v7UPiHO5fKrhH
UFwe6t6QnLkePkGQREkIFVEpv3N2dnO3nQ4g18X40laUWgrMXUy6qJgfFRIwZwP9uHasYN6iygqe
wDKYXVUGWoX1tI+I+bucvjbpr6r+wdRv+fjH0rYaRC2IMsW2oxoCEAcYJGBOEhr6wp62emWYEUXo
Im/0/MLcqeTYnCdwf7bqu80Cj50K9lD94DyopmCIQ5K/orQa/hsqbG/v26JwXP4U6VyUped1umJ0
0eRU6JD+3CvfpuwbUZ4pE/05rDaa0xc9e7stduUJwgUGswhQvzArZRpZEOgbdU5TqKEvzTcgYIBT
uS1gbT9BIYmcGg6NSHJer/BYqYZigpowcpx2x7Nj7dWnfq4D3TzmXrYv3a+35a1OyBJlBODpECVD
1/JUl2es0bwmii3rpVbicKymT/3dbClit+BeIBqBGJbQgtdihpEUXK/gfoH4QakOyhYYW/x/Wbui
7BaWGSxMBDsk08CcwSahJHEdqfVTk9rhMH3s3Ce7eml5u79/xQCc9GyRvxWI0OupFJUZd4muw7FP
ubGbzVL302ng6AnqbBHTis2WZgUSSVFDjlALDE5JlBVbpZ2NQxcN4Pf6UtCx2WnpexkPRqjzZIvC
fWUNBRBRR3IVWBMYDdcTswHMcXKQrkUKB8Q1A4f7g6sf0xkEf3d7TFg7HIe/hT14DiVDOiVOavaz
CNInO9a2Qe9a/u1NWnk13L8QB8Q14XnIFByNFmd5OjltFJcxHqYwrbcK08SJkvcGCC+cAxzoZfd2
jzAylkoxRG2S78FS6DtkfFZ7cuwn74U65Qfb4NxXE/X+4wdXFg3W4YSg+kCVbpKuJhNakcx9NMaG
73Rf0Go5SCbt/vUTPghCh8DVixqs67NQj23cGxVie9ln7cf8/d7NQbQepcdQo6jrW0DqRaWqWyE/
HfU9fYRR9IhA1sazuFRr1yKkZ70rGzduoDDBhTkEc+ke0ZP8A9pGbcBFdKEer08B5MBbwK2Bv7mA
wHZ8NCeDNVnE4qZEr7OxBwF+bAbO3D07XnkytS8Jb8JGT3ZubSdPPKbT9yQjxQ8XXSX2HrUHfwTN
yqG2zQTUEFrvl2Vhhl3hJnuPmVsIueXzAg5VbKdAmSPyLz/gic4Gc5qTLMpIfkjMOnC1QzFPp94d
TzbMXiBTb+/1Sp4KEqElBdueCMRJJ6nrOfNAUEoiylQtMDXql/qTH7aVFxK1GnYOSwZfVzwjJK4N
dFhi/Ky5OeINp/1uaLNu44FdMRzwQYIYzAGIEqXj0lMxNxz5aJSZRYR8mhiSdeqO08cyfnCHD2lr
+ExTd239w7O3kqxL/YrqayiLv8yZ9qKePJ31YeYOpZEFet65Gt9BPNr66eDWPm2Nc2E04cbar+w2
Ql8IfqEX24q5putVlaNvNInQWtCfmse5okHqHfvUCs3xvXP3pvIB/bJCQ39gIOAutC+eB6pVK0T6
MpsCPf9y+4OWWllUGqClM/wrVK/JUVKag6ZjjnuKfsv7JjkmW07iyq2/Gl96Vzj4KT2VdjRq+Zk2
hd903KebvLRbs5AOUEUtj6Jon0ZJZu0q/l3bJH7fmIcpGWVjPtmJNTU0mtygLk+jfnC2AI2rkwBT
njD58OjLZU2JAW8tryca9b+Iu/e0DbdndQYXw0v6t4Gx6TEwLEXwCXugYkGRt0Xfs+D4Bg+pSLoj
w4wjBa0m7cNg2SyxFZNG2fQweJXfWvu8f8LfjnkschrSInC6szl/GeMt8r+VqwyyFFFJCqUP/05S
aoWlj1btVjTSvSeL7rM5DxyYSuoLqjk23vtVUeIJFu4AYtmSKFPvkQwwOTaqCpM47Kgfx0ca+1V/
d8bHAC/cP4KEMXrh23W6xQuzgiBTO7vVh+Z0/9238bAjOIvgmiMnlMah7rnesr93v6P7YePArS6T
bWA7QBQNB0D8fvH19dCiXtaqaaQYAXpWK8/Gd3SxK7a68q2da/h+CHJqf5PZ0pmzM5NXzMTjMY2h
4yFn66Oa//ZCrc7kHxGLnFWp5Xpv2yRKih12u9TPbhb08Y5tmrBiRyXjBRzo/53M35fyYs1IPMVD
anuAaGh+S/as309o2HlvN1BxTS+lSKqgrhruFr1Lojbzh8EvtxJXq7OAmwSHAqA+AA2ud56q7qCo
dkqjeA4MRKBGv8hPVhnd3pXVjQcMC2EWwLIXQAnwLpfIL1rYFfRhtpPPzngCHdptGWs6GVxugvAc
EAaIup4JbKPOmKyqiNBuSsv2/RY2dG2lLscXv1/sd1GDt2rWmiKavU8W2FEzBO0SIPKpt9Ux6K8T
LB0t72+IEHEpgIBkXEmV53HmuEkZEZY2vjOYX1nqoreIHqgVMPpdebSBzaJGeiiq1m+56TcG2TXO
vSVkOHwoPUTHY6gcxFTkcErGTOraBIktPd7Vzt4lG9bkyrHwYNHAoIFlC7dMWlJKx45zK88jnVXP
VRz/pF57ysdsw51ZORmiYsmBJysyprJrrucNcMOkgZj053drK3u9Nbr4/eJcZHNdow6xzqNU/0id
aAv0vjW8dKyNEVCFGmGzyJvfvZ3NPt2+NWtbcAk0k75+QO+rZGobElkdTI03xXq7t05THKJLCdIE
ZhQq6Q0XEsxdbu6G93snIMjpkKURVaACTXO9/L1ZezApoVp0Wh/04lOnayC7/3NbyHITroVI7+Nk
1y3ai+JVAQYzYMabWW6FDJb7cC1BMr7jMVYac4QE1g9oZPfieYFdVnfft2shkrK3m6awiwTvL3rW
p9VpLh/VLS7e1XkgPaoKIm9kSaXEmTYlM7gjsB2Osp9nzR9QF+/pd3tCmMeFEOlRHBOvQsQPQgby
nqW/6ngjMLE+CdioAjhoLIiXZ2JaXB2xTopOgzrnqOxHKqjdentXnGkxj//KkeG2sBk7cIbDhGi/
kM43aVjww9ju3f3gBM072qbqW3jblcTmtUhpfyy9nzNUPZMoKxqfTCkg9qc+f1KIFyA7VGp7BhZZ
2r7evj/iEl4/aNdSpQ0zxmFuhxFSe0EKFlbT0WG+eX+yCyAJlBWCqQ1dzxYtdqa6dZK2VLCcA9jw
42ct/Xl7GmtqAC32PBj6AjwmB68Vsy67NFMYzOTU1+KPcRr+CwEWYq6CLhaYGGl35nhAyyLC80ip
HmJPCd2iO9yWsLSPTehIPIcaeDMQUZIkjM6kz2g0zKKuDZnJApc8Ve3DTLLAy+6fjIhPuiJ8hXyn
jAXIc+C27WpIokQrd0b66Mz2xmRW9uNKgjQZL5kn1iqQUD7Xxq5y9rfXamV4RPJFYxATL8wiDK4Q
TqaqV9OoaE5lUNG7DVbTRRQXMTSUnSPvJz2MhTlnmpqyKuLDdwYuux+3v35FiV0NLz2M6GxZpU2F
4WkWxLjexB5C+96eZMhhgwQTVEQw7AXBnPQwIkjax27Tl6+qGZZFFaJ/Q2iRY6vfbcJdy5GeR3Ok
Va50kOPUr0OFB/LX7cVabjWCEUgReQhIA1ciZ9g8O2eAWdHstf1p24/IzN8efqn/EFkT2AtcBsFV
IR3UjjiD2qMqCNAq96utTnvyUUnrA5IcX28LWm46BMH3AasnTixaiV9bQwmn7pTlXRw1ysei2yfz
3t4y2leWCj2SYLcDAgV9K89FLw1vrJD2f03GXfWj3Kok3BpeeirMwuSl7mF4hb+7P6p2A2qz1H9I
kABkgzynaJAjw66Luin0Wm/YK1pWGcZrmn/x2KudhfH9ygOcLfBqBOQNd8OU5mEBwewMVpu/Vkru
W7biO87u9l6vrBQYm1AjggcDMXlLuuC9aWR2Z7rF6wv4q/0RbZ7+t/Glu115vamwKi5ezXlnDsdi
2NiKre+X7jQQ3gPC7/h+fTzSce9uLM/KVUA2G8+OgWJqdCeVjF2ucRUvacleifudK7VvEQCKs62u
CSuTuJQiB+aaYizqXKvYq+L55U/7/e4tuBpd0hvUbNwytwv2CsaKedw15t1PEGi5QJUkuPAQgJHB
tz0fsL9exl7Rp5STcNpiVFndg4vxpS02tLilzErZq4N+aj0cgiDfCiZviZC2eZwVpLmQT37Vzb2X
hpl70LY6na1o78tVklEepGdj6QB4+Epdp/81oRF4ZHI0xrCaKt7BxJqPt3ddrMq1tSzaXoJgBfVw
6E0hm5kjCCWUGcUzr9Y4orcyCZPxUFq/G4v6hfGlnu8lcQXsAyT+wIhBGMxm+dGgepwTdFNnr7Xy
PWuGbRaL5SW5FiB+vwiRdF3KDL3iOGb12eYnPuxvL9jW+OKMXIxvWWNSTiOuejwf0TF0E+a2PGPX
3y9p2jIhfO48LFCSh5UR9t4zu7dJO/YAOlzYCJYB21yXlG0RW4MxocIgQhAWAKwyv1uZY3zEeJG5
RvkA7M3rJXLSpMyTPLEjvX6ujvZWXfvyWb0aXrb156qqzYIqVlTW1bNrKr89hzyAMipESOPg9iS8
veHLGwkfDDwcYGGHnw/9fj0bxlk3al08RSxMf1Tpvi+CyduQsXKoUI0iajqQ54O7Jz3gOciZvcbq
1YhWH8dxZ2zBk7bGl0w1jrbzOlMwfmpEVftRNzZ2XKzBtRbx4AgLegnUf8FOE/IvLwURLhmz+6go
z4aa1Kcxq59BqfsbFWN/+Fg/dGabPnjp651bg8oUcDECB4WjBhYWaWtSrVemOdW7SG2JX5q+Vae+
6nxO+l//Qg6wcIjOiH6H8vRqoxsVV0VBdIZC6KYPcx5WZuWfb0tZ3HzMAjTKujB2QVYq+2jx2Dk8
J2UX0eKAFGLqhEZ1r/KCCFGfLtiDBLRCeiNRqdelGliuI7SlnoOsC6fUmzbOwuKsCRkI5YNfBg0F
UH17fRZI7zJ0ljIBvIwPeXv8fHuRVkZHhSH6gApA0pJt2m3AqaVM+RShWLvfJ3z3Pw1vSB+v9H3f
sBnDD+6TdujIvWYoKjEvvl6G+pMiNuy6x/Ctsk92lnn/9mJ4pPDAxC3qX6SvZ6wCltzWp6h/0spj
n5xuL87KAb0aXrIQmW7HfexgeHQQcN0PJvmQ3cuhBaQyXHvQ+gCuh7oguVOErWQoqiu5GmVN7OcP
k7eFRl6ZAwQA54TbjIsgAzXbctSrYUpV1BnGfqIY/pjzoB+2YhUrxxRtJvFYAP5nCkrS60tgeQgg
4D6rUW6H1Ri6W0UQa9O4HF/Iv1C4Y696VTpi/EZ9ybOPRbmfsw3L8C/7yZVSx14gHyz2AamsRS0Y
KLhdFJYac0STbj4palXt9UZnYdz0SQpd25zTxj2YbvcFb8vwi+szgTExqJz6lOpalClZEZgm1cwd
2D9TVHq71PeahpxImrAAmMXiOW3S7Be8Vm/0qakOyl4H12bYOYP94M5Ov+9TvTggtod2FVPJvqGI
mb1kxVCNQPLO7bMzeo2vKU4SUHewImroTfuQW1XoOTxsjYlbga0Obh46xdTs40addmRKlDN8ZWPf
MS09oIk5Cyt1SFPfABRlj97FyQ99TIdzPFrflKYffQvAN5+ofTfvqsYByFZPAlUb2XH26pn4hk60
J9QVKn5bz20V1IrpvKdlynZmmqWPNSVtUKesOVflNP9KTKN/RL95gF7yuQvcTEsDV2nUfQ0O0AAY
SP6auyQJalY2vptr/R4E+43forTipzo4oBQpbTMajWoefNATxcE0lfYLmmFoP6nrjiSo2MTP0P1q
AtiD1Vu+Esfex4GMZM+d5Edrxu4WwHZ5GPHo4+YiKocDD2fi+jDWMzPbqs/MyDDBXYG+gdkutn/e
1j3LC3UtQz7wQ8frGqCOSMtC7znld2tODC+CTAhygN5Vrql1jcooy9ExIntUHpqgBM7wX3w/MFCi
6Bi9zGTFpphlXbQJti6B4eDqUUc2ZmBjka9vK2ZwIUD8fqERehT6JNpomdFs/QbrkF+TxOcU9R5b
oaBVQYhdolwX7uICUdWbaMfAYm5G1H0dxoMRo+v3F1ff6n20dqjQoRcQDqFGF4l0u2f6MMD/RYVa
46f1AwHgk9Sfbu/KwpUQNDCiXwmK4WB2yegwTtF1o65HI5pHI5yd3C/HZ26etO4Tob9vi1o7wIDw
AdwJPCVwDtLb3JTq0KrdoEUGfxuVj/3h9vB/kyny/qPLDiw7xPfhsEhOHdPHTNPiXos6Nvre9Ify
4YAcUpDSB8/9pTcPhD8NahIojbOrqsex/YRSBZ/b9W4uIq14Htrngv80ZjQs3jB61nbyny8D//v1
yZybzjUSDzPPyEc++xMQeP2G6by2uKKgEUWaeG7BVHUtgtkjyclQ66iKPqrT4/zx9uL+9fHkxYW5
gAtm26gLlKlkVLVTdTxpOPOGGjil6xc6C0bQqpEjY02gTyzkygfHBQtdEvbDnlXuXst+x2ATSMpv
ZXHU66OyZY4tJ436V7Bpg0NV9EaXQymOPbt2A2fsrJI68Olme/flRb8eX1K5ldZnpCEYf+J/BsPZ
mXq7m9jJbfu7PYZrQfLu8dgwqwGCDDxN4HWm2ezf3sDVqWCdAAcDfGNBBZSK/H6CermzaZYfQfT0
2lbVaeDtt3rcwj2siRLlZtCOIDtaEIN2cL7irCttsNEMz3abHJoaCdzGY4GuJ59uT2t5s3RBYfxf
WVLYoC6T1mMMsjrl3cBtRmdUvpVOXztliNgCNofeMoJF8vpqUW8YzDiLrTN30C6xbf2txmprkwDV
NrLouEDIvEnWQ5ES9FXAe3NOzdFXoeWreNjh8txeqtVpAHkoegjBqJXhX4oyTjMFu+3ZAw2w6ito
lnJbwOo0xDOCDj/obSFHpWxiNrHVzphGx9BzQA0pad46Zdy4K0scBzrWIP71XzmSE+bovQt4oGqd
MzcOcgFnzrWdwV87VCCyXd93waSWfpN/MdzPt2e4soSifhXHDbEDVBtJG+VpJEXVi62eeQLPyfe0
/e3xV1bwanxJ36RJO9p8xPhKFxheaNIge78tYeVuXkkQX3BhIzkZ9bKkhYSh3mvu1wygyp9kC1C/
tkwGGCvxWgCUhCDLtZA+Bmus2w3q2XFeWPpyd1UZ4rUGytORcEVtK6zV6+GVxOZpZ/Tq2TPQh6nf
kdj1yVY+a5EVkIRIgbV4qJRWjTGHbC7gQPxgUxk49keN70l2bPjGtqxt/MWU5KtT106vqeWIbcn4
i1PY392BP7h1uru9+0sxf4nGROk4pC0eAdTYJFyl8Qx48y4bTonh83wDmb8qAvkUvDSgVnbl1H5q
Famp8XkG4ukAL7Gnx6zb0DPLM4zMCYrYRCMdhD5lkzVB/X1lUGsGxNEOtHpPlWdLPxfjvV3XRCTm
Uo74jou7UuMYz5Tac6SBAunXvNXmfnlLRM8tA+Rq4DsD1Fm6JVlJwDqo1CCg4MHMQtQ03d7srfGl
p5GPbosISeNENN9ZFoiYmLmliVd2AuYg0uKCFlUgEK9XaGxTPaU2iaNRm5PvDY3jc+463xlq3d/z
Hi08qVHq4NgAWNTPO2Xei0pa3yP6Y5wWp15Xg54rv2sL7R8n9+329IVNfW2wXmkJmYJ5qsHuN0y4
wHP/aMSHrInU7IPupUAXboW6VkUBCYdiZCCwwFd+vQyzrmiJ0VL1bNM/U/4+63k4jP0hS6KiYhsx
qeWSY1o2sJIoHkAtr/yKoxyuARFfoZ5Rlx8W6vdYmOCwrrTvt5dvXQ4sa2AqUAXoSUrWycEUpdqt
embJQXOyoCS71Hw1yK/bYpbqQkznHzGSmp3MSe/0tlHPXZIGuZI1fmEp/qAlG9NZkyOgeLag5QYC
TFyWi7uMV4rYCc+0s+MeEz2sZt/bOG9bEqS7YKGSVkMsTzu3DjC4xbGJAbzcmIX4SvlMX85C0kho
AT8X+QwZ1PSdKcy3CEBW5wC1hwQJop0LDz2ZEFHVYqadZ/M7ujTCYvf6jfO7OgUQGQqdhziTnH/J
k6H0+rTQzhXr/f7oIrJ3+0RtCZBOlF6o1MrbRjsP1nu3b5sNSqRlFTUMAxS9/P8E/v5+cZJMZtdc
7zj2uSkeOfLHbYd3znCGLw7vj7aLmtS5OMRj+553TkgUNJo1nZ0KUpHKpjtqorKIFug2QMYwRdPe
tslCRqsNSPXqIiAcIMgysMZy/hl091ltVZ527tOdm4Rgf/0Xi/zP+LK9kqAD5hRTWztn2oFkJ76l
UVe/HxgZkNYi9L7oqIqsBEv6WMf325/c9u3T7a9f022mi4cLf2AJyc+WPXtsqotEFwbkaR69YLIP
3ZDuhqEPb0tasyJR0vyXrQc13HLIS+8ay0gaFdp6IifHy3daYZ0m0w0GTen8aURBrrtF6b46uwuZ
0mtk5W6TTRQykSDzFe80F4+6wX2n/n17bqvK4kKOZF+Q2M4nxmf1PBWfwYlgWd+S5F9ELUAO9c/6
SQ5XrzUtDhpkIPr0oRumD52GpFiFnEu8hZ9eloGJi30hS5zJi4ud086Jp35Sz+qYhaI7H31y+C6z
0TdgqnYzmpwkIBss6i/l+LlS4QO83l7PtX1DR0jYDwjDIHopvbitWswGWFqwnhaMpRdw5aODbb/V
NmntRKJhC4wVJPHxjyTFLBsLWSnMckg/UPJStx+U/q1J30AQslObDbdmyXGMNb2UJiljwo14HAdI
QxXhg4UGEhkIR0aTB7BhdppanbjVH8usCt26DlR3/jaOLGx5clQNLezy+WtSu0HL+YZ6XNZlXH+X
rMSnKmlTQ+y1Q0vf834b8Yk6iPJ1vsqOKfV8VSO7eKvud3WH/1l72U5MXT3LYo6bqZtTWKXmZ3tQ
wiprdgnZas64JUq6nC0AsTajuDjttC+Gj9UQlvxobJVOrj6GF/srk1gOxTRzdNFRzzG63hFt3Mc2
86u8fNLq2J8SVLgm4M7Opsgq2L5lxcdmtB8mDkYFku9JUh9rlEKQlIZGwnxCxjrgeXK8fa/W4kXo
+Q13FAzNKMKXGT2HrPIa4okjzx7KEv0Flb1mnrr6aapRdZ3HTymH7Vlwf0QK9LbstXfsUrTwHC50
iku7zMbxV891s6MPRNndHn71MoOs6m9UHqgZSdXbyNcqcAegstgfD0Z6nnd+RpDRb78Z4/c03cKG
rMgT7Z5AWwqnANgEceoupkNp7zWKRxAUiXe03Kt/qvEwGXtLe0u2QIZCM0imLpwpwdlngFgM/FXX
olJGVc9Oc6ycPf2p3dkn4Dgp3CxyYxWVWn0eAqq5H5Vpf3tJV141yMX0oCGQx5X7RKKCJq3jPFXP
fXKwSWilgbHV3XvlUFyJkO4mAqe91ZmYmjIUgcbfgay7/9hdSZCezUzta4fm2CcHLDVgGQFPT/8/
ipBeS1Yow6BPEBHT16Z5yO5GyaL/pOjbg1ONC+TIOCE9SRKWEwafmuhhP++AiQnv32kwewEAKoqV
F/notrfSjnrGfC64+Y0OLAQ68HexidBbO1CuBncdWQq0p5FjxqROSZtTZz4r3oNnH7iS+TOK/m7P
ZUXdg433HyHSbigFtDCSovPZdSpfKdEuAx2gtSeabSicrcmI3y8UACuGgnjUxGTMXdoEXo4axg0R
K8EU0aIEOW8gpEXe+1rEiARM2ZrefE600zQ+wOTqPw/W3VFKsBcDrok8hQBsLKKUdWunTq/O50k7
1PWhLg6A9tzekjV7EvTIINp2AGUEK6i0VkQ1GjxH03Qmun6M1cTPaPfSAa3TE2fXl8Cba/ohb7o/
rdE8OsQM+joPWmNry1a0DT4DOAXEpcBGLENT1P8j7cp221aC7BcR6IXrK0lJtuPEoRw7Tl6IrNzJ
5t7k18/pzBKJ4oijDC4u7gUMsNRbdXXVqXOcQbP1mk+B6aV55ulz5V0f6MreOzOw2Hsx1QdAjq0p
0IFBzndC/97mxC2aW3n4sL2BHURrCRo2Ab1YTGfYRmJAJQ7c6+Dgc51swxusRQlga8abU0cTsmpp
Pd93KCR3IJnTJoQyA6hP07uaF15lvcu4tkerqzvRD2aYu43xkVg/bp9B9LgCFQMABu7VxZbvQ5Yh
aUF40Jr7zv5hiRh5+T3fKOGvHCxUzVBfhLQJSqZL1pkByMW5zigP0vyx6Bq/mRIQkPwuK8dD1fQf
RqRos6BdZiLLs4j7GXhw+dRzPbDHpzn8ZvZPOQU6LN2CyKztPaA8gfsBqmQlT9AwPc5zCTtpu9ON
h7Zyee+imWNjj68dohM7S1BsO7HcGtBAFYz2Byup3f5mUnvs7lMDi0gOxSbgozgMkOwBHbb5FoT/
koBKGQCpnUIN68ASLSLRZIxB6FYRPahYTg6t0TeuoH3iouJdPPIIeaJwbutDbVbfWDtSF09H4bXA
ErhOPGxVcNRZXQR3OMbQpwdDCLIi+iK4K4yQV7E2GkHVPdYQbygfabfxxFs3gTtXFe3R2r3wSn3X
RUAdCCMwW/Et16NH26lAUGvsrm/01Y0BLO1/m1l4pTGL4rkjMJPo4Du1R1/+Qz4Tc/XXgjoCJ1du
kdhdYpqVEeTQ8d1J9nx9ACshPSj3FDcYCtuXj6OEznFSCqoHZucb4Ts9QZCyT7N30ErchNOsrsmJ
rcUenFqJqwKXVFD2zM2ZZwvgXLdSRqsrcmJksbf6vpnS9o+RzvtFbkdn4xih08MAuxmC02XgYKYo
bg9JDIeDteaV9sis6f76iqz6tBMTiwFYIyOlVic4qXFlv0NvbeuZGqiIW6iFuUIv5f52exZS/iYg
zrj9yOL2AV6rNXtSwl6n+xBYc7nee5Dy89vbsf+YMAqNNVW4h3DBwslZk5CaI4QeaPWdSO/uro9j
beFxteEmwNsHDNGLo5hxMy8KGsGF5q72rdiiD1nbvKefX5zDsurNKVHLMug7I4OW9qOtb8AEV968
CBb/jmBxPuyoCCHghRFE5QF4+apEheCu1HZozK5cuSVGtzWgxT6DrkMRQeFMD7iwkQH/MFIKYN/h
+qKojyw9PfRHuKXKleiEWQQCoKHSu5KnepBkz4MG+U+0BkfGd8Zfhf0xgxu4bm7t7KCmDsQsXvBK
5OHcWaLfv3FA2qUDecIAwX81B81PxhRCgrvrhtSHLsf119Bi8kLwe+c1g6EJvXgPbSqf+hjMZFmc
vxbIZvh2zbdindX9DQoAMFVS9c/inFZOO4pMZnog5Uc73iX9Rsy2/n0db1QkP9DktTidVSaV9N6s
B0Z8ELnrjBtTtrbfQH0HD8DUHl+eTxTPazsXggV83PflHiWJLN941q0t/6mJxRnN43HM0QLEghg0
/rMv2UMVoy9iY5OtTRQYHyg4DSCYiyLb+Sbr5wj0yIyxIOvqxk0onz2nq7dAgWs7TBG1gTcGcRve
b+dWSCI4l20CRkXKd8ls3ju54/NJwxsxbvbculmyGrcZEl6K2gukGRcsTGMYaWZFURSD0GD8edh6
X60uDTcBCkP1HeCgxclkTePME82g7jdF4atVSL5rqqZIXGPSNc8xRuMfrgM88ZE9BP0O9A8WqzTO
WkV13jLUsh8t8cHYOo6r21mBEME8jr5YQ+2Sk7isQftR2RWEBTkt/DoGO9Evmm756NVZg9fEI4oA
eLpMhjQWZCPK0cSsCcMls+nzkOz17Im3G+HymiGkPJEiBx0LOlkWo2kH05nsBKvfDzT3MiN7YSNr
XUaBreMZ7bzb3eepucXidIZhpgWUCYLe+AKuxbyA9uu+HF6483bd0NoqKfZmlTNQYe7CqVE8AjLu
aCgk92/W+DWc980W3+H61P01wc43Qs0ArJoHmLCa+8TZifleb+/pllbwWmxwOpCFO6Bla6dFhRkD
oH6W++hdLNzROiShy3+HoX991laNYVNDzxLVcaRfz4ckhMY6ruGwFnU33RMzN55T0lp4IBT03pAO
aiV1PZo+8popBLdDiBZc/wGrcwqSDEQOKIiCcOX8B9S2nYWxXbCARv37usm+yzZEfQZZO3cItzbj
6h45MaZ+zMlJjmpAsycth+drds3PMr3bpH1Vp2cZLajmadz8SAKjk/DcQmHkc+Uo3zoYxyT5YFb3
16drfQR/v78YQZ4xCBWSlAVIa7kt+9mUd9M/4JsQtv+1sdgTxZTOrTPARhvO0pPG/Bk7n0G2evj8
/xvMIrQa+qhPqYnzBBDOAWlaV9cGP9mS391akkVgWscylUKHFfj3xG1a6y4s7X9xqkqzGAkw51J+
uRgmLgb0Q2Fj+dF7jXjNe7nFZLG69Cc2FrNloWdS0yBgCaTM11juO3rXD7//YUHAVgJAmPpnWRLL
nTLKaIWpYvlDGX6p9MQlY7gRVK2O48TIwouKjuW04yHGYTyRxnFTudOTLUbs1UU/MbJwomlfJwU3
YIRpHxVjxu3ZAa4AHJCrUEktyPucn3N01w5QdDSQyK2QKf42kq2g43IAIPcD2SJ0SHCXgeH53MBM
GMr6GnK4EvoIplt2N9ONKeZ2QKNA7fqHJ29xLEI6yUbLDDwCUrKzJSQY5o1H7qVrRz0XXYBgVwH/
Cl3S+9RSzk0nkYjkYooeo5G+oBke2Ku8OjrNVge3ckrnjhcpT5THwZ+GbM2FyGYUjpmZ9YUe1J0/
Z1+gkYh+fRJ9BVXK9TOytjA4ybAB9CSSdQsP3zagkUiaTg/C90A4hOWGg1//PECZSogIL4/FxpUd
g5Z7ircZyd4NhZu0z//w81XZDQkarP6FhE45hIaWoP+snbx8OHQsuP79y9ONeUFJD4UV1SS9ZLGL
rVzaqRMbQW2hCnWXmMBAbjiQlSkC97GSKkEyE9imxc41KqDda+DsA1pI+kkkzvhVk7F+d30gf55d
ix2F6Bg8lapbC4HJwoxTAm3ZdRMNNKjKdciig+rpm5QW4pLX2tBdWxaHJnlo5dMElq9Z/Mz7jQO0
NlAAI1W9CC1j0Ew59wFgfBGRoWsk2Ic6OVQJO1wf4soBVdLA//39ZSFsruaoJwwg44lO+6htd7KM
XdZouzC8OeOA7CUQ88DdAQKO7ML5SAwxN1pV4u7S22n3AfpEu+sjWZkpBmEtXL8cpIAIZM+/T/Uy
rZIx44FmfxmCfguwt/p5HHpsaRTXL0Cq4LYoqA74SmAD2zu+6rdHXCjZ/v3+RdEpykvLbGwOqN7v
qXoEQs915MZir40BF4qSOAO3IUiezqeoMaCcbtCRBxnOZPK11bdesJcnH6VGlJ+RXIBfwfE/N0A6
ybtOpEOg5fsCQJTETSL/1mWGCeTjIWkAkSQwNJ6biOIwH4QOvoo8fQnj1Gu7jQDo8kTAAGYIzFSA
i1wIjFm9gcZMSxsCnld7XFJeXfmtts/tjfOwZUf9/eQhIoBbp5mEnQhhfKP5HOxHoXFXbLZQri4K
miAACkCu74JZoKOsAMkeG9BEUvpNR34MveVyc4vAecuM2nwn42HIVk5GSoeg7PQ9b7L7XFTfbZ5/
u77+a9OGbjYUz9G0QJAoOTdDS7z9Z9H3QZoGFk8Adirc1Jj8trkdzo2nIIIjhPNwVxfNbWhu7czO
4l1gmIfS+Dg4d2bUuXb2aYy+Tenb9WGtzR7QI3gtInPOLwAPrdFlSA5qXVDPd7EV5NkdbzeuklUT
yJerxAI6uJbAA3S6sryvsz6IU90VBHrFmmuL3T+Mw0KXGEQ1wUu+ZHZr+6TKQJzWBUgs6dLXqWvY
Gx5gbRwgjuYIvfFEvVBXIrE2xJqO/ZyLTx1KZSV50reKV2u7zAaUBw8gEBdf5EfTpqc5xJ1GeOPs
wRL6B6cy9mJofGHYG9HeZdSKCFJJ11oqX3CRK00ySyA1k8vAnnvXKu7HZAdyXZ+Pn9JmK5m9NnWn
tpZPlsbpRuAsZaCPkDx5RUO9W28J0a5PndpkSPxeUlo1ccZkWGPqIvkVWjEyfRCzZ28lzLesqL+f
eBuDRlCP62BF1+SBRsOf9hqLfSDtBpDm8s7E8mCfgaAOteALKowx6p244a0MkPWHgmLt5tPGrby6
KCcWFotiSOFkqdPIoOE/ZPUQpsDJb+EKViJZiJMjMgI/szqW5mK+yrBr7HwqYUR+jqfXgj3MmbnT
nRzA7dTti7eueIuq0tPYQ8Mem77eGOQK4go/QCEb8CJH3L4sONmRHaeDxUbAnsTbYPEHyP89Z6J+
mm2+47PpTTV/Z6gMowlk+Ww2X647pv/lB4BqUOlp2xfJYQEOg2Fk2DF2cyzZbzoMflPsa+2e9J/t
dNeLu44+6vzmrJAa9l+ri6i0nLqpLUxYhXySWyMwqv0p+R4ZG05k7TicmllEdnWa90Y6mWNQ229m
+UVUewFo0c2822DbObWyvOKnyoiJsgIGUjcWiRtv9Nut+UIgo0CDBDIRINzV309OdVPM4IOdRmyS
JhUeka0fzflBc+xdQqIv4D37fH1TqKN1/r7DgPC4U/fIH6rvc3scfmqKwxnkZyBxY/U9LSq3l/d0
ZD5DX0hebdyOa84E7WHwi4o3FO3m5/acgqfgBopkIN7S8EXfIg1Tj8GL4Zx8frEL8iRk9lDh80SA
oT72rQismsxFSQlcbW7hDD7Rbi7Cqu4lPLgUEdPlq4s3cYL0bVQFevXijMzV010ScU8kr9dX6nLm
VDoEkg7QcwBhLF9sPdALlj2ouMqgck2wsTubjOyXWw8fRy0MpVxEFhc8NqBVLWU6T2UQ7x26M387
E+phu/xwfRiXvl5Z+dNvS5DpWj7n0ekYz8kAKxmoW11eQyNmY0FWJurUwvJBX2VDbtjKArX3isfP
8K6PYPX74ONAOgRlSihYn2/huOVtL9CZjCjyWHg82sgdrS4D7lkdmAf0Ji9zR3NhzGPMR3zemtwi
oW42fNE0nzp+hTfS9aGsLQa3Uc8FOhwwi2UaT445GI3irERrxrOF10S5Aw7nuolLB2MgeEQjOsB2
KK8xdWJPHdpgWFk8jFVAksyn/UM7vxkA7aNVaJeUe41U++v21qbvxN4yi5CavRQyb6ugZoNLc/Dm
G8mzXkBGkYjiLiqLrcBibQ7RT49knPICaO8/H2Bnpo5R6qQMUpJ8ZjJFmJR6U+5sjGtt16kMmEKQ
gm5kqfigp6Vd9ImF4w+ClntQImys0+ow8J5AFI5KKAh9z4ehDVNhF6NWBjazAYaxftES5J4yHLea
dVYCMWQTQctFQd+M/1mClrhkcAFxWuGKy91O3Gv1PWSuXWKCBlu7M837tvg09xQ/onKZfMrL3e07
5NT+MtrUk74vZ9g3M/Gt0eljEaadC+jDPmrKj3rpbCD512YWlWWg3VGVp3TZRcbSMLXbKQJ5au6V
VoMga7qrt8gg17bHqRF1LE6O2dxnfZtIGCmJr9VueLw+Zyufx56A7BlyKPB4S5/XTrxHIbpoAsNN
UKna8kOrn8fHmUpqQcJGTeHJr4+dvJnDchLAMkZuO3yuvvzDz1dtTyglAGL0h/j25PuNFoINtcH3
Q/FaHEj6cv3zKyuMtCiuf45+Jx2NPOc/PwypFfVFKgKnj/cmaXaZ+TRsOba1OcKFADw7cheInRZ+
Jh9FWyNZJoI0+tYNidvJ2+9NdeP8jwH1A04miQytMSB6EgEzP9f6b4c+X5+lywhdVaX+fn8xS2k7
xJCsGUUwFaE7GAcZ+o4BjcC362ZWLgDABYFSQp8b8q9LDFE1FkMFVrYqKAhUeWWj1y4r4wDlxc/h
YL9p0Zb80urq28BGQiESLm15w6EfpMo7m1aBMVRoP5Qo9dSR9U5zmi1Z7bUtgIorElfg9EZz08Jz
TZWo01KyOlA87p/KceMKWPs8qD6AVlQk0Cj3nG8AJ8zywjZxSiJBxYOcCnmEIt3t7aAohJ5YUdvk
ZJuV8QRRrwTbrCLaQzbq70W/hQ9ZGQhw9SiFIIoFznvJP6qbIY2HiHUB+SrbB1nenBBRAnd/P79Y
hrmGg4kTfL43/fjjTA7XN/Dqr0clBHwVCge5LHpDghhpnRqfj77q/ReubTVpr+xX3OEIxdCnB6Td
0hmmwtbqeMr7gACcTFCzzyvf2sJvrQ1CcYkrIJrqaF60l1kJ0YZ6LPoA3NxetguTLcqUFW+C+i1y
+cgsqNz0YhGqKini3gi7YDLfSfGQyHcTUOpbAkxrcwXcDbK5lMK9L/UmnK6to1TDXE0g8orKXy37
xQDrvn3BT4zYC88+ANBSmQPmqjXeaq8vNy6/lTGg/0AR1EFbEiuulurkwEn0HjU9oW2ghYeUec28
8WDZ+r76+8n3qSB2URn4PqQeNefTyL1ZbIQfKz4dj3pISAEhBz7t5TKwGPG7tLMuaLHCDZ18nb1B
K1uWx6j/fPNiKC0LG+hTNMteZDtJ29BelqIJ3qgT5NPGXF0eC4ANTDzrHMi3oYCzqN30rWN0LCF6
AEhzexd2G6HmyucRnuEKQoMgV3iTxVLMzBBxKTk8eOQ2oHu4WS9a5bMVDRtkt/DKWlZQeqJZErUm
AEyiXw9D/PPWuf/PphxAWFBlRpH5/OfnQ91Rmg5GML3P2w+h2AhAVmZH4ZTQd4qnLt5Qi42q89wa
a0CMAydne17Or6Aw2qgwXXolSBbitQu5EkWXvkzfpaXRJnpJgRps3NjwGscPmzuj34jULk+c6tpF
5Rf4RMBMls2NUxJ3pOhHGthdtMvNXWqRfWnezqkCK7hAFWsU3NMS91/rtbRDrWYAsYxuZd1r005M
AdE3Mp5rUwbWAzhxqLsgsl14vyoyrQlaqyyoaHlHDLwE5yj/gBwrmqrt27vDkVmFRg2g8HDogGOc
7zDbjuJcC1stsNyy+RyHr9c38MrCoOHDgSqgqp1jMOefR9epXdNa2EEydC99FsIIB22u9nLdzMpG
PjPDFmZyQ58Kq7aDglUund1BbqzJigETVRLkAFGquGyO6M0Osn0UB1FvfrBPLNv4/WqWz7O0ShQB
QBiVRcNbRk3jyY0R8pSZZcWMoMh/RN1evJHqUbI9mfeJ/H3zVGG9FRUFQfX4oqqMbsI2yWpwTdc7
Ej2k493tnwdzA3wuWiSRsV+EObPB43kgmhmUzE1RP9nKlq4txOn3FxvKTkg6EZpYAX1uwsy1o63W
5JXTh7AGyStgyICK4YulAMGNU1pVRIMSzFAjmDSyOHVrUXjaFpPnylAA3kJMC4J65MmXHFRpphXt
JGoSQJhg+BhOG2Wmrc8vZmpgdZpoGZg1M9cKoRvh3bzQZ79+ceQETxpSSHw+Mfw09pLbqSjRK4RY
Fo16Cnyz1Buo096Y0yidg6I/9uZHPfsq09udE65u1UmHQwd/u1jqSRNgn60aQI5T223RUGVND7rc
WAb1kcXRRpSJ+AMXOGBQy0gt1kk2m3kKukioy2cykC13reHT9cVYNQKOEdx/AIugKHLuPwS3ey1t
QhKI4gniJyEE+owt2OG6DShPY1m4guyd2+jTFilCA7BAkz1EWeca89PItiiXV06fylMgpEIpBAdj
MRAoUYVpmIFViJS/K/YYxvehBsTVy/XpWjkaZ1bUrzhxt2SyIAtSx2ClM35V5GMW7q9/f8WdQ66F
ghcZ0lEqyX/+/ThPAQ7PwdFrpEc9fdXae6e459Psdkbtllv9R2ujAR0wEiAK5HhRRh+jzLGyHkxJ
4WDsrNH5PPVbm3ilUo52WtULBBYjRdu6CETDAeXdumhIwMj0vRnZri+MGNgHcZejiB0b9Z0t9Z1Z
mTuG7rQGt9nGk3Bl96GJAfg+wMYRTy6xAjV0cIimWIEa7cWY3vP4Ph/ur6/a2jyimoB0PxrF1Nqd
r1qXhEIDKegMxinrkQ/dh9AZNt5Sa9sbIGiVT0IkeQGzpiE1oyZXJurvrIDOg1O6I+ge/wGsZGIg
KCYiOYLIe+l1OqyCIeoRzp9UsytKS3fJJH0z4YknhHy9PnNri4PSvNKhRF4AzCDnM2cnJV4ZtYmb
rEo8Y0ACJXkOk9i/buXyzauolP5aWdw4dpVoRgPdiaDQjPdF1btd2cPaNy3pDibZcBGXQ/oTegP1
CakqpGnVZjlxEV3TRE0i4zlIe4FKOfWoXuyY9nZ9SKtWoLoF2Crk+C4w62FsooiVgzqJhloEopX5
4zyWIG2too1baIXwEuP5a+miBkySSaBbD5Yoc4viObQ+O8VvI/nUgvCB9Ojni/8PaYrL/Y42Dw4Q
NFy64lZS4z+ZxT7TiJ6DJg7Mi6DM2YFeE6ym81b9eW0WVe+CcrV4Yywf+SEzJXrfJE5V0gCLNeGh
/9FJf1xfqkvvgKGcGFl4B6OvW9EUE5jPevIwN+OjwduNDb46DnW5IqGjdDMWThY8Bf1stsYUWM6h
mJ+06anf0shaGQVqAQTdN4rA5ELQcM7QZdWmbXV8shvdxUNkw02vfR8PC2SlgPeGI13MEtghgTd2
4upohKVr08y9vT8JRWXolSHRifwjNHXPdxRrjLTAK7iExpc/lfv45eZVPv38MkubhTW8qYXPx+wl
mvdm/Okfvo/mZiB+1C2whConskloatPiOHejy1DTrTYg5GsLAIDyn/4tpNOs5fxERd5MUVEcM7cN
36rq5ncwAB7gzXOQe0TCblkUn0kpLFuS+gjqCw/94VAE9q/P0GXsBAvQP7WRMsJbe3kLl7qkHa1o
fTR6LyZu5bxLqUuKxzIFDHYjOXU5WbAF3J8q7VDr4t7iQzKKinQNcM+PYnpXz83NxwFdA2AYRy0M
olf472K3xoD6xbNRH+Mp8wsofMRbCO7LS1FZAN4KvB0gRF1uqL7TypkUc330W+eD4/h975kulf8y
DpxoJbGG1MESoVAQK2mj0RFHsJb64ex4uDSuL/vaUiBN+z8W1LY4uSmknaPKI2Eh70tvTIg/bsFN
L+8izBQaXBRNHGJIpn7BiQWnsIysAjnMsc4eigqQtLu2f+i2SE5WxoGyAlKEyDcjpUbUrzixEk3A
ss445se2E3sKlTxj63GxZgFdQfCxgKZg4Rcu1orTWDqRXR958lJWH9ubo2BQm0BEExQwCIYvPLgW
VjPNk6Q4TuFHaKmWtzsofB81SDBOoVcSRs4nSKAbyHLyMD92ce2HBnc77e76VlpZaAjSIK+CbhC1
EotDRw2QpUydmR97fS+092bzALLIfIsuZcWKwq4YOHcKJ+YsxhGaNM/tcSiPIP1pfv3KnB9bzmPV
AuhlkJ4AZQC84flMmb2ACrSQWAn+IOxvcfIJPf5oOdyYrhWHq/IfCiH4h3xycS4yZKGl0eHK04zs
MR0NXxt1v+6cvSRownbr9u368qzs3zN7i4nL4zocwPpdHod42pl6tyNbjQDqC+cpFyD4cNCRWUMW
El2n5xM3kHSWmbTKY1jv7TB2ddut9cPto1CNuBYFmE8533MbUUXjsgxpdeynr4z9ggjy9e+vjQHI
HAfuCsS+yLmcf5/mltXnNiuP1jPvXKd5l+TBP1iAK0SmEyENmIbOLeTpOMtWrxHqoPfHThLPMSp3
TrdquWu7WHnc/zLDFxNVZ+imagyYqYqdXn7U0mc0AFHv+ljW9hRq96iuo46PxPPCCGjEhV10WXms
nV/Fc7/VibX6eZTH8EbDmcctdT5VTT5YwDgQbCgHEcmY7/I031jvlQcaEAg22hC4wgAjhDu3QVit
2W1Ky6NNNJf2d4Yd+pH4labprtAmN0b1ZxTEFZtqnWs7TfXIwges8STZeVw27WwURzH/4s4LrV/Z
9Pv68qwEKfD3COYAGwDKcdm9DhHwPipGRL1m4Xi04l+tKDvMRvnTrpnrRLfzuSjOTxAZEaV+g0D7
fCr1Dg+ctg2L44BuVg7qPK2GPqSzsefW5k21g/2RU4QK9CLpUaXxAJ1xWKmHR9s6DNJnW/3Ra2cH
HPho9AZKD/tiYUJGuZZaNe6YvngHZMcuqQu3HT+04xY4ZWWBkCfCGx3SWLj09cWMjUwvgXac4mNX
yLehpD4CNZdA4dLshp0crc837wekEQH8RIiBV/tSFcepOz61WZkfnSIg2G/pi2DcnfAvCT9dN7Vy
dIFBhjQdfAMY5Zc4zUwWCJAHA8GA9dl0B3b7ZYZWEXCAoYcIUcByE4TTHDYdluWYf0p6r4+2vIJa
4cVVhvo5SlH4umpiX3iFqJqxMg3C4tT8HlleIdOD3RVeNuw7coicfdimu6r8ELKtiH9l650ZVn8/
iWMb02pni4fiKLXxfWeOviX5Y1WE96Bo2ThIK9TESIciK4EHmBKXsBYBG6niHBRMiMw5eMai9IPN
3uvD+1R8KXpnZ9rfTOcTh0RMaHZev3XEVqIfpGIJ9gb8OoF3Oh8nOjoj2pi2OAr9Z9e8c/gj2jB2
1nQI67tonLeGurIdES8g9QtUOQo1y7xsUztSRHLEM2f+iCKEJ2wI/k7Ci7LCy41fZnSn17sWfQ4M
9F6i/ujwXeV8uX4k/mAuFpsKeVQ4fJVM55d5JlFbmc7G5jjM2hMNsWtRofLDONmziH/iBdv3LX9D
aQz9p4VbcLIbtHYf4UFQTF2BtGvp0wTMfQ2vvl3/aRd+CE9k1fGsVgNdyUs9k6iwh3gOSf08yicg
Y9yJ7ptmp8cHEt2cqYIB3EmOoulRKCq1UicbnEsxQve+F8+8KLyDiLYYw9eGgjeOKmMhr3vBGWBO
2sRiu8P3qQsNTF+Wjd/+aOtvcfX9+qRd7Ck1VQTvNUh4A0hqLZx3nqUdl6XePJveLHdFvL/++YsT
gucalHaxLHDYqvZ3PlFGySY6N+bwbPDfWfmcyANpDqN2DA3wD+kbN8PKWEAQaaAdE3QReEKrWT1Z
FdZrY8PNqnkuoRZPHujH62NZ+zwezjooVC3AOJZVpLbIwkHP4+a54b+jHS9/3/55lI6AqUKdykEe
9/zXq9y9nZmseUaz9o9uK+BY+/GnX1/MjegLs7cS3jzXxTfP5BuZvYtwBvmE068vYlw97aJBt/Hb
v6bTUfs69q+3zw2yO3A4OhhfLiq7WjvmAwpV9XNefunK1uupfvNGVW3MeAUgsYok8dK3VqCT0WiC
xY2d91IibDYfR/0nt95N853W3vyuQZSESxl4MLwykSZZHAtNx8VoV2nzPMZIuBUdBKT2hvUSbnVT
Xq467AA6ByAEVIku5GOAdXGqIeqbZ5rsqmS3JUm29Xn195MDJwnJ2zLH5/v2MREv+c0EXGqaTPTK
gzYD8hrLdK7QnTSOQnyfdLYvq+iprguP0sIjdgl14C3R38tdDNAOIgikp2EUWZPz4eRO21nRLMdn
4BpdOv6KLGisfbh1JyuGN4DFETDgmbGENI5zlCGsTOXzaI2+UTU+u9kJwgCCcUwZvn/RPxGFbR6b
ST9iI7tt/D7Wbv8+ysIgowTyRdG9LhwJpq6ebAiOPHf71hHAy92MoWJo+QGiBqcdIssXHSdzkeUT
s2Lj2cm+GulzAi0Tst/qaVhZapw9HHS8ydEhtYzcAHWfEN8k+nN7BFEydFSLXXwzXyAGcmpjkVcY
OqvDboONJGHgEX+FJMxGhH95u8ICAIWoyqmc7vKJp1d9j5ZWWBCxX/APuFj2efmLTPcQWMrIFsRh
Zc7w2kJDEzrLFE+d+vvJaSf9UAGWwtmzPZO7jPhgKNO66HD9fCBYW/EqChym2ilAWHfBGFk3/RyO
ocmfW9npz2UEUUWZ6GkEJBo7ormwegpTaJ+x0OKHhk3gQx3RyOU6cyELz5FkYl7qmPVBGkX+WHfd
99a2vpMMODZh5E63o0VkfZtpnLzMZoWmDStG2cvTeRje6yP/YepocQGWiN/XWanUmB2Z+mmjid3Y
l9rBaUx5jGUvj9rkmN90PB6h6JJb2r6jgqIDJPot6njfWynIqhLAGepag3ASp403RBaSZI6k90mY
fk+1LN6LzmxcR8/yPadx/SuTtH+UoAN8V9odEo8NS77GJRoO3HiaGPZoB1+YR/p+btDY7NWx8bUp
OgOlISt5a+rOzFz0zj9DSuQ1H9vKn605+1w4VuX3CR32GD7fi6KU3kDD+S6BTJ5r9zTbiVDDNddl
LyAOiR7bSSM73mvfZ4jNNu7QzSx2rcgufmuTjN0eGhY7PRPmBzHRl3Ak2UsD0t87Khqochi9lXtR
PpvUj9HQw3e9myqZuqxz3kZUsdqdDW25AxX9t6wePlOnlC6tJvbOdjDpbumQyGs6Ib+korKwOJUx
owGzKF4mUeG9wzQnvJ84b72CpfpHKxn1yrWbssj9suR2oPdsRFUgLrywLoBMyGgTfbR4Nf1IyPAL
igXtvhbt13JGLsyNuRZRVycxKgn5YL+OIn+Vrf2ZzfMUu2jZItDjzoQLBB5orbUp8slc2sIthgj8
faYjq8brNa38adrA4eRRGHlDG5bHBHmZO91pPgFb/tWgEpIMacz8sZW7pCW/Ojo2bliZ8slp57Hz
W7s3qvetVvWHsSl/56NuhXuA99HS3w7GJzMZ6t4LBTq/fdpxkKdGg93ani2n5Bn4iLfS7ErcJZop
kQYZj1mTfKW1FUxpJ1pXS8u3kYofMq41t85i3QsdiU6+sh+9UE8sNxGxvW+F2dw7Wm+CLT4R5S4X
aVz4BL1l7zpovNSu4DX4JSIuXJKEw8400+RQpXPkDkYnfIrm39/QFxD3WVa85JOMXFJl+q6sos99
q/FXs2TV/TS1P2uzawfXFFH5IPJJ8/rO+NpHfLZ8zeKtfVckM/05GGCmBvpUevBv3Y6Bx7cJSJeB
O60GQVMx9iPIEbMKMU0CAewID1DUbF6h3zGzO/CfRjFaurNefwoJUARz28xubXSVL0OeeXJwTN/K
k99mWpe+1aZ9t6tsI3eNrq/yvS2HGVvJYC4byWM6cVK6+qTX9X07FRBO7w3qmelYe2VUgyUsr0AQ
T0GvRdAk4iGN1PlkygIWgwCk0+V3UMbWB2iLRN4Y6obnsJqz/RijtuW1k/2Tz1pbPI5Z8z4Dn/17
pZDHsDWaF1YUj1OqBblVCe0wD6IsIKhEoHoeJp9CmX+hdgrHMyaGPvtGMr4JMDGND42dpI/G0MCt
9WU2UFcT/LWVDFOHfIz+JDhBR1HmZONLSSCnft8ZWnQ3GiJ6nsCQoKEdqBcItYzSzbSIH+w5jO7r
riiTXapZfXjATn3KGnLowiRxe5a9WQQ97bgGG9/ED/BaS1RenGl970YRS94zW8YfGxlm/jgMQ72b
jPHdSGocvjIRRPillPYP9h+kXdlS5Lq2/CJHyJLHV9s1MFZBFdDwouimaVse5Umy/fU33fvEPmAq
qODcZwKrJC1Ja8jMhYdyPSScvPJm3edrBXT2inAN+wcLezekFuXA5TgxNGuJd9sIWogoq+zmyWvY
eEQx8BdUn8lV0al9mWMzDNMiPwBM8nRgijYJ/cytY7S/Adc3SdoymHQ+hDmwP9ex7eXr3CbDz75r
+IYpr3ggxvAwlekzyDPywqO1fU1zh117NcwDp9kIla14AERWF6QGERGyoxxE7nJcTwBJXRsZN8or
5ig1BHkx/YJSUGpsGJLY9Hfduh6E8zqLRpkedNTjsg/yxHIiFAqtqHfqGhCkzp5ImDuVH2ht+QHz
8ldVMx3mhsLdWoLhcTHIxCxusllT47ovAMcZUaNuoyZHJzBIkNuJv6oKyBp0FA1PBXU03uoBYnBo
tcl5u2X9+FyNuRc5BcjPkk7FVTw1161OuqBTOUB4Zv7L9xLckTLZde5Eo1Y1bGXbENwnGherrZUV
tJY0nvFu/BktIUjYVVUfeRTt0YNJwckLyp5IialzdHp38fxl0YSGa9lmHMsCZprEVWBNHUvCrhd5
kJQ++Id29UDGWsrA9ZBMYx0fImBGtqlrhFMOjqtZllCBxE8krIBV5ZptKoPRlUioF4reS2/YkBVB
3ucbafOAm9iXTuGH4aXuDwAikz1t4jIEORdn1FI19DNS6DIHdd6VjxAUzddyJHRli4zDaHl7cIYB
Qodc1ncape8tg/r3NTCS8SYfpiTwOv1nxFKGeHBl6KEItndA8N/MmcOo8JlexSrlOI9G91zLPMNu
cP1c59AyQ5/oPdAqfFUaafeM+1A/59k4Rriqq8vKS9p7D+2QcUm4aHrNXZ3ddpSbK8i49W0IQcSy
q7YiySt2Y/SmfoFUMQ2mpmEhMJU4hZ3Jn5umeDVbx147uCkCkgkaqoHyUBp9duG0WCTf7X9brLsn
2nyk0qqBBTG8gydTtvb6xGlCMaD+zVCsQMbG4VuTNW3EZVKFEJoUoYVuNtdj4qRocF62F7iby6BM
vWqVicY94oGrbzXL+ks7g9JGRnFmelq5aVggDtvozOo3aGCor3yfx4GXDB6F59pNaNZb1jdgHlvP
TKVPHfWSR92lVWAPXn2V42YJaJqCp9XCm5JujfM0wMXbe1Pty5WhBhbEKSt/tx1x0Sy7wivftnkR
jJz8jnMU+yIlydHqhnbYGo7Kup2yzOS1pfBvFGsuG5/edVYhrutpzIsLq0+zLDDRqaEJp6q5JsK9
zxydwcDNPHDs5jn2ur1M62pr+IUIaZZs4MR59gCBzGGdJnzTtL26yBzDikxjcC6gndaFQCXXQUMU
VWtRQbasMacZqIR3nI1FG9ISxPHeLm7jicUrbiXNajBMhf9oIz/+2bRuEfa10axgL9B/cVgkpES7
It+bNniD/7DR/KWlXkNPoQSIHBWAzN9YqRfV3P4ds5IEU8aBxQeTL3AbAapHWiBRJ5LATzUm4cgu
RJYNqwzp0tAyM1yhOnkDEzJfDzJDL1LaPrGsFmFOnedptMVl1tk7zSikojz5p6hK7zaNSf8bVBVy
LTzeHyeP842Zl+D3Gzp9KOOuWhWcjNtYOtpfjVZO0hto+NeBUfjxFan9CVKpYCV7rq78iDa93QVo
nQavLAMTYOXrERBUDy+dXfbVC6qcwg5sqyh+yBHPYEBqlhwsCMmOoSFq9rPXbvNMs/YFiqw/dezw
sJiSFh5dilYi+sjHarivmw4OYYKr55q0nZJRnjk5CdNUo8W4h8fq9+BN3gai1OonvIkmQjbHDgpL
oJCSdk29SmKjXtk8H1d+RtMr8NubHS002bedI9a1I21shZNlYRq3hR9IMfKHrJNA9HHa5u5117sV
DWJLTVMUuwZdG5T84UmndjktHxrHKVa4khFLEFFvzRKdRQG1AV5IGUX8U7RlB+e1cRqsTusnmwpX
VagBCnixjKa6QjwBDa/JSAZ9XVpFTY+5dMpyCzVPIdcOnF6IePN0neV1FmUiOaLg9rvK4P5Vdhoy
ux9xF/YINPzpj++rDte7jRvHxa/PsP2rIvOyJwCyvOtJ0nQ1pMBBjzjTh86Z4NpXdfciqN0dDcvY
1Y0Cysl30ZQ1HvuQ2D2OQsoR+sgyMY/YTa/bmGMqUo6GZio2ruhYlAnk8RWa2sFrRTWh6+savuRU
rmNNQI/pDedZYYOeee7b8Y3dIdXsAoC2JWKorAupzFtUMhV0CRWrwsLqyTZPbdavEq9B3iceUUAB
gNu6rR3hgZ2Uv9LUhp8L6b1b0xcaCpc6uVQxADaBiQTVo9FX8YVgPNaRpNCsMEoHOkkgA1SXfl3g
0sGlnzwNTuwFhptjHQDMgZSWrMBCMFm1Av3np2NPGQEeHb6xNXh72bUyaJukBkxyEmEWp0dijmh2
35SHgnQPFbL6l5Yv4frFU4e3H23+eFIUu4oUZTigrvhUOuV+kgmcNNK7IXr04VQnVXJhUghOClN6
G0g6UBxm5kUAJ5eXkDMkzT24LTTwLF6XN7FO6uIWmhX3nUNe0D+o7a953FneHScEYkMT6fOA1/lr
YfdHwvIHWjc27NVSTwmx5YOXtyb6SdNxepJWP9yqGl3vitiJ8IhmsHrfe1FierK8X2VSovW8NMg2
dmzjJS1TEkB3BnBv4dY0WQtXF/ccqjBPToxfb1WV+0tNPZ5Bi91BtNlejaN8rNJehGWKc1F47Vur
vBinrHqy9IBG6RPCxGSoq8CtDRuNSvMybBkoL/3gkyN84ofEs8QTlMvdn9DwSi4n26zxjLZuHuQD
r255RYc+rHIEtzmIGKsc9fvrHtpLZG1OMb+vvNIvIzQnKOV2svr7tnQyfS2yWZUydxDvJT4oXL3m
b6Ya37Kuv1I1mpK3TvFzdKdD5VDoWytbquKmT7xXxksrKGrAKVd10uNR0sTsIVXnAWLjuSV03jwo
P6F821XYcKiu0wu/q1yQZ6z6wq7ILzLYvyy/T8OqxAVpF+QXbcFJpLiKgklgMVB9KlAHHhKsWc27
xwkQlXD0TI4TlKs/tTUZQW67cTg27pQjFZHE112p+kvJjJ4FmZbXfIoNcPdsoExSqmwzymLnaZCA
0Zti3A+540aI+hEFapHiYvGPDeFPhhRG4Nq5tZlELsNxYvl20l6yrlLe46eJ+s7RpUJ4L2eyAU+b
F5DQu0hM8L7LTOLCTsbqdvAY5qDBvcumXB0NPeU/MzTV+gHuX6m2SBM1uxRo44Di6VGhdq3DBOWo
hxpKBVtXNyINaUKya0iL2Q8yiwVOuNN0QKyhYVEAX5I9S5B6LyY66D7ileHW67IqnI3q67UtS/KE
WFlHBTBQtwpqmau2qFog75n5M6+6ftyqGIRlxFVA+MW4KfAK+oHfkTpsPX/ayMH7gaXnAbwS0Cc8
OLHjRI5VbultJpAYcNUWQeLaF51/SRpXo/EBF/1t12WNde1X/bTqbUEvRYs+qyg1N5Glu0dkTdnW
Meizn9RDMFT+Q6IwMZbZgZPY1zwlB807OOdZ/Oq28hmOmbuaEuZf6AaxoY9K/eBm+iDjpOtWTUPy
sCG6yUODkDKqGRdR4yHW6Ub+y4WEVWgbOTT7rHxb5HRLa2dbGWPRhHCfa/QAnlY13Cvfybes+eGx
bee0gTnab3SIm3VbS/OKJQlQicjGvtlIivxM3A6heUniPnLyWUo2L3cIQx9pG2erTKkCfmebrrXv
tkHWt/m1pZFdHWvyPBpCXhWF6xaR5vKnX3bs0sxVu2qSybnllqXvdBNzhJtQmSFueiy66TWNK3uj
IFs9Bi1LEDcTpHlUItGKMW/t4ejl/kNpkDwBpMpBNi4XKkL7eiPMOtO/qHOjiFKoFFUBx8PyyvGK
PACKocztlKavEi7CVTwwciNip44GPaiA4JK5mjxJd51ZWMjjFAYJlMWhUesZP3yq99Y0oad8aelV
lXbiWlOI6XLQsALRl3+8xHhr7ApNlb304GYQ95JwmCPQmn9xXkJelANHxCfhXsQ2+kheDhDverQm
5MLM3vB/DH3jZJGKG88L7djsdlaTTpAHsCX8AN9IkFEt3KA3lYRWeCofRBnP/ZvdJ+VTFancM++1
ZvJN9DW6iHDcnODKT9MPiedg0zGEu+sB4eFd41DElI4j5WvLMsiFtvV9Y3YUIrwQ7A27NNFdaNLy
WGbOcIlXFgW90c+Ha5ULdz0o+WuIM1xGjtL9Xd/S+gdUYyZoHDbFKm4M/zYpa4K7BiSOFMRCN2h4
MSB96L8gOZCGcVe0TxOQXTtnoHEceh6fMC24KpcOrQVB8xDurjUfdUj6FNLy1Hsc20a8+ciE7iGn
9ATkkbOd6MhCZIYnXB7JaK0m7jyZSOXlEy5VB0rukNRLste+oR1+fdrmSC+oVERx27MXs+LO4zgi
iSS4xgXox+ylQxB6ZUxe/Zv3844Ta4/f3UZDw8curJE4i6jfqxVgQfWR+whwTeXfU5XwUFmVG1BW
4SCWhQ5yS1jhgAtn3VlV/DMF5uEeAgbdvdm205pO3Y1yNNsDyZb2gaZiDi+MzIIlsWHAFYvouFaN
uSnFhFwIULtAGUgkqi4n5gwbixTjHnQ578bSaJw1Fna5mS+K+67R/hSlpPTQI91QQULQIScwu8lA
hJFZTlibLDtTlj1Vc4DCiDlXN8DoWIK9pLRM+FUjO7jqaXJXim0r/f2CFtRLAE2AjgWII9aiTJO5
HjyLImOoyEVmuo3PsZJPlTMAFPkLwzI/Y9Zt5LIYck7sUBir1g7N+Aws6MT35xIyQBzA86Ob5ALs
W2SE+1nre4fO/oUrFIb4dUXmxBa8//4SEOm0rkYCDt/PpULuaGuVFzEycV8PcmYSbIGkQpJ+9JD+
8VCovsYzYpypKp36PBAVkJAH3A4EsPnv70pXFFkftBJxXMCHL9/ic4r7n78OuTuguQF0QXdSaEN9
/Lo3+sxgomcHYMCMC6/Yfr02M/DjA+IK/KL3n1+sDcI3i7YJPk/kte9eqOlCjxsX+Yivhzk3i8U5
QKYS5Q+jY4dyep2Go/j1//v8orhOZStjFIvZQXZbJLrZmR0+uUgoT4IAiVIoGGwf9wCCX6UjpI1f
T9ZeFowysN6qc9qjp5YIAHF0ovERIn7S8OHSTDKZovZdDHgZxypAK8vvr9KsWDHLXwLrvFQ3FWlb
FgISuAcLuUlhrYrqu6w1GNP7AdzFOqXVlEroZh16pgLtRZycA1CfWiQg6dF6goGzi7E+jmDUiiHX
RK3Do0RvRIefIzec+j50PeYWUzPWfVn01r6XCSZ756DxHsJjd7VxZhPmNVgcuBmfgZ8PrOXnBqZ9
ZqGcanXuQenbKY4gv6A3zb1ffv9EfBhmAZoyijSLfQ/DSJQQojg/8y6cOBEU+ER0mJ5B85/amtQV
0h1JUrlwkO2bbIjsYmOhctwgCfO1zX5+IKCZBZgi8NFg7YKI8HHDO8dkqpA+YgtrEtejXR5Qq7B3
slfWmZFOTAnsL9CNQDqZdYgWI8UJatc088jBNN9Q0wr1wFHOE+A49N8fCXizGVg8A6c/KY9pAUUK
GN946EaKcKDWjboC4IC+ZFogC5l4/NvgQiQ0IBwBYC/MDoL0HxcRdbYR6LfOOiTtqlWr7pyu9l+q
zMKoASSlAL6COzwDaz4O0DAXUUoFN8T0kaSLDTsPC5F7gAw37c1UTPEAZr9EN2oUfeLIGEwNNITl
Bt1k1leT6WUXKEGKexMogyBG/LxBksm9hes6XrNiJMZmdJx+Z6JKe8uGF3Qcg2iXs81Mu1vnJNar
sgFLSBDplgG303ZHJjdeDTYxfrV5Zt6nKVzPr+3yhLWAcAriDTqGAzC9lEH20YqBOFPDDh7uUj8/
jpQGw7RBGu/rcT5D0GdmK4ZCxQ8+AOzm49IOGbhYvbDYAXXrgOl9DzkGZLXGFgkqVMLj4brvN7S4
QBiIPPOZy+oz9weYNRipg4cJBAxc7h9HZ3PiqfQIP5i71rWhzhtjgV+l9eCLKjQkYj+k2s4oQny+
g2GqQOeAwIKB6ZJgxnun8txB8kMSxxtuGOu7r5f0xPdBqwZ3YW7JBXm5xYq6I9G5w6U41pW+Lc3i
kplnRP/OjTAbzzuPsCo6v4W8ozj2KLd2K8P5LpUeizJTeGeMGaQpvcWuZDbaIvUsE8c0hZcQnqX4
nfz90Ht3YHHAyy1Ja34ve5JDE+9gUoBkig0Ebv+HLXg3wOJCavlgybHGAJKs2yOhZy7Yz78fAQuK
R8DbgoL+SaeQqI6zCtmxA5h9mYSw8Lf9HHwfOwDJ3Dl0XJIBMjM2ukpz41C4V6W50d6ZY/f50QMg
9e+xm7VgoVvz0X6o0aEHhGlnR2+6KP1j6qzL8fK7O/BxiIV/UA61TQCPyY62EYHdVJyTdTmxBX8p
qKC5waf9dMhiCBdndon+cxa5KC6r+NsnwDcdQEWBcwWJ6tODo3SS62Iy0mP5mgDgrL5vQKCZA/iI
CwJ3n7tYnawuaFGPfnZkSI7ToHr6/uK///wiqqaqcTpX4fNFeeX1N4175ufP9vHxOZ5Z8v/+/GUj
YwtVxExZ+L7Zh9IFXIEGSM+jZh4K75xW4AlbReYE+G9gKsFoXuKah9RxktwvyqPrPFS9CgZ0ODtH
Tvr82M4qs/8dYza2d/dpXbTQVYF7djRWUotArcw5c7n69qZ8GGTxLHhOCe4/xyAVQ++09Goqv/2u
YRaQoQJXF5Q5uJqLWdQ2H9q0LI+40FeTNV7yvN/8D3N4N8TiXtUtd0rO8/L42I43Q/rtZw2Np6AA
BIEbG4/P8lrKctUMMQq8hyL71VUho2d8nRN3BhhogGf7WChQ2BfbnFfABg1Ibh4GEokLoGS+vTgf
Pr/Y4MwAmRWIf+egxLCGDliVjWfO3ckJQC0VSiTwW+Dff9zhnApnUpPGAjWAPrroZ6PPjDD/xsXJ
BpII7xoaSyGduIxPU96aSMh67kE3awDenGzN1frrZTpx2NDXAzE20n5/T/XHSVSA8tAKBc4DdG1D
K72tjCsZN2H+7RYGUIRExhKNPCHcOJMrP44jESAIqEN6hziVV/yyOOslnbgFPwywuMQTmiTNiGL9
IfsDUFHir20RujnoomcO3dJJBuUCYBBIVyE/NAc/S4K8Mi3eysE1jp0Lf4yuqpxeGv2jC/ZC319M
/hgB94WiRLL9eqf+EgneWcPMJUEMieAAcliIWpcc3LITzIz5wI7jAGgJmJmZFcTAPzz408g2Aj2m
Ub6oHkVn6zde0P5NV45/VUrN/xS+U1yWnDxK9MRYF5T7gcEmimquAjKNGQgturqFRMWYJ9590tVo
Y9bTZAeRXo0u71DbD4tLxUIQTXQdA4YwPBheCXiCbFdoN+9vAIKQG7NnwKYBkHjRAquC7h7ZAOR6
4Wf5NZCnyb327SOYnST6emEWJvzPujAkTEFzhJ7LUqc6pr4qElexo7Cvfmyq8jr78fUAi4P+zwAW
tEbRsOKE+5G3becT0rMjUXEE3H2j6JkpnBth8Vi06LdMrQRTQF8JY8P/hwlQSNgiXQf/dZZZ/3j4
khJptKo18XnL2Ig02Z7xz9iJLQBtD9xMC1xJ8on6ybRAHs2r2RFtvKD9ybPsNnZN+WB2VbwnNpSO
DHtC55qKpxGHclBoZ9K+QUE6tgOl3Xbtst6+lDRz7ou26jZIGdA/jtY3HJC5LaHaQ3LGSKM6NeSF
P7XmJrUN0ATcHu6g2QJJ57VyrTqAqhRYCBvTSoZwFGDGhSj2t4HMevK7hhBx0HPQK6ZxYFdAJp2T
Jz2xjbgesAgm0okwleWbk4JKmjiDdWT0j/8zZo9f2+HiOZjtEBtITAukKajYL58D2XHPLzzOjsgp
BhZgB8NwCYD414P8VVpfXDMzKQcMH8hToVK2mEQxud2Q+bF1dEc3qvINb3/4G4XsjfUCMB7Q4KyK
srcZ+O5ExfjbMe8c90UhUW6oMy6UOSeSPv0UKChBC8KFR7iMvKjfcsgoVtaR9tVNU+crbSV7Ez17
VYz+RMl0yziQThA8YJW5olV15lSesOpZkO3f4RenEsiivk8FhlctoJQZiA57Q17F1nQmAPw0T6Se
Z0YlRdu1WS5oKbg4tb1vc5zeW+QKdwbEQhyJy1zLbM3yOl3pNNvVnvgxGCuzzfbEEmcmSueSxvuF
hjzrP3obSBkiU7m8IDLNEKMjt7ajPUq+Ve+bITUIEIOVPBY1yW/Q96i6SNLMmtN59AK20wGpiROY
IaNtk23v5XEYK//P1KXQ4S5iCcDgANWERuktIO/nfK+/l/ryF1sots67c0LamDQqG6Aim+zazrBX
YjDre9EMY6TQrnitkD+8HaVZovV66QZp4qA6wfRaAvZKpPotyj47s4RLW/HRVwC1fKwdQiPzk/I1
S0ne5EUu7nRMywups+7GNYUd5j3AyJNwztWPTo6H2g5GRBL2k9iyT1pA9eMqvUuSCFyxxrljQLCz
i68vg+WF9ndW70ZZnICUynGqeoximr/9CfpP54iNyyttOcAihGlUPrSlwAANB+/BfTDVfaNWX0/i
8/HC3iDAmHU1cGmi2PPx+cPLlzTghsV3Qo9XmahuLYNtXAOQXtn3uwEsGtPmERd875ogIpTew9c/
4NQkUUx0KbKq8022mGTXeQI4IxLf5UkfxYJtWncnxzNOyimDeD/IvJXvomYXHEBmgrZ0R8cSXBc0
QR5R9jPujG9qvGMCWE2gA6AobuPkLVm7va19IGT95A4Q11+JqH47DphQvjrzDs3++ocDPg+DbmoA
FqGTCkCoH+djloOuRMmSuxQigEGfKMgkAkMnzIPMNYpQ7E9tnrsHT40JThfy+2h3P2fiP46J7anQ
vy5N7nznl29vU3EsxKXV+EHtt4F2zzVcO2UXM+t2BqVAaXcZSbQVWGqxrpM7DSxtc0ybR7glX5ve
qQNszUkIOA8eaOiLsCszdY3knxffgQ3lmYcy/V6taTYGFwEwlsuHZA7iu48rVprJNPoAre5rkGrN
+aH+Xpbg7wDI7M592QFKAebi4wB5WfYGbS1/X+gVWbvn7oYT6wMBKBQbIXCHKN6eLeLdqTE96Y5m
bPv7XN1eK/t/+PFQKwHiAo2f6CfZ6YGw0iSV6+/RKq6yn3Rx5oycOPMetIKgBo0HAK79wl5Tx0jZ
mOj4rrUDnr4yJ6R+0MTfSx7PW/BhlMXNEoPjWepY4frKyw34Ej/dJvteruk/Q0DEAulXlOKXzccV
4QjhOtyQzjhuAAu9akCI/PoknF6r/w6xWKsihhDqNGCImF4yI/LsMCk33blq1okjPWu6AnYBLS6o
+swe7Tt78pmStYKszD5v7GBkUH68qA9fT+SEyaLagdsXwQBOhLM4cqbHu6mBdM2+60Kr2QKA+PX3
TywUeqABfIT0GfLhSwhSQYSXjR3BiaveiKGB7r6Uiob6m+qY2HNYFTQGoeILiQz0/fq4VEPu2THY
c/5+eu2yXf7Yq2+fPgxgoxEAnl7sybKDDuiYZWPHnrcv42txUTvfttk5BTTja4AHRUJmYVCm0aLm
l1Nvj4ByvLHTM67XJ0uCngvKWX9rzqhpLV3ywTY8noua7vvqynqj+sr0Vl9v9CdDwgiQ9YD6EGRj
Z4mEjxvQGANvjLG19rJJIqsFBHv6XuWMwY6wxRDggBY+EHNLxwdsOC9pUtPaF3mgiovCO2Oqn6MA
7DCOGQOqDfVduCUfp2CrWLUll9M+yfuoQH00TTaIXgNDXJb1CFrXrRgPmjzH9qrhW16fMYHPnuU8
PnQ4kSOHo0KXSAgFQYEG1L5pb9r3VkOjhNvQvrqaQKpATmzXNBEioviMZZzYNySiwHlFhxDgaZdR
sTYNZFmhtLd3SrA9r7LuzAVzwvLwVcB9YNQnUKx9nhpW0ctxTyDG1t9Y7aWRfNdtwNHBo4iYHj0Z
ENcv9o2X2mfcIsM+p79NJsBjfPvatpdAitn0MIKN7Px88lG5/WgZNAYgPK71AONuAtFpIFRCBDC6
2xnTHsocz3bqrOwBNM423n499sn1mzUE0W/JAVpkcTGgxF6RSshhz3r/UY3lj2x0Dqw5l/Y8ZQYU
ThcE6hG94yn4OMNiBIIQavLjvq2JwkaJ5iLP8nOo6fkrH9xwrCNMG8iAv0r4Sx9V+IXRqtQY939J
Mh3uIvKG1mehTYqwHu+/XrmTU3o32OJpc2KQVkoZ4zi3IA4UEQDJ526MT5mOeT6o5M9PD+o2y/mY
DUIO37Bh3P7By0FYcvJNXz9LUwcNTcJijIOiXZNzXcROLiOcDyg0wyg/pe4UuLMZUnvjPulbNP9U
znEAHCVzqpDb/abNyZmbabGS8KDwsuLVg5MAFhK8hY/Ggc72cTvaI/RKQFUDDws0wq+3auEl/DMA
VMchxIdJfY4CVcVJ0rTxHhTLoCITKPZxKJEcz+zN1yMtL9l/hoLzj4sCnUc/oTSRNB6Qr+3iPU3N
rZ8OG8g7XElPRkCzQJOERG2hwRSxfmZdccNzcuYRWxznT8MvciB93PdigHYEqPje82TTRzvpNlrR
Mwt6asc8AE1QZkDA+0lyUkEkhbkV57vKq14te9a3NPn3PPm/UwFCA6MgcYYzsKgDNB0twB1rjR0d
DZBA0qDJz8Sby+rYcogly8KEcEAz2r2xU450glj6KqiKDFQIH5zO/s5p3KhvxwtnMEMAB8+Mfsoo
Z9AjXErERNB9+mj1WTp5tnAl3w1uvk7zn7LLVvn4M53OrOPJcZCeAAMAmU53iYIQIAD0aHbBd3UJ
J6N98AnaCrn3Vvnja9M/ZRMYA44N8iAQ/F6Ynhxz2Tptxnc8X7HsJpPRt7+Pyr4FSJOFPOqnBATO
tVCW6fNdX9yDPF3cf/35Uyf3H9ja3HMV+J3Ffghj8r2SC2MHrjqFRaCCWBosRtuiMr4BpE1FpC28
IEm6djsAxB6VevCgCgGP4OtfcmIh0TAVatwMiaQ5w/3RMPSEFDvgvrDKNnJv7CH8+vN0jlXevZKz
1aNiMrcin7OMnyBoldVoNkC6ZTd2iVzNwICwsn0V2iXQeikEUH6MGvxyWtbeBnJ4MmxAi99IQRAk
Vjz53REIeA1ZLEO3rdNQmhDTYHJ69prYizKTs7WdZWNQVAbaCsv+j/DtK6Hstz7rrZuppT3y3qII
XXs8V7c/cfvNtSD4gvMCws/4uHJWbZYiJR7fgW8ecMFWce6iKWJ1xmc6uUFzs3hAvND1blkBgXtN
UXeCpTAP9Pw8DeszAyxLHP/Zon9HWLI6dIy0YW4kxo5zHZVZHQwAPoQVc/cFGoF5XXkFdSn4AGWU
gTdpuf1e2d7VqH0QycsLoHJDI2k23qBv0Lp2lRVia8Kl/NqOTi428HNI1VkgbCyxsKaNEmVsejBT
eYOSRWXGQX2uHevCE/lnHZBt9qEChEzLMtWCvIQGjdk0dmN/z8kDNI4iSgCB8u11cc6fO3UswKNB
dWnO4n5S0XUyS9ulyOO9kNjV+tXwIOOWbXqxGQ0K5uP3AqO/U0MOEvy4GaX9iS4Ctnbd2rZv7Ibx
Nk239e+vd+ekCaG1N8wTKQUQhBa3CGBpQMpQbez0YJtXBndICJZ0G6YyBfdxmjWqO5/eQdUlveYu
5CasCQiUuOM/IG0cR2As8VXBWH6AygZ/HXLXDGVhgTvjGt2a1cq9spo6Pnz9q0/ZFGKE2atgSKQv
1Whr3TtUg2S567wHkO2A44LkBTdWX49y4kVEE5p/R1lqP9ujkWVS2MaOmDCsMH3p9VV6Ltl8cpC5
RIouN8CDLjkbnWfXzlCWuCRa24+M0SuiTmhUbprCXHl1cw52euqozPV2gG4QaCFT9fHum/JYA5hV
GTsDkkQS+kza/5NDOAnRfU/OvJWnx0KnTGQOGfyX+e/vEoeMJYXfVpjbrDeYQArdLPqomhy8BdA4
UOeSb6dOJgKgf4eb//5uuNyqKBQsMbUptYPY3Pgj2E/+Y0fvREODpjxzsZ0cDkUOxKNwykEy+Dgc
01A3aeXseJabOsENGkC1Y2OhdSs5V7Q/sZB4jN250geP4ZOyvd2rpKlN+GZ9ordGLF4UZ5AJF6um
FRtou5zBKJx4uN4PtzT8RouiSrwBLz/4791tX/z4+mCd+/5i5XK3LdzRwfehRZIkQXGW8zH7/AvX
hc4sob9o1bkf48etcTvCWrPsMYHW+k1dlPyDaWMrOCcrXNMJaogaT592VqTwD0B1vZBCBTPCDZ0F
Hgetr6GvtuVEnMkQnbAY/CxwtXHPUrRkmNflnYE64wC1uQoe1cTXyuiCvL40VI8m6Ml2iIvQa5zg
64U+aTfvBlysA5SBFGSgCd95hrqxM/8SlacQykCRgooaBL3PnIhl6nJ+rCDdDAVyQoCy+RSLUVLy
Mps01l3ZY+CW/Q2D7hBpX5z8UAVQSRv1hnG1lZO1ySj2HapWZy7tk2sM9CpqjxTO6/LOGY0OIhL/
R9qVNUeKM9tfRAQ76JWlNi9VZXfb034hehUIBEJiEfz6e+jvLjaucIXnPkzHTMwMKkRKSmWexViu
MVAPcY37Xm8HyDZ1R0Keq/rKOXQxzsBqgjA6fMre3c2kAKqpXO5mPfQ/3MpLQ+uW6l+NW4BjhMAO
48y/ck37y1d6F9vYuZdSHGiL6zKjNYTm1DcyO+b+Q4OysICSbNE50exaUdCdA/1POG0NF85cppUO
UFVBNTkSEEdS0LwzoCVRcho1Oe54810ZmFBKQ5UIMB0W+ttG7zopIfnlxAriDDrbGSPUgt2boL0p
zAlnRQ6dxGMD0SYz24bePcOdm473RfHdy3YeFPPs7wY8sr393O4hoJV8HM5rGNff+EJ4YctFAwQT
sIpnlY+4bAxFdqT6BSxAPh1rE7Js+Qyd7Z8+MAK9tbP94WR49/XIogaKsIpPqU00lNkWTQkWdUG4
+/hX2ZdW2fKTgJIBdvYdlyZzq8kHSoEcfXqn7S7R/TNBxg9p3bhtnXSCUhC8NsR804gXB67uwdRH
bvsNWKTY8+bUZT+oamO3ECiznwdIubu1D/XTzdT9yRjEbNwka69VZv42itZhBJw3XNCQ9+F2siqb
dFkb9Ix55Fji19RMpDlCpqV/6nFObOtgjE+12+HC99yJu4YHaemkA+o3dr6F3Dh32YZUTqT4iwc3
8iy7sYxqW8n7Ofgihu3gHlVzVuRpdHezfhm6au/Xv3iroYkd7kR+JUVe18WXsMBdf2H3oWu/YBze
7qthOEPSTWXuESo50ZDfG+rAy5tJnj2EPBNPXfvbLfY13ZSQ/fn44184yuD1gvx5odWD4bgaWskJ
1Fcaukc/O/XiTpw/fvwS0KuvBIQuUnOYe6E0sw54V5VD3ovWOzLfvSM633o+6nSo+X88zMW3APkF
mIfFr2Vd+wkUgAoC6mTH0GYJZP0665PE/b+fCBeC/x1hdfRp2s+DUr13NN0z9VTEnOfPvwKafnD7
xigot6+3BteHVG7neUcb4jsQtLsm83FpioCRxwUW1Bc4DDlvYwxqkEBuojp95CqCQsPPf/HrXz19
NT1SKuL0HZ4u2i+1fR+qayT0C8ciZMBQcEM9Z/kYq+kh/eQMtG79oxjcO1f3R6bDr0yLL8zOkimg
O+0pfiUduBS8C7sNsAECp8115TIY7dEaGIJ3YAqHogrkYzNomtYD1GQ/nr93Q2Hhg6e3lKtw8qPW
/PbrADSSQ76yr86mc5D1kz9s5v5K9+HaEPbbIWxo4Q+DaKtzXk/DvredMpV9Xh0bO7xGRn93oOBt
lvby0tHx4Q232lRm2tSM5hjKHGnSjt3WZCwATrHJo445v3pabz+evneX0GVAIAnREQPg6Z1vrDW2
npMRUZ7L4jn3D1YO8VSovF2rV116LyDpCcSEgPGEHM/bKaSc2rzvSQlEDACtXc43IlQ3oRh/4tq2
87rgz8evdemTwYILTtpIzqAYsvz7V/l2OzsjzYhfntXkd1AXK78oCh032/1sNwXTt5C9cDcDVQMt
4LfjVDbHbXuey3NFykgqJJw/2+7543d5t4BXY6zCj9Eid6FkVZ5xQ/zluvQZYlSHEghFiML9tGlz
DzD2NRuvy2NCzCVATEB9YR2H6HuAlOOWOEcLmKU8+qNIOucFjRB3uAE54V8sYkTG/wxHljbnq89l
VBPE5TynPI+gpHDcDc2hjem/CQqggJCwY2/CJ1sF4WCUtOyBaz5XUMiodXD2JnKeoef78fe6tKR8
F51RnAmLHf1q7sZwyiyHCXEuVZA/uHT2nlmbQx7xS5Fhy/0XgwUA2UNQZrF4Wx1O0BShFcoDzXkC
OgOCSDvaFHsCltNk1Fc+0qX3AroQDQEw696rmVSugJQTVwLKc9iNxqcJ+n5q/omrwsevdCn2Fncb
LFzs7O9qR9xr+tJxYJPXVtTaGCVsL4zZ24TM+uXb7BFZ663Zud2ViXx3ymOVoaONcxJSWAsa5W0I
5gZTUD/EqJ19axm35EoB4Nrjl8l9FeGihExh0VJxhjMBS4Jrv/7Sfvf6169C22eNMuxmsRZ8aVrc
2wYd+1e2umtvsHy2V2/APFlBhB9vMBcpfAud/+cErVcNcyWXIFqce3Nn3Fv29uOgWv73N+k0Pi90
qeBhBi0SqOSsJggS7vkAvyBx7ox52/CDBn2C/8Oah1rvPHvbTtcGvLBacODhdkICcPnAono7Xb3U
Tt1Dlfhcm626qTtq3AYlLA1IYxsJndg1zt3F8YC7Bq8Go73bdbScm6ztNcYjG/aI9ufv+hrC7q/G
1moScdYhN1n04tCQWE2iN1mFbwx5fYZbDayaQ82MeMSaikkWh4E4ydxIWTPGBuRBO4j6Sa84Qrbf
y2P40o7tyfbQNRSFxSJs0/2XZga4rA9zqKfbUI1+xCe05mgKK2ePcTRoQ7A0ge6veSscr0hE65up
qAsJydaS7qEDPEZQXi5uaM6gdiTHEtgh6O/ZAs4ukPGHMRHMdlumolrCT4g3sU/dpELd1J9nGLDo
cojguVDhGk7JLjfN+RYXOgMGEk6W4DOxI614bW2c0UH9GhCUCO0IiHbZLX8ZQcs7mq31EjbZN+j2
TmrDeNfd06I009EIoGgchGqQEQ/cOnJY+AdSUNmTY5hwZtbUt1Jc/L/4QpUPlXDZ2bRyAtFOH9Yh
2ZzLPbMcmFNb1Dr4lpl9h1i6PUQ9ZSQ2FqMC4Iq8A6/AX/WVJSNLGPye68lJxqYc7yXkXjE9o0w+
XkMXdgDIkqD1spQyoVGy3gGCQcPYVVU4N/vb31xZV4rPF0IYohhQqFv0QxBjq2TK68Kal1CoP1Oo
MBfzi1XeFeNhwAR+/B4XNksUKrEHoHmORGB9I4JDey+zrqjPsAKISHkrZAgUxxXwxoXJQg6AG8mi
mgBg4ypryy0H/k9C8jPP99lj8EkJFPx8iOzhKyzdO1xN182jZvJAG22N6hzQryP0lB3hpB/P0qUX
WEgQ9gJIfV/fIAKGAUZe1+eijb3+yb/WTb3y/HUHGxT6iWcDnu+SlKQoQf6/fr63CiZKyswzJzw+
uHFwb2fJx49ftrrVVggNg4U4tKDG3m2FaqqohORhdZ79Plai3zvOESk6drw9THKuZJSXpur1YKuF
F46VB4OKpjpP1g146o79+PHLXFp4/2FAoQqEzG71fLfk2g+BKDh3NG3gXtGDrsmtpNl8PMyFdQes
IEyhkYOb4bur+pB3Dro/HEsC2oGOVUNm2dtl2n75N8MAowOobAikx+qUQp4IIXu34Ofc6c/oNUTj
aO+EN115mwsZBaoqy0UdQbDoy7494Cl42/BwpvI8gVUAfeLUH1nqWnf5fPRZF2XDGGXVlUrEhUDA
okdJZSnbAqO9SpKYWyPmrEae85PB61Q2zecXPRQRFwoOPtJCN3j7UjxgMgyapj07AvU6OIdcibQL
y8YDtB1wBpjJYgNercqiIQ6sMGxx9uyEPzzoJ6kTdmW1XIhmqH+hYQo1P+xeZPUOrQvnGWjCizOp
psdBpFPBjmNvhBB3/zezhf7v4kaNP9eAsKC23JZpvI3mAoZsIj5/HMmXPje062yciWCl4Th5+zUm
hU9UmwwhllcxvK6na1N1cQBwuUC2QmKMet3bAUwDO7ync3lGP6hNKvz1+RfAeY77IrYvnOurF6is
hsCgQmKCAnvXd/nGsfYfj3DpY78eYXXMdkELDDQdcCuhVUQDcBYsCpejH801WbNLU0VAfCO41KPY
s17ueTFPctJue6bf23xHxJXd5OLjkb6jJQNkBtKSt18CnjvUhE5ke1bN0wRzk+CTIsZLwgDNm/8b
YPWp2ViKPncwgMu3lrnNPsdOWh6PtivKRQH+Dg2R1W7o9i13/dYQZ1XIP45Ccm/X1/qfmILVkYsL
AFjpSzcE+8cqmMJKzEArjeLsLMJgALxdSQsvhNKb569CSVlmn3cVnj/mal8a41fUcDZ+VuxQ5fv8
134z1Gq2HK1QI8ox1CQjE0rxXz9eFBcO2jePX4Lt1VUdHhh2I+H8eg5g9x5GGbpT4+e3PhSOYagc
4CAP3imnGYUEw5GS5uz6DbrtQPYYZBKf38lRXgUMFdKhiyjV6rjjQW80ftbgi7htOiv1olx303c8
zQT//MmK+g9g5IgsdBPXBWpLQ+mksENxZuXtvOvLK1ebi1/k1eNXq88329zuYfxwZqrcB2aqrHSU
5ZW98MIe8uYdVtNlwbFQoxYuzjXfwLtx3H0cVVcevxbmw21gbCsWiLMPi/EmMq7hNy6tP5RMQH1D
irPg1N5GrZ11oswbhFRbD8W9VvZvo8iKU1dSc+8643zlcF2mfL2dLChgCLGAqPtux2oU5LUc3DTP
Y1Vbd3MXwOajHEjEJ7hCWTiskqwswpfKKexrcLUL0QBRDeh041xHS27dtVa8rBnXbX2eXB5X3U5W
Owqc3Mef69Ig2JCJjywYyDh/FXIVJ5Xsi6Y+l/I3Fy/ZeJ+J54+HuDCFwDz83xCrgAtLWKehN1Wf
RfHdd4p9RbZhRqCekHKbbvr8063MBfG+EMSBvYf+xBrsm/M5rG0DF/fBqCC/7Mau4nDDGxI5HEX+
07hGWr0Q8QhHHMk4+BcU7ur9JncyHB+difPiYSyAtZ/+Rb6N5r6PgiT6fXB1X51pRhaOvpO38PzL
NtT4PQafPzPfPH91pjHhll0NdeuzWzqRrX+Xc/JxCFyaIhcADAvUkYWLs0Thq6Om75jd9KbBzoET
gyMOE8+Pn38pipeCJlgjKNsiu3j7fJTTLCCXZnYuSZwNe8NIW+fKvnZtiNU3gPlRbRKq2Xkc2zTs
x7PVt8eiDbaffxOkwt5SsEEbdH3CFMIvzACtjeWSTbA7d1t+TQX+0pu8HmK15POe2JrkI7qRwyy2
YaMUsHYsS0t1VaXu2lCrpdEunk66hVwXvtspGPN7X+/n4eHjKbtwIgBdBVD/35ZT4C7//lVwtQMM
weSAsoqqU+bsZj8yZZz9+HiQSxH8epDVsSMgZx9SYpcw2CW/YDo9wRh3vPLtL42B/BgEzaUSiCT/
7YvYerZgn8uqs+1Fi/necOX5C80Jj3h1nIG8tQhboF6HTQSUoLVM/iDgygQn2flkzF2xUVk5/cHp
ElA4ElkSpmAlZg4Icw7P2vu5rNvEYOBKgNbTxSWuoBHqWEOshdJR52dzKgYC82oKS625hm8tvK94
vuyB7W5AhTiq0Nx4pL0D1yd0VHcFt8OUjsq9d6fROju6d5IOvvF3jQ6HXWXRJ0eo8Zm7jv5Vepzs
PFoYT+Xk/jKCsUqhKcweUNTnqdKtmwTALcaWN4K7GtY/RG/B2ckxZ8GTvkEXLSo1z3YzEXxjwCR1
3xba31FXDlHX+3PS+SO/IcU0pa0Jx+RAweEb13QXNsjOcHa49lBA4yiVDxM8k3Ih7vq5IdsZ1ZaN
qvrgkA3wZrOaWiRwA8EZQ+C5aHFzTIN20csfOtiO2hkgtLZFp4egYMXDaMriSFz4CaI//6cJwUAJ
0C87VtoDkg6CXXGGu3ZEywYCmzCSvOMOPOAFinqJdrwxaWHhlvay+84cOIm6HopvMpysBICDBohN
nt0G1DfvOaoBD4q7txTSWAJGd1OtYXaZ8bQgpQ+XaEn3Pu0muMqVd8B6WRvqB5CFYuEvz+NzUjBZ
oC8B8kbFCjNlpocpHZmRkl6V/0Act7nVXm1C1An6ppHr68C67YriwUPaBtdtnZ0ZIz8c9Bh2UzmI
AVOvwIg0oZ+0M9weXWEv/0Ymie6zHsU/FjB/I6yvXdrHUs7fJsk8FddWyI9GaIwJOsD2D6wN5SZj
aJOXIqTmN7vrVGqM0mCxMQXBV3uy6x9ZwK0vsPJsbk2OaGxt8luadQckBGgMmJpHBMaUZrz7zQ1t
PGZlNt9yOpUvIW/ccO8UsEn0gl77iesVsFBVow1/6Ib9yYfZfxgVbNcKSmBaGE50V9f+EPvF4G9H
ggY+CjChiAjcE5+IodSPQhRDbBo5MKfSHr9nivAzRB+NJIP2EY1ZkMMGHWyYO6cdHwND5zeyGOb6
KNyebgthoMOlVRFB4pPuNefyvhCdm1odWOj5EiSTFzQwxZtOwm0GzHPxs3Qm9lLTsD/mzgx7eEzG
V4aWgL/PgMfdjI7wH6cMcx/5dk7PAcyp7w2rpl+qVrzYgeDPStjfyswHPQ9sKZimzXBxG9HEhVfl
P7OhvQ0+kj5ibsmzM3V2DO1zQIvdpkvgYNEAPMlB3yrNb95seF4ydQqy4kUvABUW+EMCbgDraPKE
ZmgRgTNbJyZ1VBpo4L8pVqaIScDpndt2PV40RO4Wwk9x+hGwHwNY6jiAo8H5TStvjjxRlok18h4f
WeA/9OCk6quAbS3OVByOZEhmXAkTryNs08EUOa7hwRdD5gWNukG2e6chLizw8uCrcpl5AGSYxhWd
aFwrx40nxFw0zhk86ag247lVbcSLQB5kPxpwkvThIgo7V9jnFGOxRdLUPqvBNX7A1m4AzhoudjwQ
Q2wXlXHj58W4nauQxxy+hBHWsBkXHuOxDXZmG7eFqx6DCoQqOyvCLa9kE8s+0H8GiCfcSIBHfvRN
Ue3hCe3B/7JZuqAlh2UeHL922HhMQHDzManMwXqCYbdqYlKN/S0v2vyHZwA9FhWQm4kdJuctkf5w
cAC42wo0H9OxsoZnG2zKLtahsBLA17otnUYgcL3cTdqGDY/QmQwjVsryi827YisLSGEOSHZvBmgE
n3XWo86iDZhUwsEtZlZv3vcl8zaVYagH7vvTmVWqT/ouhOlJPftJH5bNaTA6/2Ag/9l1vTGnVPjl
PzAY5js2TRaM+bw66iozuJmKpjn4CmZ/WdnBZLJv5+a3gpd21EwVSwyzA/AI5rQsI2dqWFkCn7Jf
0DcvQN+oVeRW1TM08HjUULSJeeZ3yQCT6Y1pwD7dIPV8X45dERkh3M3LtsXBAK/gO9XCCxiEniGy
Kw196640I+lmdaqqRoCOArvWg2xx2cvwo24H1vWboiv7u9mGfanZhDJ1oEeftlU3xbgZNEnuTe6O
UtPaZDUlqYYsbdxSq3/B6VulU86KdNbQigkMAVfCwmCpQMcoGhrX30u02WPtu1AgNpA059oid+3Q
V7EvaxIr4v6piD8/orYpHwQTfKscDBv0EkCYzKwjQkv9VHdVsKAEYQEJZOQ9fLBJ5PTM3Jck67bC
UMB2Y9c7EPDK0ooP/kYqJjYKG/9elqaODVn6exe6xo8979G3VxYcodEzTwKB2FFlYKdBPvjJzKFC
a0wQLI5HdNdxaCkKJqAmEWzS3dtqCo0d7IeMnZcF8MrN4WpLGtzN+IhNA2Q6efCJtlLW1uWDYoRu
HZicPsimEnsu5/5rC7REYk2he5bKwo+uZZUOxtB9L/sJjt3h1EYEgNKIed24rXubyoRhstB2oXXq
VaA5lILU+8rOnCRwmvZGLEbAzkSKnUQQY0kX3aOr3eIn83uWDBImsnZB0KGxDQ6uY/+rAfMRDAFo
7tggwka6bKwbLNkshqCavREBbOsDOKZGUxfOO2jtYpFlIU0Y7FRjzds5cubK3Xe1Mdyjqeq7h8In
YC8DmcA2jvIfS0bFQcMiN206EzHrz3lSZejfwK3EPwjqDJuWe0EUDja/A8CPxr4SQWI0HofmNbKr
PIA4rKMFJDZo/a2soVGRubO7h3pXtmlR9tmModtHplmF0VT7Kq68XsDtzSOp0NDLAAL4ZzgPP2Wg
g2/DkFmQ6iiw5fW2uZVDA/EEiBlEE6itIIII94ZNOb1TRl5snbJvnsrZyGLb67ttWdVOzBXM3Vta
sMSEWPXGMxu5raFufIusADE4DU2kezhAy2YgIGGoc09z4kUguhVxBbj5tsgaSHU3vtsm03LYsG7A
N53g5wzBI/dBu00duaWBfB/4SiN2h6KKW3sYk8wvdZopVexqWP+dZnR6do3q1T2oKw30fDv/Huto
grs6pcdGlea9rJs8gaK3sWGWMW6bEbqqE6SXg4hXJkuAxxUbVnZZl/R90D9ONv1deU1cOd6xRX6Z
WqDePfthMUxxMxvyxQkmdbLavvzlQpHhHzL7NPUYDEBHM/9ZWiW86o2xipGDQB+gJSDUDEhlFyrB
rvEGsulkZqaQsAfpYlBB4s2hTjuIcsQZlzIdhEs3zABqdW5BoiCoRKWVYSHoUCCF8WnzbWqIhQ2D
8GPozixx6hwK5u48RdQXYaTRzk9R1jLSHL7oqe/R3IxHS9je1q2nedjIMRQP9QAZFTenz3QG+YN2
nYTlsci91IUM6wl40+HWA3u7OjCCKjiSWShtQwS2TwDTcg6eJOqe0OAXaphjJACPvnczAcp/r5GU
jjTcZWTEscNxDBZV46dgo3Uoe9o9rOmsfBMA5vwNzN3gFlKP3ZegM6qDUs188sFw9CFBMavmRgI4
aUK+NGtjBvdWK84hHnxUGhtCbs867iEbhSMFgsLVVHbQrfeA/0Et+QGZGUh/mag2OQTnbms9hF/R
EsxEzEbRHzQ8dEEGysyxjWorK35XQ92fXCPgjxUNypuuBT0VJyQtojEsddzlvohbZHjbrOmMDZET
tgevgKnrDIP42bbGXdWgJdSQUSVuGbx0iIW7TIjujo0Zf9Ktz26HHGDJki96WtNQfM1ZP2204zdJ
P4dO5LSt+SW0RXGyqQFTe6/IcR1q+60zAcRl06H5OlQtVIpmWJoDrL0kPShSUkjzHfJurtOGimdD
SZXWzOe3NevFDVQbujvceCjOfKc9epXUjwHwe3tTMoQK/If3rcf+4P9iST46YALZWJtePg1bAt+s
Pa5b7akVLTJ7aYWQb3bHLAXuajhVU2NExhiwFJSmKuIurhg8p+NXJ/PsjS8980iwsL90pt+keZ7x
pGZjnhQL07LR7XBjlqAGTv4wPRQu7x7ccoY52EJiq8debWQJMBkL97XST2XmGknPoN9M7bGMGa+H
e1vjrqSwHcamW6uNbVfuZnFuix1ljtvcG6wETt6/s1LCndwf2kMjC+seWH0WVyZMhX2w2eQ8Qs2i
CLtbx8q771UNzLtZtM5dg2JqVKGxmwCv5uOo1uUhN5sS3sm5gJSCuc1BYA5JLSJjtufDiLpr2mUM
dE7S043jZTKiM+0eIJ1ox6j+2onuJL+BDgTZVILBdBmW7rcWvDITwQjZDH6BY1026otr1b9Y0YVH
08E25xOBtGVsDYjeOtV+okX43ZYWh+Bv1id2J7ujz2v3xqpJdwh687cPtZ3Y7qV1YNrRkYIzbWSZ
EI6ZPbhs5FCijOH9jZa+bKbUhwhQnOWhnxpaW1sKO6UIlnfsj2v30EZ0qHFs/ZIdiqbnm5KOZgy9
1DxVI4Mykl3ArlfiYCg8BQNks0MSSuAaAbEKeWosb94ZkwsZlFKEiVmUMAUnebWHA5x3o2GhF2Wj
yCOvoOJb17IpNccsg5n8wOPZrOYDsafyO8TQ/U0oLX07y/HPxMrqq+sYmEuvfBqh+LNp+uxnrxR/
lEBan7oqg4GEtu1TYwdDhHSUpoPt11sk4jRGW9pOUB8ZE5Y3TmTh++z7woChAxqWh54Wg4hQOTHv
oWaUxX03dkll1fe5NVr7zCRuSskE3HuHooTP3OYGCn3N3eCy8cwLQ38F8+xx7oCciMTCKc6Ie3QG
0/hqkALm0WXVFFHLSH7KyxHu87m+axwCbpqb/SF12d+gt6YP9tDWexdHVlyAOxk10Bl3YAIwVufa
5ipuMDkGhu/NYO/D9TkpGYNTNbh7cV2YYTQqSeOs8MSN06K3O9RmGLciHDY8z8q4dbwnB7Cf3VxU
9Z9yQDF7nuB1Pzh5lZYeHXAVk+3R76wy6mwye1EjrPnBh4b73u8tiJdUnbmFgfwfWZVkN9htmQDC
iLysUM5NC6WTDTes21yMIDJTYZ5aZ1imMJj2HTFIUjjld87LYlvh8rVhgBGjqOCUMXRkqgT6B8i4
cQPzDkBf66+N9vUmm03cKDXj/5SGIZ8zXfgHH2tjC83TFsobZDgayKeiosxoErYtylsDt2CAnc33
OFLbaCi4f24L6Lvj5prdlEBwpFxoYwfv0goIbLgGI7sI8g3wO4A6VVUXFYKTtIY4XET79ncIK/eo
whLfGagzpZ00SBRoaaSzWID9GuvAgGJ71JqIKEo8IICktu7CXle3OZfF06dqlP8p7oGGAalViAAA
OfO2fij16HsQH5pPvQWi7e18DZl1qXgYonyIJ6Mjho7B2+fXiiofkuLzqevvNdvn1wBmV57vrqr4
I1wqQqvA88mxAlT3k8ZCf6eHgIULOjZAee86hxo9T8/R2XyC8S0qhQfwVCd2jaNy6R1eD7IqriuP
e6M/YJAyj0sjuqZccO3xq09AIKqvdIfHByg5ogdKv30+hMgigIk2ugUj1aWg/6qWPgXt5JeoPp24
ejkp5/unnw7OP9hWkPcCF8pb3u7V0zM5doYcfPNkSPvFRnkIFbDP8Q+Wj/xX8R4ilIAevxPdgFYN
ICxKeKfM5EdIZEJ3cHL+fPwaq67Gf48Bij30J3EXWXN6obBIHLgpeCdQui11kjUqFV8+HmLV0/jP
ENDtAnx3kc//i7F/NVO927jwVWm8U48zUtnBo1cBhk6ql6CGlM3HY636s/8Za8EsLYbTKL6tto0J
hcZ2FrWHA1LvSj4c5qwH3Nb6Yiv6E1oCKEd+1jPm71danE/R0kSzw18NaQpDh8xtvVMDl7vqkNNf
H7/SsgxWbQ7Q1tEQgswyvMT8VbMOzC3kM3UWnOz614wWWjFFqKVGGgvftFAFyq9M4VoB8O8cgpH5
l+Fnw1J0NaAnCKlq2OWe6iGw0tbOPDRI5MHLUB5u8rQsBpRs6y/aMdKxFln88ete2BUAz8PtncCu
GkCB1bpCVbczAJT3T5CwjqfxwPxPGsv95/1ejbDaFwac6fnIbP9EoeoO9ToV/IuAh1je0p0CFAGi
aG+3hgbJcohqEiICXkrosYyQyIBXPI5Z47OTBX1mUG4g/oHZAsVv1S6cLOT9Y9A7J4USGmQuDNRx
P/4cfxt1b8JvGQIWB1DXX4wO1uHHZluaXSvt04yWGe23vD7VcowCcZhFu/G4ejY6/o+ZuVtF6m2O
ep6rf3/8G96FxCL5CigRBLvgxO6tc4HSbD1cY8l0ClAgLXN+Ozvqc2Ao7EoYAiBt4FoD4PnWNgjQ
aLFQS3Cm06jEH1Nmh4CHVzqW77bB1RCrriuU2BmtpD2dyu67VVsRr4+6rqLc2/yL2Xr1KqtTG/eP
EBQdjFNzmMCJAon3lR3i0vdA+rx0diFCgDB/G985WMFM5wVGWEqB1OWRRpn2yiDvtyEIswOYDeFJ
iEy/1wI1p9ZtYew6nqQKaA0tfthHtVqGuPETBYZTnre7ijXVDZSGiq+NX4TgLdU/Pp7M5VVW0Q+v
rkV1DYR7wIVXmzs3aM2CvoIUNGogAVTEQhuJr8six1LxUF4zkro4HEaxnBAu3u9SFqZQ2+x92IZ7
8CV0mn90r6IKNXzVP7vNFaDMu3Nlmd9F4MGDgND7hR1I6AJbjR5PWptPtkc30vdlBEoSOGbTxCJv
rJPCr35ac3hlT7k4MkGu4SzZ6zvV0tF1hMwsazz18OQa+yCy0VqGRmPm3FrDWY11nBlt+vGHfJcY
4G2BoVoE18HEwNm2itkBUKTBCscTRCPnpJ74vQ/0et60SRN2fjRhMwOEy+6vvOqlYQH997FLg6uO
MHo7rKtUbxBJ9An0DJTAtzlocgzSiT2ObvxjI6581AtLE9gkKOkDn4/0Z51rVUTjJh04iFeYPHJU
Ba8xIt/li5hHgJ/QbFvsH96pp6Bh5dX90GDt41IdQiKphrVs1X06C1iGQZ9t8eIDfXWdlmIJAG5h
K32a3SDRs3e0Srn/OCIuThU2/MVUB1eENfgynwz0OOSgT6Vo+vMUopKM+8g19cZLAQCZBPQ2bXdR
IFrtlZxk0vOMRp8QkmiB7jy59NMOou/j3tvp4dvHL3XhkFmsxv93uNXm3/XTMBVZq09WDgiH/h3a
Xybib2b28+NxLi1hoEiBSUSO/Z4b0JuC5NSr9QmlrQcvE9iEp29MuE+BsiK7KGIyBPccnjNX1tPF
UwHrCboaIPwuhpVvF1RTDRUcTtl0KiAQYmUGKkFt6nkKlbpfLfnaIDelzg/3mo/apbAHLx+pFuyS
3vtEGAbxOlVYsGyYv1q4tXjyjzB+fTynl1Ktv1a+C7IQIb92DPGBN1ZinPWJmkcPO7CtChCLj33m
x0WgIPsFHPLOMe9y+48x7j/vFbewnIE1hdAzTh7Az99OrTs2EtBf0z4totgcRV/IcOw+fsULa+7N
EMs0v7oKhl271K1n+xRCWUjzrWGfPx7gwgH6ZoBVQixdp+q9HO9gMbSOnE3e70cBiAr71ttXUoOL
7wIVNJyei6mstYpEc4aYFUNn8BT4P/3s+zXfhiuP/6tl+2qq4OA5h1Nd4fGRsFk0V9fKLxdCGmRa
3B2W/Q85/upEhHA42liFhQqVhLVKO/XW1xYooUM5Wt6VU8lanrVKo2C4vOTw0LcAaWY11tSoerZg
MgDLIxJZxbf/Iu08luPGli36RYiAN1OUpRNBUpQoTRBqdQvee3z9W+B9fVWFQhSCuhNpwAhkHZcn
T+bOvVXlfhSCvZ99Uf2/zXGqmRVHE2DbGlvNgvs9Myyfb7hQixSv15rRKUPvBdmVna98dTunlivo
2Y7NWrfiknvCHkB3NgaKOXNmrlxIFeLUanRy2ftLj8S/cjnfUcmi9OB7dhCmBzEwfo5uca+04F2u
b/6FLQN5DW5ZRGwBgq3ZjmysXDOTBo0KMJdubkff/qfPzylr2jQKBl/m8+hzkJLe1eavPzBAyD9R
VnBTzv2fVwVVaHbN4CSe8KXpRSJuz1zj+ZkmYb4Vwbf/a0SZJWbrVgxFqysQ8oDzFOEL+DAi7ZWs
/d+9T7lDFL8JFpzvqbmmO7503iDuI4+ns0YX/etlSfEATgWkhqo3nRi7PlBMvT6BC7c/xDi/TUwb
5MRnqJWu922VjE5gbNUfpbRLymOlffypjBFAvWDfeZLPWzQrKZGVasSIMm61AVahw58M4vf3Z0fW
HQQx17yc1DaC0NYBQpyuPsprWbvl1fhtRTmfqqo2hyZtsaIUO1GxgzdlbRyLFt4DWJ6xqH/PTmOm
D3VU++/vfeR9YtP/HsvVJ6nUdtfna8XOnFXA9P1KHYthcDTecb0MIwd1bFvzqxW6mmU7vNmAWtPj
Mo+X3bQC39cgV6RlDynA6coBoHJ9KIsOjFaBf03MolfLKw2viDHhgXSq6LjSwj/ZXISNJpoZsKTN
2csEgA9ZFeokYQgf0w7a10bfuvltJ5d/MBYcsUUyU6O/Tp5FIhGascMgqBRPSJ8CvVv5/NJqnH5+
9q6IebRaCbBW9IiMrfxPCyBX/QNvQryLs6KnnOts+gkn3mSoBCUYwkx0/GILX6t3AwRFX3uXLy35
VBogy0gTMOSJ50aMVhhhcqJOZo5glMQ6t0NTe72+rZbcIsk9RDBIx5JumM2VGbtu4Eme6JhGt7PC
8hi6sK1YUM6H++uWlkbDzU8UT97K4nl0PhrQsyQghIGSVmm2B4k22q1HvnGltXLJiirSVkNCiq08
j9xEQ9B0ISCa6qq9sAOAdH0QS9M1UcxqUK1Qe50TiusJ4Ah31EZnUACOesUmNoxdkx31eiUsXNrD
JGV0RIhhlL7QDJGrVFP9zu0dSvp2G/1IQfikycqTY8XI3D2CP66UJp+MZOhbFV9bmHbMtXTFohGe
TZNancqMzXYYsXoKMa7WsyIwSgu/sGUX9cv1dVlcdgK8ibKNat28tkW/nhGiZNg7JiDh22rM5YPr
Nb+uG5l+6Tw8YjX+a2S2g2FKdptS56GbwIoSF99SQAe58o2VsbI/MUX9FM47WtwvHiCd2ibWaAD7
D/shs2WxvLME6anNxoc81F9LMNDXh7Y4fxYKBrRvW2y7mavJ41Ito0JFOU7LbVPiYaisOOXFk/Pb
wrx1LyILWCFWPDiWcQiF7Rg/TMDAtQDsnZjvYo0mBTCcALH2nLwGCqE8r1UmLvWHisjiodMHeL2q
r14Z13duU4CkoWBC5jgx34RGH2gWkBU76Xvz0EAwlvntNjSS5nB9fpfeWhpFO/AI5GYgSzt3fm0W
S5HQUBbIk/KvRAoeNPgXNoJRB5uacphtJWJ7KNLk4+9w49TsbMcOXt6BsvEHB2GcDbDE3aqqobS0
czS4dTh0jI7tej4ywwoay6fPhpG5HRlPgGop4iV7gm39Thyk6k5oA+sTyHdaLRA9sPtUSHZhEiEe
bBX5wZOzYiM0avjt+owvuR14G3EFU8n0gmNWgwXTT1VmPOzu/Lem2Ir+7g8sTN3iEBuL0NDP1jTw
aWkLAraaBAg1MkuAvq9ZtYZmWTo39ApCZS3TzKfNrRQmSPLWwkfHPRJiY31Lsreq6bcw7OvDWTM0
2yuemaZ1G2LIHQBuIF0CNuqxT/rUpv/g63VbS8dBR1eRHCXpIWv+0OwCb8RfU1JMBeFB7oZdZgkH
NQDoIlE3irvwqygG36/bXBrftE6QItKZcJE294rWd82SlsgYGUL1yYxFuDc3wmoWdnqDzT3QiZ35
pSpasDnCDUNw26fbjEakCkSa1Qu2GH0x4jslI8PCgQ9v21i8yes15selqT01P0snJUPhuoDoRgfU
ajVsyvFrVt1K2jaRbdFYiR+Wzj73IZPJ3Q5ZxvwERH0R6I3MQ7FEmz1Xa5uX4xqB7uKAqMTBMwvQ
54L2wwwDI7M81o23V3tQBGG8VwrP3bhKTfooio1dqHbRS5X4a6rqi5YJXAj1EF4050G+EtNlp2pM
ZVkdS7nelNQNRvlzIKl7S3ckYyV0XQgviPQN6puTuA/PinNPWppBZzUumC9NeOJxnwz7vLxjXvUP
Ek5MBX0CYyKxiZWYdNjMZau13lfoSYsOXQ+bsfybNoja/3L9tC1sDbjQ2BZILYMZmDdrV6I0RANI
ZCcbP7vjXutu/uD7SMBOoT4vyTmld555idT2heRUMEwMdvFBgqf/zNHJ9ydvcvLAE8vRSxsllhzZ
CjeR1NvFhxGE0yroMMxMPEwKN9TMAvmPJB4U0YGP3Ja3o+WtOPSlJYA5EyIymTvwwuFBqd4lyK5K
jvkwhIot0Pl0fQ2moHDm6diq06e5+0FbTlfwyRzVYhsjttHKjhpHKJ9ayY0banTrNndKrx1LrY42
ZWeN9EJGb9ctL/hySOlAlU0VNkrWs3C1SSMxFSZ4JOTgXbfRvwjWrk2f/8QIuDL4Z6g4zZM6SuRK
odH7ohOLTWDHw3DTuKK78a3xVVeSlQBxcUQyiUMqaep0Ns/nUu0sWRBBljlNpT83TfgydRLCZhI+
DuYa1+aCX6MI/tvW9PeTdRMqOlvlPuLN336P4+9S+aQHW3AiKHqj07aySRbiMEgfSFhbkzQvOMBz
Y4qRmkZpgDRtCyA3smzXKg9a399cX6ylzU5pDjQrgkgQw8x8mkxviOGOFBdSpd5YFo3lH0/tklRA
sBY4yOTPZpu99FR64XOd/DG9Atpd2DcrE7U8gt8GZh5H0UdgBbUyOmqx17vb+p/rE7S0Djzs8DRM
EWw5s3WAENmooRkbnfDbIN6aiuNWf7IEGrcXe5gS9Dz5DbefP4YW9SQz+TtPbS1ec2iXFyTSBQr7
iAw7/899viRDM+KXofGoBbQKeLee9RbQyq34/bYPVzK6l6uBLQ1iIYBAZKzm5zFL6ZWUgkF/zKTb
4C5wP7ybzj8/O4JBB8vGmPL59N6klXstZlool4ORwutPQEuKbfOfb+WDTtd3rT3S3uOX8EeMj43n
0Vl9I2k3uSxu9fpvaeqdFu4kGkul/vNHd9u5/dn4rGHIaJ/rtEfBei3obS6D2yaRVk7M5ZbGCIib
qa4Hfmme9GmtLi3GiEFKwXPR0J6Z2JHxdH0g7xjO80tuQlXSmwUei0hjjvHMRsAWISHwI7n5Yl+2
id6B61O0F78Jwq/MMu2vWfJsDVX9pcllhUA0D1BHiyV3M8Y5jfi1Vd31slF+AlhL9XF0w+BrIzTm
oUZ/504NfM+p0ya5GUMvOWheGR1yBYibOIA4oFFcro+EItWw1dKhv+2JHY8eiQa7Ag9xM6Cp9aMt
Au+JylNPLd+UvkZjL3z1Bk3cG4OfO60fdw9NOaJwrMc0K3hjhM6XFG2MZDC2XdRI6YGLp6W9bcw/
hfQ6AmVWldc+tF7qrP4VdIJsC76IbnE8BvW4Jw/m35TD4H3LBnO8KwezuTH1IgDr1Bb6rx4s2T8x
Iuzb6yuxtNrTTcyLm1zixZ1vpHRbiQnCTlLxGNM1SjN3u7tuYunQn5iYP92Uyi1TP8eEtW8i2qX2
1z+/5L/IR5gw3iJ9cxFQZBkz2Tee/iiK3T4QjmPxT57UtureenQhXre1PJTftmYHsC9qFU5qbA2t
efDEf0A7fNjdA+mnOwgvybVLX/T5xS5lXqoU3PyPUrvPd5p3vD6Ay4CIqBgvP5lYYHczvJx0oSeZ
j1L/0vAEKrQJ5XNU17I4CxOlT8TvyIsgrcbqnA+jCgOvEKTWfAzE7+1dar59fBiMg+7jRZ4v0vtC
7nuW/igplfnUmyP0HVohfB5jpfuktWK8QjQvy/zec3+lQjRPrpujQp/AHOjgNo3XjnGZgpIqiqcu
H24kkw7pXRlEI+xFpgh7U/rNFPNo141R9cmo4VAK09S33boUadEkXVCZlfWS4aJMmNjjYj+UsO6D
dTU2Si5HPzQAfU8T9cEGjZHm8/UJuzzmk0fXQHlN2qEQW5+vB/o1dSskY/IIaYCotTYlCrv8cHEF
6i2cOvkEosWLcq1PrK3S0Bk+GmKxGQHKVXoPm8T2+kgud9ZkhVwM8dBCuILMBKoRjRE+Cu2dZPmb
bvy4S8QCESOFO1oQLjp6fM+Dg1hMo0clEW3NoPFfbOyu//XxccDCyUNI4qHNe/J8RXrUBSjeZfEj
2qEoCwUr03T5igSyePL5aRpPXiOhVHd+p/F5V/s2icnU95BpPBX1IawPH5Uf5FyoCKkR0eG1SFzN
33RUU4xB7Nldcho/GDR3Z93HqI+nsFQEYsorDggwFciZW0QjwAjNOquQF9tWwiHLVvzi5I/Ozzff
5wliAUXUL7W4AlX0A0sJq0dJrsKHVjT9zyIqLLeRppf3KjzzN8iKwIfsd2v9Y5f7ebI8leuhU0dg
cfZE9dVcruK6qB7rv9vYDl8/usvOvz7zw+IQwc4RltVjEQYbvb5p/yAfQimEVhbCB3S6+fd8o1lR
DIcFLu+xh69gQHlyLR5dmiBcFqtCtpCZmh0UxZNUOOBZ+qH8JLj3orK6AtMrdrb4sk4qlIYmpKOV
ecZFamQ4F0xPfqyxtfPSTtu4JWxMGzFODOvojU3wmXce2jZWqiJ6wytjY9VtwavbHQIZ36AJPzLX
Kje16JYbTvYrO0ay49ZrRdpG9GYvUEd9ilrZ3Ppof+8LKxYggxiQo4mhU+oV+cXrau2T6WrCMfRT
kHt9l42vvaUPui1lsnes6AvJYZIzqr2YheNdJxfda1Jzh3d60AEtqQRD2FSlOGzTMjc+/LKanC7s
qRMtuwGm8nyVZc6Cnia+/OjL20KxoaH76D49//50/564q6DMu6rSpyUYXhL1q6r9uP79yyDx/Puz
TVS3UpgmqiA9dnEgOl1ZVw8SiAlIF8VWoVndl4NPqSQWH3ZbbCiNg0GqG82oudt6Z6Qe6qFwmvHG
CD+bxcqVe3k2zr8/m7bCLBs3b/h+S7uuhPvoV/ziArwUCxxrYpgp2zTPDlS+13d9mxfAm59j0Bla
D3EeNA4xjG/CQ+HH2674NqTJ9vp6XcapPA9h7qA8IE4SFrP1SsOh8NoamgdNaQdUEQvlk0zZ8YBj
Tu/9noLzhzcgBqlvk8phnCS7zjfgaAXCWJDbf5TjLST8kMwIH34GTW054Bd57aqTlO65hYgnpueN
4I1zX3mShvp5FNLN9VlbQD1jYyrqSNQIRBpZzm1AtIjydK0pj7y3qPiJav8zS1Lt0IUo00+Zizst
6oIjjWxwFarod2tu527BkRQrv0Se5uvcp1JtYdvQ402y56K+5EbmoMRWCWSvFWx0Cmydkmfhhju/
/1q6d6N3kNy3Vv/u0qUqescO5hgpfDHb17Gmy8KAsrsyNp36q4/7m6Qr7bx4UNuVbNTMKfC7uLcQ
40GzzkQ0x5pdvVoSqDn4KdPpgvynouU3aQvvANvkHymEctPNVfFwfYFmYcZ/LCICwuOLvO1FujMH
FCFDEGY6ruH2O6uth63lmsFO8aE0FOta3Hl9kW8H1V1DvS2NFVEY0tNoqKj48fOd4caFO8i96j+5
400Jp5O/rbUD7PjUTq8PceaS3ocIIY8Mwp8wmv63c0Njyx3Y5qX/JJuQ3Nyp2ko9b/H7Bt6UbCjh
2hzzkZpaVcZD4D/BEiPEW0tfcQQzzzP9/gmAKMNuQDvFRb41FGHmIaluOG3bH6b7u5e0Xdo/1f2K
7140NOUsqFRxs75jbk6uPChuS6loO91xc8/OpPCGCPqmgegvXvGlCzOGwgPlDxYDsbT5jAVaoYqZ
SHN4E+p2TpF8WGsinVzXyWF/n7OpvZ2MAiz/lFrP17z0tKwbQ1lzVK2DmSb63Anl5zrOPhaE/McM
qJhpF3OrzuM0pHKbeuRVOIFPSuVGXmPzX5oocjsTfwd1Yv49H0ZQSAmEWIHmtMo2Gg5Z/XL9aCyc
fqBTv78/+cyTFQ+9CIa4ke/Dc5x9T6oIiqdwZ4JxScBIodV83dzicKiwaebUMqTNA+da1qPRDC3V
UUHtHdNoxZfNQWHvy0HuVlF4kpHGndeghDFL8tzrVEcaE/ET1DDWNzONYXhUi/bWy3AxRsfryUwj
01GSFOJWsJ883cbgYDawnRWlkh4KS+/vSTmLK5t+aUu+Swow41NtaZqck7kGYVCIo1GrjteZL0Ih
woadAb4RYIe7PssLjpXEjM6Vi0uaFL7PDU30hrmrp6qjRERHHghyem9gI95KwcGQ1yTxlpwG9ROO
Mh030sU7eIwRgEmGRHVkwZHLdKsA+zTV11H+g62qgWHgwQVm4uJVappppaKRrlGof/FJgcjiwyi+
Rup9Jtw1wrfrU7i0VuTyyEpSVdeIws6nMPejTOdFpDmaB2WcICbFFuZcfasXxgcblt737Kmp2RGH
1lWXMwQwQYC+qPkzwhor18fidgBginQrqpQXMYVuGK3ZlRy6LjaLnWqS2IlzcbgJDSncta1m3Pt+
uUb0sGgUoCDIB4g5Lh6wehI3Jsy4+F8iVzf2dhCfB6p5X6fP/lof7pITo6lO5Hq3uFTmEBRNzqs0
qkzNSeX0l+rDjmakN20pfVHN+sfQpZ/dQl5Dfy1tEDILdGjTY2Zc5JcEuR46K2E3Zn63KRJHko9U
wFc8xpK7JPmjst3RwLiIz1M3Sb2u0FSYTT7lNPXqa53yi6PgHUVPAOjji7xiQ0JT6T1DpVNvK2Z7
0geBtb9+kmZZv/ftDQLwvyZmXi+UgtIYqbo5Dbq8QwKFJH1ZbfWL1ug2/dESdVv923WT722h88t/
OrzgboCEXvRT5EFTNYnFNUApr34ce7JmgR/pB1VCZkDLMzSGdQ964HCEC7zVq7vShEkWhkR540fh
P7mR0xDvbSvd32dlBoGo5xoH0gGRDRcHPOatadZrVB9LB4ajiMYNnTm8Lqe/n9wOqgY/uNFNv7lH
yM6ulaNlbHzDbtc6WhY3FehvglVS1hchi9qGaQd/DNdQAbNyAnEJL9A1/ZbF0RCtSiQayJTOAzxZ
zGTBKBrVGcWvg4zXMSy7Lf6SS1pbpDUZjOURTQErQHqEvmfOGkLZxhC7UXXE8dE0bvo1+NPS91HY
4pWiiwrP/9nSVLFPL6ZMkCTkwSvUt58gZ1/x0UuX6KmJWbgKP6RYC2CsnKiUR9tqBag7cZaEsDuv
XctkzDMo72eSrQYjNciqS4FJRRFilxe24XiVp5McjLeKUN/5YbrrGuW7ECsPQVLs5DT40qBgcP1w
Lo4Ut8mzkvCE9Trf5/kIaWRXitjO6nJLQyiyDzUBdKZK3V6Lh+LndXtLLm4CQeIN8DJoYs3saWpd
IyFogHSWkNJWDt0g26G11ui4tEemlgqSKVNrtzz9/eT4IrgFGQ6KBY5eOK7wED9dH8Xi58nQTCi8
qRo7zerJ5/tCMfyYYoSjDocCSMzN9c/PcyPvOwKI33+/P5slaayMSA35fpxosWarZZg4xQhsBVld
iH7ywFUOhSA22Ybk/hsM/iHP3MS1u0n2ohCT+ECbF7X6yOgmEKWyVcWufdPLMnwamr6GY8aNbjMo
rI9eAR+wYuXmtyz23ZVxLLkdKqKI1fPoo+g3XUYn0+QZSeZh1HTAKG6ikYJi/JT7MVTy3q0aWtvr
s7a0lelAmR4ztIpdqOYqciiWlTeYTp4dVevLcBeg9PNhmSokL2mZIcSgGgDZ4mxlrLyUYPFOTSeJ
X+IU3qWW5QlXDuXCITkzMjuUohc1bRzyKJL95KCOBzTy9sj1XJ+uhT1MUXEiW3hHd8872xM9NeUq
twzHEtvXwaq2WkxR4X+yMUcHut4o9SX1a6dP3RevHu7NaHy9bmJh1RkG4m1TrwaJ2dlc6YHmNfRQ
mU7sv8rpl9p4qdMvwcpjZ3GuaJegrkjsfNF2Kugl9NeIiTk93YfKRv5YEWA67mAgDPJKJLIvayee
x0vUbEvdGXqaeODjX0kkLQR9Z9+fvWkKKetyMhe60+bZHuGau7bqnntS8q2iPwjm+MOUo2+0Gq2Y
naZ+HvfROMDbl8c0dJGz4y97lWwFfmE6Vbeb1GhukjcwnF21cdd6HRc2AZHGfy3N91kohKYvxZXp
WIXw5Lv6i6vlVOWUx1Ae/v7wfjszNYtuDMUVkMjKTQfnRoObth3RJQrGzg6Gv65bWth0Z5Zmqyal
ci9kId5z0Oh1toW1gsbipL0DOie5+QvKsyFtC6VwcWVNqN0WBrAPWmpr7aH3hD/ZCCeWpl9ycg/0
eqCI/eQ0q/pHCs1ga/001X5bUIFQqr/DePcHE3dibuajTdfPglSNcQk6GmnG9GBY8Z0LDhqKnQlc
8p+pmzkdepGTwRpwOll0HPS93H2N12KAxdU/MTE7PF44hCVPHC6a7tmo/1LVw/VJWhnCvBmFekxr
+D6TlFuvvfZdDFTbiJMV/y9Ne/TCBfwehTE7LUlRmmU1ZKT3qp7HW/6qquNbaJb3bSa9iCZyMCZg
PFc4KFqwUysD6v81cOHyQKeaxoTIvUhCxp2X1qbcG07uWZ9CBCU9y/uWdx9s7vlPyEby4V8z03qe
7HEv8hW1QivNqa3mPrLkn1R892AiVo7S4miomdEdMVXw5g3DktUjQyM0hhN4X7Pge+79ioOVrPCi
X9DI6JkQ+wIonx2f0DdS3ad13PGFBy0rbF2DYjL8LMefr+/AeS3yP1N2Ymh2ipBCrzs1Fww6H5Gx
qfqNSRN81T4W6K/Jw1cveaohYqyy9GZI3q7bXpxGGrzJTlHzotx2vlq6L0VNHgSmk7oPY3ITqB9m
JP3/0f02MdsQciTpQVZjooLBsj34H0QO/P/3SSeTaCP8mT+zlXgMUw8mBydwjW952H6VFXd3fZaW
V4iYZLKiodAwmyat8nNJiWVoicVvnucD4MkLFKlSdAn1oNrVmouC3vCYZMJNO9b7foy+XP8Fi3uR
WJjxTWHEHBkcywHPCy00HIQACm2rv8WgnbPNdSML4dGESPyvkZmTcnMxNQQVI50s5v5WbPO/akFN
v2a10T0Lltj8SEev24VAzaHLcseVaH+xTILjgO+crDDtxrMDF5cofIVJbjhSr9/6WXQwUE+pXerx
cvmZRoPD4A8/cy/8W+mrG90IaEJub80EfhW5vU2aNcqrydyFzzZ1ILlAQTkd09k58WRdB5ypzVzd
GYUGZlC/bu+9LEgcMayG58q3VHrH87WkzqJRGNIhKaEPC2G9c6PCgMZwL0aGY8a3gXJnFlsK7ap6
HOOVq3tpsfFp9P9NvQsXjBVhlKYxP0J3ZMIrO9Dzfayh2BWm7fPYjuJukLO9JzVHv5eer2+zpSHS
A4RHZYlpKp9tM88yg6m9kRsi/V6rP/PqQW9oObKOw1rgPU3WfAVPLc0ixxAuN70YBN2JkgNiKqOx
vT4SaelYQhrBdiXHJ2rzyF5043GMGwjRjThPcjsRAnMrIV8C2rnKf4x+8YU7n+7KQqx2HS0Mt3ni
x/edVuVPTde2N3XoD8ciUPLNIAw65KP60/VfuOTfT37g/EGg+2h3yQ2rPCjhbZ2RJ6HpJtc//m4j
xfTfaVBmK+ojMyYYVLwdN6EWvFXW0raLo+CSx8ODKLpgB4krVXR9hcs+dM3vFf0Krp69ufVaAnJx
Y0K5CHSS3isAzednLzYbQxeQmXUsLdsmFRTE+fCp1N2fUtq9KWW+1pq4uD1P7M22p1FDXCr0EjnH
Udy6SfbJLf4ARmMwGJLDCKpA/DHzYbyy0dAh++GYk3zltir2nb6DvEsu75S1d9TiKp3Ymg7Lib9s
ByiptBR/mUfQ9WY/dKnYyGvh+uKJI6k10cETyM5xgmpkuokXkNAU8pvMRWohLY+o59lKG9/8wdHR
p2Y/g2waNbzz4SRj3Q2IrBhOpvQ/84EK8mi8EI0e/icz85sdoG3YFzRHOhM3TaEGR3L9O0VfCzIX
9xrNoyBoQGzQd38+miCN+jJQwFNJbo+2bXaPUNkK6GTx+JyYmO21ok5hSC8mEySHtI0Z7QThvuw3
+VrJfWEPsPhU3AFTTP3rs17b1kfPmdKY7qDCZA+sfbWnZFyor9dXZmE8mIHIy6IDGzTK9PeT/RxI
kVtU0B3x8hRvJmS/rZNCl4Zmr/j1Ee3jFZDd0m0ybWo4oicKR4BV5wYLPxIbVGInNyo/q/LX3P/p
3evxuC0M3X92Rc+/rWNfsUcLxHWYSA46VntXD9G1U2PxRxOJyY2qamvJy4VzTY2XPUMymQmfq37I
ZVPkMsgRR9bvBPdbD2WJQgXwDyYbMKZGyEMC05qdNj9UQhkQCrQWWjDRRMcH9Ndex9RAda+41ag7
Xre3EP7QSPCvPUOc7aG8MLMxzHGMXkQIuTXhQMqR9DM2A1I+SGqX44o7WTiAvK9MGieoLtGPM3vk
JSTRg9roiUWMrYJEwkpQtfb52fz1dWSkosjnteatvxWNP/k8hQuYowCfUPw/35pmmrWlKPD5xLiz
sk9UZ68vx+LPP/n+7Kx1hEtD5fL9+EaW9kWwv/75pdWmhxbAx1T8vSABGApNCAlqNaeKaXisdHMb
jNU3VE93adfu0kz4RzIjbSO0a5HRkqs6NTxzu1ZnkfCRBzAgebih13XTavlGlX925gcZ1KZnMD13
0NhP9ODyxXUVpZ2qA27RuOm/hOKTdbg+g0sLdPL5+TXVFQmMnAWfD0VYNQLd/iBx4vvv19Et4MdT
srpIT+mVXLdD0ymOapTmpgJZetBQUl3BxC6tB/4VFmNQYYiGzB7yte/x8sgFxZGTQzzuu+IoV8ch
XHlIL1qBehwOSBCyF9tNMptOittMdnISA71i3JgJ2hK9UG0pZq2558lxzB45ZF8BaHMTToxzs6MT
AojuhaGWnWpQPHvIultIV74WTfatBLNtxzqNTCUP5+v7YelEUZlFfQj4/CX5WBKpHijTXnG8ML8r
gGmaebL3lPDH0ArdpgmyN8UiU9/E1ho3+tJOBGxHEAMvwmUb1eiP0aBXnuKITfPZT6y7aExWbuKl
G48iynvP/UIjVRr0BUIGvuKkFeqhA8Rq28b/dn0Cl5ZtgppSOp8Ie+dPRzjpgAVYGRgnj6yCLXXJ
z8QqXFtO9fSXjOz0Me58b+tmiri7bnlxdFzlE/OPCBvgbMOkWaUpucgZkKq+/Z6bZf/FzPV4m8vd
uHIQFk3BGEyf4MSZMc/SxqM+yIZQqI4bZQ+BmRwjyb91s3AlU7u4JX6bmefwKeD3Ze6XmEkgMdxE
a1RJy8MARa/iYoGjzWYMGp4KJVC+P5YPxXDbuD9M6fUPFsUCc86BQoxEnN3fppAGVUZt1Wmz8oum
dkcrcP8uGvN/M/MOwTmJaUfqXG5X6gr3uIK8juxb+4Ebn6SFr688BxYn7feI3nOqJ6Z8XWxGPzUV
JwdnofmkmCaVppUNNs383PmBlvt32t7rLidGKtLXgTh4IKsDvZBtXqDCMTEydTdUTbQRE2A8nbKK
vFoaGjk6noX0+V1yIo6VG0/wdNURk52gHpGmD6OVlMqiCRA7WOBCBxN1HnDRqhaofSICXx7jt84t
Pilxgq77WrPLmpnpJjuZP13yEl/LFNUZhKT4HAVqsNWSRPjWjVKzW9nhU/pkvlaQdZHBIcECBdAs
vdJLYqIoKNM4EwUGorhqu4f9oNoUhhYj+OyF2X0yDsM+S4tsa1Yoq+ToN24qt4042AN456iOjrUB
fWfvSRqd5qIYI6rcZxs5E6tbc6BdO9Trzh6NJrjVs+IpzDPYLsIy2teJ5h49uo32YqSE2yFr7CSi
nWTQJdx7iUxIYHaoQKBs+EwsEttW1zUbuh29fwS0p+wgE79rgii88ViUdwLkrvcVze+JTf1Q3btq
IO3InUt2RJfei+Z6kh0GfrBVU6TmSy0L9mKL9Pj1GV1we5YGboXkIxch/vx88YRI9iLPAACYS7th
6+UrC7YQxfB5uhagaIUmf45aKrs8BnvXa05R3Yv+U5bdVeUxQJTxD0ZB4ELbMumci2d2lMMqH3qK
5sTKBhqEXFx56S1scWSkJiQxsT/A29kWb4sqjIqu0pwkh2zidRztOjhcH8KiCVI/PIInRr35/QDN
bSL3boKyqf9XQU+0rtdbaVwxsrAceLqJPYthUKubfsTJUc2KoK9UGj3BKVlbRUlsSShtgfSHF1kr
S7IwnjNTsynzPV8trM7XHM/axPpDSYJB3l+fsiXHTToSZJ/CcC70lOIQIY/Y4ErN2vp+Sh3nmYtM
eqY9pq2p7lPNXKkuLRwWJN8pnwGENBEZmU1fo9Yeem+q4oBp+2EYwx6U19P1MS1O24mJ2bRZgee2
bawQNkrSdpC0Z6uXjmXa31w3sxQ5WozFnHi5aTFXzjfCmEW9AB274vRd8qWWEPssx4OeqADx/Xxb
e01kx9EaJH9x+vBtE83yAnvtKHhy1AbE+3ryjNyi1qzM3cL3IbLimDIynhTzYls8aFrUoPLpDDrd
kGZgl26wsqsXDhCvhql+a0JGSbvX+bxlvdsg9kZAAunLT0+uxZdGSXKU2AV1p3aSvvLUXBwRlUxA
CjzOLtjBurpq+6alr8pQwp0ra9tirSt3cUAnFqZfcOIROiEerS7GQuO7z6lmHRvBvyubcWM06VoI
vDgadVIUpdlJutB2syDaGafQ2DFauzCEnatJKx5h4fRMlEH/WpgH8ZE+kCOReZYMofvD04H79l3+
1ezxctfPz6IhjdODFB/M2fMcAKINXYnshOJ0df6P4Eq+bY4KasNyuWZp4ZEMvPu3pdkC5fSajvLA
jhPe6nCnfqlC5m7ThNs83Y3DxxExcLJAQAln4FRZnTzuyW4wjYy+mZFQWIUJTg2jnZmkoMrNlevU
WNoJ0LoaoC0Q7gDDfm5HlceyDvROdupejO1BTAAYq4gpm2bVOEGtads0a0TbqkblWQmq5rMmQpCr
EJDXtl6GPTRwBqQEYy2Y90IYBccwiCNgFG67l7W6f4vNXt/0YWXeI0Va3eimkH2mOz3aSJ6bv7B4
0V0y4mDVoNI2g1L4x7p1YXRwhyTZy66a3rkRRTzbyFNjY/iqfkzKunzUhDK+szzX3w7Rcaybm5IG
TNPbmvE2cruD18fbXtoEAuR67jbVzbvQK9QHojay0ElebsVarZ99GHcgnUIOQTJb7UmrTO8Xgaq5
06yw2pdhN+6howv2aZtV9FGK3SbvCE8b2Ok2BEDGryEzAtvKQtmW80bYqmrV7xTXjPdAm4NnIxK8
IwRU8Q4prHFl4Za8xUQLpNCEOekITtfKyf5QizEsaC+ipQHg+XPhbdNwt71+shZN0GsABefURv1e
4DgxAX2dryqBqzm6uzMQOgq4KZLwZ5v/uG5n6VxNAlf/2pltdSMvPZ/eCc3xw1c/3/nVbsx3Udht
gj63pbwmnb+WZVtyGqcmZ7MHSELJMmgKHAvqPCpB/0falS3HjSPbL2IE9+WVrFWSVZQteekXhtx2
c98BEOTX3wPN3JkqFKMQ5XlwR3e4g1nYEonMk+csu5QpHOD67IFRWnSfi37SywXqHeSdeMAQRep4
mOQ9ktOZdVim4odmq8Tw1g4xENyi0I37HDC6S1ta186MjQWcrflgDr/TplM8zFUGJC9RTbVFoKuO
LN20SR7cWTFXq59HIh9ZT3Q5XHXqM9fuaig3WEDS9v9Qi51oqyIDWIlQ8faB9BFwOGKniR1xtpmX
vjZ40BkmnqvJYfY3Hejr2+ZtHl40XQWaXGt9gjFX3KBYkCv6m5bNxQQOJSRLTLJFaPwKUtmdWwR7
wC4OBmWnwk63NuR/ImCjXm+fpo+AUXqYwyxgX5YgtgRK9XKknIwlIHqIW62+HECMZD+SzN+buBiL
qdsuI1SyjLJDm6Sv/TC544ZZkO7xXuchVGT/bCrQEoy+EqhCIRy4/DVmRmm24IaI3fJhAL4qcfqw
S38GFtmAnH5jGuUm6z7l+s/bs7B2wMFHj5e0IE+7eh9obe0YvTGbce0/mssxJQ8jU9zQa5v23IRw
AGc7qmNGtzgTN2O9fSOfqlyRtVZ9Xpq4BUFfbwW4mDP63fK+359jReXyv/MjOUCn7wyGrlwzNr86
nGzc1NrcXgDVz5fcn2VTUJwTGKj5wdX7EC8OhU9ac7Cg0IbmB5LR+pWqtNGWga0BCw/cAHUhBlPb
ezIbLHJ0TQODP1HRpa1uKeR7cNkixQ9ugMv17mtvGZrFNFFGcDbZAuHeVIcw/fb2vEl+CllIB0Jw
4JRD340gIpbmLSttgM9SxzjNLWjVsnAI6KZNt2OAZjeFKWmJ/m0KR0Q8AcR/XQ4IngHqkrj4T5Z7
BFTNmBSRuSE20ZknEp+ERLCPG1AItIKK49JAUZM265rBOA16WT/oBajIHcrYS+ISY8vcyppDOtY5
gMS81Q8jm9yHYvYhcdKmJrikZ+fJWQKCQMywoPgzD9vWydLXFFjRHQC797K54OdeUDfJQJTRR/LC
pWSMu3HbaZvWOxDV6ooRX87IpQnpHs0qPFGFcGhMK+Dc4aGLcNTfbu8glQ3zctY90Ktmg4VhOM2L
CboVi4SsUVzY1ysrxuEgrYT2WqB7JfeBKlrBaF+MSJln0/Nc69qpoDkKhHjBRsXSWhvOtLe5robD
vYODO/8QusAljttcOh7JOI/WkFjWyXZ2S/cwL7tZhS5YORYwgZqNwFUBNig73hz52Wp00WXF9i3e
F5nqWIgFuNwEkHgCEAn4EWQXrzh1+2qah87w2ClLEjwzrKR/syqCBtKg7crPVpmZr0vn/j3PSbtj
NTf2WcfIc+Eikx+2QcKOt6dUhsOLY4qnOpZTpINQh5WOqY4cPKTdtQlRSUk3HdWrbeMzsPMMyK+A
mhvMimYwZBs/C+gXVOGhBE9GJwRdAWkUc3O9dy9/inSnOmVaA11b8tMyHLUAFegnwOduD3dleeFb
fQstjwhKrlpNAHfP5mmAibl5tvCi0djP2wake+ljOs8MyMF4CeJ1Ayy6/OR8CRKQAh28JQomxTlQ
jELuQDIdqk28hBEtCIshLO7E6F4NQuzhs+DGnbHEZtnwk6//Veexm+2b9vPteRJHVToGAIiApQjN
ZjgJMk1TlhCkoCadnEBrNtlh2dX1FEJUu/nVA+TwtzvmQDp0wRJxrwVdAVgQVQyr17sNfSxCiQkA
NQ8sK5IzsZYpy3Ji0ROfTBoFaXoyBu85gdbb3dv6wpBcp52XZXHKxKQnzdgYoLmrdkiK3J7N67gB
lTjQw6EQhwFddVs4ds3tyS/JCVy0rIS4ZwRRZ2K/IE1z29CKu7i0JPn+blpIu1g5OQXmV2PZOtnj
yNGjvHOyvV+Om97d5+Shqu/ElGFHXpqVFguAelqPDswWlrMc68x1HuaaUoUzvD5XCO1gCQUmcP1c
dY/qRoZCpgH5hwTipUvxrU43t6fv2jtcGpA8XJ0OfEGuip7mUuuBbdBYlLOmftPqctqViaVKQ1yf
MhB0AdMDcjqQi1z1U/m+ZpRlSTCgt+TNqCN/3peR3USgIBsmBUZgZfJE4U9kLQNIwsjxXg5MsrZ4
pXlqyVPR77M7qRDEFgAZr4XoWMQeQF1eOqVuKuvWszvzNI1PRbEDdY0x7lT9yStOAelQ1OTwbkeF
RAa5aK2RAqcaIADXAUV/rM2Np1KDUZiQb4gx1QHacRPjVFahnkZgUjZsxSlVmZACzXmsSRPUMGHx
x/IvVhyHUrGRVywAcWSC3RcYTEQz0mL4VaO1Vt8sp1If7U1TlcfGHNBA5wxvt0/MqiEgqR2Q2aF+
LWfCS7PSgqKcwbozdEe8vx5ZWkNjYHZVwceKCwW0Cag7VC3ATi9X4qgDqulkGDGinG/95W2EPJeZ
N59A9hXyYHt7VMJLXt5+eHQBGQTqSHRzXAWyWZKNUwvEGF6vBQDS/zjJCyffXXrM2yTylAJ015N4
YU4GfDKag7Wwhzm6/OVWx7ZlIVTobg9JZUPac8vc8MoxtTZuQE3THOzpS2Z9u23i2sNcDsO89ACc
O+AIz5I21pzj5M/hyH/+bwakXV2gy4UgVdbFMyv2I9kleqO4Ya4vAHgwQQws6v7IDcvPC5O5hV3j
8efxSQ9nJzukqTWFaecBd6JsVV+ZsAtr0mVtk4SPbOjzGDWerecXz5mjZMJf2croVkW+UbzIBFX9
5aIwyvI8zb0snusNeuLZ+OIUEWpG/fgyp2+312dljwlKJxd8roBFX8FjaTOOtM+8PNY9HfgzpBTT
0FO5trVJEy4A1LGg+EQkcDkgm2V0tAeWx8Q6Av1z+IMhnH1d2sO6MZYj6MnyGMW4F8jxPRut9gwp
wF5xHNeWxQSSGJ1iDlJ98i3T5DNgjpORx0a258VjWh2LpghLDRJLm0GlNqoyJk1Z1jM09I06Xgr2
D+h06YsWmlUOeSg9sp3fyagS6FvdB2eDkyaxa4Op1VwMrmQuEslo6AV1dp7eV/RHwOGB3wVRNdQh
Be2ydFbrEVAmhCQ5KDeG8q0r+uHB06gKLLq23VCZQOUGCBDBxHO53fIOOgy2k+Sxw79QHgXe99sb
TvV9KeRcLPRWNnlexLWpv5j1D1KZX29bWFuN8xFI86Sjpw5FMIwgrY96cej0fa7iQBafkO5LlG9A
rYagQ/BuSY7ZY3nPa4YFH8grEUXhMqxtE4XmLrTHO1s5P9b93JiY0bPXr+9oeMHn2M26OwFc6Ecq
vP3acTk3IC05+om8Kc3NHCxuX7izEcWXIGjCuis2eIGEuXZfuv9jQCi/gEpK9MDhgXg5IDOZjQbv
zyxOHuYflcrTrG2w869LG8zUSZuXFctiS7PD565XBbNra3/+fWl7kaWeJyPAr88pYiW6RVaz1N9Z
ero/6yFKRf+dJrFsZ+u+2E3td8LQadL+9nda9X77nKgmSropC63x8sLG9xsr7Fnkbm9/fu0YIoUH
+hVwn10HsF7bOLPlV1m8jOhKg4B1M3rhYhX722bWlgOPWOQZQPaLUEbaTNOcQjQGmqtx4e+D4MHQ
P1vGtNfAIMaLX7dNrZwT1A2gwIGdi45xObRoCz5liTWnaLhywiyZduiMedD5+GZ0zQGyrce6HFQd
KSuziNYb1KKREBVqEtLwjKTR+z4I0lhLN9pPf4SI4uH2qFa2AfgnMCAUZ0WQIV2WZe0TLUcWAN2R
6VttHQ2Igt9tAU2uYMpGmCRKr9KJBPfmpOV2m8ZJ/pA+BFzx0L+eIsRFoq1L7DW0u0gH0uS5r7m2
RgFVdlHZ4z04bthratYKtyV+5qXThx1U90B1iYIbsFCX59GuIY9pegMDIZVvPde8YRvksfsw4a23
H0w2KezJhXv4SWEQ2XlPKKDhIXhp0Fl0pg88ZXEONa/EasPM2Prk79x7It1pSEGaS5aIqLBy1/sB
D0AdWw3VMlT8ZAqNiuIChYIAixtvOQxtc8qyent7Q6xk7YQNF12TyGpAw1tyPb45e8DvcBZXDQtT
UISMbWR0h7YF3VtDItq0wOz7Ic+90K61SGH92mUACAPtAlukbZAgknY8uq1JbyPXGvvE/cTzbFMO
oNZwm13Oigc3o20YDCDGt6zt3Og8TAekLd1a29oluky67neX2/jf9U3fM4WHWdvKkH11oHuHUuUV
4bs2znW7OD0BF5ClRbVTOI9Z5kMPNRkCxSys7WYhC4MMGd79V4JehW9VI3hvxriwNi1U2umyq4wN
m7/fnuy13QTPBagiGqJRepXmOvNplWuFOca1y49tZXw2tEoRF69NmsD2oggItJEpZxMyjw26m9UE
z/Ct4RUhA2l11Sq27No4zo1I4/Azb0AOqyJxUD0x8xNVrIbY8LJvgciS6JpDtAVY7+VR13RioDht
0jhxfOh6/eZVFi75e2t7+15/Map4UPZ2ro7ozKQUXtSQ5J473aCx1Rnf8BZ4rS26u3/xz0clHXNS
1kmbVxiVvnwynIdmUMyaYgiuhDTrEmqDogDfT5vftfV3p2okWP0+sq44jeA5voILERxS0MOULIaa
QFRU5aZREeetWsB6I72LQA9Q7st1ryrd6d3Zo3ExvARR0ioaE64jFhA04x6x0OXloydZHJ2zENIY
B8/OeosKNotDDXF6MlC8wNlTXSVvGTpqS0MFtVm9tRCqgEkMjv0am56ntpuNkFIBxkrw3FfZMyi5
wzK1gYpJtzn5UfbDwR729281D9p4gJ8Cdn0FvJ5cLzP0QqexU52ydz6//G+fF+t4NpHZ7BgFDRac
T4gFkndoy97+/poPQ2wEaCveRBD7kNwLCQDcs9AXF5vD15xCEM9Bt5IKxb26NOdWpIAC/GjUmA1M
UuLP1Xul2faxTlLnte8H7bldjAbdRTwB02r2Iw/G7GRac30fTu0jpkEnFiqseDhD8UtyCXbjdgtZ
XBqXNgurnaOpcD7rM/kfAzJuxmde66WVTePW3RTmxvT3f7TXzsYQSIuleWmuc45TZZN8a47apvt9
ezeseYVzA9I6IdkH7YYeYyDeT+dnYv3J58EBg9sS+R08nC4381DkRFscDrd5MEzc/L6qOroWW4jo
BRRQEJY3Tek285wyN7RgxmHMfqRzuq39cu+aR2v46w/myYLbDMBMgVKJtJncCQziPYX31JPn/EHv
/sB7fggg/OvzMsGZZS7/9p66Xz/QCf2gZnByS8jXg7srdSDDSVVR2erKg8YFnTBAAXgydUxQNUCo
NXCewSEfawRlKqz5SuwLYQAQA4BYAbyc8ntSX9pkAG1DB6oYPZrYSzEcad8fdZqES3OnIpk47AJo
i1IZ3ksYjrQPxm6ZNJaMfQwugu3Usb1u8qemU2Vk1vzaBQBM2gdmF2iOS/IRfNFF1NsHu3sOGrLN
KsgeoEeK7MouXrL7I1tgtxHe+CLqvMpiZVU/NCAUGmMb+uJo2uh+3d7cK4cIfN4QzgLh7Qd10eUp
nRiuHJOaXVxUY5T3f42WC5qPHcv/RzvCoZ5dbVDbRXOyYXWxjf5lN6zdpzzYGyrC2xW3bCCN4RvA
d+GpLl9wneUkdd9PXTzQiHTHatkqxRVXgh1kGAA6CcSjDn1KlwPRTNsaxgRbu3Ln0DE+++2pZBs+
fM3aY67CHK4c1AtjUuCWFHoFPnkYs+ewM6JShSdeO6fngxH2z1bFBldnmlN83+hegvrH3B/S8ddo
gq9TJeW4ts+AXrBtqC6JPIq0/sEADEMS6GNsZe8eWuYb1MugF28Nf9/ez2szhjtfyGNBBOWKfdTs
OPcnPo5xQrQwpKVKnmrl+yiMYIN9iOEBCXo5YyUIDZY2KOaYfTeNx7w93v3zkYUDTZl4C6DDSdpd
JTbe1LjtHFdPmfuXZ3/7g89/5HoBswYRsOQqc4K4toNGS5zm3/q8COflTwzgmkQvBnASyMddTg9H
JsY3FpPHzK4iTdui4Tu8PQRDuFnpEQv5BnTaQoge/FaW5IZ9o3J5PbpIkNHAQCfT8KVPxm8WWJk5
Q7tczsKRDk8J2spRcHzUG//XjMSWz/EyaJdDUQaRWbkPeT386mw3bgt2fxB//vts6bmYpboBBW2L
xTZyaTqaTlSQoLUtiKqzuFjh465IPm3iuZx3M4s9zQtLYFZJqVhFsQ3kKUYKVYS3op9HTqcUfVtP
dNBY7C6LEc1O/8Wn9aHvSehlJbB8I9/cXtQV74ByOigD0ZcrelekORtNs6kClk9xMkALcKTLz8lH
n2kO0Vo+Tv/cNrY2fx+5VfBNeCirSxsoNSFCSF1kcr1wmJ+C9v5EEcaBD6O4KXqRJA9hQbCisEef
xujoa4rdhB5JVcZjbbpMIcsHsjRfHLTLU2ZZHfFr8HPF82ycvKx+oegc5Ev1mbeqJOqqKWSHAQ3X
TSSNpANdjJo/ukvN4sIuvvdLviFF9epz/0CoitBwdV1wbwODBoIzJA0vR5UiLZnM+sLisavCbYd/
3F73tQAOVCCAoaMQgdevnAYJbDiAhE5TXEITK9Tp9Inr/SfDSg99hoYpdGTsmFE+O4W1n6v6D9wC
FAWgKA3+BmSjpURY2VYTmAkpj23zxXU+qwjbViIftK0gqYsnL2zIPWcgINGHepqneES3eZu96/Yp
KRQlkLUFQucD6OAEd8NV3zQbxmbGG57FKXE3PzWks28v0NpeO/++dPmhtQwd2zq+bw7FcSF13JDy
fSrZa4Ba8W1Tq0MBGh4q9+hJAIL4cq+1Ha3SZSmm2NHeWXkws/3t768uBxLRomIk+FQkH5MnBtf9
McAJpU+CqTg/0fEPNpTIdf/bhHzPaNkwQLgEJhoQ1NkZeHyi22NYWw6gTkFzLvDVV5zV7awZGifu
HDvJzq+fZ/N5ooc7uW3E4w0uEmPAKxQVyKtDX7qUc0LnmJovZv8y5vtBBT5aW2vBbo4GF3H6P9zC
WZBrDHPf5s44x1r+pkWUf7k9TWtlJjyf4I//1Uslpz+5NepsqXo9Rs9n/R3ipcmmsr10n+a9Fepk
abbIe88PZCndzcSablM3Q/8y8MBQnJ+VgYKsAwAuNAgCKSZ38TSdNYPCzlxiY0aOLSBhPWxvj3Ul
9rqwIDkxTsfJdzks9MNuHKJU+5IYTyCrg6R1XT5NKmHnlW46IG3PRiQdo0wDHi4pnCVm6RiR+Rv4
t3ae8+yXSehkuyTLoLH4OSXzjjZp1FvbPBuj1E1C3YGcO983VdzqKsTByrHAKwbxMzR/RcuUCJ7O
tpMHJlk71zvciCbovrz2QNzvIKUDLrP6enu219YTUTrghbh7QZIlWcK+0p3aTpCgG9DiWW/tnCrc
4IqbwlDA+oTML1Q55Ns9Cyw0XnqIVVLNj3rzU6U960N7/7aE4j3eNADKo1NfRpRN1ohgaUR9gxfv
Vdiy+zMkF5+X9mTBG6/wqpwBV5RG476tVFfryjI4CLbAYy5C7ivsx8AZd/I2IKAnjYqdMSvcrOrz
Yr+d76cCrPN9h8+n2RzqJ+Y4ikVWGZC2UdW5uddVCYnzxQ/nH0uhKpCt7CIUupEZBXQUl6m8wLqN
FNXEswktUxH3IcDxSLgiob9qAuTryOZDjhYv18tJmsFdMc0lHn1Dl+8b+NVl2rZ/kLFGtR7xIXhL
oQ0tJ/XnPAcVXZ7yuHeiLGyaP1jo889LUXtK7GpeAm2KjXTTNtGfHDPUjk0oWqOoj4aUyymqmEf1
ySwRYJJuY+CPIt5YWwIk2gWPhHAVcgbHy1ro4wUOjxsWkTQc6wgyoHc7PLw48dqAhq3I4EirzDKe
QOd0QXrCMcItmvnv/76LhzOEeYUrAuzlcoqYn9qUuYTHJo+oBkEcxS4VrkZ6N6PpDfUmdOZD8/WD
eOjsKONJ6Ba8wgon6afFAh+7NURW/slvHws0VZVcUc5buYkuzEnThXzxwsckmXCwo5/6+8jCzv2T
GRPsdlB/BwT1SlCEDUx3Fpgg1W6p99nb7QVfiSfQ4YbThmYtsFnL3YiENWh8bXosODe0RyQOvUOZ
+eNvc+nsyDZ8LQM/YJ0+pkvrbpeyz+5+0SDNhvcMrFt4E8pv9RIEzwkXuZop/w0VYw6ijtsDvPa9
lwakJaopgbKWZiIZ9DKbj5mKSG/189DNEtl7XE5yjRAsfYg+QRsUexMqK/Y3U6U/JH7f5Y7G7z8z
YF6eGMqgH5L4SMzYw46z7VCcuKl4Kq2PwUWELvCBVznJSeiKksFncdk/p9rJ2dxegbURIE2PdxJY
owRrxuUINNshU81aFoNe8IkztLYjXM+RN+N3532QUxBbGfxUoBaTEY7DAICqM4w0rvUW3FH5Xscf
PqsSMivTBY4bBysO1lSA9qRwIZhHKGJmBonJyUWHlqmrkksqA1K4QApTh+SmBQOTtwHLf5hZCjf5
8aiTdhXiBCS4EVeBkkoOGFhKsoGCDicu2mw7Oy+d81qN/zjT93o+6JDwSkkfzqSMurEKKRQF52TY
VvfDbhCxAK1iIFsr0BDSZYAEVKPNfueftH4Kfb+PXEdR2V3ZenjRgqTc/fBvctBienTklBLvZHZW
aNEBMg3mZ6dqFDt8ZcGQ1gL2GXEL+hLlgegTDeyu6r1T7TiRUfdRxcn9bgxPZyi9A9eBS0BOCNuJ
P2ZJUPin2u3CtraiSlfAUNcGgcQc3BganACclIIjKw8mXTPyQPRyi7YQdr+nR+j+3+9LjszT2sQJ
WBGc7Dki1Wb8dtvLqH6+tJly3WPTTPD5qYt43US5r6pyr1rwQKNtWMBtwttf+rE+JWAzBjfMaajr
qAaHMfA7fzCGMwvSXTUMUF7oTVjImpflK57Ztz9/HRwJZjDRMIcY8pr0tTe7sYGgLz4/FJ9mWyvD
Pg9YCL2yv3OfHoZAOxr2n4zp3Kg0a8AYo+94KIMT74uo0vSoUXUGrB3ycwvSrJHSHObAgYWl2qVF
lI/H/P6wFTUY0WYIplTgaOWzwbOiHEeU8E+zpYeODuDw3YkGrMsHTTua5nDfy3eK1SI6ool3mqKW
v5L0y+2Vv45TLz8v3SidMy2OyfD5BtwjBT9kDriMjpBYu21m5YSg80/IrwgUJeLKyxOSgxu9muw6
OemgU8+fneb9f/u+dMbbpQGOFdm902JFQb+z7n8f4kUjVOGgDAYHKFd17GbBTbQMycnjnwuwTt79
frv8vDQ9BYgz84bh82BooRSMsRvreP8EnQ9AmqCKOZW9UFhAbwTdVve3DGAACBuQa8BmvdKfYsiU
FY1HEtxzeni0SxVv38o2RTkVUaJouQNVkXQF+bmmJw0fNPi/Zgib1NnUbROPxApRHVIEi6u2gCEQ
tylqkfJjHYLCFZjIJoS7wc+R/nCsL8z8oangMGsnApf2/1uRExpmoXnTWMPKAoEwlwUoR//BkuM+
wqGDb8dDQfKvkA/QcotOyWnj1jTyCYnu31Ln35e869xljp75LAEDShamj9byBxcE9CvxgAJuSGwv
KWuCdiKtZOiSODXau5+955vbv3/ldjj/vC+9PuzRHpOphOs2+GPl/Eydn6amiKbXFhlVDeQlgYcW
4lmXbm+sSDdarEtOVdbujEX/lLbG6+1RCActxeuoXIKzAQhyTJUrrbJZeb3ZZEFw6kt0BS1eGtWu
sXXaYO+Z6S4YkAu6bXDteOAaQk4Rb378kVaFO9RJwTWZnAzNjsapDH2rBH1L3GeKsHN1ZP81JNeG
lppXlHEY0vLP5vSStePGIl2oTcFJS1QOfn1UH4oUguhQ3mumq7WzbWAzW2TrbtmhWh5n79ftmVvb
DYihUWAGUTyIPaQN1ycpBWEcgrilKpCxCbsl3d+2sDJlaKxHOCLSpNftCjSxCl2roEpi+W9Ff+jB
0JZl3wsovTutwtTKYGAKihGCks5zZQhxS6E1NjTMPdFPvvnFoT9uj2RlPVA9xVQBlgbOVDmjOfa+
lhZD4Z3gIDY51Kua9sGf4oCpqOc/tpF0gD5kE/HMBIEgLF6eUehCWpXfTe6Js3YOm6V4LLPmgbru
Jiv5Tz5BnhPz+mY602Zym+39w0RTJ3J4vgcAq9yIljbVbOYk806MNw8ZxH6eAwhj18H9fsgVMGyg
SdEieZUfBkbaHmgLM9TYp1tKFXthdQ7Pvy9W8yy5CtpZZFgSrNZgNtuS753xOOmxPj+0fRem0K5m
9JComEtW/PfFoMRhODO6jG5bgBPcO2knN/gKGNn09fbirJymCwNS9Qr5MK4xiJGeOJ0jHfKKBMmp
rIMShmHj319vW1s5UOCaBmwOGkZCUkYKcQp3SDLDxYHS8pOr/dXnqnzn2nDAHWGjUABFdvTjXc5X
03C/RT+lBqI0N+ySNyedQsfhO6NqdmXZ724PZ211zq1JW6KEmDbBo1I7paZBwypFe3laPoI+VjFt
a3YQEQJSCjYuBOfStNVNluhV4minDqKqtBufcjSal5Wqur42eeDCQHse7lj06Mi+O7CmJR0wHDOH
GAD6Rk9Ig0wkRAPI/U8loL2R4kLAgPe47I80dyohSa6BvsbukW2LykDhWldmDIxooKxBQzaw0jL1
OA0qL2/tOjil1cYJwmbeGvP+9uKv7OULE9Lie01vOnnXIKPzkrn7qVDsrZXPg7BGdOCjTnTNg6Iv
vWbT1vdPYP47Di1UVupMkR8UUYx0K6Bch0IXQiuA1eVVWBB6cpbhQQNS5yiw3zr3pXV3VoD2r7+S
8XlUtmWsjencoPj7M2+WtwuHThYMku9jWkW4AxT7amXZA7T6gCBNMCBflWlTPPQ7nTSgSQBFiXYI
ylCzvty97EDeg7MM5TUfODcpNGRTMTWTZaHN/2HxgPs43P78yhkUGkEfJLjoTpcREXj11UtKjDTm
Q2NFlPhhn/FDx35pVica5pbX2/bWlkRk8UVzEbrwZdfSG3zkgAxl8eQ/8qgwj3/weZAhiE4feEqZ
MxVF4ZzbdMhiz/vNSREGip+/tuD47n++LyUV5qQGgX7SZXHZsTly524DFZStTuxR8SJQGZIiqLYB
f0RfYyAoDJIqqqtoZAoTH1KL8nlEahXodSFGd1WNNBfXz70RJB8tT3ej1z3VZX+g3NrUvvlUNV4V
ohy2QStSHzYoXmRGgEzsjCb+22v2kbC/8TvkR0mRptRaWJLGtqeNp9EqnXbbWeZLECTgKq6ccoui
Q/docwThPnG+V6lLHhew14bdMJu/9F7FH7zmqM4m5gMBd+Y3+jJdSq/FxODy2ul9FpLqFdzJaRqb
guwKUP9pUTzMVmD+opcLJXPDBonCFWdci2iy8VwcjAArD/aLvwAvCj2j/8LR7B/aHRv33tR2keH3
6Y6WQReabe5FC6WQdxpqvtHHrt/kKc03eNDamwIiPY8oLA27wFY1aV2vGMikwdIHDhWBTgGc6tKx
DkmQWtowJ6eEdANwEYbxkmTeb7vVmv04D8EuH6ohTIy03eje8A/Tmh9oWEsPizc7pxZKGW+3t5C4
+652EEJwgTP2r0tCpCjQdQ+m37j1pxenmj5XS35KnXITBJ0ik7V6MM9MSXeKwVK31EiRxb0H9cP0
PQNCLykVR3PNS4qiATACgOcAxHg5v9686Ok0LslpbMzIqaBiorq5VBakaEJLuJN0QDqcGI3ZvC38
r7dXRPV9ce+cHSEylEVWufi+/rsuNg5TXFuqz0vPiFl3QX464PNNgvx9ZKvE89Y21PkCSBvcHQtd
r30jOU3u41jNe2InUVm8VLaKZmPt/kVLP7K7ALGi6CEGejZPTVJAidJPkpOTfNKC42QUkEIywr4E
O7GKDmPVFnYUGl2Q9wXS9NJWbnEdCXFbw6CyT0GGxqHupSMzOOmNrekpCpCrMyhICQVuFFTL0gxC
I1QP4Lu1Ewietl1Rbzs7+Za12q8p7fe399qqKTzvQH0M+uCrjGDOetrkto5E+ZhHVvpkjvPWTJ+q
XIXXUhkSf3+2WJMDEkxrgSGzesjNJqzIsXUIyMsVl8GajwkAgQWYHgjMq2drZ5PJDhiyzIuWHbu6
+JTOzmGcU8USrSC5AYQ9syNtiInizZQEVFRggteszN+nHO1V1Ay2Vr180nIzar1x147Wjuj6nlj1
99sLt7YhsW5eICS0UKuW3pmpo1UNSh94EJQsbLop1LoynLS3CrnC5sttWx+pZ/mOODcmDbZ1OWnN
2U1OaePSXWXbKWIL71dX+PTBSli+7zviRlaf65FmGehja0AGdQgG4b6wo0KTkTacgLnZerPZ/soz
75tm1I9+4iJEWManxDXrMJgr88mBHtwGChbFjlSaEzIdvJUtOo4iDYFL6Cwk2NQIaECH36Sf3bJM
jt04BI/13LhRUIO7CZIcQdSUY3IY9IQiCrOT56wpQGUyGwEk8er3ruTD4wK01Qa8D8V+4rYflbyc
jn1jt8+zy8Zt0hAz8ms3+TSU1T+c5juaU1qHzlQPkV647FkjYxcN5eyFaMFPwrkZydGkqJoAa27P
0IqqHoslYFEWzFbUJihjpm6Rbls7hSw8y7/PGsk2nm7gB7vLT8RuQ1hDzvuUgFdxtyx2ELJxyvY2
1PiMyOLTPw4Umze3l/XqIgBGQ4cDRVUJ4f4VA2pnZk4a1HUZVyy0nJfGju//PvrOoByAVz2uY+km
BnFU1ixlUMb2Hozxi0o0/Mqj4OfjhOPhjUZAhGWylxyzPuCpCSYi591uo2kXmDs3eb09hutzLqyI
ZhA0m6HVTCZVr8opMfsZVkT6Y/jCi41bPFYpQsaNphnhRJZw1iJiqVhD1hYH+Vc8w/CCFaDHS38J
4KvhlNMCuzger9NwvD2utc8DeQYgHUJn9wo+m1SNy5thquICz9dil+c/7/4+vCM6S7Dw+K1yfmpO
HbL4Vg4GT/rZ/tH3inTIys+/+Lw0O2U5N1MR4PPgHi8g455xurk9gKt7BLXQswHI/rWtG2JMFdJe
bmI/jIP+hU9gIneGVhGurtqBFgCA2Ejl+TJGz0RXxdjY0BDRx2Ez+r8Je8pVlVeVDXGXnN29dcG8
ZqlaEDbzIbRZI2hho5Ipbt7VNQFEDwMB470u96N3g5tPhlHkcd8vuIle9VYRuMpPJ/FNtNODwgVE
MT6YeqRxsB7oT5O7ZezN/dEnjygoTulT3uZRkx/0tkGf0XdneJuKp5o+upwqUEnSAIV5IcEILSDB
SX+lqIb3UQNtKrOOEy+mVh6iczu8velUFqTQnJY8Sxa21FCH3wxgUlSl3FXfl1zmAtlxu5nxfb1g
mwUk1IaqDCc5ZXmOTCkvjZQ+qYil13FqPmSBiYxYFuY6CP0gaHh7rqRNfWVJcgHjbDFu5ViNTFu2
LUIL22mjylT54fUB+ahpo1kC4b+05wrd7x3mWnVMx13PXlLnUCRhpZKnWbWC6j8E7wUxqYwn0WlN
oIbrwR27OZIT7wP/3Oq/6Pz59pytrj+CfPSr2EBQu1IcN3vNBAq8oIqX71oRsTs7Zf+1JOjJwE2J
dCsQppd+xk7ScVy8DnOVfimaZxwnxflYW3NxBwOjDfTqVeeyDuHyIUhIE2fBfvK387jVVbRtqybA
qIHyIe582Lgcg1ALSJrMaOIpi/w20njYqloVV02IpkAAigXHrbSlarvzOy9gTZwmz0v90ln/R9qV
LbcNK8svQhV3kK8ktVjeZCdO4rywspLgCoI7vv42c+5JJIglln1e8uIURwAGwGCmp/tVGG87i/+s
BDqV/5pQDpKx1SZgVWAiYSE4QuM1mOHyEADSROiIa1JNfc+hXWd5cXnkDl4dETL4aCHVqzVuqCV/
nZtjcNiiy+eipaQF41hGSVoemZts+HhjOms4C2Np552aULZE08XgVOpYeTRM9Nw2wplu3MayfGG0
XZgMfbIzp/JlKLFfWsmHe6htF3t7GprQSAXE1KfU9aWefKUZ8kwoafRB3SRawHMUTSTTeTDVI9t0
k8TbB+hrNL1FU0gHINc9N42R56NrLN1rk2aee/BoJRaD9fJYCaxNg27ylbfv4uKjujl32y7kvmmf
5WNG3eKY2t/aCWrm1Y1m5Ctx0fIo/hpRE9t9rckmAhbtKPVMB/JXD7TYWkvjLxuZMfd4CV0mjkvw
6BpjlZQgOe39R61duzzmnXzybv7PNkR26r/fV7ZhGkVtypsM2wR7sNyN7jYKh+6gv779WAeB2l8z
ypmlmdFQdTGG0RXfo/TO9n5f/75a7VDHoULTygxo76khxTGLqluGpvXMkhswpz8XtR7aY76hkXHI
Io0GaDPbJA5Una01vttlr/s7SDUgp2bXdhGPEBvVj04CPqLoZbDXeAIXHQJIKKQTwTRwUYuOYiIF
lJNK8BiwrWXkeBeL99xhJybmA+kkGLfyzMDRLMqjxpg/jp0fUahmvJGl/T8rdmJFuWNomvQt7zEQ
b6gDAbm7Hhxq8bi97hhr06X4t4HcWmSAJvhoyxCBy7DWTr14OJ+MQnFsT4q2iRwga8vxc+blm946
eNXHLFnZPytmVL7m0i1wslMMI4uTh7EyfBmDJsP4PprveEGgffC/7qWi85HIA2zbwnigaorVYHe1
JD+uL8niNjkxodxnLEJTQMMxFqHzTZ8hXBUsLFL3baWc//cv9MgZ8yP5opGogJnCGJryqFf3EuCD
3Pios6frQ1leln82Zu872SlONrRmJOvy2AMglLb3hNAgzqeNNSQre3LZj/9Zmif1xBJrnZhPCUYT
yVcgFj+3MnlXKINE1X8nbB7siYmYemIiHUxUk0SyVvDnFgrK1ydsee3nrmhwDSLCV9Y+1iRroGQC
IHqxGX8mYtuOK7fy0pJAuhBIW0AEwAKpbEhg3uMqM+DAmb6LqtxH74RXbuJ8jYdg2Q5al0A2Mavo
KccX94bYc0oXI2laH5nXoHV6v5ru+Jtl5PEIAWHDX0PKCVZbpO1s7uAE0+4EBdfg9EYWwD875dSC
MmXjhETEUMGCZx/GCU/Hd+zEk++rL+5IoJO/NPD9lv7QjM9mfSvWKobzJKhhzKkJ5altMB3KOwXF
9pgVl3vfqL27Bud9R17xygzq7ud1P17ajjPrGrQQQBMOkND5XpGgrOnRY4SN33+2IV5vlV+vG1iK
y+bWGaQ/Z+JZldvQ6yEwUngFpPh0MGDZuz75lvRZ2Hnfy2otpFicPBOYLUoha6A7Sjg+DLqbpTYe
lAa9TZvQhqTyt3hnfjOMt6Xb/+NoJ4aU49JkKR9SA4ZQh0J8NMrN9UlbHAhgjfMDfNZMVQ5JVAtq
6VVOcdTNKozMOMj5sSy/T3QIyLAnyafr5hadYG40Q5sZ2PGoas52Mx21e+R3TJ/HLzRfcbJFHzj5
vuJkWeGYLCrneJL5ksyKwKO3zepH/kZR+/+sy4kh5SyzusHMmY2BVGzyq/hZIyVY11YS4ktHP1rW
/86Wco4ZzAU/AYURMYmXvm8e8gkNvvrag2k+rC5OAoqaARqrkIVVsZqRUWl6bRblMZ/SbZbcDNVP
TRbbmkIKBginxi43Uxa959I5MaqsVOKkQhg9XlGOd0wgojih+miWoW024XWXW5xEdE6iwQddMvj3
/NwRntdH/ezhrf5gNw+k2rFuZZPOv/ViAoFHnLsh5oYuxRlGq61arungqzNGP/LuRN36rHh03Y/X
h7K4e07sKP4AchFEStVUHDkJPoOH8z1fB6cASrbYmmo3hBZPUefGHb5e63ejNX0k0Gm8bmJxLaD1
818TyqIPjEq9TkDsJ78YyQcbisnOylKsWVCWQuun2pYcFrL4qbCPfXfnRitpuGUTGMXM9oD2fsWh
OppCZYr0xbH3vmvpp6GH9vfn6/O0vND/TMx/P4kr86GoIqIPxXHQDxmK22vN8Es7fqbCg/gSlN8Q
7Z9/nyRa7rgx4tap1W6cZgAPsBd6+qfJ/l0NL2DStbv3vPpOTSqzhhQyQGIGXsgsru/6NgsdycPR
1Q9iTF+uz97SAiGaBZ4H+xH9PUpwhva3tqdUIjhjlT/V38zG9MlaKXFpicBaCLAI0Boz+9X5FLpm
MzlNhSl0o+pJ485N7JZrUcaiDVTFdFQSgXtTIxon7rosj+r8mPmG3Nnm9vo8LX0e9HIUkqIoTkBt
63wIbdGjLQiSRkfb+2h3j8bKZl/6/JxxQUcw+kEuWkH6wu37rsQ+AYlHMfrZWt1g7fvKYUJGnqd5
jNPQzrcuyp9v7AzF7567jPEORi0dSp6GskkQRepN4gztfUJyn7rfqz7ZXF8A9d5QLSh7woTSn6vz
sb3Phr3GHxzvRdxl9u66EZVsZR4HHltz2zT6stCXowT6IyQy0FjC2vt60MFEEm+nKP6om+Uuz74V
8Qc3SY85+BsRVR8I+WSbr73sEr8r1jCcFwnH+YeAeAvlBUB60Sim+FsO+TV9BNngfVR7T4XmfWtL
gHkyFlngaU+h2uDcjJa1L9J4R2vtu5lkCcBBTreSgVAPvz8/AyA8EJri91z0voCVtaZDiZ+hx/0W
kNNd31hJ2E7Dy8gTIIszzdq4dpH4pnTj8Ppi/EkGnYYK2AwgwAf4AzRqM1hYWYzYjHJQ+3TiXloW
Xtt9VxxoU94L6U6gLo92xCGfeFy593xqDmC+/CrM/pcVi5/62L30cVX6zIs+aC4r/MgotIdIb8VW
oD67iSagfLluhDkY5APWylAwcpPY0k/GcVtReTA9+YDrLKANCEo7hjrFWO46B1xuEQhjrMm7rSWk
8Rinv9CfdGf3wF52zEsDN2Zbye0do8Wuz1B6AnR5CxmkG8/AVaF1HwqDJgGh+fdY77KVKVO3+Txj
c2QFlVJgwS/UV4DGk6Yrc3HffCrigxmvdC0qexD8s4D8AccE2S3kJS7Et+pOK9OUuMD99r4ln7ZB
b6y8S5XrCF9Fsyz6udAVA/kYtFydH7NmBBhb1wIG5pLj0H+Fsl/RfbjuVsocXZiY/34SLxAXJCSN
LsljngeV9Hm2/9++r+xca0JzP7PxfSj33lYrIdvij5/D85lh6BLy1aYWmUwvIo8aSzpf5vSeuGJl
gvSLZZ4XAUzMDjrK0Tekhugyagz0yQMXZY3F4Nc0KbfoCo8ObmehTToe0PnvDrkPAgMeVEU6bUvN
ELtMS9PA1jn7ofFWD03kFza2BFDJJ7W3VkGeQ9OTo+E/i3jyE5Xo3uxLoxRNHiOurH/UadNu6m56
okS/l7UIWNmt5JiW5/3flCgRjKONEcpwLD5SlmwsNwnY8OO62yyOaNb8wB7Gi1+NlA2eEocnBK2z
zufJ04K2uLXBfSn5MxTbrptaHAySMUCC6mA+VjWa4sFihYTCzDFKp5e8sD7UZNheN7G4j/+ZUDvr
U5AVIG+FzjA7ufPKT8QJcvaeCTsxodwOLKpFOlQaXMCF1Hfzs0u6kEK+lH1hFl1Jjy8OB5gO0AQA
bn/RfEhbp4u0tomPlZ4Genkwpt9t9Pv6lC06wIkN5VzioEW2TVQxgVEjYTH1vj58rwT3m/52NNfS
y4sDmmn90bmFg0QFVxrgAAZmEVucTFAXN74OhbGttegd0waoGLR/5oAcZZLzo9acmAudMfQMuDpB
tefGhuaYSVditqWhnBoxz43ImCXWfC6C6ysOXM363rDxmzYmN9eXZ82MsjyE9ZJr9dzW7L5M2bGS
D8U7UIrzbtSQKQXBJyKf85H06A4y+Ih+8J73aYBiyV4f+9Tnbyc5xgGP4AWvvllf+iK4tEzQG1EL
5D3ObrQ/lfrKJb50f+gOegPBIa9DqHP29JMblg8Eyl8djrJ+8h5MT9/HzDywKQm1wQresSogwUPQ
gKfZRXyKw9QZ+8jBfai/OsnPiO6TN2tZz5MF7nIAxdHleAFWSsBD0iaGwG2Y7SIWWsYm5pt3jALN
xDrQHqAuV18dda1bYyJM8tjwNLmZYjHunH6MdmVTrz0s5otRuThB5zvTxSDIwntc2S25Ow5GW0EJ
Re+mD5lX2H5XxV9kyT7gxP4lJBp7kGhYe5wvWkXnLjgkZ2JENQFQQg9A2lmrP/Iu2cTaLi1H364/
pdGmlrcSUsfX53PhKEWxwUU3Ot5x8A7FAW0XMIa+8rTHqPodl1CuYZE/4Nlm0tsaYprXjSlPpDkU
QVoDkgkzxQu2lLJrI22anC4t9cesHKJbaqKNaGJ9vhV6jRo6SaFYTe2NVaBcZKV09ZG0tJ54m2Gr
gXz2gpYFosRiyOJUf+z1NtCML0I8RwlZGeIlnciMBIde9J8eyUupuDjliccaXX90jadEGn43HJAI
9/EmTGkYRxsE0V72/fq8/vF6xVVNfW6dmHvX0YEwn8gnx0gboaknz2v70aqyejPSClLyJkk2rG61
faE1ZtgV+ksmC9H7VMhm17dtGUjZNr9c4Y7AY1T6g8cT4Xuc4u2sOe3OEIl47c2m/VAKIX2znrL7
ocarDreU8WzUstzqMSJrbSrgqACuPQEN8zpOdbEf6WgEmtb1eB9qRUAhKpWHVc6qjSO0ZEtkNm6a
Gvz0PtSZYtRSbPMxksT50AkKCUSdrxFNLRyzZ/Mz//1kfmKgjJPGau3HFIrBjb5NqsCB2CK6f64v
xMLNhwThLHqIDNVlKToHzrEahe4+2u6+0m+BMneT7XUTC0M5M6GE8xwhcZFXMIGGEhPEJOMhmW7I
z3cYwSZBdgd8C5j+8/lKJc+ygfXuo5t9sPR9WgdVBtdYg1IsnAfIEf4zowQKbZ3ITsthJreLEN1a
uvkrGcIRdTU++UX9Cg3E6+NSc0XzCXRmUdkouUFI1VSt+xjlXiBbN6ApCMcitmm9yo+KW2PamuiR
M/TvY7HpnJvr5pfcQ0dgjDsST4qLUvJY05gbJHcfa2bfjrVzG7Hm4+CukcMtnUEWqq5QsQb9wyWt
biImC1BYUBBndRV4I8QqG58kuEdI5TvJNyM7lJbtgzr+HcM7MWuce02RQQIiG4T7SKuPvdilSeCt
EasvzuCJCcUxmWSEdbIGYXBc/TCn7HsPwOxYrD1iljbZ6QQqjtkVTUX1GBNojp+rfF/PzXrabjA3
b58wAOzxsARLCxDYyn1IGbhr+WTQR6gA+dx47tnH3F0TNlwaiwneEQ2qe/rla1nDMU6TEUxQVm9u
yskLTGkEvPjWsJXRWIuWoLikQ03ScCC4d77+dmV2ZarFoHttinY7pi4NuJT9i1l4oON2mPhCLUa2
ka5NfjuyYWtHUbxPy9rbTU0BFBUGAPUdQszDwMr6pow5DzqTphtuJ9khFXl5cBhoIgZiGYGEvver
7VRj4NRc88FENoTd2DjbtHbtFN2gQxkDr5GK57aXzq80r+rb0c7dLZ6I2bbhFjIUFFKhTRe5dwkj
U2i7TGzTio4PukzZzeSluJuajj20E7qHwNJa+bxxyH0qujdLlM0dZKgHzIukAcmivNBjmlhxHpkg
qAY6Mo5+Z229tcitQOPodZdbWCN4AYhoEIk5M43D+RoZAtjYUsKQqX8v80PFfog+pO0arcq8QZSA
5E+Uh/IGqpkXdDdaJ+LCkjo7DsYURl4Ccu81OpPFkQDuj6wbaghI/J+PROq50JxsSo4ga4p9R+N7
Ny1fTEr2hK+RZC8cOxjOP1vKsWNMNctEAVt5b3i+V8dRwCcShYYdvRE58+eGmmXL/ruJlAWypCCS
EGzXeniB9rvV3AnH9LvmwOXTUGzf7A0zn5qJ4wfqrahLnc9hlY2DgwjPeexTJOiLfVF9g6v7g/58
3c6CO4D7FuwE8AX02as5FOADRZo2lvMo0XeV6F/RSey/3cLM6TkzOkLHQPWGApXldOpi9zEJBMpM
3upDacEFkHBEcQcUCyCOUauaRdSBm6JKcHfPtZwwzfaa+47VODUxe/xJlGp6GSfWbKLRn7LYh8Q5
APrxl3dMFHp9IMNqgvdbrZbZeTpZMtVAd2g/k+iYrl0ClxsfROLIuc88XbNe6fkYBoPhsusbuC9U
ap0MyhvTykovvFjPOHEUC71oaQpIfgQcTB/wvv+JA/WmalzfTPCgELxdWZU1e8qGbPtC6xoLJBEk
7x5MYe3KuNvHBsgAIu9Qte3bYCB/9j9F4IbrE1EBPPp8AlMtbWwoF4KoBKT/5BeQJuMaTGPJlU9N
KNFNQpqeFtpM1+bdm/pz3j5X7kr5a2nDw8fMOW+Os1nNa1kpQ9NfzaJHNtZfU4JuaJey/XVPXiq+
oDMRjLEaCJ3Q86VcmhD1amTpeKixuVL3rcJP9D1alZ0EUmHpnojq0ORwDZbuIh2iH5N345B209Ho
c55bu+s/ZnHAc0/mnL+FXqoSyg2lqfVmlYOUIdGh8ZXmn5tmrf9sad1mWV7ga3ACXSAHSCvq2CoN
eKI9i7Hyelt31ghAor4SJCwaAqoNuWJ00+Ete+6DSTtyl0E067GlxX2nm1s9yx8cufaUNdSGuj/O
jmL5X0PqCgJ1G//hX/J6k93WPHW2hsvyXT5En5HflVsNjBYpEeb9aJJ6Kyczumm7nm9kZDvbMmkE
Sup1E0q9r/2Oo/kLcJQfJkg7dvlUx4dS0i5sUdH2iREVG7D2WpuhGKsdjV138KFFDVvc8V7toaLH
HAjSMGkqMH4goN7lVGMbPnXCF20uwtqAvHxe6yX4OsAiUnp9f5uzkd14rTdWvnDB+UCjygnBKiXQ
QjPZ25JX5aGNTW9rMTltx3pEk1Bnlz4ZwWLfoH9pl1U4IOO0AVIjSamPirJ8cSeKyLUfst0oGJoy
dD0KHA30IUPTas8WRcZbopQI7UOfcm160KLYuDFt+VLgfz00PVD2kkq5awrrlTr5d5lZdGuMxLmN
8/TO0opdjkfuhgCc+chKt94Nw5gHZj2U/shNzW9lDGKBKSXQx8qnIIe8me928fSs1Qi+0a0oAsHT
KHSoxB+Q1t6UCSpKnZFUL3aZiLDT0QfbOVW+A3OvFZDKHAMgSNoHkLo7O4t0zqZztXgPZeQxZAJE
nk7PP3qZO+hoi9SNDZIohREMbecEKF6BwaXhyPDHLL6nGWdhzUbpj0AH+bkpf9UTlbj0dW0zVEYN
hljR+mWG9wO4oLqHvqy0jTVOeTiZSb4xCqu/bQamg2q86/Ejo6+dcIyXKO31gyfo4AVTRnpgSGLd
Dktigmc0j168Nit94Km8beF1v4se7dBIdBa/4458MwZR3ssc75fWK9lzN6FBq+mGIQDdFA0qq9UC
cE5mX1xvm+iHIfowli7AqaRwdtJuI/zWid7y0u7COK7BnunJrg2rTtp3WcmK+yLRZNB33POnhreh
URb8JTFofZRuDmeEK5U3I3aNrw2jhhwGwGlcB08mJcIAYUxP9a3GNPALiuzVytvfVIjiwe06M0BR
wvht1bG7tYo43tmGNdx5qemGnbD4drQqHuZtiTYEizaPeQ2aR2LEfFvWTX9gZZ5VPvh4yo3TdCSk
uIlvG3twDiiYYaBjwcJcy38NIup2/ZCwJ5IycC80TfxiOIPe+l7ao3Ybx712Q6ts2hVc1L4Z68lB
T4m3N7TWDqhMkpsi0t1d1ehjWOlDv6m5sMAR1kSBLIfkhpkN3/Xyd98ZQQK/bVBiC00IF62EHQsH
PJQDwTwLWok5Na+ciVTSSBiySY/C2oCywlqJmxaO3LPPKyeh1pE+0SKR4sEUgUkwfUhd7QYUEyv3
8hxCKu+yMzPG+ckeJX3TDnGbHhvpu9FXzrYJ30bRSoy5ZkWJYdiE1fKiOj1KcrD5DbE+Vs3G0d5+
S52NRQljdCuhvPWwIgyyvbwG0MC6a7yV6G8pYwgrMzGNMWOwNWXdqwZ8VgC/pceJ6zl2QOn+NBgy
aNBMmu67CilYbJgMagWFVQRpV2ihNXppWMTZGvvLsgf++yWKi3iiInGV4JfQKDSnDdFWhrr2fcU3
2iQBYIlq6dGYNk4IebTrEdJCHA1GYgBx5nYzJMmV5RqGjBjpgOUam6ciuze65yg7muymjdfCl8WB
nFia99rJOwqCN3oj6z49WuQXwAHyzYI9MxfWyfdn9z/5viiIAz5tbCJPQNAlsqwsyHBgXp+uhdw4
jKBcBVg7AJbqk3nqCQQXAJU7FjmurzFIyHfZRZuZtLCJe+AofzZr1NQLKzQzMNlopYLK0YXSqzb0
dHCqKnqs0EbrF7yr/aZMtvjPv6uovXNE//P6GOeJUk4jBMyoGaPPFVtLTRiOcWeKWDQQ9hm9vVmD
CLcam30lIgQ+xlq+aMErZsW8mZMRMQmSHuerVk2mW0HeKXpM4hAXD18jLF38PiqoM7Z3Vr1WXgCd
SI0yZaCyLKxuYwj9qZlWkdsLt8Qs1IZnIYpLKLIrnk3LzBVew5zHLN9pECxON2S4ub4mayYU5wbH
Y0bsCSa6CvBnwzdi4pdrTYILcwXdF3QFzV6GZNf895MdlCNO1s2EYQdBWvYg0pU39OLnkRTEMxoA
JLjy+ed7A2+9KbOxd9zACZ03c7oiVQt0DMjCgXsGils5KImmS164EhdP0fgDRdF0+nh9EZYGgIcX
YM0Ah2AMyvwUOkmcZEL6tIkDAW6ZN2txziM4+b7iR6PO2wYHDzvSz6m1HcmKDy0cJOAnQxobjgpR
bRU5wWMByRBQbR257R2Y9wlaJKkcg5ai+tz+eMdUndhSpgrxvF16smHHcTtZHzTt+frnF4eC4gku
f6T+LtJlo0tc15mq9Njn9AkUlPjXYtUW2a2wXDvy12wpbstK0+EDnmhHE5oAwRinX2SvAbDXOnlg
ZKXt89T6fH14C7sdLRQzjmbOJ1yAgog2xWY7pekxKSEsG91NrDqw6PW6kSVvnjmsNRBWGTCjhFAR
NSetR1B0tLwHsHDkazSuC9cIGmZATomrC4hoNQ9keMxMkYdKj5Gg/og3ZKv90KNhE3lvR2udGVI2
vtsz1805Nr6p/3TdLyWx/Eh8tKsVBO2CH5yZUW6qohR6yUoEYkx+rUAiyhvqo/jg2/FTY3y7vjYL
DnBmS9k+xOVJlulGeuz4ETwTPT+yYfcOE0CC/mFDxg5SEqhWkrSWwbH8GfvSWpsU0aW24saLHgCU
FiSQNBcgTSU0tqfCKfEawC7N8gm6ekWafEzMNHmuG6aFtcm1FVqjpWcBugZm2VoEL85FOYDkadza
SQ+lE4T/HqIkiGD8chtyMMoqtJPkt9FomxGlEFC2eJs+0n5lVrTyIxbW7uw3KOdF2aJSNLmoSvV6
74C4xd1Aw/kJL/h3vH3PDM0Oe3Jdy0amaEfTwG/pOnd5i+hJNi7ZXHeThVMCDV2gCEOBZea2U7y+
bPKila2VHEUXNAGgGf/b5xVHp840xnHkoFzohjqu1O/v+DwiGcBR4YdURczoXic0I4aORDGi71Gz
2R1YKcjKGBbcfBb6+mtEGUNXilofhi45avXRNL8ljrkzjCLQjQ/XB7PoWHgFzDWiOaml2KnQOG03
sx2P3kztDqkVZGvWMBZL6w1UJVYaeDykgBUjFF3oZVtnIBo1f6N0H2srfYJLg0CCBB0+qKmB3U45
rMGfBpnv1MWCl5sqD71qk6/VaheHcGJCcdmkLGTe5jDh1Zs4Dmn49mUALgR6VzgngAlQth0ycWir
mxAlcwe6rbYO7fJNUa3kauZnifIGA3HGPyPK6VxpeZcODiIAPMvtBkRT6Na7I3yf5d+6+nvbryCw
llfln7n555wcJW1WN3Eaw1ylfYwS5lMdDagrSa7lZflrQ403ymosMg0F52Pu3GR0R1aWZWXGVKxG
QWTpVj2WZbT1cCLjfmLjvta6jZt3941VPIvB2iJdvrL554W4slBq3yivgXVuxgxmydfY7Pw0OnrG
MS2H3djUPhC8/5PzGYpve8PUOVqBSYwnsquITKCNYkQgUO5WHmsrHmHMq3niEUMXjbg/YcipfkbJ
k+MiIz7urw9m6eA8cXK16E1jQxdCR0eqiDeM7Wt+79V+vVa/X/Q74Ojn2jc4SFSmgzRmzKEj3gqk
YLsoS8P2HT1tkFv8Z0G58XViIvsPkNWRVtwfXtHG4V+fqLUhKEeOM4nMdQmcrM0ey32/pti9uNaz
KKb+B+lkK2staIncs0MACwJrJhuf6ulzGb09esYc/bMx/4YTf4rzomhBnMmOulcFZf9L2h+bbqtJ
ELH/vj5Z82Rc7MgTS8pqmLSJB7uKEacPm1YKn0OEwACNSooyTZPI7XVry0vzb1zK0nhp65hxg7kj
dO/o/shWzpf5114bjXIRAN1r5zpx8ZDW79Lou5t+qiCl3mc/rg9j0YwNRABuHUBhVYqjuuvcmsoR
WebCA29udVsxMD8TGaSZtfK2WVwf8NwATIWSPDpGzj2h6ospbzuPHcVQSNT/jRYMESiWW1nHb3sR
o2SG1q6VaVxcJrDYgwEaOKSLNGBWtVaqoXx+dBPZ4tlGBlBSrb14F43gLQ2wIJqLL8jNxxx8/Ehw
saNVf0+jEgm6lXB2caOeGFCcAW3HFZh0DAZaDbqf1Qozz/lgJ/HmujMsjwNtXBCLnB9vyiXD8lxA
bgXHTTpsNRQ412RW174///3kLBBMWtUU4W7JPtWoJr6RKmKGL2D20YYElnmUBNQcfZPQlkGkGrWh
7LPV7hCevWN6Tr6vOPCIomPWEjxrMxnE/RPG8b99X5l+Y2y44yZ1enSH0Cs2a0+uxa0OrehZcwmI
d5W7Wto9raAYhCyv/GnYUzCWwGc5n0uprczTorci0MdjAkzcOFTOl9lrzJhjpXAt6g44QVAAz/TA
Hobw+nQtjQcIkZlnGBcYVTP8vBuHKCsGZGWpO+eYChDJSzvsGmPlFtaXBgRuEGRmQDgDZKYSJZsp
50Y8zidX0u+SqPxIGvRK9SQFPYMO7ENVp0GW9GGZ7IZcgotu8uuC3mfRuIPA3Y6uCdEt7SNLh7uD
aABUG2rIG8fIS5YuKmrTsH9th5XobO3ripubZS36PsKV0H4xp9Bca8lamszTH694uTURLuJsQtYu
2ZZNOJXQSX99u2fMcoIoyiDFCbqHcwcEy0YxDDViDi+zfP6R3oKFchRryMf50FVvaDTOeTaeNoBM
qaC6rNLGtqXYT1Gc+Z390KKFM9sP1TP3QCeevwNSO/eJ/jWn3AHCEeMEdbn0qLMXPED19vn6pC29
o5B5BpbCQfXvQvLHSxwHJC1ufJSa+Wh2wxQm0TT5jTkceGuFHjKScdS9dv2avy3FBVAww8GETYwc
x+wwJ7fCQDSSejqkBXG8b4thDM3K2I4G3RtG+0EM3ub6ONfMKaeTNIrR5SXMJYBW82HcZg4JUfUJ
7GJ6BM7uHacUeEeAVAazCcov8247GV3Wc0ilSgblVyN9rc0M+NEM9Qri2125YmppZ6GMBFI36FDg
pFLcnhEx2G3fQKXVCft6B4EsIIGuT96KCZXaXePgvWnprM9avurVpyb+MXo/r5uYJ0TdVrNekwfs
OKCk6mHbZnZhezGqVVN9mzVfEu/T9e8vDQEFYaRwZpYW9F2cL8jIkiJ2bZYdyxrvA2u8tfRn7q6B
Q5dGgSILVGJhC5I6yiEKL0OWyM0ysJF/L+Mv45tlsedQ8+T7yilacpLCXyEAZoktwEOZWElmL12u
p9+fx3fitjnUsiPTxvcb7wOwhVryW9N+ONnK43Btlua1OrGC7kw3bpMyO0LrYLqz25VBLJ3Qp4NQ
tnoMvqkCxTsMor0bCPPr9FdeAd/Z3aI1hZO11/ranCmeRSbeU6OFubELhsyvomd72q2mNdasKPcA
uKMnPWpnz7IaP21eEwsqFoDQZp+u75O1tVFOE4d2iWANRuPy30KWaEN/vW5ApSz7E6+fLI96mJTa
jB2s8uyYUW/f9reZd0uiGxK9VOxnqo1BXz634ofp3XT61tTJoV/bRCtTqQoe65TJFuxy2TGC1scY
xsk+luiivrk+zsWJdBFyo4cI9FYqRX2SU4MMRgV0lb2zAEdZ+fzSfQb9z7+fV4ptReOJ2gBk84hu
odTeZr9Eton0HVtj2r8cBtB2f/gJgRQB+YbiD8nk5UUvUdbFm9q3kOHsV8Lsy9VAKy4Kw2DChUQY
XqHnhwHOm5Embpsf0YfpD+wLqJGEdhjzdsXO5QUAfmqQgcEQUGMX0WE1pajTUcjzcf7aT8/CPBj2
ysGzZMKy0NSBnABwz+qlbwEJOWiiZ8eStOgM4P5a5/TSYpwaUA7OwZpKsyphoCpaH3iEdrXHbsEC
EiZgLwDmBXJT6mqkutuDSr8ojrcTfxHDx+t7YmGCAOFAxQSQFLwSVd4Q5GYHryYEa503fgtW5R70
kV65Vim9vADgUGClcZCWAYWHWrJx4tqRmZ3kKEQ/FdEGYOynnD2NCNSL5mC1b36/n1tTTmZSOsIW
Lqxle/uBrXXnLyyI6czUaSg54lmtKbfLaHjFWMeMHwlki8Znd1XxZs2A8vPR4QC8YQsDbgoxpXDs
NtfXfGF/nw1AOUBKMlJNcny/5F9G+zBAGWA8pPaHt1uhKF/OCYGZekPZGSwd29qr0vqIuIXve/NG
xPuM768bWZoqPLvRW4R/EOApa8GFHukeo/xo/6i9T5bxcv3zC7sDP//f55WV6AamVaPu8CPP+6Bq
gqIL3UgG7zACckzLBe8skPQKDIhSIhm3Un6k3UEkHqQaIPc3rQR4iyMBa48B7CweeH961E8CvIoy
RpLKqI5UTOM+Y3n/arG0e7GG2guvj2dpTUDcZDiAMwNWqjbPFry27ZRl/Fhlt0eDvLksBnjJyddn
5z4ZSOHI3LEzfL21D4Jx39S4L4aVSunSDgEeFuB2tM+BK0LZIZmeJxXkGjCEeAQS82aaQDz/3MmV
RVmYKRT4MUc4fYEBUyWhbDJFlIJT4WhpT1CbeSOVJ8K6/yPtu5Ykx5Ulv4hm1OKVZKqSWVWtql9o
LakJChAUX7+O3r3TmSgsYV13js2chzJjJFQgEOHhDtzIxeeFgETDxasNFT6f4Hy05+nfr28gCJBb
REMjWHvFdAEoazyvmy1yZhq6cTrA1R1UE+NgNagispJsXu5swW8BVCxMCQGJoxe1YxUrOWPPgcDW
Cg2WRxNIO7Y3Ll/V6wcvx9n8NcOX62JrJYhCWWLBTNl+6voZSMMgNJ3HRL/VtLOl0WhafmxblA4s
4NUKPLBttB1fW+yGpqHpamPp5zqcrXghj1qt8MPSTXZhQ5g8yuDDam4j739CPT6m/q/tQUgOC8+G
AeCjc1EDcR/4mtuU1bSmZ7O9W9dnrRlB+U+O+jQo1kc2kktDwtH3oMCkAasJGrUoL9HLNqsCX8ly
gPmbU2G56ARHDHG9HMyrWnSZcupY81X39tQ62So8lGSyHJxJgLwBI3rLLLCAlA1PU6Y9msGLXUDV
3f1OvS5cp932okjm6sqOMFfoxwzqcYAd251CUr12KsK5t68dRNQW0N7oYuaUlsLV2KT5AihUmgJs
0eGk+FGbmuEwGBGAfqHV/zs/x7U5wSOjepiUTQvW2rL83Dv3QbIbskNjx9uzJmEI4u8E1Kw4mgB0
CcIOoGSw9c7MwKBpQPexR3tpvTfsEWH9x9n74kGzvGw+JO0/ir5yTw2zCCY5QxbQk8IZLYH8QXq3
Tc9o7KxfZ5WQnXQzXHye//3Csa3mWAddUILntByi3OS9qgoPzVdbcJ1XA+An68LC4OhlEPRgOEQ/
WxW75KDln3Wwmrc7lZCJ9Iw6aADiMtYgBBVWCFFMWVQ5uDqrWn82tCA7gY9wOBnNO4qkWJQLS4Jz
tjyCHtKeU4/2IL+CUo8ikpGuChyNA7YJUGeIbyILJImjM4FAtf+hz4dcpS8imyg8GZGABnv4W9LJ
ZepJZpeQEp9T9kop2ZVWcIud/+8xDK7kv2YEP0DryaYr44rlmvnKcvtlGd9zOoBS0nFLIngFld/1
5ko8Z+jHhubnlNwu/XE+bB96mSczAwTfCI6R7BCDvWG0CkIsJzs3HmdbNOO+COKC3JAsPxmW4jaW
rspfY54Q7Ns6aYOGeICqruUuS53PFRA/bLJ/bY9JtreQUoceB3R5gfwWpgzkAQapPJhh9OYXmOPf
83XMF9wWMEtiu5WfthbajgFJXqD2y+6VYh+ySUIT13/fFy4vc6YN3l3AVdv0OfD6A0gzIjAKKMIJ
lRXh7dikjt/ZOkbhkA97LfvsegoDso0FblrXBBkHWq7elIH0nLGB4Gh4Jlqxe7BxJ/Uz1edTEWi7
TCtUSRbZooNbxkEmB2k1RErX52RqgtbyEpwThGvhw4in5Payy8bjoKUIsGQ02r0pCOm1Xtk5OgfO
M71x2b0PhnY0egRx/nPbjmxh4BR5IM4vFbGe64xrZY9mBzt+XYTumB1Nrb33HRWRrXS+uA4bclLI
Uej87xeXlgZinH7uMF/tXcn8MIdK3vZA5AagagKKALgukUSWBEBatcYM9rI+2/nujhUq8mJZOIkE
Bef64o8IESi05n7hLf4M39VrcTEl4Wg/jVMWgx9AMRa5JcR6HrI5bzE96WD4g08XxHtGZHl1yMIS
ZAqzG21PmcqMeb0mK6R9U9+DmXRC3QHYpw74bjIMB3/+tG1J8tpDFQCvbgRfAK6IKJzWAGZmXikP
YENqHZ1pbxt3aDJzR7z4o6RX3PZ/ahhiiHRpT3DJJAEJNMgi0vOCQLkBUMXq92hYhcLIvgKPWZwD
60fekWG4GqQQNutulxUZ8Jhnq4Kceqy1il0hO6oe6Ow5IY6LDK/gcgwQc1kGgQ5AENznbImb7jbz
u/+lEb5nLs4p0xe3qEDPcF67D8zrI5KcvEX1+JedVaQRAVFGe7mPSODaCBRR5qn08Lgk7itlz4t9
3N5u0pkKPDR9IscA5Q1hY4+BZZJAo9l5tPLHcV5OYzOdGdRJts1IGrCQwoC0LOdlx/PMFSZLW8zO
py2AAWOrDWFKk5u0S/aWVp5XZ46WhVfz7IiwMYTQRjQmU+xW/052dv0bhJvVNXOnIE6XnbVg7+u3
C1MVeGU30eUghbOU2U4e9BYGyabbgrxqdrP3VjeGfkho64rdJ9sYvqHjsYH9jRBReHCMc+u1U+Ih
TKfHtTx5ilhKti9A02ji4gaX/htIG79tfeS2Usio1k/T7N5r5vQ0oGNie19IR4GXAPixdGS5RJq+
bkVYbgB0CGmIZdiXheb9NnsnV700ZU4VDGZ4myHv+zYfD7mRGbwGiKV7GyEbMQ5NewqqLExBPpY5
U+yQl9FRxVmyO+PSqLAbNGrW1KRGdvY5q1WTAf732mVJlOmqvSBbLGS6+ADhJgAwvnYSQ500oBoB
sGfyCdcpG8KA5FEejD/+fbUu7ATCKwFd6utoMTSaQWglTmcjzlSsDNLrCGqEUOeCPhgWSzijjqHN
iTms2XnW3dt2bV+S2n9sRi3UWXpG8/6HZOiAFXXPZTnGWtHttkconUlkvhG84FABtHc9k7rPlkQv
E75m2QNqj2eWpIfEt95zQYFGE8Jj4KbEphTcIRqTZ2Bgp+xstQvKXL9n+strVYlJyWCwq8FHAMwX
Subi3UGKlNlmX6G1wtQeJ0c7rcN00MpZ4Sok+xxmXBfaCwhOwNVxPWcpyKlqy8Sc5bOHYvYMYh83
SrWnVKUdLR0P2GhAiIui+RuEAWuzKSe0zs9mX5xSZh2o4UTm4CqqLBKfhKD7j0Y1oJvop7weT23Y
oFsA3cVZ849pdlCV5qWj+Pt5ka3PzOaCmgueX60GQriFgmrxBzMNxfWgsiJcDw3wrWle5gA/OwMi
kyDUkABbGlUMJMtMgjsfDKJ/dAWhVXo9WVoPqrMZWddzMX4OtGrfsSSq7DYuoDjHQHtolC+G2YV2
/rR9UCVX7ZVdIW5JSTA5DsUiOeimy0gGariPCTk1K5jmoJC9bUy2IyA5hx2Hzs63kMOFzavWsUl7
RLnna1U30ZBPH7dNyMYDgCsIpfFfdFMLh2ik7mS6NrTVDPqlH/udDsBb8B248lirFJ22kvMKHUus
GLIwECUSz2vn9QTY8C49FymifB9iXMluHdFmt76jhMydKHSEQZAKaVFhUHZqIxdPkMqol2FXrsZx
BJgm6Jzd9tz9yUMLb5grO8JN27h0bElqAXW6aPeJ5kRdX+9nfTjk3TO4Xw6WUUV2MkYMXV4oOx0H
v41momoD4H5h61cIfoMW0LkCTx9uR2qFEIOOaihX5vNtuX4OkiksdVBBrc/bQ+cj27ApYseKwagB
uUJg47kDMgUPqV9E80jvx948OGQ6u1SRKJQcBQ9RBriAHKB+kAW5Pu9TU3S0adFDjR0Wl+0QD6oH
sMKCOKSxKyxm0QDBTH4PEHPo0l/vmDPAGgBTAz0rXj7XQ1hKq52Q5UnPRgOaxHiBHIoRB+WHbjpM
7wB6oRjw1xYf7MUbsZ0CaAdakHJLll1q3XrViz0rMt0SzwETSKdC+AjBhFgbmk2UHrLAwTN0ujWK
fVXeg1vdfvRURSjpulzYEaZNG43UTniZ0wqe1haSBN+3l0U1DmGqqtwioDvD9/t855nH3o3AyMt+
Bf/OdsR7PvAvh5ahqCXcWJ3WaxCGqvGycb306C/Jp3a2P+bMpuG0UPtUgLZPcX/IhoYnDlQdgSbE
YgkmJ73xW29GABs4TfrgL0EaZ/BZnI+2iwq2BvtgKsnv7fmURAAe7pNAN1A9eKu51g+2OUCxBUYh
INf231Fa/J6kirtEagTVKKTyEbPjP9f7ezCgzgK21vSsD99poIXF/BFESIrpk+08sAXxvjQkv3Bt
XRtxmpm6w4LnTVIM4ey0oer9JF0fPGg5axTCZDGIaXxv0AAwzM4k9ObbPLi1O1RaPv97XIksC8CG
4JsGWER8W3gEbRmkaPC20F+L/ibr/r3hCMmAvwZEzlM4G3ta9RrpB/dn7u3SOrJKkN2EZhXNTry9
u6RrAueJQjtGBNKO6zWBIvkQjDTFi1q70Xa+f9r+vGxfoVUb/h31r7fFLwr9ibHpfO2xc0GPs7To
hwFh0N04Jaq2KVk0dGFJrHyRNbNoSlDB5y176/DEahpBijasnH9Hf3robgYPHSpf6HgXbk666InL
FlwFfgp1JhDt+7fZajSKuFgWEFxYEW/P2oGId83zNp5fvZoWeyCjczRt5yUt/SNizygof/77Urko
JvEklA86ReF0dibt+sXl8iz0UGc0TM3IshVzJ1skdNEhc2ihKqKL2D13JSWAXsA/mOMaGvpDbSCe
8obQN3bbg5EZQhUBdZE/ioVibMC0aipmAkOJ094kJE3CzNYOoJSNU7K+ozCGa5unOrgUuCcWxtLA
ZaA/QNsoMcwIQm3evzOr8jLrXwN8tBfRR4D2BYdBJfw8OaBuBiEze4cbgAXwakHK3YOAgJARWts0
0Uhqo/O1ALe13oSKzSVZD8AEgObjEito5RVGkDorpT7jOPZsqUKKI0pML/JS9qsfvm0vvewpC1Al
fxlhO6OCLBzQei3KMXFRR0xYcuf35JfTjVEGCno0Ox7TdD2zvrgJWntHCVM91/m3hTj+0rbohdxq
zu2UwPaKcos139XA+U36LdWmXeO8dn0eWZPCU0g8OEwihcxb3XgG9npzVMiBBGmF1GuXg75+Ocx6
EW3PqMSJg4oRewNpd8ypeJiGZgrmIOnRqec5EYKe0J6cuApU9VKpGTRrcElMRDtiDhl9/nOulyvS
XJZ7Y4xG5PvJMbMDRZwtmy9UL5Bx54qYkLG9ni8ANFyicRJOyzsOKRjfFVGOxHPjrgMGGi2HEhbO
umPtgF2JgkhZR053SNgRZGHM9UMC9pjaUTFfSIIeH0lBvM/xnkMjtHB0rbob9KGxSjxXSbQUJSra
IGAxj16WHntvt70VpIcLvSK8Ix1luTfMlYQmfVcEXXnWSRpqEArLqiDMmAG3NIUmSPCDEfomv2pH
9Tz60+wuHi2UhnmyI0BNVTzWSEp62WCihxBYM+8WoKcqzPrevqXVPIdI99Sxa7U+ylGERAnyi1CY
GMuQOdNy47s12Ofc5i7J+6IPaeYVz+AlGdDs7Aa7jvi/Mm9pb8bJnnct4ldFwCjb2BzqzSnX4GXF
iKEx/dHxh7bErVd+IPYCLJONa4KogEyy/AkaxP4zJAYNbknaBVRf5blzgzkken4auvzOw0uSQLiX
HZERveunJp4hl2GkZK851WmAxtr2HpEdMKCokBTn/HLoV7s+YG7TpQycPDVYC+hhyrRj9o4CIEh6
/1owry14czuuowcLFQkH/XZUqcrIFgxnF+Gkj3/wKrr+vtV3VoXjVp/Her3pqw8+6CBS88c7pgnP
BxuocnBniORYrWGWteUn9dlhnIknrlQ4F5kjAt/2fwaEOzfvbCtrSxgACmU/VuNuWqCOgdPyG3Wb
m6nX63CptSzeHpasQozsApoguZgSinSCP5qBQe78IqhAC0siqwii1AXpVPnLyZuQejdQVA7Yo+tW
e6/7mQPqs21etnSX1oXNN1ascZzEQ8NZe5f0wa620r0/qMAWPBYWfRFYqEHXjiQvxNX4r7gIyIB7
9KFKkNbIoQyhPTZHKIyekqwDT0hlnibkBUpe+bb9m9Vkn5vFvPXn4p6M6a/t0crCKt/nGGneGArX
eP07KMSGx7pssFE7NAnbQd/utJS2OxCijWGWWkRxtCWzCxJ+TvUK6BTuN+GNoDW1RYeANCjzNhGw
e1HuPRvswz8PCu4dGQ8urQzHLZzuQG/qeZlxgQ4FAEfA6YXUhVosFKxDqEBu25L4qitbwoCgiOzU
SeKXZ6Pe20FYmtH29yVnEMMAywbPsUKIT4hFrRGNds6MVsHCes4NZ5e0d7T63VX3Y/0VMpgKa4Yk
/Lw0J8YCydgDJJ3AnG8+GdCx7E4GGF2z6t7RIS893+cLRE6+tf4YLssLTZ+XeY4biO5O31jyu3H3
WvB7e/zS+f07fjFJZ43WytDqW51ntl+fDHba/rxiev/4ostzaEGMp9fKCpQiWhSsT9SHWNITI89p
8qnSv24bk9ADIWK8GIywWbzGGJgb5LCWo498/dKnt+3yVdd+tf7tkNBQS24rMoQJNSNSPFb0hPJM
2NiKeF92Bi9/BZ/yizF3BsIXXO3VWRtexjas0nBVUWdI3AoGylNCLi85e3zaL0wsngsB2QGrVjrj
zlm1vaNXxzIwH4HeO25Pqnw0f00JB2SE+pSj1zClV7d1MUCY/kRVNEGSCBnJBsAkUb9CwVlMbgJC
1uaNA2/d+hAac78Gkx8vd1U0pK/bg5HtdsTh+KCNhjvg1q/nrZw9XGg+rr6q2LfQrdptf162LJef
FxxjZlPamxbG0RXHvIp1H7SnAB0ctq3IVgRwIVzfOu+6EiuY2BQBtahZntss1qvT1EOHWXF/qkwI
+6sKhrUlBCZIbsdVek94LP8ObVLkmNA5AAQ5OqJ0sftN79zFngwPD4Yw9+7S6h1XB8dU4ebFYwip
n+vF1vxiRBvqgmC7HcP5AXQ2ioekdJbwZgD2EcWtNw2Q9jgUTqdPeDakNaSO9Khid7ar8CaycA0x
ItoS8exGJVBMyemGyZYmxSy1rX83GvmJ6MBeOyBuBKs/8miR2WmQw02NsOial95tIhPSj9tbTrax
QQ8AlSMwHLo4P9dT2dkTaaepriCHMOp7aJc5O4gL1MeyhkAZdVnz8g57iLoBxMTzBFQd1/aYHTR2
31b1OceMLsjMHFj2BYWqbSuG7HYC0OA/M3zYF26Ut2lYwQxqhWLy7qbaDf20fqjKbNfY3m0GOhc9
K+MG6aHMW2+s1jyxBpz1Nvvm0OKVmtXDmLe71nLv3c7/oPht3BUJESw6d9CtjUY08HSK2V6eIjP1
JanOyPr+cDtKEbmi83WEfMhNWoLzg5V2GXb6Arkbo7hzh+4AUmym2H3Shb/4FcJdZujJakLSEA5z
gfDup1UnkNUcwsH++K7hYnvzRlisunBYM1zPrdU51dlaintNaw56ZRysDJd20bTQvcwe3Nl+7r3l
saybj+6iClTkA/3Pvoi4q7IF3C0p7AfzizU/p1ao9xAXUew4mcdAYQ23nMfPkui6c1J3HbXLBqPs
Ios+NOhn1vP99lyqjAjOe7ChlqhXeXNmzveGHjX2YzUVrlV2YXMOV9SJAWt5U2fthiXw0tStzybK
7Xp3t2hBpLvzUatuut5VjEcGVQSU9K814VoFk9psd41Xn73sK0o7aJfKIiTJQ2ah27zIorQHx3B9
Y9v3aK5VrJjMRVzatq5dRNvZrV6bsF2MTljbLyzIIhDMhi4O31B8RG1OcanIEnhXoxWOnIccgJ71
fn2GOO9+HkDaqb8Yc7Mbxyeft4h3O8OG0OKoUp2VbRvHNQNOLaSjPVnIqbCepF61UuRs0NThWzdL
9c0YVVBd2cZBwh97BpkbzthxPZ1T6w3tksLjdmv/sjrBbd0YN1R3Uc2avVOeqLAU0r1zaZCP+sLF
D6BuJhPYwc9jv8+7EISxqxUP/iEvQYYaMvOpco9UhQfloxB9N7+qebkT/fBiAdpy13ECjwDA1lpU
Hoi52z7g0s8Da8CvJ8N8Q68bVHY6mC7aigjYwOr2vhuO2wZkW4EjM/+kppDsF1apcmlA1xyYRuY8
M3LShuekUEQUsjH88YIgdDSQIOH++GJdKKFz4VtQuTCb25p99nJFBCs7twhU+F3yR6RSiPSTOTdJ
xjCEBmRixHfidtSekKBBt8N6tnq2q9f6eXvW/rRwiMt+aVPwU0UF1rkuB2wWbO77qikjsPAcUi75
O5S7EhS8KbLcY13F6HDaky7bJ24eIyWMRDDeOn5z7qo1AvP23qfkrqbZHShITo3TxhhNlNHsZ2GX
u9wcbylo0rS6i/2RQuE9uLUS79TZ7k6v13h7TNKdYMEbuHhZoy9GWCagtFfw7fKWQnYayc4jh/rf
uajBHIHsKp4t8AhADF3vBESwhePnLbp7xxgZHs1VnBapC7gwIJZOTXRepQwQ3bPr+KFjnRYQ0Dq0
2rvaU+XthuGJaj96kJvpvmr2pJvw79DE7J9lLh2aCIBAHjUQ4Xdh731I53M7nBNCo0rFOio9UhfW
hO1XJ5NrpiZQ6DVlLzRbYlaWqiePNMVyOZnCfejOACYGNYqZiVsem8ENWe+EpduHeW6fXHDqdc36
BfCHj7bZ7Yvaf6ocdBo5VpTN4A6c3E/b+1M1Zv73CzfCStSLfF5b9XKwVlLUlVbFfSw9ARezyv9+
YYHMCUM3Bg61Af2iJTmu9NlSgbtV+0Q4ZS7VctMbsXIFYVFif1hAVJdWp6Vk+5L8MAJFTKOaNOGm
H0rqtF6CA6GNtxakMopOkYiTlQJxpvHqBh/Mn6r39aSlBWh9V4h+n1NIzLP+S1J8QDJBTx5m46lh
D77zrK1D2JUfWfu5rrqwIjsbwtW2RcOKHUj1xSDf6QxFbUVp2eAz+cZFX/wwwdnki1en3YIfVroP
jBSxD8h82p/15WQOS9xaALWT82h+X9ufevONdfss+V0Mp4a9bu/b/885+p8ZAqHj9Qyh878x8gpe
r1qNqNPchxnwvjA3mr2DuGSlejiAqye1+1ib6WGlQ2Tj54J3+mgk+g14nX5u/yDpxEDVygE4D9V9
8WXCFmiZtQsaiYdlDC16QqvBcdKSeHAUF7/0PF0Y4mfh4jyt02ivxoyGHNtcbhrUpYemvx2VEgGy
IwWsJDrIQUIGcI5wbOdCS7Kswv2/OE6EzrrBnaLWSUMoOoHSMj1UiapBWrq3Lk0Kp3hdsrRfe3j7
amBRPu4D/+uMPDQNnspcj2YdfRplFs/Dlznfo1soMrV5504PA0G4HagkGKTPCCh8OaBWBs7qDYrC
CDSranlPUrN+XtoDZCbDejqO7aPD8pC132z6ZS7P25tI5lgubQoz4JpZZTDuWJwgP7ZhtmbHbQPS
Vb0YlOC5GjIkxlpiUM7U7tDuFTXta+Bq4TrQ2LBfxvSwbU/2XEEICbZ3C8XENwyldBiL2Vuwi/o2
P7BujqfEQYFmund520hpKoYnn7//zImRimWyYrRN7CBwjbXAljPFcGRnzwOxO8430ELgB7k+e00J
xn9Ph9Mxge912MFBF3De7LfnTH4OLqwIIQL2sj2OwDWcW4bqx/Jsu7dNXR7AQDP3Lw17tovHxLyD
MmnotR9acNgmw/NM93V92v4h0s1y8Tv4bF94GnBhmFpC8TvYeld/CoqIDaFu7Xr/zvVUY1bNrOBu
hlE3p6KArSz7plVPzPkJ/5nnX8qlhUTgp8450+XgFl/97sC8NuSNt7aKGVEa6EJeCyuMZDdA98LE
r7RZNQJypLPVPOn0o74MUUGPReGEDnBhQQJVOc8OXfepUJ1LGbAFj3re6ARAiYX68/Vc+2u75iCy
QwNSNXU7ahv+M2XL18Jp6xCt9b9ct6t2emYke8elBYDSxe98MfuXMW++T8WgSqJIlx67HFUFLk4s
Ily8aQatIm9a6+1+16X6OYO6pYZXWN6X+6ov45GpXn8SEm0DU/DXpnC44IX7oPXQoAf45gOATjtW
mruq6Xe+vuw1ymK7Lh6Hevg2F8lRJ3kMVxm3NL9jlhm/Y+df/BRhNVyfmc3EXwL24oUg145yLvjX
h25e7Sb/qLeft+1Jd/+FPeGkGRprNGbCTeoD/D76y6Ge83vxqm/bZlSrKhwyn2WTXow8bu2PjRXE
1fippfBgSRelOgpt2GvbBnk0KEaLl0sq3GdO01Ew+8Mf52nzknTNz3qeT1lCwmYB6a/d2tHYsB0K
J4p7QGoXSXDdQrcvwhcheeFr1lRB0AT5o2y8N6rhrtHbVwgc7OqqvNW15pSXa+yxd/QrBnjimxZy
S5ABEVFVxAPu0mjQX2wG5TFfyakDZo8CK9M6jmJmpTvmwhRf6gvfTDKDJHaGw2JVy44Z2rOxjjEr
agXYiC/QmwVEN4vn6Oj0fFNHqmea250OM2VDwyG/NQGlqHe9CuUjvbcvzAj7pFlGs9UCmDET+q3U
7N8F8RQjkW+JvyPhkcrlhFlpUk8rPBqoFu8zK7sz27EKtcVhANihQbDqP6/lsiMLtEO3D4FscBgb
mptMsFgBdXdtOQW7J5sGyAQ5fRlBtCNMOkVYIrMQ2Dz1A3AspG8FdzW1Y2EwG4BfrznRh7b4X35e
8E5BrxVITuDzWv11yb8lKlCP9Odzsk3gMPDYEIujdNLw81dAytEI/pCn/ROOkCK+kB0X1Pr/MyEM
AX1tlTUaAHjbfpw7Uc2iTDVLsg12aeLNMhOaj86IqI0mtwFYvbyWQaN7eayXMTLs8heu0Uct7aPt
3SU7oQEKYijCgmoRFH/Xu4uka9o32Yp8Uo6s3Ep3ljV+sqv0AeBmxSS+NYVcOTBx6J4ApAz/uzbV
QKsDxNFQpcMWBO4x/9ohEhkS74kQ3423hyWJxXhiHmG2ZYFH1hSr9lper0HBtZTAtx2t60/AH8J1
KUKNHIbps260OEbI9bj5rtBUL1HpQMGX6CIQDLh6z/VAvZGupp20EFZyJ/SPAscc6VNrHRCh9Ubo
gs9GZfHt/sRoUayHnh0AgaZYO5on4KVbE4/6btI+ghQacrglEj2K1IF0XJwj3fcAXUUnz/W4kmlN
OkhGgOxsgYTp6PS7yrBvqjG4MxcVsdrb44ARXdgSTpzramvg9LgLS68AN752W9ZmzJZg3/ZJnNf1
TqfdU18zRZundIi4e/mOgWaRuG3W0m1dMD2gQXK0476Z0a+aTmGQ05uyg37f9iaVrRr00lwHMGBk
38Wcz5rMrUMa8OaY7c9gAYoTJ93TFLHMW+8IyiSkH/6QIOpvelPMPjG6bEBiyVnWGUmtDoW3TsUH
JTNiclg9l7LAHhRuR88cl8mmCJiI/4JOi9CpVZwDsrm6tCAELNPklInHuUpW0OI0BNV7RH95Yu3+
fUkgUQbwrgv+4TcSbKmZoB1iROVwTW467dS44TwpPK7UNV3a4HvwIpQAOVeq9xRR7UKKcA4gMfGp
7pfYLQ7JOIWT+ZTQh2UeQsP+sD04PkfX0RgiiIvBCasEWkejWi08Swqr37W1HWb6a4aG03YtUcZk
ICBQ7Qv5qv2dTmHVNGqkPXNgsc2dD2PdHzpWxQUo0hQnSZLzuB6acI1l3gCc9wJDdX3o0g960UQB
ORrm7yz73ldl3FW3k/0JDYShbd3UoOS2RxZZ48nLXrbnWOZALuZYxLEQSMJBBg3lCk/vs1CfnGez
GW/KvtqPnXnatqVYz0C4Z/Iu9QPU1pHlDx6M5Q7p/UAvwwQ5T3d99VTtr6p9G5jX+zYfWGoTB8+/
NXgs81+62aOhCBu2/TFCQSxpwAHScGz/D2N62h6o0rRw8+SQNzHNic9qF+vkM7DSeftrCs7Mx42e
vFrrPZQ3Qneq/nfuQIRLGGgVKjMNQw7ormZPrXGaR8XY+KHbOJRit12X/8+hRFT0qbTNU9pnxyKD
kPZYxaOnKU6K3FP/dyIDwfmswWwlto+ZZMZv8HaHC/uyvVayi/vyAAhOxs80pwh6eFDNcsNMAzMS
BVEtyyloKLLbQfMfRpuep/EdOE3uAvCARgoO4xMBe3NPCq2uEJ1YfnYojSxcjfowMBZNDYnWdl+a
N1Wax7TeF9atPykqW9JlBEOACQYKZPtFZPNqGIMz13BAgf4wJ7GblBFZXlztwwJg6PYMy03x8p7D
eyhFqF6TFi1jLV4KE4jjzIiSmKSHzI0dVQ1D6l/AYPn/DIm+zPZyfS44MiABoYvxqSUs5ADEOr0z
7d8eed4elqRiggW8MCe4s86pi9JpuN5l8FI1wLXVBBLlH932Rrd+Dt59XRynTvGsl7rrC5uCT0sJ
+v0JsmYgofUOnX9ndk440HsnUMSV0mN3YUdwYIuV6Rn0hFHFdpAB/NTNP7cnT7VU3P5FTGEXeBt3
JsbRz/1ubM3Q6rydx4J4Aa1Mb5I461HT3rYpvdwvxsT/fmEzXQK/aaA0fnbcYwad9CqqrXjbhHJP
CO6q6exRz2vMm7Ouj42fx2njPA1WfgMSwbjGW7LV9QNK4EdjXhS2pY4M1EmooHPgjfimatAmq4N7
EY6sGSKvuUuBC4JQTPaSFGzvJ9/Jv0tEYf+jfAcuZJSA0Th3PZ/AP5sZ0Es5eDOMPamDb1NdxMjT
/dqeU74V3lw4qBXwNlgoLIlFKJDy2cxv4Kmqoo2m4FvrKaBfKgPCOFqDsNVNcWlSrf48T1A+d9Pv
22OQbveLMfCfcLH1fK2YhrqBCcdZQit/9lf/kLIuJPTJKD7Zsyq+lLqJC3vCVi9Kb00HgjnrTGSX
PmSTFk7BXi2wLp06pOJA5eyiFiRmDrKE0bydwQJRjBHklRL/sD1v0iN78X3B3Wk6LRboVQIQ5Ufp
9AxVKlXELxsBsi48wOB8CCID1JCBITNYPIwgd3cEBRZ9iP99DJcWhDGMizZm5eLjVgJrRYCB2FZ7
QFlz24rskkXbqo7eGD/giPHrHbaOrVfQRsMlC64Psx93y/SqpUO42lZUDopAXj5pf43xH3OxnQle
7YU5wBja8Pd9/qj5KslBqQWkAdCKi8zNG8A47dqgr3wXYV8RhPUIlF8fbk+YyoKwLG1e0bqbnfz8
IVg/Ft6n7a/LDiAwACB3RfE8AMnB9QwlHjhRU2Biz0NItOMyRSiozqoeBJlXAU2kiYwM6i9v8uCr
zVxIy4O3Kq9/tTWcY55HoFsMS5z4Jg2tQgHXkO4xHyUmZBrQTiae9qBLp9ybYG/Bxkq6r61hR4X/
hRj2YXFftydQujxIj3OZQ16NEYIrAkC0MzdIA3XGFwq8z8/tz0vXB23WSL9DwwXCEdfr0yWWVlUl
Pu9Ozk6jc7zaHsjN86ibFJZkiwTWBMT4JqfhFcP8DlVrc9QREZjMiYapiArtviG3bT/xIuRDlpXv
2NjQbkI7t25Dp0Kk1RgXn3UgvERuq4lZWOnR9syZ0gEhPfdH2IHL7FxPXUCqJKlJUZ6LZdTRXlCh
ap2uyBNbDmqb87TGbQ6mOZRePxsAtX9lDXgJMifpdtUKce06ZWsEuXvjMA3FtNNAvhaiD7cF98gy
PeZuO4Vrih7YJDB+2mQhaJRr2xjkyOgi0oIZpWJLjytt9F9Zm6yKHS7cNzZS8MiC4/+QgvcAYBa8
aDdZNNHqcXoYuzxq9Ife/mqvnWIGhUDtjxHkapH95hqk0Ce6nkAfIIexKsjyUPRai5sNgtlLr/cV
0BbmdJNRon0ubTt9tty6u7VByfKPgTD/AagxcNomBIpoFxOc08z61B6tcXwYDfNT1eofcHf8soZk
v71ThCMsmhHRSbbbr7j6pvFhqr3f+oKCI7rQtk0Ix/j/mkAnMPQXOHmNqPxSGh2j6KkEver6lVr+
foE4KaCJMeoL8TssBRB9Qa8N+JfEYlA6+INm+O34UFrLrdexNGJOF2W9bcXVPCge53/yzxcx759x
gZfJRUiiB297OJMgaTvr/5B2XUuS8szyiYgABAJugbbTZntmZ9bcEGtmMcIbIfT0J9njummiidn/
M1cTQbVcqVSVlWmJ5lQWfbGGpd5Ts6q+9FpoPTm9LlYdVT2DnUFOlLi1nYf7hJrlTjdq9jKAo2oV
6bHjliWVq6IDXUfA+ZLI5uQ2uPuNk7NiyEJLcwgWnepUXbEIUNi0z/cSZSRDy78M2ZKA4NxaI8h0
8NAYT+fUr6HWZ3OzHppTWOmFq4fKVq/4CvH6sU0Xy3Gj/58uAAp/cNwjoxQwkbdntO5MiNwXZXPS
9HfZv8fKV4u88uGTBuxpvuF0rzJlZ9aFW1e/BVl4fM/N7LXxiYOodQUydV3VnJq8IR7R+x+V1b8K
pjqezOmW8KUn1rRn+O9aWuABQRccBDnBpHU7XMFG2gXSNKdUzRuIzVjatiIxOMH0oXYz0SVPZUqS
c6cjcRrXZug5NURpzFrrPNUhS7TRM14Y3glIVHhJAqmiSXjZVmmWghG6PdU9qkxNCRFHnr6L6IO1
5P8e9ZWd8aa7CmNBTjb2/atoq6yOWpeA0FvxkjTy2vyDrRb/YwnlJkQykAWZEhbYYVraQVC3ENlS
wp+oozQuY0n0+7GPmp03kA/hzqcjm+VkFSlvpKCD1p5ap/o05MPWKsUqbqKFsuoUi/53NCA1VlEs
HjlQphdYU7ckSnXSnAzJ5crpc7kKNBO4zFYhLji/bT90rMALSZl+5nmarQbDkr7Ca82TUWm6lQ6x
zDIv233Wqd3C7TrjJlDTgyArNKvB2DC9ErTIEO0Qs+aUI8NeALVNwr2i77n55fFkz9xuoCKAvjDw
0tDNmcq8NOZQBTH0MU9c/SKyd63OF+62aS5pnOYbC5MXyoCcQdKnWXNC1FMiLLLAbMfjzHWal1qD
LE//BoVol+pL5PAz7ufG7sT3ZRmnWUZhtynfKiP07Abp4W3DnpPg7fEczllCRnjEf0Lb9t6lB3nu
NKOjM9kPtL1F4sTz96Y/qUts7HOLdWVoGrN2Ovix06HDXaWDMu6w1EG99PnJwXPUJkqMAOMQSQbS
Jr6ynaXa++xuuB7CZDfETZllRBkvhfI04G63igBhNFtn7ZvUc2i5pR4Dy/hgPT9eoxmnAnpAHCcw
c89A4nQzUEB2FzWAqGbDCqIB7WpM3B5CgqbCj5tCHQS8wgjn4MMm04hMUuoUmooN77CDFRnbKDjU
5sLlOjeeayOTecyzXgefXd+cglaiwfJLY/2ItaXkwtzGvjYyOULUapC1shEbRfYuHApXpVtDfzXJ
Z8PxH8/ZkqVxa17dYRUAfW2ZYjgy8mPLKxWvMb2wOSbtgtef2+PXQxrn9coQJ1LRI1U2pywYntTQ
fLYY+fl4LHOu+9rE+PcrEyIFdRcB3/eJQgYizH/GBOrQ9YYtJa5nhwI9ShDNQ4gO4mq3dsCLbEVV
iqPEksHch9RUfaHIYvV4NHMrA4Q72A7w8kUkM9nNGQMVIIXo9WmkEn7m9RB7NVOhdAx/6LdxXu1b
Lusvj43OTeG10cnujvokEkGOI6Slh6T/E5HPoXpQ8tfHVmaGZkGgElkn1L/u+S/riNkhqE+6UzwU
8qLLSmzVtLB3NkqpPreH9pI4nbngHeaCVJCuIbRBizwYp6eZFK7iJA0atodULrT5UVv0qY77FRqk
Pb3lm4py34yOQZQcg0D4tdw9HvSM40CnApjfALTGZTXdNUXn5IFM2vrUkNztQwMMBG86WTAyM7Mw
gv9wKxropJ84DrQrqVVWZfUp0px9HEZeVtYHUOa5PN2XfDHEGPfg5JmDHNvYcglJdgSmE3NG3LcZ
C5P6VGfJxUwD1dWTGtw57IfZhKlfMBa70Kp6zXjt1jTyRFYl68fTOnMYxxwEStFQK4J87iQZwdMo
qAfIjZ/KNPnuVN/ivltCJE8yVmMgdW3CnGasiIm6aWNVJ6ZtS7s9JgNFD+uLLhMod7bPhrGwiHM7
Bc1k4xKibHXHe0xSUpDQMKpTnJc/aCdeede8KGKRmHjmsIPTDd8f+SIB3pysXidMvZYtrU5aYuCV
dsy6z117ofG3j68QsisIcyEci9bIiVvmTh1DzrCuTsGlNY/2Eu3W3CjwxhvDP6SU77b8kHc9VqLC
bCmrvnri/EdjuWa/4I1n1gTNRsiU41WJ1PUUKEmgdawOWYrrKzX3jdJ4skObLBMLZma22pjuh6VR
2QMEXLdXS5pbLK/SUD1xId7LyPgWtM7vtrMPWaYE7oC8jqvhTwuu8d4qwKegRgPgEDQi2O63VmOr
dQZRDurJBGTYl520/UpXXBoaaJ1ioTeAu7TXhqXs2/3RHc1C2wY5GTAhT6PqVMi+UvJUPZWab7xy
bbOw7+7X7Pb7k2HhYYn7u8T3gZRLQRUKcZsBDE9+J9ITaDJWLDM2Xd/+Akv1V7xoftS1XJcKkjSa
zD2ILQa+1My1GOyThE6hE+moxBufkoBsE1tcSu7grOjNMZUV91XSvQL0/FmEoaeH5QZKXCvoo72w
vFRBh616TihWAfJwrS4AxKNvNVo28NaO3axo3/KabllvelQhntZqT4zzDW7OBfCHPjqqW3cNbOwI
e0dqEJ5yCmh2cmonlPWY8DJiZ8nsbt8XjX7MhcahiKdrz2DEiblbC704g8j3l6K09csQMoeCRHwT
0KP83kfdKOwb2+zoBDT3aWn/qssaOdO2GxZOw/0G+fszxyYQC0Tz07SSYnSFZaQZPQ7219r+GvqP
NwjaGe4mBLSyKNAiRMM1hlrY7ca3KjZEQ9GYxxyM4F4V2yszGb42Haj6tX6F7sbY1arQrwK6pjlZ
UyPbmzUBqKrKd4B4/RiAJm1Em/iAbl8Uy94JI9nmeb3D5/wCfXgqKzwbbeFePYAEtEWpMLehbzkI
PMBrOzyrbcv2kHNAy2RqvOuQDgmhg+BKvYaebnjIUudSFaAVFUV97KICWeO4WtGiWaFrd5OQofsT
kqr0cgjo+DW42tzSAoY3D/qNKO0vedIm6MUTp0jk0NXQmpWipU/6GHzEpCJuH4FVqnNks6titOFn
vaG73E77lQDbnh8z5uuW8scuIT1maGs7zr1EFmCGUSrX4qjKoMgXu2yI23WAfHHlgmj2m7Dpgeft
l9h0/D63d0ZZnU2tOZpJ4hMSPbdttBOBujNa5ylAb0mcNHtgeL9ARWMXGXTbIfVepZ0vG+mzPl1D
zuOYiWabFNVnK6h30gwPMkrX0KNcyfZbUWh+35grbilHNF3CL/fOCt3a4MQZtsVgfdZo8JxGnG97
p1Z9JukhrFVkIav+h5GrXwrS+8iXnmimr6re8eI2PeWsj3aZwn3CbbHSI+wEW19FsfkT3eB7NWw7
L3eS0MulE7piSKN1oYWx6yjxSZIEGcc+eY5F45PW+KnkprU20JbrA4gSuX2ffyehVe+rONnQDnwH
yGfRsvAcMvisS40NaEl3hpUpfgPsmRfZSu4HdvAjiaN6n9aO5luV6lqG1fu2gcQ8MxBWdWH5XbSo
pdPA/Bi4BbEPBSIANWIAA5Csm/bLZHmh9Q3j5tFQnO9aUXyJ+MIh/1suuvVKNyb+Zi6unm14yaRt
IzrzqDqNegoM8M8XeGV/GZQiHzyLOfBNJvE1dR0ggT34Z17rOzVO1FWd/YGswyYHcBSSm4F4ryq/
xaYCsXZT7EtS0VOm1sIPqJ+Tga9Ahyd9NFHIN5ZozYGh2XLhzrkPRpDYRKc7OnGQRgWD5a1DiYNI
tbpGE0dKS68RpwaN13X5YofRwqzde65bQ5Owt9DBlNcSiaBNbgvlHZWx6OOZjmsTQIbdjqUze67g
CT2SRHsy+VxW66r9cDLl1sTkhi7zFHHHOF0sW0kQsSjf1aXw0L6/9LC9kDIH47aOCuj0gRAXaRmA
cdI80tqCTGoq6w30F17yBsR2EWSTYscjTsd8qcp+7WixvtZL2fq1qvwCRwvoNjs/YFG2CkHIJzlH
mdWh4+W44wp7Vmj+tRO1Hwd5v5MiTeFhw+iQtCB+G0RbrcoGPFlMVq8CtHA7qiReHSjf1Kq89Ip6
1uz+OZPkogw5QBHGIe57dhQ6z0BVMDxTJ19xaBnouAC60vgasPS7k0Vf0jAz3SQrNU+rawQNjviR
J/y7qbUHXS2Pg6H5MS+PVlruwl56EBEkrg2m76GNv6N4g1DGNA8xinvrIYQkXqrrhxYAbNYYn9XB
xF1WeQYnnlrXayPiSHQBQANFjycczW2cyBctJabbJ84BidmXx1fy/fsVi4WmGpAJEFQgptn3KLUh
RxFzejRbiLiXVlW6ZTc8d3r8XKiKG1DqPjZ4H/riSQ5VoJHZGFeMPkl4gK63yDgUTI+OzNPcjSI7
2A/QpXvpmQOqnjgOcLKioT3mzbBEnk/Hj996PvhoMFADzg+uW7Dt3p4wG8COzuqC/hgBxXCoSF29
Wlmb7bq2Ih5HdmnDOx69oqapjJ1u9GdqWd1eizqg8kKV7NEPVI/cPPZbWqjmoY5bBi63MjVc04qc
TSOquHSp08UvQ56KFQvNn0Wthy/dUJTM08sm/CQSlT/jhW+uzDTU0ZOlEPVNL4n6qwkACTJ4i2sY
5wBAXklWKQAx3wLVbNdOYTmvdqDDAQ0KKIDrqj9YsgkORlPyp8qOYrCqxpWPFHO7HTSgc3kXtCta
afFT14jSFTqzPjU8GD4HAe1feV7CYyMOftf0plm32JleDOGGwK0iqmTobqGhlwS8BshOkA2A00s5
19FjThYDDmIE8hHkjyF3fbsYLDF6vJJtfiQNlHr1aFWZ3LMrAnV34mVmtZZ98BwvQn5nNiDQj+PD
FQpHSIeNjv7q9rMbS7FjPe6PRdscu/hPEb9G7S6NUEa0Vb8wfzze7zMXFJ7I2G/IKOJBO60k4r1i
c7sbBtwbq64782yH7gBjya/fB+4oBcPjWqNmg4kGzdtBVRavytDOh2NSXYb8rC8c2pnLbxR7AUMr
OAJHspzbz/dg12srqEMdM6fPQOtlKK7WhV9Uik7Qj08XrijobaKoDYKEyQUFmGJmiZCIoyZebH2N
TSesp15ZeH/PLcq1lYkTwq7Qyn48SxaJXdCGbFLyrR3T/ubr4+HMTtzVcCYTp1RAkhYqDKnFHzwg
gCNT1S//mYlxa1ztZ6HbwmQ6TDAIvYiRkF7pP8YGjJgUoL7xCYv8Owqo00xqy4xAa7Nxuhq4N5Cr
RD+q1muANIg3jwczszDoOTFhB6lqUMhOoqxSE51sC40fmWnx33Gmyg1DD/U5Toi+0lDdXWIAmTeI
jP+oq4abcOKE0qKoja6k/AgIm99wtjUwrBzIhUAssfKNn5r4OwggQHVVR0oarZ/jT7laKNWUxpDh
pjvyhuo76ITLTV6W1e8sGimpW4jGWaIflnKpM54B7b9jtg4gMjjZyQBJIFhXKSk/mkZdrepBVdfc
GpSFdZvZ56PiK6iBQGV/D/81Sd3ZjlPyo9bXUNcSA0M+J9RWQ0eWoBl/cUPTeQTaBtEDEnagsJ3s
Eah/h7YN6sRjJHly4plRuBplyrmjVfMpKiX5xYZWHoG2D0+1lMqPJGIxuLZoD7hZln9rpR3vwUae
rsogkl6jo50qa+zw2eEOnuMFRNxBystckkvp0szUOy9ss3SVojXMFWmU7XTRApxfFdVa8NT2+1qG
B1z4nVc64PXDxdlvI9H8akuDu2qr4Mx0RbUaRLERqsBrk0O1DX2VtU9wT7sDFasaIm7o22ExohAR
usD7eWVihmtDmKhdpJazi0kLzysj3YccgLnrcnR/0sRIv+gZeddEa747QkLpuWzbFeiZur2u9cEq
jtpqk+QVO6t5B8XXDrWSdxmEyjG1wW/vEi0pbY/WTX9pk6DPF/zs3LbAlgDWeaTNvcsnlVmoSzUf
+qPRqsGxL4rmOwvy+qC1xbCQa5uJJpBWR4qNjA16d6GdrIOSRJz1x0bp8rUEFeyZQX7yXClgTSGW
QlZBW6QHS0+DdzxDo38YKTTxkPHCbQ+KromjZw1TAIyv+6OtDb/qLiNYHLRdh+kSE8OMF7l58E7O
c6elETErXMVR4AYJBA18m1+G5MyXaN5mPCP4rVENgdYfKlzT8IwWonKUlPBjLy8o20E57Ck3vmjK
78cefy4cQ3AE7L0N9PMdP8iQKKktrIAfaWF5QWhkbjZkXy3BfqnMgJC4k73Jzgg+HmZArgs2KVqU
AK6dzGKU9sRRoBd+bCOgMsKzNL+HGvNktgTuvptFgHbxyLGwMVBfuCMYdNrCoVVfJWeoaKLXMGi/
5oCAWN8eT+KcFfBsA4GKaslIgHJ7tWjBkFmMmvGZc5A+9pA20NDbYwG4FS/s81lLBt6JGA3AyNP0
VMJKA1WSID4nJtljL24MXrhdWuxTam8fD+ru5sLUgVsd6BIkwkDwOVmjjpuypxVNzkP2ZK1LuRDU
3PkmfB6ibRAKRVPofaJt0Es9yIDbPNdKvq4s9nlARpI2cgGG8beod3NdjXZAiYiSn6XfS50IR0VK
QqDpxiGZT8q1kSOF/BKzY9A9x3STtC9lLlyUZSD5/lzoSwH1nb/4ax5k/CMQ+h4YC6ZxlrVqG5+r
3hpz1y+lUL53aJpKgnIvk2ThuTM7q3i1/a+5STQqRVKmkdnEZ6abYMBmnmZ+jeTm4zsD0O7/MzLZ
7qoh+swceHzO+8a1yN5pFs7TzCiw6wgEVkFmCS84CTHCCLgFo8coqtjwnEzzMuMtK3YfHgWMWBoE
Lik4SKcOVmFW1BG8Rc9a+i2gb0tYgZmFBy4LAmK4jKC6Mj0+2HdqhbAlOZcqkgEKapFPeQhpG6ek
1E9SCLA6dh/4j8c0O3Hom1ENpK/v36F9Zoey1+Ae0AXo6XYFseIdaHo/7oQsFXDREWiPeZvizqhZ
KaUIJdafRG5nXHLxljTo09QWVujubsLlBysjMBX/34tMZhE4Fk2Lndu/SD1bqOu2BHOW2huvYFSr
3B4NcZ6RlObCBp/yUQCdCssWHKyOYsD4E24dulJVwHTyJD2TKlppirFBDXuN1pvvQm92vCjfa9M8
Mip96KYc9O7PR1cRqQT0wAFECNIuIPturasDSW20RRdn9dIID8z54YdBJKMg4/9bmFaic13NjJLC
Aoq65nNbVfkPwXS+tFHut+OYhR4TfnDxSBFPBlInYUAi6OyeBbjGf4vundqXx1N1f0mZcKy4nfCk
Q4PQFNLBOyeF0kleno3EARtrDz5vtQR38WMrM/sBZkZirFFcGHmRaVpE6Amrtbo8q2l6ClTdF8iX
Fc4bSV7zxDjYUvMjjfpDjhpgmy0c6rsxAkYCNAn+weNuBvDRU1tWiSbPTcOdXZMozRqV7eajAfzE
yvgrrp7HSlKEWmaPXfjBJh6Af5CJnw32qsp2RboxZOvi8nw8rXfBDEwiywQcCzLS6MKdbI8KPdcg
ksrVs8VFcMjx4DtnIkh8HfhM3yF1srBZ7rYjCt7AbOFYASdholHldoi1okoHLL3lRWm+gvXdB8VF
G3ywQdrAtXVjZJLbEnVkJyGedRdQylTou1nKnd3thsn3J64pUmTd2yYGQQnK8PyZ1UslgtlpGtFl
wJeNqnjjzXa1E2IA2rMstItLJt3hW4nWi5+P133eAKjc/3bPgNT41oCFPocBRcni0nF6MKE7Puqx
oAXz5bGZu+tjnCl0+f6vmcmOZlwlOmOiuIAG1gXARFLdEwLKr+HJ0L7F0bfH5mYXBuVXHaSyDv6d
LHyOKKBQNYyqj1sPmWJXb/5lQFcWJvMWFKZaNY1aXLTc3jrS8TR6bsLSExZ4KxM3zr4+HtHsOhG0
xo59RdAUmRREm9BMQhXF+ovUk62lyz9DX1WeDJTdYzt3odK4UFd2JucyFugcQ1NicbH0YkB5jtOV
1kDALRcdcbnVKqgZ9tlCoX9+cADR/W0xgmTW7SY0OUNTIsXugO6iW226YB92Cy51ycS4Qa8PUlVo
JXqli4sTA1y2Dz8n5T+dVSDZxoTcSIw0/oQrE6agnLS1UlwS8znn74CFQjHxH1bnysToxa9MlBBy
UroyKkHjidqqeYmRY6P0d8R+a4n/cVOjPC0ebHgS3unU5gFCibQO8ksXOZ5epEc0TvvI+jSoYiP3
kZnGQh5iboVQWQERB64fcIxNdh7JFTUFh3d+0QsNyTqQhRaAszDbezyuJTMT1yDgsrXIwrgU/XdS
9CDv+WXq3x/bmDtE10OZOIdMFkNVGzZsaKCB1EvfTC8xKFNaNVzRpf6gu5sbJ/ba2MS1KqHMijDF
gBysjVG/4TXoc72AuvfCEZpzqoAG2/CXiCMRAd1uPlXP8AJRw+Ki5+aTQsIDiaIFE3OLg9COjDSd
eNNOi2tWSIckjLEHGJqQyHCWylvnLEQ6c8O4tjGZr1qD1AvhZn7JhF/W7iJl2NIYxr9fnVFzoEYe
afi+EuduIxE9cfBWL+G051Z9JEuCODKQA3f4aQ4Ub0WpyC6a0DeKca7b0ifZr4/q7/0NocCYCopO
cJmgy3YymiaIYzQ0s+wSKM+xuQuWJKdmxzGKByLk/Os3b2eLZH3jxA3NLihvtWnpAmjo1unm9+MD
ORd+QO4RSQww9yP5NLlgjEiEwoLK80UBujYqt538Tqo9j7hvkdCHoPCCL/ubsLjJdOFQYhv/VcjT
0BA88QAFsdK6pmlxEYkpnywFEsaJUhNfFZqySezK2FLOXwP0aa9K3RxWIaHJived6tYFsPZaRQdv
IKR29VgpvFh3in0A5Lb/eFrmtiqyITrwp2gyuGu6tVAH6ofWgcvN35heupJ+heLef2Zj4m9pV6qK
Bh7/i6pflOpcmwXYMhaO9OzyXo1jMtvSgWh05sAzNU65BxHFs0Xka6GTfZWUPsh6K9dI2ALPwdLc
TdxIBqnqtLcxd/XXzEIPis+XBLxmLaDaMLYDAwU5dYZoPJGWVjkI+Qrgg/ku4j/zRRz8kpHJMASe
mdYwBMUFIBjPUGK3MmuIvX7+h02A6A6K2uh+QkR+e8otRRtzOBQLVDxFvdxIsJJreNI8tjJ37SL4
Qn55JCcBrO7WSgLeia4fLMR4vPBl/DmAgqNTu0P1OUp/PzY1Tsv0fF+bGt3alZNPIMOi0Q6xnhBv
PT+Rhc/PrQpcO/oTVMBedXtyaKzcTC0WkOLShukhBPhD68OdEtmf/mEUNlKUiFZR2prWSqwAGC3K
Jc6mUSZQ5lQ+Kbb987GNmaEgPY3lGNkowLg3CeugtJsHCrHYhbW/0mRVaWtmLczWuHsmi4GyKuKS
EbGP/ybe3QEZKVJ3CrvQ8k8fbFvqeI4Sgot0F5eRrznnaqkLc+bWurE4eU0whjcaw9pg+YXLyLEK
IzdDyZmqw8Kenps+e+zHAdsOeHWnTiCKeabGzGEXEPy5IgFjWeVm9kLYNTscQLIAmIKW0l3NjGRZ
JEGmnF708KuZlRtGt8moMlZ8uJOJWCMPoj5iTEAeZIzH6urYdHWV86LDZjCULxaVrmZ/bZcEGWdn
DNUEIMAg5nqXhgx1WoYywtrkOvTbfRKd1f798Z6em6/xHY5axSi0Mk2a0ALdGnZtpMhmmJ7NIKeq
CV9liF6GhdNDZxwNKmbI/JiAdEPHbOI5lWRstO3q9OIYcfOpot33KgtAsmuSJEtcVO0+BXlwjtN4
rVyS0FgrqbkuEJd4QVQq2xa8vF9RnmAriBxDhLJMKJ6NMv+KRuh420ud/UlJVK0dqTvIoddkz3k4
bGyp1CuzNBvfUvR2C4imuARNmbt134sNRF8gJuno/FKnSX/kvRIDsdzrv4u0VZ5oCRVqiNQR55da
dobw9NzufDA26b6UVf+nNZIahPJD/15LNX4FnDj5FRaFsy2CWNubBboP7A7CmIBhvSY85+4om7GN
FSo3ahEZ65aqrccVoFX0AvVWLTDYNmVx/g54TYzaTgLkLKVsDWDbErJndtlHmU+8ffAGmi57A6GH
FCgSnMVqA0DwSYDOfUmaZHa9x9Q2ah2Iu/WJLytkahH0JLBLVjarkwpJrY9uXSgkjp3PKMLj3Tit
plCKrjejwQkMhuJdmtqqrdMvfaQdIPy+4LruhwJRp1FXG3gyVBDtiZM0C5Br8pLBFMj2d8pSpuq+
pxqdxoBqgy4F+m94O0yiPnTfyCrVOkzV2HzURA2Cl0oSry448LLtPizEk6jV70NgH1ImNzopvqoJ
2318QgG0AUgT1bdRO+jWpaksr9XM0uHSVOci4mSrcrzDzaLZ2uYSP8x9nDuO+P9t6be2TFEExIwJ
u3SyRt9P61O5Y7KFTsezXdtHUNI9HtvsCiIhg2K9biATNNmMfVdbQASqmGEerMtQO3Cdbv7BBJI+
2JUAHtyBXDVWO62NBOCFgUpOD98bAL//wQI6UvAMG+tF07wSj5Q8bnuSXOTaoft6CWx17xRQ4dWJ
Bregoxg1xVCHChifTS6SSxZ15xTQNS1hgRtbyefathbitVlbAFCPwGMUTqa2erAaoTMgSC6JTPpd
VhtiXVuN8Lklcj9y0NjxeOrur1KMDe9+PEDALkunwQfjQ+A4fYK9rW+YvVI4slfrxybmtpgBBmZk
MPAuuGMmoB1QLYVVwIQA6XNo6eUKjDf9wiN03KjTCBFVADCwAbULtNPkFk31LG8chkM6DJ8T7kF7
I2fJgru7t4HJQpwJUCtU7PCevj2cBfR5WNzl7JLmOvjU38zqpy3XGkpCIW3/xRYoOSF/ic2H8tCt
raataWu2EUOqOeOfKdKNnolHMEpcJAg2SaJaP2UQmQuubnY7XFmduB8HgYcWgDj+0kZiO0YQHoVS
l4cu1yXGoFlLAO+j7g908F3yOUwHxpokZBez+JaDPTPpn3X6UdATCDHwFsVzEeuFbT65Pnphk6GO
nPiCritNct/Jdd9YStjPbO8bI+PfrwLe0O5RGkxgJPth2JWfIB/x+PzMzBR8DkprYysRxAzHv18Z
UAGpT8uuSi5lj/7DVv1SDulRD7uFbMfcOEBrB50e4NAASp8cIOAGuyZOdYzjTW9elfjl8ShmP49G
KPBFkpHpYBIq2DpvEVTj84HCPLrVmbNwYOaCBbw+sdLgtUDlYhr3iCFrpK6K+AKQ0HBIdeUFjHfZ
ukb86VXAkPqWKH7WCqAklPd8lRdtvreLlB5KnoDx7R+GO6K2UWlDLW+aHcyVobJ7YcQXoSs+F4Bv
98HrYxMzoQIA7qgUjtm9+/LN0NdaNSjYeCl5ozTyU9XYRM2hAsmNBuB0SRZWcG4f4gHujHcsoOhT
gpuopCnPLTCxJEH9nJn1yanibduHXx8Pa+YGBN0GGubxVMWzeHqZA8I/dG1J4ksd1NuQq9+jItg5
Ulzizvj22NTsiNDlg45aBLB4hN2eLLuJc7OI7fgCHRxLBUDh1DfeYxOz2/7KxPj3q8NbjbG+WmKR
eK8V/gAVF48m6dLeX7IycRFQqQjVsLLg6NhWJyez3/5noxjX7GoUWcvrorHxfWkB1amKT2YRLgQ+
c0PAqgN8BrCIrjoT99OY4A3FuxfuJ19ltb8ERpm5utGEiSQLgXO7V3kJSQP/athIf7VbnT7p9osT
f1HFk0U+Hu3AySE3gSY4tPVM86DIXSataFl04VJZc8dZEZIugGznpmoEhCIQQbPSXS7HrFjrjM/U
S/S5cNz458fX+vrrk7VOnSGmaEyNgKjxivzQaKvH379Hd+FWvjYwLtXVZqrLZkiBmcXP1yofwhwQ
ANA8JYHaayrONFIGMOqL94G3x9AQr2W5lK6cuyiASAIUdYQ6gk92stXg81NoA1bhJWT62eSQCP2Z
K90bcFDMbePUS4i5yVtthXaRNQ21F6b9w3m9/gVTTgJhqkFlgOfv0lDjk1oErzx2do+neca3gY1l
ZM+CJ71XXAipUfU9unEvqnMQyjGrL4Pz8bcDTFjgeBo5RsH0dLuQkU0rKyU0vMTmusn2kuyVYGmz
jAHnbVgP8uwR14s0AMCNU3IsGpusg2xTeFEyJ/+mo/PTF2BZ2yp2qxzQghBuDBM5osIKFK93kJaK
KgPsk0Oo7Bipl1Irs5OK7Yui7PgCmN5NfVnotSrM6NJqn9Lsq1m9h8VCovaeSZNgxCN8/i+j5R0e
rMhUjsg4jy/wt79RS/wVoT2Kte9t1YGtJAPBc/1KmI6e+Rb0sY83zYxnQXIYMcso2YlrcXI0WztK
GGF2dLF57IkvMv5w49A4uCsDkyhQqQe0BQZWdCnlQWNgCUC1cIH0YXYMkJsAYgJEfHfhcqf2YKlr
SgSaslr1reZm1ed/mCUIJgCsDBjQnbAFGHbytlF4fAmTPvAYAf9dkUL/8T+zMjldbWKQvEQv8iXh
umsAWgLFwwUTMxGkDj0W8I0BhzGjmFHahWPVWYwkd9UINx4Q9SeS109SRmw7lNpwdtRQ98H1vpQ5
nInycMmDFQ5PP+QFpuX6ypCJ0xsI1pWq21PR7lNbftZ7/hoOxsKGmD20V6Ymey4QgKHmDUwB2xa4
UKMtT3ohe89Wk6XtPbv3UGZDW5xpwjNO7k5pFkRJckT9VrfJX0BN8HhLzE0aVB/QX4heB0Qrk5xA
EENswulkfBnIJi3EySYHDX2YVUPX/5mh0StfXdFElUZd2DBUp69BZzwpzXObi10KQqLHhuYmTINK
OpLVQK4jHXBrKABrUZIXSnQJ0k2tb4eFpNDs55E8QYwEMfY7dZMhTFkmS3y+cU79a1D9wwUI0C6g
Ff+NF5/sLJSNSi0ZyujSmVroQ9SqfBWh2R8gLbEk4DwbtEBvwRm5S4CcmuYyyqFskhI4+MvQKK0H
eVDHE4zVJytoQXdBEs2N4mgjaOwjRQWq0aQMoZWt0nfSQ1H68aqNAdL0UkYLwN+iJRJUZDJuEdGy
79oMwMH/Iu26luTGke0XMYLevLJse1ZLrZH0wpAFDUDvwK+/B7r3zlahEIVo7cbsvHQMs+ASicyT
51AgBlHmGDYQWGj2VliF2yCY2KYiLY3HKnoLrEDX46U6z7AKESlAAASq5XLPlCCj8aw0JCd/CR8s
msd0SrcZPdweo/KsgWACPSkifyQHiRlroOM+VdnJrIcfYVEf+Br9KlsU3AadnoZyQGioAAYLRKdo
XLscUI0L05vDIjtZIKMCySRvXkavre7ndh41502sjLxyIo+N6AJuH2n/S1MQ+5panmMXZSD+fOkp
sDNem3i9z7dkseynjrTuFkQxXPNkUW5fQWgsQkV0GcksnSAv81uzWDKgpaqkyaIt7bx4oDzmkM8Z
UIakAfphgj6KNqk9oB2i26cckqe3F1U102jNBhcK+puQTZMi/wJEOM3aUIYHf4OifhaTL63uxa/a
OGc25GafJu2C1A5hYxkP9TzFno+OeH7nQFvp9mBUzg24ETCoIaHlXTFPgWVqtsrKRom6PAbuJmCa
fI9yIGBJAgoJ9zN0qC73ClLMvON+wU7gtzv07WeURWNr+GTr2FxUi4KuVHTz2kLkzpO8CbFLg4Oo
h52cbI1TlH6BqTYA6rk9W6rR4JECD2rhYW7JuR7PIRWJyomdOr5f7U0e3g3A0r6bYAPx7bkVsWZn
F2cBIsXKcWZ2mjsed14H9R0QMmRxpWskVw4HuRJgdf/0QUuGJtOtKkZMeiqcbdBthihO6298+Btf
i4yJeEciQ3YljpsCAdGBaIKeRmsc46hjz7UzfB29UvPqUe0B2BB91ujrvsL3FPniREswAtGx9njN
OaSNnag+rKx/u70NlI7o3JK02wCXmEBzuNCT5bT7ainjwgwfZyOKS+rd5bm/9Ym5X9fwA0gV4obm
b25taQ6W6uCK9CaOFkqiaMq+3CSkL3rLoCs9BeHwFXRlSZ3pENDXfdjYiCh4oBEQkCzA5aRL0mog
T8fzip2i1vvogpewXPPt3GJ4oAzFZQO8uotu4nl5BB/Vtlyie4im3S29vb0938qFxdsCZV90Dlzn
WorVZlHesVNtt8O2N9rtOobZtgcG+C8MIRT5g6dDhCR5q5KVeT6O8FbzUhYfKy8ne9MyCIvTMdTx
KSgXUBBE+ejLFSmQywUs144M/oDJtfpD9DzQv4haUWb89/PSFmVpkHogEWanyfJB5R7G4z+350r8
PjkKQCkeiXxwHQG2IW3Arhj9qbIJO5Fm/Rk095G/MVh176xQU+6H3W1jyh0Avi7EyMCJXKEnrIgM
iwX6O+z2F/SbxGb/QgNPs/rXoj9/vo5gDZENWsDl6lU/5mhNZX11GlyTxlG9vniQew3zYu+Sae/m
5a6JeTw2WxeUMqvxVGfWS1pnxx4MzZp7WTW7KKMJFgwoKl0lIFiazqSy2uoU0uEYcetLW/tFzPFY
2C1t8HvMqPEXU4yCDDqoAfIEoMi53I+FOU9limLGiRuPAlQU5Z9d+9vtZVRdOCAxBJE2Hh8CqHZp
A1JtZJgWxPxOeLBLcFvu7ejg6DRDVZtFZGQhbojsOa6CSysBiYyMti47oYB4QEP/YTat55XmGq+k
CoM9pLiQHhIBaWBfmslTC6F2FLETs75EYLhNyS+zBxNj8Hn0QRtkcc32VDmMc3vSArnOVGR2GMJh
0A31foO/7C8MiIKAiTsaxVV5B9QTzl/rleKevsvJg/f+4gz6htEfHwIAc91Zzlg44TkRloibZzCd
d3HT6mSdVFN0ZkJOiSPXvpYkBMK3ykBRyZeWPtsZmTVnU5ldhbQkOt5QAIAzklw3TjuHmCVgIl4O
XhqeLvnRyEEA6bnTfFzKtDxMLLPu2oGCF6vI3X01cqrDK6l2OdLmKN0ilQxfJf0IMrUjHfwJ0Y6x
ggat+lyuyxEUmprBqqYUERVEZOAXUJCSdl2wZrm1MtGYlqYbjnzArMtK6CyIv5+FuyOqUIabw0Lj
gIc8Xsrjbaej/j4UERDDAG9jSt/30j7MgtqgpzV8AgvzoskMqvIYKGiL9mHU6D0ZWQEhjKnoG0S3
E0gFiiEGU/xmAtIFd0NmPEaFvfGs/e0RqdzouUnJwRGE2nkN8WjA/lkc1suGdXc2qnjOpJk6ZQR4
bknaZKs7AM7HBjwP8+BYdeWxAlXwyIr9mHv3s19XMQ3IfQgmkcgY/qkqkFiHxscxLTRPf+UaIgRF
IIsrEXfz5R4JSDCRekZo7y79W0TneyDRNWNVmUCHA8pDCPzwP8kECFL8umGAiaIjK/sIYaP0IQTJ
wafbS6e6NNCgL8Im9LhfUcxMNTAzPFzL0+Iv24y8uQWyr0+19zh4UxwYr7etqaIIBEzIBtnAs4Bo
8HLaiAm6hoUBNef4FYtBHHIEW/9dVtInUjoPEZ10D2RVXRbphP9YlA5bZPSonxdAt/Gif5oalkFi
uLvn04quBDY+LC3ZG5Mf8w7UyaAbBkn/MG9vD1q5kGc/QTjOM39iM76uOWjJTj2YUJ1txjTPTPX3
EYmC0hCVNRnJ601OCOHmFvcYebXpjxVkhbcHoPLs6FP514B9OQBvKAej6LBqOeMpIMLV3WjSH46r
I1tQuRE0AwIeCMUbF5TCl3bogupQZgCnR9B6F3vr+GoxvnFK+g3uWLMoyjEBiOM5gsr66m0eVlkw
oruvPCF58xRw92Pusm3gVD9vT51yw5+ZEcfvbO3LJeTM7zF1np/GGbGhP46eOGLsyrKKme6BrBuU
lAm0zMpYPBeDanyQyUA6ocnaOPe/3h7TbSvXHPfwsIzW2M/G9BDiQdq91MH7MY7Yb/+/OmBXuJw2
tOL8n4mgO9rzof9p63JaSr93ZkHa003HuiEQnog64+OSWV8YYI4d806Olb4EZP7Q27ruevX2BowX
0AI8UeUMiZ9BkLaIlvLUQSU6O5T1PvPj/i+A6YKGEYhHRGF4bkguFnWW2QhbYN8j43OZhPU/txdf
OQh0eCBLF4jGNWll0t4bozprytPU2MicptMdMb3jMqL5pqvu/jtb0hot1RAyn/dwbM7GXo7uHM/e
rl01dR/lET0bkTRhbRYCesowoiCNCjCnL9uhcx+nNbwrceVOfNW9m5RTiNQ2sB+AsKBMfLm5Gdjm
udmh0Sub7qlomOGbLjCQVP2be8HzxIZDwvsKUUWcevDtltFTuNxZ+fHdxFxITgAqAB1egCcFp/jl
MEBWiTaWDM+nLvpmGq9O82MqPv3FBoD+IKrCrn3NzJU2TT/SHCMY2Gb17goaT+yITvjbVpT3JzgC
0asIemXU4C4HUhOHTkSsx8DILwaNq9rwftw2oVxyMDeiLTbEjSMrJhhpHuVlUNBTyTc1tEJBSozS
pu69rPBpQnsGrZCIrlAblgYC/H5qGoh1T9bY3mG0dsyHoYvb2Xvtl/ApqIxPvFh11W7Fe+PCqhj7
2RVXA3jmBwSYd2CWntEMdw/nsXG98UNfrb/txfhmNOO+znStEYpbCBR7ACT6iHqQv5EGWzXeDOJm
dGmF4UPXlHFPHnxA3W6vm9KIeEYBvIuiqczHRIB19liIh3XrHNb12Yiecx1dumL34dUuMPDYfXiv
Se6nGUZaNZ2Pi4hu+s3E37+5Lz4vndKwqprSTvH5NQdp1X0bvN/JQIcB8y+AzYBtSs5smDJOKxf4
6QENbHxTaQIB1eycf16Kn8YGsoGLj88TtqPFG8gwNCusOJkusOxoWQdaCB5N2kboUU/tqAC4Be90
PF0JaG+yI4fi99Lq2vyVpoDlF6ksMO/KN3POlqa1A+BPAjeL2wpc9fZvE0zhi91qBqVyBADSCNpJ
VGPwXr48kmlZdGaVjTkgHPXJof7RHEC7xCPUBhvjf2XQ5v7T+48KTraQGBD+Wo5uVtBMI4sNhJpd
0GSJ7Ie5795mrrs8VRtCaG8CYuHD1cktCJZdN6GbFwBttyeyPjvvPy5ojka7MjKoNqhjpfBmWnO7
qUZ7OdndPvyS68oGqufoxfelkIaFcxu0BnD/4H8vPW/fuM+LDRmGMLbY/RR9JN3nleUbx93eXh1F
kIM2GGTRAfFEGlrOVzBIcaIfzpnREUkh9PmDOg/MuJurY0M0QZti76HIg4yPyEQK/p3LvRewyalM
Qmawf5yM8YEXZdysX6HN1/J/zLrVrJfCQcMaYCbw0Iim5AqJw2jOJ8OZTizKnozCT/rKe8sHnd6a
YtdhTwN2jLepIISQlm1pvdUzpmGCk55inn2K/qJP6cKAdAtE0WDzdhrRmg4q7nrvrpr1V8zTxffF
AM8u6R6t2UgG4/sh+06M7WLuAvLz9hZTLPyFCcmTFmnISLDOYggfzTnfNnSAq3n2TboLq4emMjVD
UmzpC3tS3DGkQzZ7/jLhoQMBBhuZP0Tq+AX7cki6UGNMzI9UXASOD624iDnQ9ySnJvJonCmY+KZT
0X3wDtb08f1zd/556dCMo+mmLMDnOY2hr1cM22h8hqh8nx3a9zMyAkKMCikiRNG4LDtqEnlQymjr
6eTMzxaIZtv1EyQeNOdScdeFAsmGoAaceFdwNghaICXX2eMJMoLgOt7gDoZwBdR4w/lwe+pUK4NH
CMCjuFqva6RGWBYQcCPjKcuqOHd/rJp7TfN9eeWbypjQ4kvH05D01rast7d/vupgnv18R1r52Wkg
Bj7g5zsAahQP63Lft5oQTbEWaN0BOs22fFSJZGqGvl/MISB0OIGnAncLdY71+sx0CDEFdVgIMyg7
hADW4KqXXBgvKbMsZg+n0J3Q+LrEafu5Sr+n9qeZvpVd/Ck7Tn4cJNkvI9xk/h79MR453p7N66Hi
HQetEjRXIOsLKqNLN9f0UYaqfDacXPwG6t4VGfROv9X1u6PSCMrLiHUEubY4TZdm8BtqapCox3GF
QEONHJuuUfp6111akLbFYjd11AoLWROjhtOUmm2n/D4IoRESuKivypyIRhW0tVnY/Sn/BCXMpf52
ex2udzV+Pubmz164DgLslnZTYxYDgsGjm29qumHTe889Hp3A3gCoImojV10dUzFwAEpaI/EP0QRF
6CnTBNFXUyQMRHhggpNH9MZL91mTEhPEnmWa0EdoCON+eecUSZ+Xtiro0hmfPHye0C2alOPC+El0
je+6IYgr9PzWR1GsHNIiTdLRib2ujGdb4+dVFtAXgEOPpCOg6JKFyOkJGDXHKKn5tzTcsYz+xTSd
GxBRx9kQfPRyMDsaoiTtanPf9dDehEaH+9igLqeJXK82LVZEQPZt9IoLEJF05irHWIoWZcvEtZ4s
6Ai3wDXM7wbvwwgI+SGwBZ5QeCpp2QHez1zSNkaSB2O2G62pfqCVUWkOh2ooSM+C+BIt9tjFki+e
WFmOM2pbp3BcTugnewhm52D1dPv+PSx01yByAGNX5bw8Qhp9zu00QTIwiab5GaCdOKo8zSa78uqY
MxgQzSeiTHl1Eu0mMJhjpImzdIgl54035M/gCoLCbqW5QFT7GUx/6AS3gGSEY7zcbrSjbjqVETlV
VWV+oCZx37w00nH56qxI73NntTibpyw7gcLzh9P/uL0qyq//8b7oNwdeS/q6O7cckqEdORV8CXfR
FPjbFWR2u9tWVIsSAb3gC5py4MKkLQbRX14O0Gc7Rfbvnn/jzdfG/LpU399tBUlTsPjgSEL6Tn7u
U+6NxRBS9O4FgjNrMwxoG/Pq7VDosjNiZS8ifJFNPLMkZvXM0UDKr1xMNE+d+ix9RP/YabJ5EXsT
2mi9fF/YwQfW2D//YnSou6NlF/w+V8qFc174NqhqyInbUG5Ferv0DiZ/ygOd5NM1QFiM7syStK8b
qEv0dheQ0wCNji06vEVDsN/setfwPuSGPcc9h2R9blUgfDW95qFu1iymtHV2yMB3Oq+u2DwYLprT
Res6zpu8eYqyYpnZk1MdgcaiegW9bey4X5zo9+0JVvhBtJYBu45eW5CyyNeTNXDbWryBnKBoTzZO
zqyDHY1QoW/yYX/blDhVV/vnzJQ0wwMF8drUcHJa+ZQYnFcbcKIVsY3uPNqtkCWL4nWdt4A4aPA+
yo0bIrDHewsU+PIRYUXD7dk1jKT0GInXvPmNrLlIZ76ASeeTycevIRDv77+WRVMPNMJRaATeW/Ix
S1tUbHYbdEk77YFBLMVk7TYN2PudDMwgIYcXRYhXpBReNLXD3NbPyImCCAU69r31XHKr3Y0t55uS
5aHm3lQtoihsoqYAbjaAVC6dQG2Br8Ff4dRADNrfMzw70SvP6+dpfDKWXdHuKguEo2276IBNqo2K
K0cAfcGrccVRXoHM1M6oRU4OpFMynpdx66871yWaCVXbwav/jxlfTnenYTkjbIbHsb09yjXd+H3Q
DUV1tgUo/v9NiL+fOVKhF+27JclObQdRBPKjD54i77GMPt4+b4pbDvP1HzPS1hiQdTCWxsBSZUYP
Tc/yG5QjN7dtKGdLIHfEigCGJUWENDRnZwrRlDeEw24Nnjpgydn47v5aHCPccP9asS8nrG3pOHIg
yk9ODeFV4PDpXRUCU/7fjUXa2n1qrQ140TAWdAzF3DF3U41H8oDqwG1DyoUBekPQ7aO4LadkXTBx
Il0q1n+JTrOJbFnWa1yeal3QcQ/0HQgL/KvwtkUpde3Rpp6EDdi/rb5iu2zmL8Fim5odoBoMwMGo
oYuxIMN8uTZ+0ECVPajwCCTZB+b6CSe2xucoBwN2AsEjiLZTOVbPRvgbY6jThHU82vYu/zk7nDyA
XlAHFFOdTDwHAkHhgo4u+TYsBT2H3WRp0ve03Th25x1qi2wQizYbn4ah5kZUDQyRBKDoAFjjopd2
XLfQyRk7OO9u2Q+sheDHcUI14PZu0xkRC3jmbVbXGBzeihsCzU7+c9k9ldNfjAO9RmB0EyJh6Dy6
NOEsdelzK4fPTHf+t7Tce7/eP4ZzA1LowPG2Qu8lIacRnY8blvbtzl38JfbGKtz9d6akexuq0aWX
1hiLCWcZQJPL+2XqRBFVS4JgBOkxxxZUsOLvZ0vC5sqz6xYBSYbbmj7Y/an/i8SGiHf+NSHdMc3k
eGiB90EiDI3CYkSGiWhQQaqzcm5BWnSfdJZNFgxiLffLbG3ytdlVabVxFo27VIUc54akxV8hl2bb
LRYfnEF1ed9MzxG9753YDeOc4p+/cGiQs/2D0EeOLpJmrnJClJsNjIvFdVtti0WXE1B5TCHpjfsf
Pu2q79tOjW5t0c6fsPqn1fzQ1X9VmwteH5z8IuN0FRHOoze5uIaRC2iMbbraz3R4q3Nd55WYdDmY
B38aGu+QSsYzRdrCI1Z8yPMKMXXVsClOqekfSOD0G86hnLfMGT/QfJrRMjKH7L3QcoQDQJzAZyIO
Re+w5Da90qSD5VMjcUs8G6w69grNllPOIV7ukKdEE/RVsFkWuOnmrjSSJoCAyVKb6T0taufI+pRq
fKfqGAlpJKFnhqjak/yNP+RNNTWrkXiLt53Nz64/bfPyC86v5h5QbjuwYeCiwVPhSuezH+o1bAts
OyfbBdM20+GFdd+Xzk0/rVnHyGAkEXkM0GPavt12zLrvS/7GaTzEAIE4NjOEdwpw5X+5bcBS7umz
GZIcTZf20dALC3kIDYvYyuPik/HDORk/rD//n4yt4cbdbwc9hXmcOsf0w+1foNx2kQ1smnilXikq
GHnInTyd4LTHHfRkF2jP6QTPFSaQ7oSIJ9wD0HZyP5+9WgtIt6A3wUHbbqx8k67OSz3/vD0QsRaS
d7iwIgXsM3h3TO4aAVqcnU8sYvt6IUkeocpB2PzLhdD6X9gTHc/IZYhHt3SIWhN0KJ1fh0nqpfto
rI/gnY4rQfSzdM6dPaC2etugYjPiAQyxKSHRizyytBm9wHCqLOvCJCjmbzxiW5O3/9w2oVopQESA
3ENgDQyf5OVa+PEhXOsgCdInO/sAzayp1RShVMuEm0gE1YCiXOGt+nReeVEVUeIbdRFX1Ho2MhBC
jS77x4NaPRJOxd3tQf2pL8o749ykmNiz0Ke3nRbaJHmUzON8MGh/IF69y1j4PAN2aWXoNSnCQ1YM
n8apfzHXZTc39NXn2WNh0zsv6+7Au6O58K+bA8EMicIM1K5AqYE3hrR7+iVbHWgM4cacyYfGyE8z
K3fFxO6HdN0uU/PLglAB8GgzJCd0ejAKn4M+PcTNaONE8CyXGaHxXabAVESJg97Ag+unw2awaXPI
OgK+bNbWj01WfAd16KTZwddAKzFqfBmtnbDuyxdPQUtIdqdGlFjV6D6uSGIel56ZT3lreI9T6xWH
eimzx7FbmlcGtv3dAGzbHVrLfmm2hHIXgskE+xDQIdyBl1ti8YN8yDvU+fwcohtd2bsxWZv5sSy4
dcyDcvrKWlrG/pyOL12fdY9VB67bCjp8H9PerrekLqpN2iztwcIyLnHWGe0TWBbLz7d/qHKpzn6n
dCBHqwHFR55GCfAcGbTGGh7XCLHfBg46uGbws8Pcm942ymrdWqlcAXiC/p0h6dBY7YyMwZinycCd
bZjdU/D2GLqCtyIQsc+NiB9xdjIXMBX7dIERRuPA3mXhvp42a6B5NagcJwAB0GoH0z2KCdJZKwNv
NOaMREnnuPto6vZLrkuJqmfrXxMyHmUG1KVC7Bsm81p+YoB0WwD3zrM2BFbZ8QGtQ40H3SpgsLmc
sGoODd8fsiiZyCvIPeJ2cfdk/HV706nmC/4fdNLAw4q+mEsjhT26dLXgL6sCBYAS7F/R620LqnU/
tyBtLn/tTTstYaFej014bP3v7IfjaLyN6uxANQ8HHFmv4Ao1GkRV5XU0CsF6GkDGA5CN6Ks1/gRL
yA7nZRPku9uDUq4NUkWeUEQRpJbStEVumhazGSUUYiw7MFg3CHY6NFKixUB3fYglkK80IOD/tSX5
L4bsVAPtyShZ3PCXl0WPIOZ7ciP+VLMG+BrvNPf5Nz+147k2j70XbflkJ0tg728PWbmO4NEBAhM6
CMgnXQ55ynqD95xjp0Avp4td6ng/yo6jrbkp2Y8VYtmau1xnUIqBiqJz18hbsXHeVofGtfstN+P2
eHtUf8Kcq9kFMTjKDb7go5KQRBXJh7KATlbSj8F8h76NT2tjWxu08NOnqaT1zuxLvu1a33vzU+rc
USjpgpMPzfsTehOSPJsqKMaF0zFb2Xhwm7bb9844bbwqmjcRMJ/7uczSbT219iMulzpG/SHTDEJ1
wwmYH7RVBRWaHC0Wg8GHbg3SpHSKg+MfPe/ome2uQzcGnba3J0y1Kue2xEk8c+PWnLfoCYiAmqmD
5jW0aHocOcl+hlk9bJqpfTcpDsKIAElm9HmjDHUlwGHUE/gSbJYmy7y3vjble0lxxOcFVwIaAsB1
IsdHntHQqu4B0AnLBz+xSg3DharsawOkhj4tRC+o1EuOIuwXCz3PbpoYOeEf/HooH3kAme8ZodPG
6bJv05r6Twb3giQMqvA7N0yTxMy0phM48XX0qCpvD/pQMKKhngfUmbTZB5JWayvS9k62Nb1NaWg2
h8oNI9hHTxpYcgE+lW6TNayLwWszJB6N+mubzp+qptoNNaSMoXMUd6z5nac6YL3SJmrLPjr5RHwh
3fjBZFdDM2BDzsZj1m1H95+mZRtjwrvwW2u+W2dY7BfR2IFoHiRp8vu2QZWDBGBSSpw1We0fBRIF
6E7STKNymc6MSB7frH0j770wTUxw49UZi3U5e5WBENAkCPMikQdkx+Uhrop5cMYcsRjfWc5dqCOb
1n1e/P3MR4zW2CAmwqHKFud3mAcvqKhtb7sh1QV8PgLx9zMTICEvUkZgglsvkXdP5oM7as6ubhTS
hRdEZbY2FiapfzanD12m+bxuBNL1RkYnL4KAwLGZ5j3p069rZT4HZqhJZurMSP46S6ve4wRm8uqQ
Ott03Cw6/SKlCXgUVGgg+HWVEY76yqnIFEQJD7ehcZxC1NA0sYByLc5MSKOo0EU59D1MZHgFOUDJ
aOJH1a2G0hIumMgB35Ecz7HSL5ZlmuBEzENKkP3fd+vXlmpQy0oroJ9Cv6TQnpMpKSG8GFWB2eIy
GDfZC6i9+w9MRxOmfHcDPfmvEckfjvCFoP1v0qSrqufMbeIWMqPTsnxA7DzEbYgYf1zZr3FdtmTs
N7SxXm8fTVU0cvYD5EtmEYnUocMPYBWSPqR9WCrvca6cD5QsW3Tn/kVdHcVuHwECWPowbskVFGW/
lCCljZIhj9EFD+4jx9BsD+X2A8EsBHXBOAPkxqW3KSM0bNQET/MuC/YUvCzc7zUmVNcYugWRIBI6
Wcg0XppYIde9NHihJV3uU2QkCucNdV17bwaDdU9GkH4jW1hspxYNt7fXS2wIOQLGzOFOw/sJDCaS
ZYcGBctC+LlqKj6j6nZyQf7ZLOgXK+tdxJm9MYI1rnodg4/yNPgO/AZoFSGzJwUj/eCsTjCuqOyX
fDpSw0GYgLgaZNOGuUGyvNvfHqfSHlrvBHsllK9kXQlrQCxW5EjD5c5Hkv/OomdKPnbN220rqt0f
OaLcjghBaNNfrmOAcJXS2Q4ToN52FkKfuX6Z67eiRcLf0gSvGltyJmJC+r0wCgdp6fE7JW+zHTfI
FIEXdm6/3B6V6gCcjUrenTYxZ6hbwdJkb61w02neuLrP25eTVs6dbwx41idF+G1uP7+7pxRBG2jR
8LjDDYUIUbo9jJIiS5n6yNiUMSnj6d1ql9L3pTWfBsNZbQPft6rPKWiV8kJX/FJdsf8ZAdJBlxNE
rJDMcxOGiV8/O/7BS3dmend7iZUXx7kNyQ90S+DgHSlyKCa5q0tra+fDPZ5Nb31tvIbR/GC57NUq
J39bD/Zns9KRJ4hZkv3QuX1pE3S9g7Irbs5kGpqYhm9sPURdEE/Tc9NmcTafZv7z9pD/XOtXJpGR
Rxcekp/IgF1OawpvkA8VDRPDbPPp0HRoliP1mr+OXer+jPDsfLGKCcnhJk+zpyHg66Hv0gL1knKM
SZN9nvhcQq7VaV985LF3U1OsLyxLQeRFs39qSMQdjNrvkKmZl/fHEqixeuBch8QzbgxpT7NwdH2e
ung2zkh4seddjX8FOvyd4mCicCx6MkTL8lVezeSFY02ZFSTzxiSfQ/peIiNMOb6LvDmGgtMpxcBr
53NQsaBa2JDmg5fn37hn9nFvsuPthVYMwwY9/L/rLP5+9lro+ho9eGsRJt54P0NsO9VcLUpHjGZ1
0W4JwL+M65raqGtJQMT32z1qk4c5deK1PrjQMQCtlSZUUI7mzJq09HhCA+IxlWFSsnuoEoPH6i9m
C3wYYDRHV+gVf2FWO6010SpM2si5S7v+DfxmP26bUN3FeHj+a0L8/WxBept3HYTlwsRNmxhUZkhs
bdz0YVg+3raj9JvIu6DRzgdbgVx6I2NRZ9A8gB0jKDbU94xDV1TLrokMqvGfyj2ARgJoR2ADoIHl
ckiFg2sAhaMwsZv+qRnZHsmQ+4lmryund9PybpYpceeAZRkxG1QpITR4aY4YhkMzEGQj03vXFUft
M0L891euEekBEKOgmg8fc/l9z+hMLx86xKMjL39xlGs3dcAisHGas3Gwhsi+X1EGWQEwxgZs0d96
rErgTOK2AM9t1jdGDFofUxPxKNcTOF00lnr4aZ50kKlR9/7ko6K82u4eEiV7v9l2Oo5E5fmKAtH0
BhcLVv/LoRsBKcClTqMkCMf4eWjG958v3OACJIO0FdpkpXCBucPUmh2CKfNrAcyPjmlAdZGD2Arc
2PCrYIyWYZ9NXdm9tUa4GqzlxSuynw6Y9XxabMPc+JhRAJsD1u/sYHptK+exXnVUCqqCN6Bb0DdB
WckO0IF+OYH2VC5tU/uAZ/hhHDhPDi02/fABZOqAPU/71oOwSxVszOB0+7QrvMqFXSmCWO2FNAaF
eHYd8O9RzT83VnhcXJA9DU6h605VGkPdADpDQmVCfuai92GpeQAMyuAO/l1W8C5eszXdusH8KVoK
X+NebOHVpQMJNJ8JdkahnXEl4EZaewzGgMGVob/6o+dl5IXao/UaMMf6na8RGAtA5/fP0DrWdq1t
u4uhAJg/oSiOaZ96q7trxjx8CnNn3hZ5QO7azBw3jdHPcdO544a05hIPXRlssr6bHzNvtU6L2xEw
fg39JojS6HNb4emL3DTFFZ3rBBwVR9vBXCJ1HCBBfcWKEDkrYf6AWy2ftmPf4tfvyuD91wFsoGcc
0HWFcnONGCFtoSaUhGOwIdGyZ+2L14ea8624CWAFNSXR7A9OJmn7d2Y6zm2LaMNZu3jO3GNK3Ge0
cO6zMjdiKzA00Y3ywIsOPeD9kf646gFew9ztodwsqp/G1yl3Pvh587CU7MRXu48py3AfpbHZGbu8
cF9p9G6OKIRx5/algKSs0tLMoTWULMN4P5XkYfB0LFeq04b2Q4S6wBIFV9oCMxnWzsIuT9K+su+N
yO4+LPUIMne/DO+cbHE1c6q4A0Rwgpo4Wl9xBUiRaW5Pk2tlSCpZ5rMHGGhBdCVrnQVp0mgzuUaL
Oz5xlr3t73Q3pfLzQN0g3+GCJFC+KbNlWaIqq4EeAHzW4GP8+7av/YMMkP0RSjwou4BIEfIAUoDA
DaOr53AB0qo6+OR+/B1UeCHu8jDu+G7+nvJdU29osDW+3DYsbkfZLhQfBLsBvMQVMtgOV3uoWzwT
qfnM0k82dEig1NnWdczrz/P6fdRtPbEQVwahKCiYNVQC1UZUmwtDzFEVbI+Sw6NtsPuahUvsdBz9
O2Xq7Qzgqm4PU7V+AAD+a1X8/SxCjroqYz0oLpKFWR8ZHz+PDYrHt20op9IDESZqkwpN7Cp1i5yh
UyVx13FTpnOcsyI21i9sOI3u69gXW75oAn+Vl7dB2QENC/QSX/UmzUE+BW3mwQNXD2558Ls7Sne3
R6UxIWfF2qGf0Shshgkpiu/RaH3ozGiNszTQFHAULgmiT2B5Q4HXx1ikA8yI6+QNpA0S9OzGnfUa
hk+s+lqWH28PR2dGLOLZRkh5uy4Oh5nJ6mLPfnWC52UE8SvRBTSKaysCtEMUqkEoeFVpR1KnCrK8
sZMCwH7eskM9WkDsIDKo1xaZRe9we2CKHQ4tWsjGoboPkgRLGlhJamZFzQKsir1BI3bsln+Boj23
YEtZM9YZwci5aSfe9GEZ3jxd4Us9AjhAXEvYCvIbCdwueetVjo1Kx7BdvPy5LwpNmudagQb1BgGq
B5UgONau3CzeOP0wtr2VQD/b+5guEdkFdW2+0aWbt3Xjl5+g4OJvzcZtPk4GJ3dVY/MNcF3pljEE
aV2Wd29Va0ZPiCDzt9tLqNoygs/OB6pdpIjEUTzbm906OWQuVivJnPKQRyzcmvb4ZKfdEhcNexi6
UMd1qppycPYiLQE9HrRQS5vGYHbJW7/FpvHu2/0wvv/aR8oeT17EoIDEyUQXIQNQ2ugyJ/GrAKCF
71mp42tRTRleZ/j9YIO6rrawIBrcHFJ+ibEkRf3VIuGm6Yd4de/H+S+yd2C2+o8t6T3EWdA3vkkw
GmjRVP2RMp2Shuqpd2FCSkN0c7XwKjBsEL6B0N/gYHoyWjvF3Hk2mC+4ufeGqjrW/0PadfY4riPb
XyRAiQpfJcdOI0/3xC/CpBWVKFGZ+vXvcIB9Y9OCBfdiLxYXaFyViywWixXOyUQNpO2So98AFBG3
rXDJJmAOOmZ2YINXYFBOzzOhUUGiXDfQhpVuR/Z2W8LClSKh2tBgBdgYBFNyU8/s3DRwzivwWEU+
GrXt6qPmRDnGN1aELKRcMKwJrDagxiDXqpYp2snlRenNdmSMzPnQMXcMJjrpJDC1ua8BGtn/Soaa
HeZYn4NSOECsGLOHnDyPlo184wjklNDhJXkB3RHifnOI7RCEcA0PKmFkcIKl9aFtibVF5OyEdSra
bT5YTRfERmJHcBbOL6G79DjTAUB+QuTpTkyO87XW8X5PSl+AzkZU28Hi5sd6yIYgMetmDNwqfvHh
u+u+DpNkr3X7wtX7PxRwFidzTn+bpEk+U2awLRkmgDLUoELxClE8wt0BEGmuxp05zUPg41gc9Dgr
ft5e1yXzAK02coAYcwDXlGKiVtG7XVUDHyfrHjz/oV9DClsyDpDWYqRXUqBejQ9ngzFOzJ5IFKP/
oWm1LYCujxlG1d6hxpkYqeaZDRYGKBJToGBGOg97ezPUu9vfX1ND8eWz2eQJM/F9Yj6h5kJMxIAr
3vU6kkauRI4l4hqTGATKw9jQpm4sQGkeFVbiHv1eswIq+p2YS0B0dN70mE5jv2lqgMzfq5tM0iBt
iKIsmlfVZGlBJs9AwoZEsx7EBPNpTraF070t5NrOLoUoGzQXJV6TBYRkzb4sw2Rtmnvt+8oGeWld
WrH8vv6foXnN29fbP38hiyB/P5KqqJICd0m9WolTcCxgRiIDpbBKt8ORawFoZ5HSbbunEvhV5mTr
AXK+mBsb2E9tvr/FGJKR5EI3AhBHrh7deMpqfTY6dqQ39dGytQJzcOWuYeVrzNeAgK9XE+85xO2y
KgxgWTVJY+qiM+fatSPH3tX8NXbuxXxE3Hb+ffPyuLoVCCNtN7YjKp7wj4b0uLnz1xjn1rRQfBu1
Z9vqpBalE7KP/Vq/6JJPAG0qcuC+xJJQCe3QmTbNOoEScxdMzlvHPoHO5LbZLYoAPyvEmKgHqSFk
mfX+yGFYkZgTEhTmhJHrTGx0i648N5beUQjq0AkE3mtJR3S5IVqNZwwBnnzkx7X90SqAKTWMcfZj
TpLkjTcz29xWbHFrwEoNkCVAFqPb9lIeChVTV4oG/jR+I8/W+O1/+7ziSy3S6YM34fOGERiPpr+y
LYu/HnEIsorYG7S6Xv56exZ+ReyKoCHuaDeHVdSI5e+DlRdd9yACVmesTYfVSNLi0hQPlZYETfLn
HcuDrNR/vy/ln92WKDAyXevwfRK4xbNfrYwZLVrt2ecVY+r0zhwbeecPXzwREH1fTCvmuiQB3Z5w
TnIUHZg9lwogOGvjecbRq71jbeytOt/3db0iZGkXzoUou5zFgiTEghCHPfIwn+6v1gEKEkksOVyE
Dm3l8zVzY+o5NYks74NZPbVmKOzt/fsswS8JcoEyNleOgd7WmAUePYL3xxExbfUeDWQ9ArNkKAWq
pTpA9mD6w6mdSGcbkX5Kq5f5bjpFXBRgsZWdHMTDqIOiAcozRBg2wlN0moBStvOa7Tg21eH2Oi15
PwQ+6FDAnYesi3JR4A0PLC2Er5GWoCih2fR5GuheT/onCt7kd8jCNCGSY2A/RKv8pelak0AHIWpR
kTZ4TQjumvIhNeJmPxdDNwYmhlxPtwVemzH6ulCCsNHchVZCWzkrY5qjwjh3VtS1x9Q7rF2y10cR
n0cbDHrIEC5coTWgDEDtklZ2NFljiOrRJkuMnT+v0XfK1MVlnvlCjK9cGGmp560314gYtKJz95zE
ZWSNBvs8UWZGSWrmSSCKLj3OVS2QbZ/op3csI9pPkXBC9HfVgtqWGm2yUrOiGHkcNoWsFSuWsbhR
ZxKUoGjQBoqMkWtF9E2AD8k8/m8KKEYed/9VIJuzYKrDgq1hVEpLutqjMwWkgmfXSlUbmavPjoWc
JQ0LvjNaPKYP9g9MoYTv0AVBESC9Cexa7Y6tRZVTNuCtRPyf3pEaK51XC3lFWBuSMChqoMUDgdGl
JkOZIY3mF3i1mm9995kjt2HvB6Q3QPwWlkKE4KQM0skNsqkOBmPXOzR4ye7P0OJX+HJcCAhLOLzK
yS0FEbyhAx5mv5iN4PLj/YsIzHX0SkmuV1TPL5VMfJ6Wcc8IZiwiLftirHHXLNkzkr8oR4GtBElJ
xdPlY+tmGG2yoxF516Bdw3GS96NibaiGg0ROQpwjv6ysTsUJmrNddEinyOwU1s/5oH3HmChw1dF2
swq3veDmgHkjafHkkl3NtGoNI4WZcz9KeLyp4z3z6t0Ya/fbNZYK9QV5nyK0UZZMF7WteTMKQFYw
cJQVxvuzgQCmsv+GA0im4SF5ueecGlbdVxpIuPnnX4K/3baohUWyUVOVgO0SHkgt+nRpEls5E+Ar
j5Fg2zDruz+siFgwqgsRSoq7KsssISNEkJ2GG6BZGQhacGHoncLbVJYt8DpRNsDrWFmjqlOevHQ4
oioW2kaUFiek90N9XskprclS/L0c908rfShPGt2mJtQJtR8uGmmt19u7spS7uFBK8WbGCPxVo+vK
U1+BFhWp+zQNLP6cgnDL8cpDUlg0GESN2Se0lw7+WiF1YctA3ItDI5OMaMFQDmo5AZWqTNry5JIP
deD2K1u2rN7Z95VAerKzsqo7QCLrfEfiT6b3RPgzqQ6yH6+jx9rekvTZXkNgW9RK0jlg+tZEVKAY
Ih4n3uSQsjzR8aHeunzlDbVoHGgOk4CI8pEpj9rZXQr8aqs3gWJ7yrTnwZlRoXgDkNxBR0vflKxk
Y5ZUcfAIB5oYQbpHbYlrKoPXSZHAKUyh3usBof2KX1twDLhFkU9C+IkpMnXuo2kwgZROHg4SWAWN
DkilHcLsb7ftfEkInsWyPCBbLmzFzAu9GUb090jiyjAzwjzdzGtX2poIuZJnu1KnpBGZZHfvh2KT
jZ+89hGdoCvZhevXiEQ2+qeHsvU511nJS+gRFxviBX22Ie0OwfXt1VoysHMp8lecqcK9cspjYRcY
HOiB7Pe7nXyULH6l2d5ZxfaSXlO5qi80UjyALnxQCqSQ5c38kADbVTOMDXrCAwF8H9qLXef1P8yE
bxJfRFqRrA0wrumqeAgXvNq+nTnFSbRpmCNd03RPdbNP+MHOVpz64ubZiNiAyAuHp76JixSko+aI
zZvsNvCsl8YNR2NHnBUxS0cWGC7/FaPGbiUKHgYqBDBEagZ+xoPOXKmtL5o6KA0AVYYQFHXSS/tI
TY2WlJtYs+l7Z6E31ftp6itObnGxzmTIv5/ZoFX64O6OjeLE6CZ1wwwltT401i6IBU0AbWQCoBux
iVRGkdLyKhnKojgNrA5ddLqz+c2nd+dCJPXaPyGKZ0Cvma4DvL44VdVLnv6ezIdqiG6f2IVy8qUM
ZUsYMppoZEA4Und7x33S/QBxVmvsaIoO1EfP/bY6hbh0t0ItB7cQlg/5YSUeagqgmeS8hp2hEkr6
r1X80CWPDEXK3vnpuN86/aDpG51ub6sqL0/FYVyIVUKjrNAyN04gtu2KYIaFoxQ6haYIxn7bmbsY
DJW3BS5YIp4SiFzl8xU3iGIjOfFzA3n2/GQWG/iIeNxnc+isdfEuPFkupChG0nl12sYCgEjI35vi
6NrHdvzR+PUmzTSMd/68rdOi3aOsKxldQLWtFnFArNHwKtPyEzP/Y+ifjOplXMMyWBOh7BMbK6Mg
FURUza5Pf2XlVl/riVs0hTMtlJ1Br05bFi4OFp4cB4N9t7PPvlYH9fCbsC9F9sDiFae0ppOySZPw
hqyuQIYMtKRtXf9o2yMDb8w79gb4puiikaUdNcGgGQPAzr0J3pU8AlJ/QOmQraF9LSpyJkNRpCza
Nu/6Gd61AKNE0FUbtoY/viQCT1W8LkwMa1zFdczIUw9NGPlpoh8LBh6w13EN3nrpZKLx/W+bMSI7
X4kdulGY3Cj7HDyKYZ8eTX6ohg/xdH/rFPK+IIvAFJ984avxtpYnA3pchvxEhpAPh1L/eP+Gn39f
uepyvyYk7+X3py8D/aZVf7xu5X5Y3IwzFZSVAg7QSMZM5HitbrL+pUw3pnX437RQAimn7boC45qg
a263iW8AE+3YpWu+eEEPpPotpOORdL+uDVpAMy/RTcJPzGt3htA3tffIzbWGhCUpKLt4mKpwMY2j
3myl0ztJTFp+MroHbhxsfgTO5e3VWjBdBGh/OyssBzkqxXUNWlwbRt02MN1hY9mHvCu2Tfob6Mzv
kOOjkooBYdmGpWw81UY+VUw0oNJqgk74gZf2G5aIoNW+3pa0tGgYq0MjBCaXPLD1KqEU6cos7vXm
xFm+qbMfKXGCjpkrznEp0MFkyD8xysLxiZke7UYoZNQbmmWh41TBpA1hYm1z0R+AyIApfit4B+yr
pAn/J1hxmaLRAMoKrLpTMefh6LyUthmwtUT84iJiKNE00d2L172SOXA5SZxqxnY1w/QwpON+nj7F
zf3xKN7ZqM1JIgUfeezLnbK7rgagRtecqs+6jqzLKQbFwW1jkIuhBGkgR0JeV6YNEF4oZoe+Ecuf
XJj3mIujT4qNsNa4QddEKP4G0RKQmHyIAHPnLzuZfpvovbutxcJuoOrnoxSOKwxNp4qtgVG7L72a
8pPIikPTli9gOt7Z3lq66G86WlmtCzmKaRWFiW5DvKjA0ZyLBzSa/24G191YVWk95W5qHNGsYobo
YnO3goxxkMeu99zZ7h9r0MmJJzo5AF9r+DQneQU2RpYEHrez7ei4f7Q66wPLF2TT6PXwaM9lcWzs
5E/WI6kHCoo3h3M7bC0gtbaT9zkdBvhU136d9czaa9z1D5j4jd/mSjefvYQWn22DpaHT+kBNJKLb
xMIE53fPWejyOA6MRk+RYOn9kPlzdaAOa3acgveuTTz7IEo+79hAphCBQXIwndraoMhQBYOf0rcK
gDTHuQQRCh0N+7Nvg4VZK7n7hj7EFo8avf8ycNaHseP024Q2Pv7q6x+oVvNHzwCAR+sZyRdfT5yN
bQNeILB7a0BztfzXJLOLbZVuafXgeV3+ABwZEjTUB3BtZbOHvOB9UHZFHUxuhiTXZGr7Xift1mqA
OCSYmQZJwf2N0dtrtBYLFwFOINhG5WlBYlx5RRm8myrANFQnt/o25B/aeQo4Xk1rofKaGMU7T3Xq
AG0yqeTtXJYBzZ8pmt2r3e0D8zePploynjGIldCpKOdULl2LoEmiwUqqU2nP7iG2QdXBUbYOGQek
EbEmbT+TVNuYGIhEFYCnwICbymBKHeOhc5rulHVlerC6Pn0quT6HPdXnxwnDjdt54NbHrrSyEGA/
dpgKHf2O4GjZmElXhBXgAj9NHfH3LB3nwOQcO8nrH3WX/hl6lu3Hye+3mu6Vm4R7Sdj4hAPHb9bD
WqAajCqRh2k/k4UGnkyBYY4nO+5EwBjY7Vvws66kpeUqqKt07lek3znLbTgJy2bMmPETz/6wZAsE
7UA3eFiPR+qvRUzSDV7JAtgIwJHgja+aExO3NXSexfXJRBeJI05c+2KhyFtY1jHzn4xs5W5Z8Moo
ThnovQGhGyI1xQBq3wamp21XYBtHpGmkL1nHtytGtqARRqTRToAcJUI0ZfXKuXCcxM3r08jnYZfa
mbbrWHY3bbptYJxBQhJgHBwdt4oiWZNWmGWMq1NzzJInLNU7lDj7vHJ7iZYm9ZRq+Dz58eTfzz2J
H4+cOjBNZeuFWqqiqaH1et/Wp6TtCNJnFejMOmDPVrH2hBzk5rYuS+YMkHqARBggTLqqR9i4YlJg
R0MawOpn85Bj9rnTEVVkIZghVu7kZWEuurvkeM5VNsZOmdWC67Q+MY4JuE8EwX/iY4CCN0HrrQGG
LEWbuP7/SVNuZs2bEoBJQ9rI05DGc5Bom8775vFT4rzy8lsC1JWh/HF7PZeOLCpH8v0hN09Nzhh0
bPtu9KuTzaI+G45NXwaxrYXddEinfemsgUgthTlnV5AaD4rYdEHrGrNTOydbTTxNgFZEruu2UitC
1LaMLmm6XpsghLb6o51kx1Eznnk8rw2D/J1NUx2eZDjHZAF6QK5AWOo8KROjcNkpBmvBxitTuq9F
ChCO1BFaMMVifDHyytvyXv+WDXkJ+BTnpNOs2EjGvMBgTDtibIxuSua9IrORb6w+yTZaOXePQ9J/
cotqrQaxAHYL+sSz3yxv77MLwTDLlhglYSfkcPes1774HX2MufHF19JdYw0ha0Tg29MBc1ZPWVwB
iHDt5bHkuM9/guLvhB/nLXA12Umfv2nagwXS0dsGsCZA8XhkQMxHpY79ZwLq+Xzl80v2hZcnnu14
VMvi6OUSotOx7GoEpyfJDUXm57r82EPOO3Q4E6K4gybz0EamQ0hWhsIJ6Vqb15oS8u9ndpBWddUW
UgnbC7N5A+JQM1tZpyX/eb5OiqlVvfA8ALCzUzl+z/qj/ZeS9Mmm1Q7zeyuy/i761Vk8Wy/FqDy/
xJx+Y0Ef8b3VHmNSAzr5M5tksP2p8j/opNq19n8GQDyk1dcsWQlHpS63xCsmN5mVXegxxI9oZrYO
yAgX+WYeV0rki1KAxgVcIbQaXXVtjkUV82L02GkGM7EZGvUeGGfE3d42vUXTsP7e6SD5Bm7ZpWmA
ECQxpx7Hpy23Jroo+a5q3xG7IWKTYcNfEcpyzXPl2b3nwEW7n/Lhm++ufH9pocBthFI/kEQARKTk
HWhet2gyaqsTST/Y094K5wmgUisEm0v2jaYvtAVLCIqrUSmfFgnAD6BE7X0Y5scY9NRZ9RmAldNQ
rpj30j2N5DMAUfAkxxy2siV2b1rMznFPu7I+XiWbSX9LxodW/Kq6Q0lWGg//Dnmp1oxgBFcaOLeR
AFXE8TnNZ4zOs1MRdwNYV2oTvQxgbzjgtwH3b8JsIyV9Hs6M0d1kee0G74ERFMeTE8SaVhx8zTMC
muFK8caSPjhgttnlxCtCDPkUoUZrlM56nddvbU3GV8NBNJBlvvvSAgjso97yN5LxfGu33U8iiv6t
LFL3jTnAVkVKbjpOBsq0KWkZB6aEV236xB9/NWnWhQzIvXvhxOC67YYqaOqZvZXm2N6fp8fLAqzc
AI/BObwu5hadSETT6xGbPsfltxJjMfeewUsBivuvUsOr5xQCPLEHrOcm1UIAjW/eIwQXGdDvkbVV
WXdMLytnp/P1SNhsw+cunLWPdrsi5PooIqw0UWKSKFfgi1ZuS/SgO52p9fyEXQkt51mwT63/Kbar
lSMiV+TSZvEEkWCLGM7VAbemXGi62dFBgxGcKi/EpJUYVr5/7RUvvy/1PLswMYfW0Ynh+yYJZm/n
T1uf3f1Sk8wQ6FIDxAMYv4iy6RPJWK75cXqinbtpOz+g989KwOGiVwwY4DjbRGWhKJ1apzZn6Yl7
j+ixYWyTl3d3bFyKUFz7kGg5WtXK9DT0oVmFOdkm97ePXopQvLtwmd5ZFFo4LThzt2W9YrJLpnS2
Sp7SklylyCNVTpGe7OI/CVJYfnK89+BdKKBOX0yucBo/gQIi/eLUGBVtQn2tOX3JXs+VUNJwHq8x
9VZARs9DHUyc1oO9FkMuMLlJPXDkAKZsA71TOXMiE7TWuEaRURyQV0LvZg7yoOeMHfv4U4lEcgfm
Pf97T//0zm/N/8PSA+13edPu3rOe/36HcjZ9a2hjZsT0NJub3txhWsZZKwAvLSeorfHOM5BBBRzq
5fHX4mEUdZelJw8UcM5+iF+bbH+/FucilOPvNsPg5jlN8a4Akuux7w7oMLgtYsEZo3nnnxbKhsXU
bhtgZ6Sn1P1qlFuNHVweOvejxiBCOZOibAduAyNBry3WKt6244Hr79huBCWITXFp2Ve3LybsRZbk
Fj1V+pFn25rt27UemSUXcC5C2Qsr87qhLUxYNvD4GSaKDrc3YvH7LqJTxI0ekj6KObWakfMudSiS
OwGg1Nu1N+riRp99X/n9vuyvHyi+3/svSRlk7MVLMan9no04k6KYE0NFJW0wrH8ixc7MHnN4fO90
e6HWFJF/P7t2R4FkfVO62IivHgk9L/TRbDOuCJEXhho7uGd6KPHu6GEKqWNYrZGyHe/0IAc0qkd+
9Pa2d0+OHhXVx9tqre2/ckuSiRoUMyX0NIld7G4xTf2/fV+5IgcLWDLOJL9vhZ4VOfnKLb/y+9XJ
aS1lPkhj8H0AnrV/irUZrrXPK6Uqq8vcpsmwIei641+dn//T4hDlajTzzvLga+mp6x4I3w1r+adF
m8WYDkZ0ABaDCZRLm+3G1nOFJegJoISE78v0Je0DZn15hxZnUhQTAr+2O5oNvGDuhaQ8xP6KCS3e
eGffV0yodWyrSlydIld7HKKsPE5rmPwr66TGWX1lxnY7QoNRf/BmtH8D9v9PHX+9vU4LeshiJ4Jd
PAtkzuFyNzjwSvFoBHc8CgR8CjGgPXUrVbYFcwXrCCBTbOQC8CxUtkIMXWrXtAenFgrTvvub69Pu
thILS4VRIIBp4fPArVa7h3U71nM8HiTFmrUR+aOfvbrjoezXuinkL1U84YUcqemZuzUszRuY5EIr
tO9orQg1/2T61cbxU1Q5v5vVysLJk3BLnHKBmF4ymX4Ccbr1tcyimO5F+S23nzJL3P18AyEiWlHA
6oMmvivA15jzchZ5rEfEOQCVyWUvXb9yYK6tQIpATkuiwF0nnZwEr4bRYkbEzNBN7G1H1yLEFQlq
ZWP2iqwt/0pIv/lOOK6l5a6PCnhMEVihkRI0eFdgeUbXpBpjE4DsEmfX5+RjXYoD6P32t435etch
xgY/pYfnA7oplRNZZ0Sf57wzgD3NDnHZ7bWm/m3EfDsK5wNv+5Wzs6iVhyIupjMXEPDmehKlALFM
VGrDA0njwGN6oOu/bit1fXKQsdFRwQNDFaAG1bcQsThojSlihYZOjxkfP7ZuUyBDNv8aY3TXzvOr
R+9Pc0KmKSkLMX2K/1OiSEoHv8nGQo/0sqbBnJfgIXd/W3w8NFa+Vu5aMj4As/x/tkgRlltWQwDV
b0R+e+zmD4iQbi/g4vcdzBijmA88G9W4iTMQA5VwI8rt1zT9VaAwcVvAkh2gOQGgB0BCBGCKogBx
TW61gKaLaJo6gRdTZw/+Lw7eT+v+wRhsjMwN+0i1gLhSnoAzNwrqu9oYNKyV7bSbLgYq2/3QxJcS
lCsH/Z5mMnMP5qbXrzSrXolRrGU5/9ItXbpnCAESD1of0Fx91Tpq6eOYg/QHK+ZkANXLcANQ/Ynz
9pNGrcA1ZjtMmvYPsEfrgNL0MDjVAd2mQYtBAofX29v7d30HAl/TQPsa5lskhoTiNsy0H/R+GsyI
WCH/rBlRa0To8rotZMkKMXGPYMHDZXuFRKcL4Q59TIwos2h58CZSbnjtrjGJLUoBxhyg9zGfhcGm
S/vI/TEZ9FbHVC/GwJI3XLnvOExoJ/5/AcpaeXU8DHBXRuRmT+n0uNauuPb7lQi6sUkCXmGAis4x
0NM31Zd3bMLZr1dOKpptyFDp+LzmHob6WOkr31+0JICGu2geRvJKbXvo64nlZY+h6toOO75v/Q++
8WTenwaBvZ5JURYp5ugZNJkFh8kz9POlm//cXqWFWj6moUxc1shHoe/6qsqlkQwxR6pHafmFGK/M
yfeURNR8MdPqSQ63ki7eDMUUVvOHYbz7BShHsUwblGPoyAECxqUJV91cN5R7c+R5bJMmbHO4rd1S
kADUC3Cqg/5Aojdcfh/9pVVdGPMc5RM4EgIMCDYh0fL+84QAZTeYOjsSSwwrAemSZcBdGzJIBGWE
OjjJ0FDaghtVB2K6nwR9VczPpEX1q+pAS4RiX79SQ1ySh0KujvohoH+uIO5SkVOrSVodvszZl513
aNmxcHZZvLKaSwf2XI5ii0BYLkkluNQr/jrnzaGpxOf7NwwYSbhGbfCyXAVAPI+d2TfEDIzNak9o
9kz0uAzsYXouTPKo68X9OS4JE/lPoFzbs0u2oEZGPR0CWfuVDA+Vwze1eBvs8R2+FI2zBFoR3IEq
Axk3tZiPgI+LTDQVoN9Yn6vN7aVb2h0fnZMYS5dT/Jb8+5km1ixqFPwE8kwpMGTrPTXur14hsEGD
F96mEr9KHX1P6zRNyCzteqzD2Ipqxwiy/OdtNRYCrHMh6q0G4KPGzSiEVKMxBYiRt3XpokHBXAOh
XBaEiBeuAWGWOiaVOVOcl7L86neHVvsdd4/N+HZbl4Utwc2MXD8apn0fKHuXW5IDijR1tdyKSvtr
4v8p7s8RSbxbSZEgfRxu4svvVwbIMjTNnAEw/dy0Xwe+zykBqM/H22osrBTCJQwUAP9eXnfKTTpw
blSggZijtA3y7gOAgsnd815QBHQ3JgEyjQycLhVpm4QI5IpmcGTU27Qcn7sp3vIm/3q/IsD3wiWH
ZA4a2JWIqTYa2xMe7rpZe9ZnkN3MWdjUK20jC5sOfEs0dqFEgdZiFSy+mthsdTPutLh60cVL8ecd
OoCI4y9klITvulwqR/PzhHoZjnlNd6CHi8ra/wSk6BVfv7TnctIWXLsmrEsFiRWji2bSfoRpDeZe
aMMur7uvKc1XqtVL4YcDinqQK6Dd20crz6U6buPljcMS+F/fj4PY1ERoFekRXRu7vLW6oMvogSXG
0annJ9ZUvxrTb4EjkbzeXtWFQAE/AxaIFcXLUb2yJ4cKtOhkc1QM024s6ItGys995nyxYor0vVgx
xIVhdBBD/8UoBu4mciTKLg4A2I2BkjdHGHM0dzPgxn73jT8cUoR7G8qnYSt89GeBIrf42vTA/a9i
e0RDtFu+x4cgi4L5Lbh1QNkqG5A0XqNr8pckwDNpBPDAYx8g4HnoZiuHfKE7GUpbFmbTMQ2JKSVp
c2c3lCCYGWoLMkemU/XPNMm/5NqUVMg59HRfOIAbADmw86A3dht2seNtes19x5MXBx9ParR1ASpc
9WVOXNRu2RtzNLV0a3n1qbPWeGQWwrELEcpFzMaMsday5ggpgcCZnm1f2zRJDmqhtYbFJVcjnx8Y
WzaAdqtmO+jsT3FvFHPkW2EyBcXaTPTS9xEcYbdwMK6RwvJxRqJqFgKsoEMCzvqVOFlef0pmQMJP
A88fDXbAqFLuFT/DG3kwUxEZRY2usO9poW+58VomSTglH43hdPuML+0LvJlcp7+eTTlz5uxSn8WN
iB5N98su1JIv939fDvnCgaAma/xF4jsz757bqP/lnYi6Q9JtHPoymy8p3d0WsrAlklIeN4wNrDsk
7S7PEB5xk8sHQSIfTC1vWfPpPZ/H2ZRXPeIwdY3spHe0vCMRK78zckyRsr8tYGHP8fv/CZB/P1sk
TENoTcEgAK5g35gNtBg2vvdmkmE7JTwczGRzW+LiioGCFMgRniynmZcSae6NQk8BgNgAmyzZlyvX
/cJFiRwdkBUN6AVMdWXFunFoWNt04CJMghTn5MSydyhwLkFZsnyoB6clrRux+XeOYk1quSubsqaD
UqXr08RsoYQb9fHWMLZ6s2lXzsayBHSfAgEX/1PB+qzYIhU4PdyItg9IzVb5kxmHt/d54XhjI/6J
kD/hzLI0cN+IFpk3tFP6QalJb2jn39mn21KWrOlcivwVZ1JI4ZlzM0ORVD+4xd5c64aQ5qL4RKAF
gNQT5HeI623l+75TMXSdFm5E6A8H05/Tvk5/2N+a+f7+NFQzUE1AokKWG9ReJIP1oPFhlRvNxbdW
++PX9yclLr4vF/JsoWreGw78rQuQ2SEc9W2LZkpwbddipZ19ecH+6aFse9dOJqaAocdoAHvkENON
ne9i8IFtb2/8onlJjlPgH0geXsXxgkxIE0j4OJFGfhYahnc/5HaYvce6zoQovorHvclsLwYMded9
oaV5cOP+x2095HpcG9g/PZRLNxOmDmZQENvgGfaND/kuYYPAnNF0uC1n6aDgNgTMCYZrUdJU5ExV
UnjYc1Cug7APcGjxildc0MOX+wAWUaS+rwii+OynxiQGwGn7e1Ie+98gJr5bA5TDUCeXhTHgWKs7
breAsbYcEvXFQ/srTVcMakkBkNFjBhGtzegoUC4OB1RdrB0IbsIajfEZD2nzZA1v9+rgQwJuPvgS
H1GPooMz4olnT5kZtVMorMAfjre/f60E0s9AVHMwTolXjPp6mB2SVE6K9DQAcjGNHG8rM98ndI1k
4/qQQwzYCTDbCmoS3OSXzsRDn37VGGCfEhP6L7Sd455K46nL96b+6bZC18f8UpLitmjn6HnVQJI2
vfr8oUSjtoFmyuL+HolLOXJhz92jk2llVfhmZDhjaFsfel4EdQfkcbZpmqfu/i4ZzJegXo4wG8Aq
V2PVng8QhSJ3zch1E1gBDUjyPLhGYM4fb6/f9bG/EKSmWCpRF54uBcWeuZ367w0a4W5LWLIFjE3A
A8sc+9WxHAHSAPIh4FjXJd/Mdp4FZjb+rLt8lw75T3Mev96Wt6CRHN39OyYOb6aauMaTeOiNaYrc
0f1dOHA17hr536II3PqYokUn59XDGFRpdpsVNojiyEe6s+nKniwcUklxCwBwpG7xAldsravb2qQJ
Pu9+yfunhj4X+cqeLCpwJkGJWojbl1MZW1MU53nQd69iLbhbEuBIviIbiQP0KCgxsE49N7VMJqIs
FWHdOcGQWPe7MlRs/olQguAy8ZwJw5giApt92M2bEfnBYlwJUhcSP0g9AHIfjPAId001B5JUwjKH
HtY0tEcrDpkVMA5a3X2ihTiORGx7Z+OsFTkWVg/1NR2ZWwSUoI5WrppkaMq86Tqkuk0QG7Q9Rofv
XzxIQCIdZW+keNRDEtuiNXqrwixT8tOjDH1emyHf3z6IC/kjwLIheeshmkD+0zMvfWZRgBarH1Cr
qetnAMrvcoxo6cwJ9OKY9M9J9VAM5bGu7g5kIRX1DqTvMfNy1c+ERC9w4Uwk2dvcD+k8/Bq5vdWZ
/R0EHCsZsoWDiuVDBQc4XnDXKlCpmZLS0PsKSVf/wIY/o/Gi0c+3F3HJFM5FKCc1y2vM1vQc+dZO
2+SjeAay3ootLIpAjQtZCiBQItF2uU1cKw2eaylym9kAVvmqezH1cUWGPO+XUSw2hdjAZUdHCYD5
lcMKiB5rnlqooY3+DujYH0ruhU45fC+AaQ8Y1iFI2/tJBiATxQOkRTCucnV0cy3DM59hd6wuCQgy
lL9vb83C7sOYkDiyEJ3jKaH4uMrxBqDexCKq0med58EEeIohvbvijmgZfS94w4JtFk/xy80Z48nL
2wQpvWLWNlkzh+XaQ2lh+y8kKFsj2lnLBgMSsCPet35tilX+58rOSw5hzG1InjLkwC4VqDEyYjZE
6yJKONi5UzvIjCpgnXjhmfniJdwJcsMOQFK7kuhZ0gvTh8iFYlLJweP8UvD/kfZlzXHjyNZ/5Ua/
cy5XkLxxZx641CKVpJIsW7ZfGLZb5gaAIAFw+/XfYU9/0xJVIV7PdER3hFtWZWFLJDJPntOORdcU
mmuEUOCHKrJ4+HVsEnAQeFAAPLuwt65TSU5GJldPhT4bkM/x5Gky9uMANqz0/X126Q5aeMXhQhFs
AIq3iqYb0wAowoAdBxQ+utmZktyYxqFT4NCfD5YqkprzfR7MaFDc6ApeVufN6iFuw0W7iDit3yOo
V81G7tT6zMuPBojpqL6aNJBt9NfBUZjLF4ZWd8XkgG8s9Kk+Q8SliheeMdpulU4u7QgwnuAfALbf
QmdQHir9StDhzOiTUQPKtnFWL00WmNJAeoeQByDXlSOlth5zUaPE17Jgp+BLLU2OTh4kM92IEC/E
1ACEowiENH+ANuvVmc1ByTYwxvvzIB/mfEhr8S03ULzI8l0pvry//S65OTxCgG/F6/etDpbrMuJy
hd1nF/4B2nlNzKrmd8M0N8KFC1cEShd/2VntgFn21qDdSp/LnySXN90P56sampv2x0ZId2kXIFEH
CnMfpNkomL72C6qpGHXEqM51n6jI3aKPujRdaOcFQQxuOyjErWrWQ12ynkupz3qi5xH9cFnbPfjB
FrT90iiA6sA2W5ijkbd5PQoCoII9gEn0PNdF8pxbW23il9w2kpoQVcZmRoF1tZfdpqTWUGYaAmvn
pvrp9k8I4C19EujHqr76fPf+Jrt0dLCVUSdHehOcUqvhBIbTcbAT6nMmq4gXXzrxg80oHG+lCy5Q
hoR4U/9laJnXF+/4cEBt25aLIXbryCpx+XiCnN/BIeJj6+jIzNWdWzc7Bq6a2KW/V6D7wyJv7MEL
ZXR8DaiZL9mwpU1+dTlJUwSzMnE5cRuCIUrdDCVHFdeMO4+g6V8lirEn06xPsudhBNjooQycx39j
zuGrUAxBCPPmYS4GK+wajQNnazdi9BD0974PmvUtqrM/Lon1JQK6TuASAN1CPna1l3oCnV8jgwfx
Bh8SIvy6mcZHMfTogIRMtTmRhFVuUvKnQOXfR62ixmM+Uh087szgB3hME7sZb3WAkqZV74VD73xm
pdLcYhO4dHSB+0G7gAshHrwgXu8NzXOU3EtMCCWHpj3V6AIP6l8HlkEgBCJLS/EJgcMaOoMsbugB
tDmdXfOGW3vr2/uLesEvIG2Esg1AZVAuXMeLTWHn2hX2eC4bGYknb/p1kDEejHBvuEQB0ST+Mokv
DtA8FHbmcXz/pi7jFvkwQCbfH8IF1+M6S813ofl9S+oAub1cmO0wQo7DiX2Qrk3tvZp+ON5jYX7P
puug/fC+wYtz9sLg4pxeDCkXTVgHGd74rXEypB0F7PO/YwBJXTgerPvau6HGCWmi3BzPnpt2YTL+
GxsXr1CgmhHpAsHkrwZAW88d55D0ZzFm0W1gf2yzjWD6QsABC9i54HbCu9pcHY3cVkHjt2Z/drrq
szGHOzWrMgoBjKwbCQknrzi8P2UXLoSXBv/ILbxYE9cta1V2Vn/2KXTVxh3IPGNRfjDVrz/hX9lZ
+aaxqX3ZUdipg/DGnIKrrtCPRdjt/rPhrIKbzhpszoe5P+dgi9X2Lekeef9l3GJxurSTwYsKRBSI
l4EQWh1Om4AASUtEoH0Zzd4pkxtXxgUPiR4agrL8Al8EQ+brk9LMQwUyWT2e3amPpA0IC6Af8sv7
c3VpEICxLYKhiKMgff7aCHGnP48jB3ufrB+aLemISwaQ0kM+GvENmoNWowgL0Zl06IazLhBeyi1B
662PXwWYXeDoqpnlcG7HZPbjeivCvHQWX3791Vk0S+Ds5gGfH7i7QUUZ31vWlRDpsFVy3jC0VvqB
2C2xKjTrnh2ZdDSiwX04xdRDBnTjlXnZEHpvQjxu35YIeKA8Iyia4Uy8PgrdMs7JFNX+gznTaNQb
2+vSHvYXocOF6Cp883YaGgP/vxyx+vMXqEYE5gnSru/v4GUFVgEP3hf/MrGeOHQtQNIq6IfzLMs9
qM5GhcbAuGuuqTgRUoJAPn3f4CVv+dLgyot13LVkPcMg6b8xej2Up6b9Qq2NS+DyzAFwCS4fcMiv
wUbG5LvAyprD2QAj6oT2JbdYtGO25BEunp9F0uNPM6vzgxp3RoEFxrZrktlDiFTq4/vTdXF90OeB
fBR6w9+QvDIA78cuhwNoO3O4BhyhvUEOlsaZ3fFrf4TiItNmf/DlFB6KevI27rZL84jgH6lJoLPf
Uoh6U438/oi25Cb7YJlXzpj0W32VWyZWEYFsFj2TECas5stU54kVfgjRKvH+NF5aqD/QjAA02m9x
5mRsOWHSRhEB+k+JNjdC2Uv1g0WxD/J9SxvvGwhHkA1TJmaN3mog9Lw2kuoT16eJ/pi8KmrINzfg
kV/+OrgqRPsjij3oZoF49Tpv2DjFRKg9m2cFhrkYtxG9HYnb383CMDYm8A/RirWjQFocXMOgEQAl
zLKML6IcMMKgSjOiDBP0007Ku9K8R7p/h9Ry7HWJsuYYXMSRM8ioQ3LZMHe+eUWMwzyknGWRa30X
w0nxH6ZG91B9bNs+fX+FrUsnBU0wmA+w3S5ljtdfMBDhxDsHrUqzu8+UHzeZdedoEuPZDNLYk1vu
0euKyBQMgN8891i39zi8sTsiLHDu+/6IgCQRdCtlbS9m38wbgQtC0hC0mOtHlPR5VgcU3Tl4xbvs
FJZBBDkw0xjuWfPd4NU9KPxbEP8z/zRCbbT5PhcM0N4+EnO3z5zwSmsRGV2eBtXdoKv7QFpxLocN
f3l5eTF9CwwCravr7KmsedZzC8vbVp/CoIim+dZUD3MLfWo8bkWAVFqWdu4xkz9cfmLOleDnYizw
GOeJbXVpR0ns+SMYJrMIWfp7Ut2/v74X3MTS8rDk5Re+6z96gV/sv6wLhjFj6H3opZwepsbOTzl3
2pTwaQvRsHjt1ZIh34G2nyU0BZZ+FXRVeW94ncSSCUOKUy3ZtBurfrrypl7GkFeXj0GtxUNnhMaG
t79o+Q8KTTRBIbpY9viLQXp27VkVaiznIQBTGDETa7qV0y3v8t0Asou52zjVb9wi8uTI/gHsBJy+
/6YACWWqCpzlTJ3L4Nqern++v2Rvrnp8OgTqln2PihCO1uvRTLPhDmZtoZ7SeJDB0HURAZ+rY2/O
ygP4QrfUQ95skZW99U0ytIYcwkGdB9BRjmB3j7gJRAKycxvT9iYIXAwtlSJko4AaWHNGLkDNWg2j
PlttT2JJ8uAa1T0nCozyo91DuQjzvYVTujiZC48dWlpQwXnj60OqmUNcdbbGk3StyKiu5+aj/OUH
xzK0F2ZWEQ0iCtXbI8w43EtMt46K8cv7u+LCKqGIh9O1pGWwOVZ7XBKHQvBp7s7+XHzSc0sfuJit
2Akz6/P7li5MGVqybCCD8QRE+nx1jgNGgHUsOSxl5Bv4pu6gknLMBpr2VG9xPl4YlYuWJqDtEK4A
hL4aFS9ny89br0U/3n2jIV9zNP3H94ezYWKdZ0A/qQ8NZ5iwjCuZ51Fr3Q5b/b4Xbdgo2JBFWRK3
/esjy1DfLMo2E2dZ+gNyJaxPhUXpLctmf+MQXVgduASIcaBWiMbi9T6AkO0UqkZ0KOamc3D05oPs
DyP9/v6kXTiqAAuge3mBhiOQXe0Blgkk6EjVncOeeSxqlDUetNHa0OfBo6NRBT0QPZcbwI63SfM/
7qiFUhaVZORJV8FINjFdOjkGR/srtG2I7Fr4d76F83rnot6iPtflXdYe2ZaI8AWHjgZnxGiYT+z5
ddZj1nSYDLvpzlCKqY+V4c8xxNe2Qva34S54LnCEUU9eOhHf8D23PhvHgczNOdfqkVr2U29bce/k
SQZaccBd6qTQIrFab4rDwtx4sr7dozbAWuAERtLIw/NuddSsDDSUozmwc171SW3m4Pgwo19nS0I3
8gsr69PmOqyBnNTMziE3Pw7Ig2XzluDR8kVfxRkrE6vDVngEXH6Dxc6E/ZyaB41KNfhe9q6+0flX
UZz9X0borAyu0lWFcGxIeNjsDB2i0PIjw9rCnr7df5g1HDdsC7Tcmmv/MYeilYGCheZnd003TtXW
h6++fqUCHtQTPry2rycr6bOH933FW4/0+suvDi0I8kcoP2A9jOCqfZzIgVUHVxzeN3Jx90JDHnXK
EP+1VhdsTkIj96TDzpV/lXenqbgm3kZx/8I8LXlV9F6YC6I5WMb5IoqUPOQ1qQp2NsHcGPVV+v4I
Ln886rmA+gDrs0ZMd1XjEseo2Xm0ks72o7nYSqu8ddrwKwvh5Z8Wlm/wYgDM7nsg/hg7U5vsRgrX
woqDqPy9RbLTNLGNdb80IIB+UYwC/BsB8eqOKEpNGony01k1UEx06ri24ven7G0tF04SadzlXQrq
sjcRo5k1wVCNI0ZUZ9djWH7OZ3bKPA1+a/PaUFC0IXTvWvqqsIzUmsd4bJubkqiNR9SyuVYe59XX
WE2s43MZNrXJzrPX13FZjndAjaayUXsfTHqA3D+X3fxlY+wXjhWMotUTMQWoRN5QCYDUNzBkz85e
75/HkB4KWZ4gFLDrwMk6zSyFIMrNWEyRBY1nR85xPVaoIVfQszNjs6vTFv3K0ftf6sIptCCXDDVk
D8D1N3eI1qEks23SszV1AFacQcSfULFVgLzg4GFl0RuFfDt401cbS/mNMUy+TwFJOk0BFBjuiuqh
4CQWXR2p4aGrP70/rIsG8SIBsdLSh7yGQqD9xphZX7Fzx+/8XkbFtGv9MCqLm871IylMZBLqX3do
ILZ3kAF1QU3wplvGMJq5rxTcgdMeNE0nK0ef90Z64uJy/WVjDf3PGzx+FMG4CqTTggIWyq/lvCUQ
d8HKQsEI5Cd6AJaEzWu3E8zIwhLm83POn8b2qWYfa/vj+wt0wdW8MrE6gOXs+rU1eFCzMg/Pdrh/
/9O3BrD8/IXfVDhMmdlhAIV9IgD6ut43o9IbvuzCcX41hNXt0vR2ZTktjCjrSZls7zDIzkNCMd/i
8N0ytDo9bdd1I+44fvZ0VDhJDhhhfWSbYs3Lqq584qvxrC5ktyTOXHOYIbOO6/p3n7JIeEWUFTuk
v1Offvdb5A65GwdDu+eERoTt+ZDFc3MXaiOmiH7Nk8nmiBindqZJ1XzB4yYeej8Kw/ow1UMa2G00
goeYH222s0v1CJWx3RymkBOJQvsZxCERr5+onCAgwpHSSlrfSnKIOlfQ7Aq8383+Uw0t07p6mMzv
IxIbqrGBaPgYFjemtXX7XtijOGrIbCwldCAbVruo7Ec7o4yLBWNA7CaVXrXhMi5bWNg1bbyZ8V55
vU8bb+KCeLU429YYDwF6BLeAqBdOAsbwl4VVqJij33tq/FKcG+uxz/bl+OQZ6fuHbWsQK2+hVQ/x
546KsxV8t+1Tx5P3P//C9n81hMX+i8Pcq84UZo3PH8wbOgAze5zmXa42TvOFiOCVldVim8TTo2tj
KXyHXCOxFeXZHrFQRMTOMIY01N/fH9VFe2BHDPDuD5BnWB1qqzapYdp2AwQ/i0VOI785m2Qnhiyx
jev8lzv0PUCqcTuhtSfATl7juTxkTFw1ZM15nJ1rV36h7JdL6IsF1P5B2ulAi2hNlDHZDp6huRB4
1J8qP1JbkLSL2+zF56/OippMhS7YBqfR++zS7029Efxe3GYLZeXC0YL39MqdO1TPY9vZ2AAQ2Gn0
Q2l/oi2KDVvg+i07q4V3BwTAZWbBDjxc6et9q6+z4HbeUr26uMEISCyw3Ajt1mUgo5I1CHCIONck
QvVHzgduRaJ6Mpp43mrjvehlXthaHVGLlU6YN5i7bAp2gs2J7utjL4NfD1YXrsx/DWl1RvksWFDa
GJKR7QPhRSNPVLVFaX9pLJiv5Qn0z0641+5moTo0pRuKc8C7pA+hVaUUNMl+mYQAxwUgUvDOLmVY
0Na9NtNXIgvcumzPWKKo1ndBce+GV93kx+5WvvTSjluKvQAwopLzhn7SJ5lTZx5tz1Pg5JHt1EcO
EEDVh0coo/36wwqINlBrg1J/qd+sdjf+fyHKlmNYaOoVycBSqFo44O6f74Jyg9vmkkdAmyJekx64
Zt/wDE2kans3r9tzoD6aCCA8Z/e+j16+7CoiwhD+MrDa1nNR2cacVS2IjIwk6K+t6otr7rz2WTj7
/8zSamdDJ70xMxPT5n2ohwTN6nmzy/RxHh//DTug1166lBfCoZUTbbN+YvlUtOfcQZFaDeahpFkC
9WkUi+3rcC427F3cej76oJDhxmNiHeAYpKBm02NchfODmz8ss0GC8ruV/3h/WG98HRjtwC+IAApF
SjT7r6dPofHCawU9z1Zw8uHnTCTRM/phyPS+oMZ15WxxVAMYtN4csIkHEnLMaDZFtX0V9tBAT7PA
+M52BZ5TqyNW3EjHPTTEZ/u2z0lqUJ7Hhc74MZt8KJJPXfMUsKy/HqoB6rF6Dq+gLVLuXJbPSY/4
O+Y1aLmckFY7e54UoNQ9fhr2MRm5n7iSPtX5oNKwIAaYroI+qkrDSUynsj/0ws9TOUsFvuxuSHt3
aK8oqeZ4VFYf6XGyILfXk2hWBT+hIGmkdlnqW1Ux/wtFKJJWjXc3KWXHBTa6qHcS+n/IYEYd/dCM
J2uoH7rGPz4V6VyQYwA1IvpgHA063BPDPpa9TVOn8OdUzD0Q2JYpIh/dLrG2PRaXpqDRjJOX1AW+
7zhCO7dEo0Ic0EbjOaD9qBKTGdk2MlwFAwgaxHjOvgIbfNzPw0fHMFRitA4w56EUO9nPGiPK7bhU
nRe3KKvs7Sp/rPlMdqUxByCBlUEidDbEppU/+4qOSTtxmhqN4pFgjgGsUJFFqsy6ndGXZWSP+IGn
jSqRxQQuDadzIiGgHz0SgOwbM3yGVDCPWja5O9AnZpEM3OI4VAgOuzxzE6d2oH+SaR2hBWPai4F2
O9OdiqiwSzuGvEsZm31f7I229MBqP9OD0GBkdjyMsCJ4wtSE0oTjK38Gu2lxpRnAoJ0O9a50HOMO
3R546mfBjPaCsioioyTjXoaqS82R9NehLASOFnGiqprdQzV1MkVRCyDvhlblWbbOj2n0zC+A7Cno
MFVDXAxcRCNSNof3z6H7xmMurO3wmWhuwckAVO/1rTaD+i3rrR4Pb9mdvLGN7CK8F/0X6ZEToNBR
1Rj3gjjXfnUr/D2d2V5l6mFq96Y5JzYqkogkIkYq7IDshgF3XckhbvEI5cWALQSE7FQnAzjOa2JG
wYjWx98Hy4wGd4xnuBd+Jfo81QFFRv8mr2/zwYODo5GbPeYA2mTtnV14kSv3pQ0qCNd7sEa5MQUX
Z2DBwAZoYER6e/Xg4hNF5rAa+VmK3x2lYnQWpdn8PQfdYfPLtdZltl/YWt1PvspbbI0BeRp9srUZ
TTgSU7URdC0f8uoSXBlZ+dbCcLOKNjAivSeffpD+Rlp06/OXK+TF885UVgk3h88Hc2Gky2/h1p23
ZWBZsRcGSMFkZg9YkQJOaY7ElpzImztuNUGrPe+5tZv7PQYwdggSHhovId2j/GUA4srKKl6kfCSd
nnCytJ+BnUFEYOhIpPH9/QP8Jvh9bWVd7BN8HggzMJa6jdHc3befMncjatuYrj86Z18sh6O8gfgz
TLQ/rSCqm5OhEzvYvT+OLSOrUxj4dePRCWtOM3C57azyjnYxMf/D2VqFADPjsggHzc8GsDxV7DaR
sUlmsbUiq3VvQ6bB0Y2Ovqoz3bR2DR4jshG4MQMnDYjsIySvRqDmTIZ6gQGsisLl26AzL0VL47e2
Zj+sIvgcjv6WY1gsv3EMIUH/CriwgdJa7XtuTSGFbAYWkvkf8+7s+EM6ul8QX/SlC/m3InaGDSKy
i5OBLgn4VdS734Svk56FLfMaKcoshX5k2e//pP797x/j/+TPzfmf31/+43/x5x+NmLoyL9Tqj/+4
KX90jWx+qv9dfu1ff+31L/3j6zPvSr7+K69+Ax/8p+Hkm/r26g8pV6Wa7vVzNz08S03VH5+Or7j8
zf/rD//r+Y9PeZzE899/+9ForpZPy8uG//bnj46///03FCNeHJ7l8//84e03ht+7nrp8QmD47e0v
PX+T6u+/BebfwF27EE9B1RqQUhcOdnhefkLCvwFSAsxtuCRN0IOHLcKbThV//8118CPAtUH9DQ68
f/5INnr5kRP+DbK2AG4BXInGTdOxfvv/g3+1Pn+t139xjUJ5yZXEb+PB/GojIsjwkd4A6hf2wHH8
5sqdDF4LQdziILuOj4AXz3NaZtTYg+rNPjhCejwi1DVuRzXrQ+10w9H3Sw8hb2scBqRgr4eup79T
YRt3NJfl2crqD6QANCsWrtGmqmqto6L24EQ90eqmquruZzvOFo3qzsoSj1P3ue+pZJHXM2OnNXMR
jU4+dFZlAdU6hsTSno3OpzaYUHpqRFae/ZFzGkkPathRmHGQl7th9sNqQ+Oq6oNOgFzDrVt8oJHd
cWZBq4V4KPT0ZhexJj+Ylgx2GoAkvymmAXAez34SZeU+WyCQ38tFHxHivs3RHsPx2I6LxBEpzCqd
pU/uWeGDp6y05xSKjfKpKEGU45Vm8Dkgw88+FB3i2B58sYCQuyqpndzkidZm8ej5nF6ZjbM84wa0
4TBGks6Hj3XG4m4q0DkTupNdJvnMD65S30tUNqOcijnBBiySzkEaxW8cRGCk2oHj6WQ6YEMOaJ8W
aMGO0Lj7pIwfsmV3QTAaUetR/dWg4PatNPQ3A8FUrIf8qzRq77acbyz3kHfkeQDtTtxW1gOg51+F
X30WKvNjw2YFKhQyIoU9R7kuwcTFwaA2BiSdeZtH3BvHaPa770Mo8EwjURv6LTJkDf1SlhLl/C4w
9kFR3njC6VJvhkYyZ9cdadQHv26nT67Sxzr0Um5PUZbPB8IczOKQuuZ0oASlczMorwqSu1ec578P
g0r6KizjGoy8MWu/WlWVFlO9lzRAuaRSeWxMA+R5GsCMafDcoAu0dLp7bcvmoBaNSxHGVusGEZGh
F5mMubHjZGGkIf1VD8VnMFN9ApKmpCBvwzaMChYcMtNJSZFZ4L5jwxHOGmJTOF/6YBbSSAcy+dHY
gX04rufK/iGA58fjIgsnhOAmtsC9ofDSrAe8xWypj2FYAglpy8jVqkwa2umETYA8VzYe+ZHLpmKf
eSx4lCYt07kHIoK49cNsF2xnyR4T1g7VD1qYJPIGoWKzrYzrsLP1zvAyUKZlXelcDx4yrwRpKnNy
ghRJjH5XGUrYUc2KPuWOdzN07gcy2NNngKJGkHeMYNDF421q5C4DkOjoZaVCPyWO2CxZ9knnDntS
3oNXTNne71S1zykJP/QUj0iCXt8pQU6xOwv8JBX10B4dt3bcyGBBjRXpu48zGZEr0yxxTc5ji1l0
p4jQV11lWT/9rM+PlZnF2vT1oQlkfmcW5pgATydiS5VSRqqu7gG9E1dIXgOENoTON8OveGKI8Xq0
IWejPX4AtvphyPHkRpV6ArYc4syhCWYILxMHyuFC/LG78UBml0eVMj/yTiOBx1r5zcsr0G54Ma1V
C9wA2q4dHc8Qk+3MSR0ANDgYWZa0YX5bT0aOU8KbNKhFGI30jnL2UxpFEzl5O2P3e/A2ePHn5vCx
mkYzFm0ClzMd8U3HmyFsnkpFk3EBJNCq/ZI7GA7r+is5lB8sjYnMezupkLtCrHpVTMERsrMppafZ
z+7HobpFPHaFt37q5MWniTYentNDdjuh8oU37ddyzMN4KAI0AFDxqQSizSH0ShH+bBQtit1FCW3U
cJznA8VzsaRwzmFf41ubXwhp8+tKl9WDU8ZuP1g47j6gJFZXJco0bjJWWac+5Pa1gXs/UW6Q0rrZ
Z7N2EmZCowCnFTueRWOfsxvo5aSNUSaTbYjYx+thb7hWMgS1n6C3bYhsaAwz6vF4ibPMeSwOpvlo
KFkeIEczwxuUV043fxam0SZc1cjvs45HcvI+m6V+IrzeIxkkEnBvMSwYhfczi8RAKvja4GSOmJZf
6lZ+mQyFEBy+JaFeflsFNlhqpn6MndKVh2HIHxw2TQftdu3d7OfXTV2nRdGBkABYpUdRyicGHqqT
73X3o/nZaBaHiGSYVAIC4MF0hYLyPmv6FEQlNwZqHE5n4JoJyV3Vgy6irm0eQTsqQQpm2gmiq1u3
1+qKtThCYf3VpuA+iLw27UQ/JXUm1FfA0fDODqyfDp2cr6NhgTOs8dBM4tWxKfvPoZXxuKq9rwEr
0sDIFqQiNz8Lct250rhDomXCBi7EA7rHhpBfEfVThqP8hNMBR1iS6Xb07SaBjB7f15U8+tLL955E
PdAMM9xt7S1gTWcITieciexjEzof/bCujlJ4Y2J7tUyq3vGfMjSPzbIGxqbMn4rBuEZqLc1cBxjf
qe2TrNX9FXoahp0UrR3LpvQ+sm50wUflAizUWfvArZbOmUymrpp2w2TXcVerz62Z1XaEO8/dF5l/
7AlJC5eqZfFu8syv4yYcptgu5wFSbHNXRk0NfghUtw9lXag9lUFcQ6s3KcqshoYSwAoWBAIi2fio
dIgnsFgOJ17RB2coK0gIONfElmovp+Z7LdqvOhyStp/ABFYIkFoV9bwr8u6W+2hEsp27yXCqJK/p
tFNQ7qx86caNZ/2E4OrRaZYslZiK1Ce9C1tBUhGN1HDGrCSrrfu2bVjMLaOP2qr9CBGFg5UrqOTK
1r9phG9/IB1kYxqwpoBcleqk6QACsOBtY1JZsTFy+yFHcv6UDWMZ5UohxZZBTXIeTfGpddp5XxQ6
JWKKFFKbwBr4B5tBhGG2p1T06FUXsto5g5vmTVCmRJduIiBfdFeTPGnYsOMi7K+Iy9LQlE0UGvV8
aCy2tw2DpHTwdshWAuqjm4gOBcKB1hqiunenvUR5d+z4rs6bIRprdEa4ynwSnoYCmN3ubQDg6smx
diPBzWQH4hbd7Y+Znt0IIdyNEfaYwly3MSq7AXJ7Rp6YjRJpT0K48LFDuS1TBz4Dz4auQrw81X1Z
UCtSgje4xSkIlLsAmUC6K9yMpo11lwV5neoK8YMfZkdaIz0KEUQV0TYEjAg0Tq40P3TGeAJeYAGs
Wrd2Djp0i7fhSeQZwqzafGqskUZ89KEyYZn0MDgTT3PEIzc5QdSk/duyLKKgDA+gTsiP/oBgYdBT
EAm/f8w4riw2sK89ov2jNHovYn3xgO6R1J+1e517JRI0hq8Yknq5eRRF1sVLw3nCqbSe8rzt4rHp
PuHMHACqSHpG7cTqhuoZjTxqVxalf/DcCtWGSWPLlfZ37TfNw1y099DUCkEkPvipRISFgib65hic
r++jk+QDAtIh7jIto9kpI7cme54XPxtDW/cGs3GT9fxG0fY4c45EICTIMiH/CHsoWFmMaWcyZGOt
Meh3Ax+PRsGeAXBRqS7Cgz3rr0zZQKR5WZdC6MHeOeFYfBugbLPTPbF2nDZdFtmC9AdAQMw8Eub8
VdqgRPOKEXiK3FHXpTKnkzEjYFMDttUccOtj2JIfTmbLfeuBnXW2Sh8RJC9jvOJHbBEjVx/MLnMK
UI/x6a7tuy9ey0aUfmpqfXVB5B5BADWPUCIUZ0hOjYeKzHsEYEdltR98fzqV5WSkbl+1H8DP1qc+
imS/66po0LLs8ZNRhzP0JKwqqaH+kUqRt1FLUQP2JrSxRaq1n5H6z0Q0hZ288sCCPvXWTxk4P6y5
0VBSzK8lEOxZ1n71yiY7Q+JNpF4j/T0LneZAvZ/OgFujcB3Iyk1PKjeDeG6Ze/Ca5hNb3iYEMu1R
LbmKMNn9jrr290KyQ5iPUGpjwd5HTO1XUKLPJ4huZzW55oYJhhgvZGlLWzDO+mYf9+UtGTjcDXOe
i44gaFfyMLpldzQDw0XexYtQgelDp7gxBBOp8ml1X9XKjW00NAze9BCUzqPGdN+AYAz/iq+B+S0s
QSLla0jZCutMNZoO23r6NFfyexdUDzJ3bq0259jrFthW/QWaRGxcXqIrE+JzBB3uwONsyoFEGmob
qo2WN1w5iGLOc6DnO7B9z6ml/h9JV7ZcJ661X+ioChBiuGXYo7cdT3GSGyqxEyGBQAKEBE//f7v/
vjjVp7vasbdBWusbeXtlPKcnCZy21OloqilTwaN14cE486/JedmHw03t6BLLWl2jqRGTGu5zbndX
xQi1uP8ZtOZ9O94c2IwftMkgs2rJCngRT2AwirzEImv/QUbQvDUjD1/YOrgvKnRfQtDkHiNk+Vkc
Bkn/h09N9NA21Op6SFBCsBlhMXmt+ke7WXOUTUQ/BVuhVqc+LVqJ8WXVQOv7JTrvAgbXqc8P3MrC
Uv0vQavsHMfoqmL4FXRR/70NyN03jzILteqfMWywljR7xZoQd93kh0KB8QafbhlqA+R+z1g7bi3d
ixCrSaX0JspBy8OydUg1stH60El9tquUJd46+7gGXB9il+iKI6KhkTg9B/SynFIxfy7xjgCqEDBi
jq9nE1sQI993EbpyoVQDVZ4hHdrX8LEfxRkytPmoiUoujHNdRA0v0XeE0SRfa56apWJTO990bm9R
vx8yF5U5dVtt+P5z2GdEXTGSmKe86fJLnLhaOxp/QNLxiqo9dY5tR7H3ufDs1PZHtXgPCz4PX10z
vTLjD6mhuKwhj+H4T3MeiYKQLn4UsLO6/CztiUQb+tXP6CS6iUGfN5RK/kbAOKtZG360U3ai7fqI
FXUv9376O6n84GeclEt0XywBBAx7WHifVjwPt9rBivXQwfR1HUceVVhBTWXhDQbPONftaNuyNTu7
xqr15RwMfi6QIXBgyJPsN/0EsuzQ49N81QkAFBUlJ5vFAzoq1Rke8mvAMMW4nflL0xJWTiRoPmC7
IMXq/IhcX4O8p5EydMUvC/3mt4yW4cqzC12gUcLgnN+kxabZjdSABNqe55S6r3mQCTR/bKy8zsPX
fECoxOLuO0LC7SYODpaemmu01oVONa95roegbPq0r4FerTAOR/pNLVAgBdvUTiXlThw6lbYvUWOS
uttbd8A2OR5d3g3nrI/dqRv3BnKVMEPdtHQW0SIgMac4Oga6+90Tw5pq5jHeXRAta9Es66ue9uzK
w2Q6s2DBkEL7Q9S2Y80t66/b1n1Qtn5btEHuht3CmwrX6dWk+mGlLYZevMNFPoVYOHzQZTVJXX5l
q7mslrtSB2w/o0dTH8k2oszSLvIQ+MwU3IXie7Nh447GkRxtEqxfscRMUyMLvEg9/cUpblXT4/PG
EIDNNWyjD5CKGDdN0mkYuvOg8GL45Rt+zJu4GDLtMYTaS5pMiFp1IsTKboMymcl4sKFtShMTfoG/
Ka943EdHCKqz75vZPlqPQa1Hl9QJzqe8YhQvN/Sfv7zGTaN09DZuy3WJuuFoJwAz2xQXydaMt2jH
mwle8gIbP6kGLyVWfoL3aU3JYdOJeJ9xqGWTiXCtDj28P19rQnEZcVBoo82GcyANr3QKlCSEIDmw
Oq7wXPcFz5gvAGFu5yDMb27GRdBSH5VER0DKwwT7/CLzY9jMHcY32LbHcPwxt3w9bIDWsXWAO0tD
Q4/od3yIcN1EMl+LIVYRTpP8cUyArc9C/fF9oA4DwNw64BikZNpdyJzTQljYKHcmbtqRT94Mzw2Z
/9q+OyAW6y3Vsv0+5ayDDYyEJUuUK5pdRM+B59965OB+z9YE173r3R0FQ0oHiVg1+pZ8jSGRR1hP
3tPUh8WoUlqPQXrgMrtSlRz2LcxRWt1u1RZ3V9XnqsyFxKzD+Wu4Rk9q9DfRtyhXm8MXzKltoUMW
XHWSfTczcEovsBZT/tBIUSkei0roDMmryQ8z+xfptzNu/ke7zLWfE6hexkpH8WmGmrGMQJKjwLuM
9+6UJu6t6SfQ0inSJQ5hFLykht0fKSBgySDnYsVFgVe8xT5LMaJBk/qQG97+bmIP6HDRXh5EL/hP
3toNkeAwQABa4YeZzpjJFoXJImGi6PeXcObkd9PL9rZvQ9Xiby7GIWqubcj3EPjoXz3i3lmsurAF
/8Wk26E0lLaHpvtSHppj1kFNPEOiva+HRDpWT7ZHBR1iQ9An9jduoQJwDSTLI+n5oR/iAxKchzcx
8bX0Mkvvw6eoRW5xi0R0efTMp6VBNcNRpUjHU8AoUfGzfuBHHM8jjX8A48V3h4y6SqWsL4kbh2MD
MdghmrL2Lwz7LwNACPA2uMDSlRzun0hlABggqAmAwrKvbw5pGkUwYR3obLpWo0VcrYANqEAgCj+0
2/BE8fsGQrW93HNvCyB76xEKumM3TF9AYto67Le0omxZa8QdmJINIWBg162/DI7DAqfNG0OeAYic
F5nq537d9GnfUvMcdfgt51v8oTbkujXAalZhSdU62hwhSHeVdbF6sUpEL8Ldj89BHGPX/Bw1v1k8
v0VPyYtt2uiaznv7DFnlZYFUCIbt7ez2AY01DSnzbZygZfHFNgsCzEsNNUpVL9O61Ayv9TvhbYrE
DDYDpOqB81GArbHNH5LATU/oyJ2A5U4nTfQfCCrKYbTHcLTpAUKEm4jyi+t3ML5K/AJ+/D5Q/w9H
PFJk88Y8jsNagScsnI4hVUiTtGKh9s9D1MMnwht0hbgUCdGYgUwpgKPUk8z9iXV2ORFgwSKfFmyY
GwJp1HhdZ7kgJtEpbBJuOedKj2fnLqoTF9YiICkeyVbYPOiLMN0xFeGwh8AYYFPXPLQZ7aoU/CEj
M3RAoflFIKCrFfNnjLSkjMEOXPATro8Ntmc2A62eoua+Cjm4tPqdY1MZX3qkuxXeDQQTunHvpNH2
mo/7ha9Ndx0zxR8xKMIIM3bvrQOM2LIIpWCgBd/mCY8N6chD1y3TYd6zk1jzX7vr+TcYT4+NYY8m
j9eSmP26ddHvNl2+Rdv2L8eU6wXE+8g1uRgwNEU7AMZIAD//G5rweZ7C6wJIMw90W6Lh+mAUpwWd
/8U2zauG4HPFvj7D6RS8LHH0hKSy4AArtDigXrSvZYdZbI2WIpin5hoHBhGSjPQV5CzDl8rAYkTb
y4IeuyRxW5XLEBP7tmgkKLK2q0QQ3xLXBMeNR6beUXGJl3fI6tFMD1Oq4yPrFhxwDnSqmUeoiJro
hIjeMm3Qwd0N+NhxqYrDiLSJJf0JA5N+GAy8DnJ0JWIHD30K7DzBHPqaZESj2JHQ2jRYYJRqLchm
cQ1ifQe6sMnI4Y56RU3BlX3to/SxwajpR4DkmKMsOJj+ZNGifdTNfBlSr3CfA7nrcDIF9jlNntow
4XU4B/wwpMYU+Sh9EXP6jZhJXZHntx8SAQTEDGktMBdHZPZ15KL9EocYxMBqJAeCr18t03yIqb3N
iOvAjgqUhW1/Byr/0inJij7qnnFf9mel+VGPUyX61CBgdCkd/Z61UfAPuFqHtSHraix/4m9myc8G
Y1AxmTA+T20SgJkObTmvmBg6cXQ9eSaM6yOV5rx04YYkl7U/Qql29vJJpumJ2vEBFHZSMWDsyxIg
zIGnWCBCMRx1KznSdMRt2vvhCac4JPJd0J4itjYPDODfKRy4CI451E4AnX4MMuIXCxAHj6Gn7xob
PMwy8pqMCRJ5zH6QmQEPsSzmAevFZ9LTV353TuFjfV3Rg4khLRyQys2lLsAZLy9tuKxwBnJRT5uu
mmyayrZt58phsEHuGUYqK5vfatmSetOrhzkPDxrsnMspzAVOOeen79b3PXAxF5vXYLP2DTzpg5b2
KVpE+hfr5YtRe3izixPqkRmo1gqov+RvEbHziNEJDepFuo38YeBJ87LpMakxac7Ag9iOQ8qj2WIX
G9Jx7lSBUT15Wbn5ls7BZ9xvfe2lUgD71xOYgrFYTfyqm+kKeHLH8WmPLF9woI4pvFFx8Jg2EdRy
D9kQVLHKyNmbHtvJNIAAWrsgx57k/+h22+vG7z+Q87odl0m9AJzFWWCB4YoVWFhrXhAFMEMCDrt4
P55oB6zU0bTMlixA4jU95d27kLoCMvaCMxEdXwadZQhxeBsivDte+h6m03Wto2z5ElmzYNej3XeW
xFhYV3lYbQeBQ8RxP6pnrH1lMyHHgGoONoHIb52Ek1ST9XXtYlNQy2vdqINfxxPRIQrB8xUaR1Nh
9Y3Kse9cuUvolBnfPzOMbRfef4YLImZwDqJBvPcO5EmgH7e5I0dCFHncFgYls7gZ9N+dYgcyISYj
2lUBltlC2jU7dxMUjkmzP0LUNB1HH+OftwtEKE2eFz2GqELhlFPMPDbZDDkfgLtwY6wkc/ZmEddZ
bDGMVSkqWJ7FnHRHoRpXzPnELi3MsFMY598Danjd4kIrO7oe0Mqm7XRZx+h5AeNb4MqJ6hnwXhHu
a1ZuFpUnU6huXZM/6ix6QjEFNJ6rrHYsRFDLVfFsG5SV5Eg4gWo2dHSpMh0OxTo1c7lHgKj2dgeS
QCgpQJ3Q1wY1UpVfIF7lG172VJWAGEXVxeEN230xNWOCzPFR47yBIDLjW/hAB/oPqWOALDwmlH4A
J5LkEDijcRfFlHt7phHrMQJZMx9Wh6baEUMiCgZSFx3QXhyf8smH56HBoAP6qUGBLoZ6JKSpvvu2
SA1xNooJ3kHAXnkXHRIflujK+oYr8zQj9QEPifIPo+UbGndFOvZoLpjx+m8kOGIXwY8bD7UaAv0z
YjZ6ZVz9WPXuvrHAC12pOJtr9FVJXi48ZEeRr64wq85knW1hU0gEvj8TKZ5aCHGwNERLJeEk+tY4
vf2aEuzvs26Ca0bUdyC2usKISsqWpOJKRduCe3Jtte7tS4cOsconze+IxI8hhhM3/MBvFkIazChs
aGvpVoVv4S7/tO8SV5uLZB2kEPxZxU6YNB92c6cE7IUkDDyQGosGFngMBf5JN/3LNnv9YmwAQENh
XVr8cYQjL+8ZBAd7IQP5M8G9FPQreiv8U751XVfaxZtyc/zT0t82MaCVRYeQfJqjiWz5ZPGjxzi1
svRgtv0500AHpKQXCDf3Ux7OomjNesuQnqjFRXTpoaXzjUl99VbVakuXSgDhehFj9JWFxt2Il131
37fcbV/wOkMUPVf9hP10HyecSNZ9a5q+xVG+lnrXxUraT+3GD56chm09hhxlNdDQliqMfjb5PcYs
d+d9G8d7cQBKTCBOxfyA8E1sTkAA8xUERUCWEqqqc96NMDVSHGPoTgA72+c/IYR7mYyuiYkfe+9/
qTgGjg0lzaS7i1iG2u3ji3RNdokbmxfxTi9M4/NABB69ThQkx2ie9A6q8T+oVekMaGXOvsWGgW6y
UtVDwEiVIk+uygODozW/q19FZr9vg8srNMvF+P/N8N0FYikbRtoSESRXwZabt8MpS/pPx+izhgmm
lGYg14Fl4Ka6DJv9POEPW/1WukRclh1gYgojadFDnoWiJyyvUMyXRPITCIalzqYRC7cZ01saqqgO
gjkLi3QQAOtIv38NXYu+UsQvHihECm8IlFaQ1Exjfp7NSGWRe5edxWToRxx5KCkgNUfdUhiR2/of
G9EzaNHLKYVivrCwVP2UyPz68HbnuGvH5HGKIfI4itDgQVLke9yL9Hlr0uEmZ0CKB5RA3LSnFE/t
GC2PA1vaB24TgiybCFY2mbKnafT5VwNXTVbs3qH6dE+CA5JKQFlsxnaQfXcjvi/TqjPIx6ZmaUuv
s2gylEP5Jn5DS+B4DFek+44khdl105DtsH4HSbIlxy1g3Vec7K6kTQoUx6DL9TjCVYC1NG/d0YrV
PVra+2OAx+4QUpE89XqgP3h0520Dpx8RzYTJJp3Yp/fiwdNw/QRo25Ub7LU96CEV6JPx4SMbjXzA
p6UREjjSX0G4IchvXexhQYVZPYoVYw0SfCUnqmzWiJei6/bjBul+wczGXmhmwy8FD1MdDsgf1Fuz
Ydibj1migPZjuX1o+uQjZ8t3KAYi0KjNIRbOHEy8xn90PJ7T4Bbk/rbFDfiMNJS/JBqzwH5/Y169
DsR/rCqKCmja06PXGPrzWN8J1uSlgfS9lvgLlv61D/4N3PGnQRr8kKtvHvJp7R63IIOROEeXNmiQ
1BxQNoXBOnifdcZdNXsCMb4RsoRoay4dQczcBpMPWJIWrIMJJVQmCTaRXvmrDLcrhIm8BDOUoxl4
rtiIq4sSVBCP7v5azeB8od36iiPTl9j9oY+JIDTARVBJcJW/RIR1dvWrwx43L3XUSfqcbcAboOCG
a2GRJ7T2rkDnCBxaa5ycAddnNaQOSIxBbl741o4oQdomjW8a5zHYgEjMEmxcJv6ienl5QmFXuJyc
HoFyD5MEcPP/YzWr5r6Nf67Mr1CFaHAHLP5cVVqmiGY6ZXeoBSVY/JKkBGkM830fDrL+4hYQYekE
TFctrbtAmkbOa7dlH2ZabT0wA5o63cil61L1jJo6+BhjRbbHyeMNBxsw3DHjrdhnTMx8TzaIxbHj
FHaZBvhcUYv6yTutaqRCrdfUzftBR6I/9gONr6FeRY2u0eBj39kXrqVfKc3PRjj2APQB17yhJPm9
CQTAoXp6wIW2DTeAewn4zV48oIKe3exqPFqJ0wa/3pwAaYjDd+IilEkBnF0fVqvHL7lt8wkWH0Wx
DyQLbuXpyneL02YgcrxpmqpibRr7JZe2e2WJtT98BH9AFWvYcUqAm8DrI7ej8JrrJn3zUeJOwk7i
BLhKVilfXgbESD8jiyu8Grz4Zx9u43nBsXwdUjchljKG2IixpjvQWflbFwzkq52h1Zo6y/8EIoNl
KtIOnF7gKa7fRXTFhsqnl6GNDKwJiJ2o+9k3T208RAdF0J04IPeyCJYZ1xjkIli0+qdQ4De/6FuE
4bnGcp1+X0N+nwJTcXYdABqVNPp50gYKlgR6lzg14esWqvbMFrWAosJ+A3PKrp8GACeIm9jgup9X
R2Hv47+RKwfMIhygluucPjMZ9x/Q35kyXqYc3zP7momYSqaNhm0+nK4hoe173Ft0PWScCAxi7ROE
WcF99ttGcJ0pX88DX9yf1A76LYTM8jaOm4NN7QbRGn7fYUDKZqdwYOVi/cnHafwX6CWE3I716kRN
ZG8U4h0ADUG7/hAzTDBlQvKuDMMWkPJg/7Vss49NvwfwruS+lhMEcwxWkJcopmtBewWRiF/l89oz
rJLI2ZAnaUPs+4hnb54jh6NoDvBqB3IIH/B+zdWeBWnR7cC8NqRbnqldqC4F7/Ebm32GnyDnP8mS
brchTyELA0ZSTMkkzkE77Qex0Knc/WAP8HHaa+YmgoGwbat2ha+I9+ghMST1z1o063f4etQzvlJ3
xWaX/GGJQxIXIyKWRT+p8B0qAQnUUcXsqc2Sb206f8Ry6csWatuqT1r4WsYMucU2zF4CoGXTEd7w
7qnd8/Wm5Lb/WpQF5dvt6me+yg5UIc0fkw46ijTcl2qeIfOZEhkcaDepRz2OsJKNEy/XIAH+ly7j
A5xLSTFSxWuBZFIo5br2G80QDI6smfa0N1EKEMGq56Yh/ui4kgcZDmAQ9jF9DPtZXHu25LUzzVLL
mZYe10NpUaT1MIcZniu/slKi9uyCjLwRJQOwRDwZod0vzjxQwc2YtZjmJf+zNr55VTya3h1f+2o0
Jv/kgrF/Xd+vz55uzdMM35CrwXzBJcXHXBd42vMTsP/7MJRl/fOEb1lU2aD7L7Wv4jsBQVe35K4m
zKcOfX7zd4kO85J0ffpbWlQ33BeauplMhmC2EHY2GhoFyHsHQsp6/bTRsStnNeGfBTo5OIKzPkcV
7hvSgURQyEnEExxnSRhBhQulFXZand3EPsLtF1FXcbou/5DnHR+2YMRpMgKjwxGIbwG+LX1SgxBP
dvVJNQg1V03UAyANIdzrIbp9wvLaihMBCjUVkGamLxzBbtWsouUgFyTq1cOGUU6MQBTXdhz0ZU0W
nNfxjNoWPDbL15Kthhaw/oZXHYPzXIGCn3eS2CrnkOd5TqYSTMJeIMmSXZJeL4cFUdrnLd/tQ7w2
EspXy1aQdUtcE6eDHw0ihGuwZqDe5mc6cQD5WGEJnp6KC/9sstdwo/yJdXJHOhha1ObW9W25sPiu
wxvU89bH0G0iR/cqwTTUi4YaLybA5kXYk8PI3XwNV9ciDojSKkepabHCTwU8bTCnrp/0UoSe8atC
u+EJdDKpIIbj1WBH9yEinxTa5cGd3IPiSQTDF5VJ9oxaevXpNZTg6BS9H7UxgJRZBV+SuQiAncq2
I8ZcOP6G4d/m7IBwajksK8apfPyM1oRUDPRsFScUGhW29j9mGJm/bcyaP1j+oZSBnJDr6ByIz9El
5Uihidp8J/+Fy6iqkazbbTOJmYsxyc1zCmng/ZlCdwSqEpNH2SBKkjvgsVS/5ryB5BDscPAuQSrj
V7OQ/A2sHrS1OlD15iCiSZKGBYjUb8RfRaMZs3vI9lcBxWbZbcp/IcQOetRUBn+A/bYvoH4ADO8w
mfFlJB/C4rDtm62FuKRfoTSdMWtmNHnsFAcdEG3T38BF0TtXzh646bMHRDViqEjG/cqgLjgF8wwG
bZyg5AlA6hRuwBECGlwAUJFj90zwE16gy4gK2qEqMCTZ/sJJlhws9cFd6gULYz4pjTgLziqOhoW6
3xwmIdX42kGxloB4W/Dgrj7GtUIm7EDy2XtaERqYl01gCIZMSOJHhrSu2oWh5RRDK351fGoBfKeI
G8D6W0xLH87VQC1QUTwh8ArKyL7C3hoj5tLN7DkjIM7mabPvJFqS91ig1Hrd9b0XoV2AJXjd78jG
9yco2edLrKfh08YYPZNtUdgZZ3sckHOLa8Hk75OyyRdpMAU3ZjuSsQ3rHl+w4tbPV8x392SpGclP
CQEshC2hfQk6JK5wBUCmTQU+rHzDk6wy9gPaJf6AZWR8CWGEBPQp7wOnR34OyXz+zLOOPI8TOtFd
Cnke78f+JVjMr2yG1HbbMdalnPQ1Xv4cEd+jB5WyiAeJ+NXXMb5Tm1NwJ/JnnUCmBQ08dinJDrR3
8gefk0voxumGPUU+ME2Sn6vWEnWyi/gLgZePoQjjy3nz6fYqp5BASbyEEZh3IKDf5ADNE4QC5KHv
mx5AOTq5TkIs4+O4QsxSsHxXEBskXKBvBHAYJuY5+hkvSfvZNhKfgEj5H7J5wHUL1qi2F80hyyAy
ivGqTZc4AqQJqNfxH9RAEcWGTN2yMZvOojEBXrmUtifWczqfcgI03mPdK+A1xoaUtMmTGcO+yhC/
CanWFsTl3mYBJG0Ctx9sJO9u9/oXAY73kubtdE1miIFVhxyegkWwoy0Dxi7vTfYWoiUUSEsIugD/
FkaBHA2osulnUOcTSJQMwPVbDx7Hg6AJ0/VinRoi4GcLrWbnVS23GII9w/lwpGIBrgnBAkgW6cL+
3XL+M92xMCP7iPmfkMUC1hkl1u8d4Wm4vCOVVd24hSeVdlNbjkmLZhhgVd/ZjLRlr3SIHx67ZkFG
hT0kW0Kg1onMoEhubFYv0RRf1jWZ3xv86FcYYizC3frlB8DkDuouC6ExhUazGowH/Aq/yisVXVhk
GUS63k4eYEEqjsap1yxaniJGmqt1gtY+a/Yrsl/Uh95ZU7bLiP9JARTOMkorx7F2YlntIGMb9G8r
jR3LZcvuHH4kT1PA5jr0Qh7GAeqsDrjPW8/itrSM7VWD5IjKk4Y9hQsR5wGi4esm8KW3dosOdoca
u53hfdzTFrvhDhEr4qkE8W8oOtJXHRJSqJlG74juiGGgIIhFzUzzYHU+vm6Gqa9xhRupUDCb3pD3
C6p3hoKojrMBbXEzElCLdufBLwqJ0pOa0FnFQ9wYCaJinmUY2xJIfvALduT1AfWKuAQ3GzxlnPES
z7h6ovkCI9zk5QeVfDnMENc85IMSTw6zxQX0PVDnaOpJQbGx4e4Aq86zQNQACLJ66Fj6lLvUV3KL
+JvBYPWhNRDsjSLnEaE620GaJPvqBUMCBTTHf90A9z+HAqdMdtTZR02sDnkPzxHafVTySLc5/ZVM
PQKl4q6DOWYTOfLi5NieMpm274KrnQCpBS4Ms2f0srF5KME60DMQ4eZnkMv+mdPMHzWCT37sSaeq
YUzhYjYUVaZdvFwlcelpHu5iq3jnG6DlNSgsAZAYCHzjhBH5qSBXfWNZbx9WHU6XbaT6IoYdUwDF
bUg8gccmDeMKPg4PqfygS6x/y1/Xenl1sZWfbu157bsJIqCYITkdA4vAmT7nbVfvVGLhttDk/VET
RVAT/OjwBeRADDXutN9hn4uvSXQvGAD9aXZsKdBhPH5ClD5fO4vqhUakyQxpH95T3LJZYIolX9vf
mRnXY5vjIMvnbDwAolsuGeCkEscpGOoGhgIE4Yf3WJj10CWenh1cKr8wyrd/c6ga32GVpLD6q5xd
gozjgsoNmIa7JymHoE/xNy4d+PslJPmJpj6uthR/IkWhI4hB549Y0sebj2C28RPKm6rUJjDWJOmI
dYidydZNEW6rfamxiKSvoZHg8GA149SFv2ekIX/XYbKcvA0pOnlE+xaKEeu/nxlgyg7gjBlbKM40
X/GBWjTW36XeeOHXrYPcYfXwYLPdFMhOVUfn0SkQps0FB30EHj1qngTEj/9IhuJhsYRtD7bRwWhk
jMCzHfp92UqVre2XYEN8ouOaHSJIocHH5MMplFzDJzs7DNt54i8GLyimIKu683TfsQCsbBc2mfWz
yaPmnbdsgFk/B2Pn08x8TfGeHlgLhVrkJ3wYwRa+7L0HVhLd8eDJT0//G1fwq5vZ8+NCFXoi0pW6
El6WvTJAU99SK3tkMiz+BOz8K2pDqsoUBxnwlQgDZdO0Q9EEIkfKBVnVKZIBwU8IWQr0f6YxF1xA
0TPNWvw7For4PTG2/4H5JStNkE3V/8BZo58xaPnJNvl0Upou/+QO9Q10zTgo1RhDSKcJpCahszUq
uyDUss1eW+PRLWEnchxaPp9nyLQrPUcjsK397wR6/zHJB8g1nXKgc+yQYBrMQgpaNVb9mwUP2tcd
2Ai4BAcwxGqJNYhf0D4RqqZk9BAw2yN/j8QPk7vv0V3nLj3fhpNcqMCqzUG+ZKkXH3uqwV3iKQRj
hbHoGZPELVuE/SPyzh8Usg3qjZD2TSwQJdc6BdPuKeSMkhr7oAzE9hlEZNU64AWZFy5elSc/kh6T
5P9Rd2bbbSPZtv2V+wGFc9E3ryAJkmohyWrsFwzZltH3CHRffyac51YqcUxpFN/uS+VIpysIBhE7
Ivbea66uydQLnC2jizJu2sdxjkYUG7l+FyIVuigavdxacjd6STJFd//Sup47uW7Fh3ZW0o1WS45X
wVD3NJOMVVzR45soj+xPVOO7RebQBTFNXI0BRbWT6u5HGAbxNlNS1BIaQKrJDQveMMtSm29Eh2LH
1WX2EAhrWzHlauX+SzdiG6Gi5iCLEZXH3qXcaVQsr1Qjsq8jKeif6fqvHkMaZbb/imm+GUt5MPcJ
p599EkU0g7RcjP/VtZFpR1oWHUZa8vwkoP9YMuEnKnoy7GMuMnuBssj9Ldn9H/XwP2Sx/9Yjnydb
vq3eioeueXvrrl+r/y/UyzCK/u//Ewj/L/XyzSI3/j+XZfP2+k/NM/+vv+TLyJ//C9Kw5VBGYQdz
FrDbX/JlKFWLEhk7MQvfOsos/Je/5csydgkLJIlwDb6I4dizf8uXrf8y0ULb+HgwosX//ify5X/C
KSSARcR1DVfRf0IpBqgz1dIJd+9YJLI4JSr7yJ7l/wgU/vfoK+QFxC8qOEEt3RWJ8TXnlXQnepnf
zfP/vHHvhdennnxBL7zjN7SKQIFNKuCeyHJLo5O9bWHWnDn4CjaikSmooV4Hd0WWfKuAfpF1RKV2
3pMv3+jdk2t9S8Il4MlbXGWW/sVLVGraXyvxH/yA99PyT0TB31O+YkE4xqyT5cjCe/IcwAkGqXzN
CplOGMolx/Oef9HBv3v+gU+Q5pmPUCYxXpZD6mG0GfxHzPS/n58X/v3gdkWAp7E0uJszpFWBrj+N
3WfuYKfmBh7B+7Fb6nLzFMfOndWXnLUaTqRsn9HGjuRP3ptl2fzNpPj30y8ggvef0JXjOBcmhfjQ
qmYooVV1aAwMokYj7tjuln5nRXyXZCvdn/VbrOEXGQZ1Y0dO6S4R4mamNZFciz598i6dWGJr3yWA
zEVR4ExyJ4cm+vcedlhjPH/84L+n5E9TtVq/KWwBYbWiv2trZafWpBfmEmjYUe2e7PmxbFACcxBP
b9M62aFIpe/ykIkfQXC0Oo//LZ0ftBt98kXV5UP/9DCr9c5lvdVnChd3IqjpxBy8ObyUkEIn1yYX
VUP7Tk7ZHcld9uqxt18srvoFSzarOYvJV7mDROmvf9S9sfydnBJh1FvUXSZoX78Wffwn03bqSVfB
g+NdkI9R399RYDxq2veJtLfJjGjjJTJCZUAzj15TamwaazxJVBvQCa6VjRu5cKjI1ZuPn2PlU/b3
m76KMzR5J1KjThT48kUa4dCwXLt23mEJwAwh+lK5j5DBvaMljFQ3x9mrctpYQOASOtgCPXDHjhY1
85imHpIfl1PTx09mnVjlvzEd78IT/Rwp/cFVfFdDXnfVxjoOSI/tWqdPiaa6LpM32JOqqE2rB0XK
hJthlH4XGMkTvIurVq5/xZVzFVf5i6PF9+okXQv8AcY2fJRaOCoo8NGBXAycJZsIR2lFurYErSFj
1B67QHuk5vIdE4HtQCIBwer4jW6VXZTVWyeKLoVEtTMIDo2d0Eg135jd+MC54IIGrL0Q1qUUQeqT
5ItlxmKQHuQcbtpe7GdduUuk9ltc1NdFBWlMU+uDQ2dXFGd3selQ+JRQzGTIxbPsaZAGLxvTXWMA
vwGQ4anZeGHE1QXK5X3b15dkL280pbjPssoL+7SgPSvwSRqfGQVXMVwZ8hC5IUBMtWeDi0b4FovY
ci+wOrmW20KnoqS1boCI6+Pf/FSgWgf2kXSVMXGZpwgOzrshTZHvzhp6bW6TDGgsHU7mvj7wQsyd
iQiz+nre2KvDl17mqW1WWu3X6IXcyAxu8JC//3jsE6tAXh29eqlF6GYt5lSyDf0B8F50lyCPuCWD
gwXrxx9yYt6XI+377Y52usnSw6n1p8G5E3p2kcjpJ+ZCp4ZeRWSraRUHbXdNd7Ek3Dkr7wUdbtuP
n/vU5Cwf+i5ESMZoS4kWtig27WEjGSk5gzaV9ymti2e+N6v4OBo21jum0vhIf304l/QMmUVz5ryr
/3x+AQ0LGMfc+CQWDNcxwuYwNOl/RtL+d2hf+4NQkk7gSmatn43Zkh52TTN8+3jiT/2qq4WaO9EU
y5FofIWufbJQs6/LFMPPGVx3VocvbLWyrh8IO1mgAP7iyTcFWNHzBl+t1USTinLJAfnp6PyYM7IT
ZSx/chb686zoa5OwTG2mRC/jzs9be1809HS3FIY/CcanBv9fa3Rq69RmcNUJPJI5M3oXfA3Om5XV
Kg2MsUFpahNl6iY6IJMztkkA4+nj0Zcf7n+fygB8/fM1z3sqIgONjj75QeFCPvL6LH2o0+SSStWv
QY8vio42UYMM7CdwwFOTtVq1rWlOs5wuk1Wlv3ifNlpBL+fH3+bU2KtF65RWmA50vvhqUxHtHagC
pa4fPh78xHlMd1Z7LsJbO4wrJCB9ZxWvRW5IX2drbt2sD7Dzq0fZS3nNYOLU6o1tOcAEasSQG/xN
7zky1LdFbwTebFGcHGdTu8mwVHaLCtiMZCqGS2PPcEXl8mdKpYpSqWKe+QKtAgLtM9Y4SnLnV7b9
Fo5IL0TffTL2ny9jmO/98/UJRB40Dm1Kvmql0iE3GgvNuPUkgykwIeNeCSQyu6yS2+PHv8GJH9he
hYi5G3KnIOnno890lUam4t4B+zhv8NV+bqnIrxohsdVOZrCRGqtzW5vY/PHof94QdXsVJBQNURUq
4c5HnRnTlGfkl/rQ5dtWKMpZG7pur0KFSAxqnGba+JFUcmPAFxvUC91XH3+BU3O//Pm7HT2otaqL
R7v1rW7CM8Nof5oTAsqPB//NBP1DILJXYQEG3JTHlEn9xVb3KHclirIh/oFbCyfxupp3ydijZbKj
9Hqi9EEVEiPkLKLQ8vEDnPp2q9BRWhlR1mwaf87beyw6L0Xh/Dpv6FXcKKVEb5q86/zS0n9Usv6T
eufPj4c2l8f707StFjfdiJoIFqpZUo7iqNSTSYK+cLivSmh6QuSs2wqNwjZNrGczivTtUGOAmBKs
LiQQidCUkGg4M2ov1OniwcoL6Zq29MAbEBVwu5kkYFIBtiV5x3YcpM1+Vk14o5Xs7LPI+FL3Qb5V
5qHeglFTd71EPSmyI4MOJGgLvdLlh45s+Za2cc2zYXnBkalrem+NCkuCiWw+oJ8byaFaQgG03ebq
bL+kVPu5+dEuraFCfCinsXsJ0mG6wF1zMRqA0TDZ8g8xtclGHqxkO6Vt5c6DAo/cMlFLmM6L1ef0
nqAtAu7Xg1gc++9jjA6xzuMzdxtrtSDaQcqmaSxrnzaKdAsOgHaOLv8k0p3YmK3VeqBCbut92lc+
uKV8Q1HXWvqf3hCvknOAJoQOuAoikBrcPOYyCvcfv1AnopS1Cuh9g3NdKOO7QSiPjggoUDw5eX0c
1f6TTzix0KxVCFchWaZAX+noaYIrKacTo1Qb5ZMguwTTPyyHtftcqg5l0CPH9EnFC3ouG3rkHEsi
cyBNR2WS0k9+nVNfYhXMxznNK9lSWtDf9a1ogm9yUX457xdYBfExTmlfq4faR3mhfbUbLb8v5Bmw
j5nK248/4tTTr2LdNNdpYcVT5QMwvEK79DNJ7U/O2afen1Wsa6pJTYaQM1KTxeplJ+iwnmh2uza4
HH/yG5/6iFXIE5qaWhAPTV+NZYBY4KuorTfVpppo9D1rgtaOLUIS1tRMqumbFNhprJgeE2e4Om/s
1fs/W2Yd9xVjSxnwVZE011V7XmZfN1cnmJRexxDvMdNPsk1j7KPzLsP6Uj17v/VbqS1NwM9NrJ27
Y+4Mr6HmnHdmMVevuzqOZt20sulbsUODWRCmbjIA7zhvspcV8O7M0jiYukw2Qqw6UlBeIdLcTEr0
Car6xDIyVyFaG8YebG1u+oZUJtsm626CSSo/efLlJ/tDJPu94b9/8rHuVEFHn08jXHUzBBRSQgdx
g3AUYDeOjjDRQvry8TSdWFJryzAEJI3V9prh22NNd2FCX7dtN9INDZuF9/FHnJqs1aqVsAWku14x
/KGKEarVT5LqvJ01tLHas8KYNqmqmfiRaymFadrC8jPowjpv9NV6tU3kJ0BhefAp6F3FLh76SDlv
G1k7w6URWkAaMxu/SEpovbRhR5X+8vFzq8vM/uENMlaL1qSHIkpwSvbH5KrorL1spwidPbX4EkSQ
jqrrMQYhr+zH/E3Vvmfas6zPl5qJTox2df6tvojnFLzGJ3Hvd73sT8+zWul6NJZTmuSWb6NzNsdx
Y0NAUWgLmhw6rYMrChW6uLXq5Jj2N0VBJ3tAfKz1PaiZpF6KGDXGLB9Pzom30Vj+/N3qGpKknE0z
K30OB16ZGRrarkScOfgqLhR6F1dcJUs/sI1rYHAXgyp9FolPlNF0Q/3nk0fg85CI2rlvwxL4AUJA
LBSHV5LzsUdPCzlQHOiPqJm/R0H/RVeqJ7hZ9v04zdqmMgBHga6B5ZYCO+hN6lZlr8RbrVKH217R
w7uy5e+1nW0dyrL6Grd04eaj+o1iw7VW159ZEp+a/tUpYaT4b4igwU1Bjn6pKspNx6af8OPfdnm/
//SerSLNnJdmjdQp9+sxuwZQRUcEFzvwNvmrGg7nrVx9FXMGKkgIQYfMt8LxVSAXM4enjx//xNz8
NqN692rS7QomjZY0P8AhNHcS+orwVPp4bPVEoP9t6vNu8LiL5hq6QOYLapbHCLD9Q6WVyTXmZ51b
QWaCZ9NW1cax62bbhdJ4Qwd4dg+5CM7pUGXeQN/4Fgae+T2Ky/7K1grZC2NShx03QXohlC+GOqpe
0A1vY6MBYBgQUGxz5BZeHp9Xkdf1VWQLM4irouiZ/A7igRrtuVFsP56hU7O/ClK0Txda1oSpzyra
Q4B8Mrrsk4B8aujlz9/NvWUb3FyzLvVTu3hzKudFMT8JradGXgUceRgVSxZl4oeNEe701mzQSLXn
3df0VcAxrAYDxXmIfTQj+U4Ja2ULRPKzxbp0Wf1ptf7+83ezohWSUc10ivu55fUAQjjVkBy7K8SR
knu+qGISSAXlq7Zs7TFttxC4dORp6JlJzaXKDBzM2CKSJX/whFWXZ0A8CB28jAea6ZUH1inCgC8p
Eme7eqaxgTOyi4fXQ9DXu5bsJJ/U2S8Dfwq69q+PVUJrc97rtIpFgyypdJRnGV6s8nf4h5t2aTM9
a2xtFYKoRiuJlpap3/QltfLRK2P1vN9cW5156AANTSktUj+ow6tSbW8rcV7c1FY3FIRcCcjqfImb
pHxs0M3hmD2eNyGrsJARYCK0hLlvmMdA9+sz93NtFRPKPCuUwRxTX6PlGA1bHh5p4LW88556FRbS
AKsJLpyMXtbww8ULebnn84ZexYWirPM0b6CZy3MKJkSkwCZRDmzPG30VGCKjtM2xV1N0wPRot2V6
oweqc+bgqxNCVaom7FWR+FMWPitmhOxk4Y+c9+SrVRnMg62hDir8qSpSL6TBWrPK835OdbUqU12m
/41Tra8kTrvrB1CMuQNx7KwnX/eSzmSdQlOJc8AiOtj/4jsg3c9KgZhS/zkWq6vFGYRVmgqziH1Z
lfYE4iuWvWE+EWuN2j7KWePG+bHFZIYYTf//LuqeAbLtVMzoJnwtUVdsnVy6C6HFaULbNxAuh/an
ln5hhIzEsJYZVyqjmEgxNVMcyP26eIkcNeUKmQruM7yk5XPJ7dMktmspDNUO5tjsE8CrwjiU4tjL
3hKqW2twKznZ8yczr4U0yEf2j1qL4NV+G8vS2jTdNf9RTXUOCBAG7Om7HfyU7UclUFxdv+Wye8Vm
oM32z2Y84v2wJfpL/Fg2guo6iZZtoRSLTYG+59NrqwMWhKE9XySu7pP8mPJ9pOgtmCp+3x+tgIbE
5zCkQi4YaZPbJ9f8NRsnL57DAGNr56Rw87+msYUS0Gj7Tuf8AvsPlVPeAz72kuBN9JXHhLCb9XJ1
EWT6VsQyUMkAMVp90cmeE4T8q7fscRMSgbzPbksFLtdYPwcOnZbVs2oc0yG8Elxr8GtGeGQ+8wwh
+ZUQhb6qvDQtCtzC+Ipu8jIoYC/UBeB6pBAhsoLuWjWvLApIEQwmkwyqaLNNCO9unNUFsH9YplDB
NIRLmZA90ZjIRr2u+wr8zpWH6RI91zaLaB+stmmFbgE3HvFipyYsfQcasLytz0wq/L4kvTs8RAPl
Xgeeot8mIXY3gfENveMnW/fy0v/hGvH7CP1u7BC4JhJxrhFWN3yBujxQgYIlr8HcdeMm6kBqoIQ/
b1mv9gC7BEbQ0xPip1F4BZ7mUQ/Ny/OGXu0BdVoj0BNt6psi0o9oL0GbjtZn3nXLA/5pklZ7QCVG
xwSnxj1aKl/yAYhGl3+Sg1WWJ/zT2KstoKZobRiDFvsF7340RhscBi5YYJEwUKx7y4mnTe9ArHV9
dIhm5Ubpnj6es1M//Wp/yLCIzcYkSHxby35R85L8ADfaL7lpp7+02HBubJQkn+xFp77mup+5mQLd
rGYz9m3dqS8HBxFi0QawipC5uEJI43VhJ/EmRGGJ/BQEJGtScY4VlhGQHxRxRGOrfLK9nPji61Zn
y9SyrMnywpeRN1+jh8huIBVmLzH26UTNCcPVJGvPe+nXrc9onsEsTUkBbWh4RZX+kk/h68c/4ImN
TFmfBDttzhuaWHwlBEuYO1YIpwIR3KKBOspp4xwkJ5u2IBzL865gyuqMiOpzCuwxzXy1SHoMalOq
jdmZhUZlHR4sQwVQNWV+OpRfC+S2uax++3imTizg32/luyinRU0r2brI/MUWQTH7b+Q7P3mZTg29
ig2TkNIu0dXE7yz5KWgT2EXGZ2mwU2OvYkOZtE0nI/8GCyY/w+f3srr75ACnnog7ymr1K4FdiszR
Y7+x1PxinGSU1gY2fy3YiR0+8XHoSgjVR/Bhtbpwge8s3UJz6xh5so0wn9uXZaTifCDlW2nCixhI
Pijp0Km3JBWUQwOA29VxDfdSvsR2UJUihWtdB598gVNX6nU/bdNOGGNVTuQLcO2pgdaTSAISAC8A
2x2LO84zEw0V/EPGxzDtqSdw1BrMZwN4QmL4y4lqRkjErt7OvpqCu75I8OjLEmAKsselujPzXWrl
OPVgVKDvlqNDbweb5bQVa9/y9F60mHrp1ORb/dD1P2Xx0otP9oUTP728rPl3b6yZW3JlJHw7Dr7x
tFc+W2Sq9btr6Q87zrqht3HKZiA7mviZUkUPU1wJj+Tp/Kibg33ooVTscMFsdqmSg1wDmrwvJIgX
C9pH2yu2jEARTiwnHLy5HCjI6oY2i/wpVSPyFVKrY2nSKvk2bofmZmhikt6labq9lSAJFhF+YM7Q
34ylkQKtoTWsrgx8hXq1RPxudooHEiy9HLqi3TRhrl7ITcVJBK5J70X0HPIL6dKjXTr3ciZvjVG5
jTpcG7QRqifwC8Pt5ikDl1I1rhVVC061sEq3KHoIrXGsXUmRo3GSnxB9i1x71Ad99ia1AACcSfEv
SQzJqw3I460v++otqpL2dkbuDiPSSXcOiG/M63PIrEIRz7j7hTtWiOXiRlmQXAYfHyejfBXQxO+Z
1ZgdtUSyt6UGhE0xvieRNu0CVP0bQEANQtVovKDPDuP5Qk1wv3HCfVrXr7Hd9OBgev3a1vM3XVPD
p2iOvjoY1jzjR2Nc4lcY7AcI9J4hV/lGznE8cQtt6G8LOev2QzeKw2QKc5vRoLJZjHoudIScW3or
OKkOsDrzMn5C+FrdJBKMDCkL6ifuRBamB3ZlvurAj2+Trrlju950UqQfploPd4xduIqMRVg6CYW/
QFUaXuyAi0yZ7jLLCm+DtI1vY/wjuIR3ErLr5Nswwl+bUsLIlIPQ7PNJ3TaS0m9SaCwPUmKxTiv9
F41DWHWpYXHLsHR6NNKjyGioTsORLsEeFslF3MfTcZrjAFV+YkrfQQmpW60Q+Ke0cXfQlFpyw1nD
YD631G0bRv0hTAvlmOgKvw76amB23RQe5SKz9qaWj19lUJNbp9axKSlGed859GBh9QaPDRuanQxE
3JdsUXxfcPeIf2kI8hDSJheBiV07/d2cyqxp+pIVGdRlWYrI78NCgRWQmXbrNsRW2seA94jOoQMJ
VhRcCAXtuwstcMg28GHnK4c99K7p9PCtM4MSAXymfddDvcm5FwZYoQHV9BwJVjtWfPK+DFR7OzkS
rHd7hDg4y9pzbrQa8nMp6F6TTLOOxVCFu3bKpk0SyXgGqKJvf8m6wRtayumFjd7uFah2v9Enbpdi
gTdMipTuRQ2UojfDBJgBFBYyuEifjQo/v16M3WGGu3JswNG/Bgbs3mqwgBWUWTWyIjr9YrCAOTU9
F17BlUqrMQZTXwwAN44aHZsGImw+msOhjq0ZqYzjAFSKiovCmbWvrRxr18osFvfAyYkvBAuTo2cG
zwmsyV3UVs4uZDfZy4Pd1ruks/InpS+0K0PSARLDj6RihiOA61iZ9makdm5uEk0WHg0m7WUjSNeQ
OI2Vmyhy0uDQK4sFSyWP6eWsGUAj0PIoRwjaxa1dy6mzUx2V3lHDyJ+Gwkj2OYqax65dwK2GVpdo
ySN7xHggTwGc1LECN69EQDVHKncz+OXzAxgqczPWw/yzNWYUK6iwJ3PbGaM8eSBRECHYdq7Q/GpL
bD+qXoKkMqtQ0Ac+dj8SCT4SAxniSTgpSa20GX5VUGdAUYrFCKVXNXFnz62561U1n3eZk7VbodcD
NOMagPaIOyS+kzPSwUBUN7Wa9/u5K7WdUQnUVbrV5ts5VIuLBL9cahZ8myLC+bdpNaxFsIXcNdgY
XeUY3F7WrSLt8rIhiVnaeMPMIK5xjBrDnVMM4k4mQbgdE1PetR1dbWk/OJu40DD8A2gE8sYq35Ku
m19beuNcY5oDWNHxRtT1JihRvc/FVYX/TYnpDk1lBS/8iP2UZB2SVqhbSwKgOZkOzIDYGHQ36PGs
gr0kR9/tvkbJNMiGr4WKObuECn2LtgAtXdXheGaAhgLwBzBcxZRLGAIMmInlUKZE8wbPHs6vLVjF
KupwqwSO0Gz1pO3MG6Ut1YXn0H3rhk48D9hWXYW04h5qS4x4cQV2+gCdKLiLurgna9LAZjfwq9kK
1YmgtQSosly9kEe8oTrFxWgBPKCTAf+KTeVVm4zu+wSFbAOrvr7pgLlwVA/zC33EykOLRjIISoH/
Rsk6ao26gtehmbfmFLejm5olx5uJunwRwIWPmh7XSLXXd7KTF4+A84tDhOL/poKp+CuJTGR643hr
twHnlrjVbvlWGryGcXgLgmm662ly3nRYDX7PE9325qmXnnUAHsdBVNpXgScsbxfsQXCaxDaA+26Y
yN+UOPkh59ZtlODVm7SKdpeV+uzqU48LhyIGXE+Ch0FlA8h1QKJ2W2D/4BjJFp/rijdvFLguG6+z
PumuCttmY6tjhi0JNQw7kmacEOC30CbX3bb50LrtzLGy7zWYhxo+hbEC/T3TVJAzSCfcKoqwO9E4
29WpBAYno0UTMLmxERbWoJxa3Snnz0PttSoSqBT5BjfZfIP5WnXHeeaHXODalBgLRDd3pGuU880x
pzt2m1WGzaF1pNdF9Zw6O05RE+/zZvlGYRd6TaTgmhliCibLdoF/ZmfdNOAUPCet5PvBzJQdhbsU
a/tAo6tXTrV9DJ2Nz28g7RVgub9g8qhpXtkqGecsIQHz1Cw12uLVKR+DWS5o5JwaTwhz2ODcY3qT
Zn9tevGjxPgNNK4a7DK4o3uTs/tOy2Npm0HJ5eUf8wvQ9qwI1miwU9Wx86xUANgPSr3blarheH0R
vmFACLzRijMdoFnRx5s4h0CLcjJuvpiTDeicm8A2UvAhBR+Y7lunnPYEI3J4mDbumwK/zWTRZsZQ
+C40pQdJXg2oRqsmdI59VmtX9K7d6zFWTnps1O6sS1hqI2Cm06F+W062Nwh1hQujH/Ao/huhgTMg
N4lSDaE/Rg1+iTJWerFRGXtJg2paFRGoWGgou1wkMEfYSS7yUoUIDtD/MpOcl2hOzGMR69JVXg2P
odyD/6fb99jXivbVdDBfSPT0VzPhIJx25ZNV4cmsc5AjdZrSH9LMhvSow1x8JQMqb5rKKLyC4xxm
MfCdjMYBsTt5kWGLry0PuGl1pbiJJUM52GUdPJoC1urM9rld9J1YID4QTIZtJ439Yz3L0Q8brDHu
Z+N8VOuw9kBVtltWbOmCghlZHK0T77WsdfYFjL8NInsJLvqoqVfF0JdeXViAg7QepbDTdBi4KQ8g
sDgoOmhjq9YyrzBTCi+rxEzJPxbaRcLZBFvEprBBFzXjm4N5pbUZ2gl35KAAGuBKOkwUhQDhVno2
WJxoHO5Qkj1txGBkNzWGPVdmPXL6DZVeYAQ42l/KpgGNG6qx9gP/DMUz+ya8hDx3y5lR/ZL0/RO+
McFmoO0folsob7F+yu+TtOSkQb8IxHfNuW2CRrzJuGNehE78y3QqeadVsYovNchBF2k7Plyhqhwi
aLB09ifWdVaCf8WMhMw7GKrpKqi5UmyKLKqXPbt2S9FPLrEyYGIADMtDLUvQoq3ia1pgObQxIb9j
9B2nxELwtVHiYDUftzdTHVqX4NTjb1ACkz0iZ9Od8zzbWnE0HUY7/0UOn/uNaKPLlLh7KVCYeGMH
3jwIirfMsDpIZtj3MWHRzaTh+BAonPgqtW/oOlUmr0mMGb8yzUEAkTaujm/hQdE0wqIe6VRtB5xp
hZjhyM0TFC07GTeTFDvxLsXeiIDtqI3nNLLebSIdaxoK3lCfouollwP7Ci4sp0MOMUhz0x9l3QM4
nko8O/CA5Y2SgQa7vT6jLC9kTheNo14OUZi7iY2fWLhoe0trGndSnL7pkF/uNK2ZdoIErTfiy9Lh
MijlX4CP5UggcjLrPPdPUeU93LoQt241sbyxqcw9pIj8WGeWw3lXFB6kUtrcu6H6WpsAv6sYQ1nN
mrG1IzsOoysGVpTW7VbqB7HHgqW9GoDPHGD2F9diVMpD0/VgdIMJoy164jeJifu36DX9scGR9sro
GghvtAK4TscrFSKowG2S8AZLMOMygD1YWbLdJNKEEVNfYhQOyJx9PrA3VB2so6lVxZONDRXnBlO+
knkEUDexSfs5J2JzAk83Fllzo0Rhxw2W2lmtQ9PWxzLagvXBlM4S6UMy8QRkzq0jEpoo5reTHJjE
4Otc/Fu/5m2nazu7DO2nurO6xB0n8N42BnvXTTDMtxmHj01WWfqvmbzCDJMJBDH32KD90k84Gtjy
aP4M8SsGyGo1m9SE/GePFvDbMBq92DBfSjHYm16GP6E70i9dk2UPIIwGSyqA/4UqDEgdqukvTsiu
B2E9vwx1YV5Opaxsq9KBSJZB9OfrzR543KVI1JkXcqHQ1lIV6vcS8ltTIPlquDFwvUmU22HGaMc1
9AJ6YtwuyNFXIzX6Elx0Fu1gVP0cgije5Zheu5mqiEPbsmN3FQhJWbTyDTfhmTZ4JJVpUxvelBKh
bNFOt70guk0VXNshCad7rlLO/aRKGM0k0bgT0hBvC5kfCNUDyFngoFShZow0AgsFhm6X18VyJzFU
4eww5pSPkmybOw0i9EVpW7OLc6TxkNlc6YlCXPImqS82Nm/ffdWW0S5A4EDHT2+xEkztodBqyG9c
OeFnNSWKNTWXNjZNeV6nAMTtMS3c4MtZPyXjSN8GgRyT6vhXGE7dpu9wq44GW9miUso8xVGLfVKI
fl/2prIbEpTBhTpibdyP1U2vNjFM+Lb6FZVB/IJDcnjJRmk9lnWXHiVDXa7rtQ5tFQO0OQwCiLMN
t8dZlEcIYdNN6WR4KmezvtewCrwJGHU/yj2G0alVbxWbNshg4ZdVAt8zpEbDHTVaJr+MpEPbq/PP
qdbMLdRFireVM/vxRPmnL/IfYLGkOzPrpV3VlOajPefBoeL4fVmT/XXtmcvEmEOTtMeZU4dmx56e
oJFCLGt8yStgwHOmB3d9UzTb3kD/kHM84ZSfRTE+aop2j6cQkH76m45hPTfIAY3+EU0ztwpuGsde
75udWQ8vg24iqwNqSBXRsilUWu2hY4PC2ysWlwElBTeeLAtDXSqsoi7s61YWxVU34kbRmc6E7WEe
9odJoeWgyPWW96Io9gq2sZhv9vGLmjNNhWVgOJNaOmwD8S2IwSayDeRf8QhtvQJHoKbXb9V+cvbj
FAHi7OLkpkWO51rloPrYtPt4kckmcOxRv5DLSLSwIWV8b0ZLiryutp/M0lLAO8YvNvBIVU46DH/m
N25gL1kUfE3bLP8FqTveNMLaxtYob8UoMIUzwdphpjJ+kwNs521k4LsU7OFGA6WJDSw2flSjcZQi
keO1cZXuymjsEQX18dVkSMiQJJZyaHb1jsX+OqlR6pKzMFhTzlsAN4xUGQaNSsc9VmhtfEGi6y6l
C2+B9BU7zE2w04IuO7oZp6KdiEBZZCIzvjRqo16UBdFKL4bDNNbiXplHycvi75B+Z2Iebp+pPvlc
j6wDF+9+Yy14IpGVz0kU3up5z5vctAO3M3N87lrZ+omtssqqEJV9n1J5vlQTSb2P9Bh9pSbyJwxT
dD/oGkwtIai6PRDHHXbwdLmnuG+SOFHwguOCXMrgNFvZeWnFfKNF+mWgU8eHnVriGq1ig1Sa02UQ
pfF2ANPymJNuuJY5mv5MBBZOGFAkh76bHLfDLzctk0fmDOaaXv3MOqUmneSI3ZDjAj2V3dPU2Q8c
yHxYAlybFfU1drIvXV4kR5p5rQ1WKwXuqgaGGnPAVjMOZCEm7Ya7Suf+N2dnshw5kmXZX2npPUqg
ABQKLLoXNtBGGudxAyHp7oBinqev72PMrEp3ZnSwq0V8ER4+wQyA6tP77ruHl+USWuoyGOIccuGc
7ogSL+CTmCq+7LTRHA1metAbcsIMU296Bd12LjJqsWwBKcFrq1dVIUG3+Ee/i51FkhsK6E3Q8WdI
jpy7CU6BS/I8SdyI3X4XPQo/IkneO7apZa/b1n12pXxwHDk+2jyuWy2K+uhmkXuP1K+JlI7ajdsS
71tngcftlKug6zZF42U/urADgVyrgShU2yz2kZsSMZ635tYpbHfJYQC86+SSDzzk2E8WMsOSPZT2
zRm4ZOaet7ZzTSA8ASl7w25IHOA8vyoyDaGS3MeVGfnONgMVACQpkxfkmcIDrrJonVIHrVzDUGRr
OtNSVGP2VEW+u+8s+r1dBIUizuPTbDXTQhG2t8NGsjfLM02tidhHxXBBTOt0JCvTuCFFP36wY751
7rR/8CwIhZ3fUgUY1pXyBCdFKXm9PIJrm5wTJNXAh2wJxtaF0yzPkHPWLdi+bJ6X1ewcuqA4KqEF
uIwKc0Xe10CdyCYM7OmNKMpomZUUKVIBAS/GLN0YTtJTAcwf7lmFwu13p+rOX8K+UQvlkVJNX0kT
t1F/iLp6NqKzLdHUp37E6ke7Y0YlFTdjmh0sOyCfILQf50wR21L60FzUsRoYFrKa7ljXNaQaHpMF
+dfHpiDCHzI0BKhefNhsbdVYEnSeQSIxe4OzQffao6bY1KBiDG4c6XNon7Npa2a1fgLgYZzJPNFV
yYFiN0yFdSBUTi5b5blL1/fPae3RXs3W3m3o6VpiU4FcFKieSlQPUWV518BbCpYW09sD6iEv0uKc
N4LNpcvQsy175ipx3Q5mor/TUTGuIyAnC5WcOQqS+HYMpvGH6MAdleYDTwRboKE1MKFWLYRlboeW
lCwya6j1tm6fHmczfGtsgI5pcYLSFS8yYyRA+KaZXQIax42OdEV7YsDtIY1w5Um3vnAca1tZMFOU
4S/mKj/Xfc/YgwkVzv1VP7HST9ltPwd7zzMgxkaE+leUmTdpMq8r2z+0bHBt611MeIPDfO5Jd82B
R2X1VUwCY23kREdm3QPN02uydQ4iGG+ahrufOwCdRCKdZZbOw7bvh+sQKxRRyrpbTVLn10niFxfD
OPd3XuiiiOv5Ocyt8kIbb3UZv802ur5D2sHSJUyXiyJvlY6evvBUDcchm/fF1PfbiODqhY55VCLK
NCBuflo+dl18n9Lzqlv1kDr5qmqI9B+N/EUl1c+wSXFSs1kEeSrOU5lHzUYP9UtcGnl4S4tlOWfz
jVWb2c6yIA+0Fs20uSLR3suix9HofsW9vbVd3K+lP3IAqm+RC5JN7A7eypvzaBGO/ZEz3TEdzBag
ntiO+GCXSRJES9X4yWU0msZJRVy+GOa1E5uHCiczS0+WAIGN/Lu5NSN8RHxnJC4jhJLbMbdOuqwq
uSba6E52U77sdEBslJ+t/BolaYjKrU5C3LFWBuw2ydNFnnbtUwUbZu1EAekGTXRMKnNLOvwzU1Xm
ehCUSdR4HYGYjb/s0wD1aRovyxLzrhjfa6fdUkgapKVnAGriD7f2+/3cRh06WL31xnyTl/olrvSR
8/lBTuz9QRuV94GwD5X6IaX1VJj13jbDVT1eURqsEo0Y4vqJPsRxiysYaZ5zzWAOMEfyRj/lbv7R
gLCk1E0uals/D0GrDs7o9XuvRfOzwsq+zKziFi1XLrCs3yco7It6mPdNW7c4VBmDNsRgLC01vGiL
1aWy28ukpB0q22tnKvZNEb6gfRag5t78vEAAI74a23y1IJX1aFYcqWstxC6qrTNgEzxfHa56zXBL
31lXBIQS6FuD6GRtindVx6yGPz9lvgkgYCg3E8aWnFyrZUcvbamcsuI5s5z9DAwW+DOhJiBdrol4
Lxej98pyfxnYP4cGGDa2aqq9bm4vR0U8tJOOP0PH7yBaskRMjvErsY2tsNxqx4zKjiNPvsPpFdNq
6dL3IShSY9+LyZMbxmNihOw5VPUKX1hKRxv4OIW83S04pj+Uhj+xr3h2yJKpRh8vm6pfGwvGu0Fr
ii6nfRNZ/QPwaW40ycw0ERTHN1E6FCtGj7On9BFoe/AHCQPsRtWdppojelZRQXDcT+7R938aqVFu
DaZKKyLuV2lSgtXm+AtOcJFoxjQj05Rru3dfkMbdlVWKX03q37rYB0VOOFwYpe0SUbNa20GRbarg
XZOAPBldsTLGukF+TJ4mob2lk2ZgYo74x82lCZ8yaXhn4VOFCwV0C47aok/Lnx31n2mRcaYCUVHJ
5njkJpPOj+lcGFjWoc1ArZPuIYW0XoQcrkCppYzoZIeer6ifoLSZmnhqEwATv5XpXuidqXl33s6s
ajx0Zp1fje54y6jMOrLbjXK6J+VrtchV6/8g6XNjumx4AQcheuIfYSaIZR+mn3HSLEx4Gh+mB+uk
bhhYm4hCM9Jrrw5vzYojd2nniqYkZC03uOi9Il5PQbwlrhiucpZHl1Jb8ca32sehqdVycvNLepzA
10faJHZPsElAQY06816kmOE69tb5TJcKQdJqEb8gdaGNuVFCMh6Ntq6rVo0B/qGA7u660cTak90Z
Y3JvSpvvpznZEoNEUL62PJ/LpmrvPQAG6yjvZqZN59dK+O+gfF4tv3mnxzivDc8qlyIf8xUbjAvb
rrjrZusYmz+EUytkUhlvHVzVx25I0sUctvCWct95GCnW13YT7QXpeKvco6kRG3Z1S2i8XJVtsc10
y9EpAg2YW+jiAQCEhSGq9Icea7ksU/Op7I12ZcSIDtWUZUs5Y06rbDYoZeXlbRdxcArJ/+YsOdVP
nAJvA1KkNqQLY/FUY8KqNDlbLzDqpVZ9uTQdkWzdrn+UhdGczEAH69kTWFFlDoBwTMa71KmSRyie
CMNO1Nx5CikuisLhks6fuzZGz71TXa9uyqJ7qSJnov7wQARQIMzXY9EGlxxtnLvM0OY9O4F9q0JI
wT44I2irI4k/NSHbVkeJ4kbq2Zz7aqOyJue7Zi0PzMG+rcp8WH+WqqSbwzdn0qc7lmyBR+C9uAmb
qbi3p8JZSxnfFh5QRoNA2gWnknw1i86/GdzZO1hVzkpCEtVCO/qNUdZ8k1EkE2o/EGUgaGPhQLA2
dBYgPFcwf+cqu4fe2rJy2/1NWktY7WOeLPyOvL6oQPwGE2y0RnPZUxoc3FJpMEDwIQsjSFaJ6EAf
AZzfzkNxMQue3imKjbVb2+EzKzZgy655hU0uoUXAvmE8zCBoXBYQEd2wOoikdHbGaFlrUEnTkiCG
Q5pZzZKIbf+Uhr6FEhh0DJ0wOncfCSc/WtasySchlVIl0w10H1wAicnAnS1iUhplzEYZkJmXxvYV
xoTxJqqMs/vG/GW33K8kl/a9Y+fpShotjce6m1djZjxVI72BoU1rThM06Qc/uFOug2zXs3CWS14P
u+IVjKcV+oLxQGoGwtLIjDMPECRs1UiQ01ZXbUWPZoC66MqV9rz5MEZ8if0k610YwNRYYpMJrRVk
sDNkytH3edJM+0Ia5Sod5HA9qLPk4AwK8nOaU0gZ+nHoSMacp8aHyTXcoy4Qy00b3WE9D7otvCb/
NM5eeLRa6CrBmOInGIZ60+sKgijYakAJkpys0tbB5diO8c4dtf1WaWdezeTCHzWg5xoSLZ0sEAls
CjKKNq3mKJLQY9vQ9bW5Z2XmHLQTaGTYwFtUg5v9CBqHaKA+ExSI+EgsHOKzGbzDtEp2ri+tXVs1
826wOudInDT0nMiNs4+B1+qK31w6y6gy50e3b0lvSlvAZ25j3qqiTV+dxLL3sNc5nUZB+eR4g/1O
k8zFAwN+OKaTt8TexV6BYuqs9DxFlyif4XIMQ+uUe7W/kLaZoSC7iKmaCdijlY9guDqor6VWjM8l
TbOruxQ5b+q9DV1o+6nOTHHdc1N2Vpu3h5rq5j6hkr/1q7j+EfbWBE+Q9PGVmZntudmGH19gcdEt
1hkxVMZqNrroekQ0++UYUbYRM3IrCL1i6JdA4xG+08DPV0WcpMTFVAZKfgsqWINvusReDSGsw5aw
EGCL93OfxCdwkPMPe85b3pGaNM++7N5qs+J8UeT+NplMVkagHxuy2Z2fPPVwIUK4FfgXvdu5b5ul
B3mVxH/yoSb0aClfQnDXl3Xt5RdJP3PEFwVxuws6tA5jWkU7RptJRVzDELnNChBefRzsMbpu81Ac
VRMaq0yrYh2DbQVvS8sOMdTbVHxOvDm2wv9Wjd5b57jZVjQI17rrznEDMLkNBGrLenXdERaVlxfT
zyDFG0q3kGZpmIdvvaGGnWna6l5VadwQMeMMK8tqRvo1LLw0pNH4UANcExCW4yMDFl71K+bJFXHe
nGLFzcQW53hvkl7rDU3R/M3S7vCr8HtvEccBApvlyeu2Viz01Rj+Gl0nudVtplaqs2n7BcGwhz2q
luAi6OQIO77IHMrckO3+mDoNEzjTcEhdu96lroN1Ykzc6mku2Hz89D0KVdiclZt0a1jVsByqmnhW
3wm2CfjTAZc7oO+pQFUymBsoBo9Jdy860Rd7TEp2TghvPCVmcJf6cfkw1xP0whBVo1hnTeZ+OOGA
tGTwt4fDmO59i3U4Bqt9YYlEHAG4mkuIfS3WM2w8AWr3m2n44alUPW2mBDYhbV911dkOESdVDaWv
rmoYm7NmTYxm+RPsQc94GzpLHIMH9T2AsYB1skuYo22yKOmaXBfY8i5AD0V3TVNiEdAGZgEIHyh0
OUv92bh90YBburB7LsfowmJXMq+6ijxprY2k4qiuCvuQe0H0Fic0Ic0ofQqL3FjkrATGklAwqVeV
yKtXFbrF08B3slZyZHdgvphgNSxAU4+tZqGNPNlUUfM2JED5Gqd+1Z4aN8xON9dJNTQAtH1ra5Fc
eUod135USdtsHT1ldOFspKmxpNJv5MT5phYXZgGET/UpTg+ZDstsLnGrQWbiUihmq2J6teR0ZtYO
wQVdHI+js6fWKoZ1kMciwY1Pv3iG8XDhewb94sFvL5s5cWmY0BsKAyKYxWC3i4rGzQ+I8T1SNIyp
DuPPQqfMtMygTjZ2MCJ0mWFyGSoJF7q17XBj2Q4Ppc7lym1gFWmPN4H9OX2J7Lq+Kkbvw23N+mgN
IYtCc0bNA8N8YM3v15GL5tnem4RA3TlTiVRQF/Yu6GA7OJFKDhMa2TG36Jq3eW/A9Kh/ZZmbEUTV
ZsdhiCvK25hMzmFo7wb8mfTV5fAoxyCmwWnS3yAinIHkBKHGzovmcraSaSUCoKfkGSUXbkoMn0Uy
1ZV06hcef7WDEDauOLFl2zFrzJfEC/r9FA20kxXeJegW5kNcGzg5k/KWcqyEkw1/PQwi42qQDUxc
5akVDjXBwS9NaDNihtVBqxcEWnKuDhs+foylE67JaxcOM4Yg1+a1qPO1iopi3Xo157Wy9E+Y/uOL
VlFNG3S3l4Gb/oi80tv0PqJVFJkANqEabdmMm4PLNlTQaRusQ18M0Ghhkd9qa4J0WozBxjaC5yBo
rc0YAaMao856C6qan1btdExUL3cRY9obgO7RLoGWtymLPrxNRnSBRT9I46Srflg6vd1/tJApCz6b
c+fDYCVvuJ/x10S63Khgpo1f9x9A3zARc9q/hjAylXSWPXGUoYqXk6QjVdnC2TuYfaCsN139lhTB
yC3sOEfACP5IOpEfAG651+R0YsxPjGcY7umxrWhLWo6VrasAwclQfQtpxx42qH7TaY6NbhVmeb5s
53Z+tsNIraJM2UvbmZo70OT1fTVk9cVQ286OSE5QZewNL3rIL3C8gb0veqSTaOloXBaG2d0ipCOD
N7azAFJXXQWjSNbacq1wQUObv7so6mWbRSyHwoJDTR+Sft3a6XV/UUYVTuBsRyN8NXhTBCupyfeg
y/m2BrO/79OpWhv9pO/1jGlMhVb34aFRIbrN9b6aSrlWU8BPQ00HghqiWMjReeSPNnvJngv41fqI
cFHyfbb9xg10+jaTi/cwOEl7wcIQHOuujw459k8CJ2x/7c6MPUwiad8EvopXw2k8lzenCVZZbz52
fKoN365zG4BwvfNdr4oWZd3pdVXM1SoYAQePRrWewNkcRE/UmNVa0x2DkhMZco69UlOa39SixAqV
lHjircqLr0Lfk1vi0Ki9a9HtMS6Mt/MZchyPU7vqrcq/bGhKPXFU5oQZQYX5MEaw4Mug5BxUxgpp
u7PaYyz66YoT9IOys2lDmCp0chF21TEUw0M5c661qrla9rb31mtpHWrysM/A5MVE4zGhFYkrkmnD
WzJ0XmVcfHhBGCMFaPRVwhqQLdxy+GVaM62fBN4qi2rerjirAh+OOGOQ1me+WyqwN1kh451T+iWj
bbQMg4UVhjbE3cYaa2Lg+d9QUI3tJMNk69muAkmavxrDhAd0JqNu6/oaIque8EV5TDqqEoBenZc5
/VcJdMbV1yIo6HApXd9MzTzea0VIXUm3jpE7OuZRlgybJDZe09GLlzix5FaWtE6Sc3bkhtTE8JB6
QJFpitorO2RxIHS0r074lx8mA9B57ZTpLic3c9mDn4RRL18k1pWDznr7WXrYUeKojy78MXh00/Fd
E963SrLMWWOIYBiw4JGqAzu4LRJva8rTAGk6cjVgPTfTp8qr81tZu2yUMJEwr4hZG8wNRjMZ9bje
Q3oXCzc1rua0BInu2O8lC/KS3f1XDD6ylZuwujHtpj1ZkFRPLtOJc+eG6wC41toLI//STKd30Nr5
SpQ9Ym8Te+xdXc5ui26XZoojDmBK78OvSGIDYo6bKpqBV0622VyMuiKXD51i3UpMoI2PG49Jq+e+
KWD0WR2hO2agjBWmX/cOxn19BTozuq5wQLzEuph/WVOR31smRgzVduIWY0fCQtTl6O2GAuPYx0/S
aBj7xPcH7hKT4wrTPS5Nw9oGnVHuDZ8TILxuK71p0xEvEZptRdsvUNW7bzEfi12nXJeYsLaCFiw+
bU1YNigm7MGpWOKDZfsYCmczMZtKi8soryOkud3oW3o7wYKkuSOaI7nglJQACYJmyA5pOlhQDLuA
tnsYDncdxrsNZi92rCENYFBP/X1lFumKqn7alkEcLgVa+zHSZrjENoHi03PAcemnLD5DagMDWSL0
Ex+J1n732gChTQkDGTGZDf9qGCnEhzD2Nz5mux8VPVaO4zNGJ6tP1k2v88fKdQr8hzVayLKDObeS
bmVtmCIwvUPkJbTvUs4Wl8nUAIBg4FLjtnHljVYteyUZDy2niV8NMv6pc2INnNXtvV8q97Codfh2
AjqimyCb3RPgRKQfrfO74cyuZ14OVbKNp3cfZ+q+MBgnLBPkw14yjhPEffzQY5xCkOqHQ1uXGCEC
v3AvgCoOCwEciA+CA9iY/PqywbmKFB9jNwhTdavMDEuJ0VuLeMTNR6VibkqrekZ8hOFWAMmdQyzk
c9T/IFMke/fNsT1xBg8eMnStjV/Nxb6Yk5H9THMoKXlAa+1OW05E1lLYWb33u1yvOg5Gj7OewTc0
fcs+BADVj1yI8UXS7Pt6YBhAxXg5Rkv2Gw/k6ykPcv+t71H1arcJ1iob622UUM0UfTECr6DDsZ+H
3toystFTvLrUMz5HtGjCQzkm4RwjD3vVSy2deT2yFi7cWI9HpRlUpCJyYXJSPgBMoLtpC6il4Nva
n61ljHrpNEXxjFyd3Y4Nto9Cg5OsiD9aK5te7yzghLV5NxzHDjMloaLMzGScSc4QMHpgqXurRHQX
mVWwMfOYflwmXjDSdPEyYTP07DrY4pgtNvkQiF1bKhxcTmjHiyJ0nTsbyNxxwjHHs18ny4r3CG0H
mOAA048JKxcl3wApPBAh/MRLHp8CB/Mph+TssfVJHFhYgzuh33hNtPY7e7iCWB++hvz6MvZ6TsUx
m2dRBsR4TLrbi8yL1w0RwevSD4HfDpzzU4mqEZLMRqIVay56/Z3E2r4iP5M+Yqir9wZkBueBeNiG
GLeXwpi6Qy/g3VV6SHa57zUXevbHX0oGvAs+O+iG7adcgghNaK4O0DSMpmcmpYnncM04Dutyo1Ok
mnB6AmOolujDH7PZdevexllp2uEULcltN7aOW72CrqdticFojXEHJAKmlIEZEfgb6KSMeKhq/DHI
GcZoQvuzU320igcdbSrewJMZz0wbdWb7TMs4XRcJE6Ezh9WdOXnuPi29GCdBkL8mSfrSCxOhM2IN
cRRDHUExvRhGMTMa40i84Y2xLPHz3iZMMDBCn/IqT1LJBPcIsBo37HgdHNCDn2OO/y142n2R8eMr
Dw3q03/h1v735mdxest+Nl9/0/nf+a/fBZTtn//uGVX2x0/WOSrUdAOqZLr92XRp+zvU7P/1F//H
z8+/5X4qf/6v/4mBOW/Pf1uoi/xP/BmDcf93aNrdmWT2V9A0/tS/oGm+ZcI5A1NhQ6HnV/4FTaND
7XgOdm3kvzN74p/QNNv7DxDoNlqZrWycE+cJ2/+Eptn/YaGGII9Imwkin/DM//z01/8YsvsHzS78
Wfzz578ztr6kxdE04tJ8rs5Rts8kgvllGlPiYwlhO4TXsFmm60hC1+1lVi9kNxgnmIkFvUbWxdqD
Lw10u6RbXrbpFipQe3SbNIJvlTreginu4bLk4V9RLoNwCnwFuNMiZ/q7Oe7zBf1rePDzgqGiOY4y
pekq8ysbpy4jAHVtHV4zRGLcYCFBaLOS7iKtrXDpdtlzNToovbnP1JOBmLCpyNr5Ztj/z/nt8zXg
2Lf4xvjB7fuMBPxtRrLFINU6itghI3adq2BW1lvWi2qH0Zc+ZWMmzcqp2ujptyfrr+7Vecj5z4/O
DbJ8wSc//8f5Sfp9NDPSYwP9tymuoybX7lXLKNSLzFzrNFmF3pAipY5zWYb3RNyehyf6QlgLv5w9
D6N7kOiLbMy9G6sdAgjsSZiv8XeKbzB5f06En78ZAsOFZynTdXyJ1vLnJWaB3UxdmafXrT/lx8Fh
WCXyGxibLk62amtWSuwYFJQnu4/G75KaPu/9ly/I95SyXId3TTn+eeT4t/vSmHVsK7/JryNdn2Kz
jO5h9lLTEFd3adD23pNJiCwKSwCEqCPqXYNlYuWnOt4nUyRWf3+/eEf/vF22baIs2kL6nst/f3m1
MuybHKyC5golrXyZ/JRoKiypxQ5xtHxx8kZ+81h+CXfn27dti/2Zdxk8o/OPwdvfPn+rRNalhhyu
eFN5Asi/rPcpCATGJWA9FTDIVlJrpidM1eNI9arViFXcwOv6TebA58j8H3fifCk8oZ4UCj/+Vx5I
gBpMSrE3XkUgXI+t1wAd7Zhu6IMwshe1NPUlWm+wHpIsObb5oOlzatrKfaHo4ODGn+e4f/b0d1SM
f3s+bRZNV0KcZA3l9nyZbibaPCx5fc0r5Q56I8b+TEm3IySlwn0RBRYmx5/EIixmvf37p+EzouDL
V+K40sZpDSdTWN6Xt1fILvQYhnGYjSrVQ9n3KdVTXuSLmvDjD87u4uRQeFzbeBuWIcE0ixmsz0A1
gjKdRGa5mvJh2I7RVGy9ULXjNyvrOTnp6/UpoK/Cdl3TIg31z5enMoFBD5XlXJn20D50rU2lU3Xd
K1V5fYzO9D81J1GP7VZIGtKp+/7NF3ReG75cwPm7sZVAirXZFP+8ANMlZhCHAAtq4RtPzZShAwB+
WgkrJHytbvVGVUJfhrUR4S+Kp/ARwnZMkofwhwdmy/978d2fb9Mf1/MlBIHmW9YnQ+RcoY4+42fc
Cz/+9c1n/rcl3bYlZQEvqylYuL4+FJ7o49oLPYx/9aTNpTe3HWjAsdjljCscuzANj3FChmpuEheK
ECS3IS3knerzZBfhOeiWAFfbHwWzO2vhd/43D+2/vy4+lBSWc8/lZXa/xleEFJOp45DjGo6BdXTA
lYN90fjsKSZNnXJ89RHlVe54ezL67W/Ws39fQH3hmh62I+z1vvU1i9VtU5AerNvX9QBbYZFGbvvg
pZ55UoxpLlULGvibJftLKAX3HOOpbbueOu9dvvsZ3fXbCholZLJkXhffSJ3Wyy4KHZuDQIGpuSjw
Jp+XUXb2kiQC0V6mqq2XKZy46zrvjLUqs/Jlzn38JbUCVtP4WAVHnEKRmovLFlrOTRK142HA6hyE
en783H+TojPv//6p+gSR/P4mOdJRisLElcJTlvU1b1phU8LVMnVXTKiXR7+2qoN0KtyFjXM3tSnb
UCgSBrd6Bhpo2yQfXVI91GJmlwqrEFdx08qdq514RasHrRwxOVr1g0vnys8uizh/jgl58Ra9SOZX
c+yKDcfYmolHr7r3Inv4mTD5cG3wXn4UsVvsfFfPtyOxDj8YHCCp1DyPLiWjHF+z2bKeEo5BdMYC
eSAqYdyaXs0VepW9taYKCxWazkU19MScDijLmJ/8qwBDFmYjok/bSXrr3jVKwYPpZ5tiIP3K8yf9
xnSbUzNXn7YMsOCn3ugx5l+IzeHaUxho5rl8NFjljnHL+bmXXXeXORRMs7yynDlG5Jz9BR4Y4y3D
hXLT0GBdu9ksD17bim6T1GaEjzPCWGW1ya/IN/IH5djFLmxLi1bO2BcPWFbMQ4xYemy7eP7wIku8
6CxQO8+RFUFjjCrnlbT0N0/x1/fGkZQAgvILQVSAc/mykEp/yKcYE/wVnhBxMsZO3YwyF6fYkdna
7+Px4++ft7/Y7U3lmCReK+Vatul8SeeZY4WA2xb6GjGU56Av7eFjdjpxMv2xyS4iI2T2FrHtofAr
C+sOMQQLS5bTMTSKPLxMcivDPtlP7YP5fUn6GSjz+9tg0/tg0I3dntpIuV/XWGnEUhMt5l1V5+LL
HYv55A1W8yJErzefngGvo2nIpG97SOPY2BeiSL65JZ+1+Z8XAQTTddn6z+Xpv72SUdyS+EEH9XrE
e7pxZVc+CBSU3YCr/KbJYfgupN8yOs8SUS2zSCa0N/uIwQO/La6nKEJeNOJUkS0dpo+T49yht4yL
UkYNlPqOeA6Dl/aA/Dt8BIPgjjvAZwGSMcObjPfV2A3MxkHIYYQIA2kQV4fBFOW86ngt9WII8+wx
DyZODNP5Rpnm3DI+Os0HVJJ2EbYMW0SzX7wwZ8WlxgNzu4synsRqTrS1rQs9XflhPnzzZP17TcKx
mDOuIked58p0/iwJsh7akjO28bWjB/coczNh2HzsnyPHEhiVCTKPikgwRV5mGKWa/Jvt76/+eSk5
6bksoraU5xftt90g9NOZNuygrxsjMvb4L5KVIAL1wFNab8uhwLaO7bG64HX8KAm9vf779+oz5frP
h8Y3zzsf5ZDlmfZXHNfUBz6dxzC9Nqeap6KPmNqofHk+1sl5+BCew6jj+aEmRUmcmAbMf4naY6gv
r1KW5wKCxU2J3Yr8Dszrq5bZv3pRdo1AKCXBazGBhqUpHESMTKAsVjtDj+LUVqbehEyDpAvBgGu3
pEFdzAsp/fouMMbpaQacQJYEQSkC1zpAxJWWIxdlZOdFpiCvZ0FBHw6LfG4RCrO6FycgLua4zFFh
HqTPzz83BwJd5IHGXvYcmX310GLy2bt0dw7R5wnWrU11Qzxu+ZLpkr//77/dv7q5nsV35J6LXe/r
YbGXjZ0PtUyuDbQMJrZsU12Xwg53ltSCEMZ5eifZnbaKPUVrYwqdbx6uvyr9OAaYLE4sm+bXUgPA
1uz3Lm41DiDtQz3U1WYivCBbZPVIUNTff9gvjOp/FLPITyw8/PDwhf75KBuyHa3cY6KMkTdurC6b
/hHxPjp4WTN+ZKw9JMUwKr6wDVptrMX92oFZceTxevDoWhHfHLJnhUQrrLAIQRARYU1CgRk2m/Pk
8tacov47fMBnkNyfL4CNbuYIm0LwL5buWfpykFYjrqquPPsYaRsvax7oIxYELin3XWYay9puDwrz
871ynB/++UnpsK79agd32FuUV6SmJvnCbYz0vqe0efjmqz2rCl8v0mLLRTxjzoSr/fOrnb1ZIK9w
kU1l9iSg4O445SrJLxyRdpswLf3d5PvBPfRxccKxOeD906usIOlP9vqnhOb3XcjWX35xVIGIDpLa
XXz++m8rF/8mA50VXfRmlvLQNKJ9IMSculMX6g44gz6AThx3qRXPjJqkxWvf9qzrBpY4z4ztO6Pt
7GNctLytdEA+nCj6//raPuVP27EojL4GjZFKAwGakQ50rEH8H+rObDluZMuyX4RrGByA+2vMAxnB
4CjqBUZRFOZ5xtfXQujW7UymWrIq65e2fMlUysgIDO7Hz9l77ROj9uTOjrwX1ReIs+saoV9UJDug
MflRVzqWjYJT8uTIPbtWc9b84A/As3809aj7Of/SXBNz7+Jz68rHDQLprjfOqujto8jC4rXzClbJ
JEDsOLpmxQSEi/mHp2cuxj4/Pa4kmYUCylHic1NPtUabzLacs58p/5vZ4lS3W3LqOaLXa82c+kuE
ivZYqcK9WOaEA/e6Nv4vPoW0bEdxDYQgfPfvz7CK+8HXBqzWMdLvBKSBrFFlOcE6cgx/wfDwm15O
3hu+QAAc859nbfMnAv4vCjUa2obB0Z+muDI+b7dkkLeuNZjTmQ05OOY5pyZjkuI9DoVxcr0+R4KT
nKaejHAscpSUxDFuf38hrg2gv98OPoNguxc0QjjyzrvGX14ctzcKBIRCPw+0a3AbOzq7z/zi+kwg
k4WHgh1CWBw7m2ycgpMISuNhyMr8I2/DYFo5wi5eCVlitwZD1zzFyKD3WifMiwtv7mjPTT8/7PJ9
ZTg1k8oepVwyMgzFjJOEG+x/uklbKGQLlS4b+7VPSzzAH3c/Lut8Tz99Vb4md9zg0bOcz13sJOvQ
m7f9v9eIhAHYSbhFuEUV6F6wNxvHivSAVe6XbxHisXvOQvJC9K99hKdOO9G3xTbUzfGmyswHP3TE
etCA3+QK6Fpi2xNIBNF/4Le1TowJv1RWx2Y/TD02GFJqMJvWz2yMMySDodrPk8MwWNa5nBD4rDqF
RxWBaskkNBBwlMxhvId0UcLUMmFXRBO0GWM+ZAyxTUdbyy37yLkvxt7eMXybtGPXROWhrXGFqrix
17HeZ1/K1Gebl0G2xp2dA1Gu4ostBp8H3+DZilE3N4YyUOVz9TVu1d7BaXaAW1M+jqpof0wNVEok
MoixOtO/Ddh3tioxJwSQGnCXTtO+MXfViRqamwUW/02fD1sahVdudwA+MmsbYWO49RI5bOl08ajQ
y5KXrs/yvWSucCkV2I+0AOIxxd5B+O6Lji0ePITY+roPF0Ur2vA9dzDVXtsN3dRQdxmFPMAJiw5k
TYVbm4PWkEbBJkZZdcCEPcBTMMut6XXDcepNRCtzdRi1XY/osxw/MjeIT2HEkSjNPE7nadIfS6us
yboR2ovM+o9sitWJLKioYGDvQVfzAA8GVvqWxq060MnSNm0TwyqKjOAsFfaQFEkPkp82HHHo2ndG
EnUrlAs3YawB2+tbI98jOW+e0tLq7iFXsQMxjXp2jaREdlMbAymVEFEW178k9ARsV1DZD5URQxZp
8Qu6EZFFoodfUA0q+blXAUA0sUhwGKoazF0a+tfXICrtfUor4o5gHn1r2eh7FqWNS4ODVpsu1Nxy
CwMzB8TEUapsSy7D9aahLDWXHhO6b1Eci1t62O42qxnzt53K0CbQMNmNPTb7vj42hZ9/tbzuNukM
F5mlxBBlZ96SDc6h92IjpADvu0p0z9/aYmweCyhtaOFt+ya0a3mo4mRYNpAPFrFZ1qhVRBofr7sR
xt4QkX45UdprmfVIU664NcYYPLuQ2qFI8mSNIF6cQjPMlyNHpG99XuZ3GdzovW9r3SocEDt0mQF1
MuyLldv5zRZRrgt+R4FbsNJa3ZaZuu+gK91kqhx2Fcq3VagRu+zxJGPG8hFMFiIwXtFV4/DUR1Aq
bYoEb9Vg4FwKoQfoyVw6smOoBSsDLcbSLCrxUpch83Zm9hq5TfCBFaIUpwDEgGxliR/r2ahdk6XU
e0v9JL5vBtd969vgi1f7xlpmIt36sBPvEvQLy6LC+39dFQNesye2oQ3dBT5YmLUrBNLpkpfxbWJx
PpU6a2ldd1+tKkB8MGR5917JGovC3KaJGnzFmGI6DM9NZ71hwqifKHubJzEfO36ecIcy4SHUhcAo
NebBW1yx+mkRuhO+Jz0MLOdbo8SINXm0ncax8m88DGNbh+bRUwnpea1Q226GmTxQt3p9F/WwnEbR
+Gctbfw9OgNwHHaWHjWDUSf6eA1ihhQIORaumMY1QpWIBAVZvshI905e4QS0ul2WlzCyh7XbjPeE
QhCBpTvFKxpJFsJm4LROFlXc4vB3GMBZNrtMXUXla1Cie1lc+8vXq5eMjgOOFu9LNKXvXhnmiO7I
vNriAYbKS9fsFmRm8o4r2f5i2XX/PfWH/HbQQnl20lx7wPgyHuretDfVUFt73a37vSEm9JdeU6+n
MC02wDNguBENCqUuKgCVVOXSiZLmyZUjJ8RkomSeArrb16VsHMzmCaEunmUgXuYuIE/+YkbY6cp2
sA9sOeazk7KqKyt/NEP9dhrYZaeMsKtFoTX2wgwxCbc5jFfNmA7pWOZb4BXxTS0hMYX+yG8bR6N4
FhquuQHJXs/3zOF2tg0YgkF9SRtRfBSNR4vKLVAh4y/WX3MnvM96c0TijdMGRd9R+pa/c+JEbKpk
kreNJa29MEx7J4ERLs0OKejMEc3DonkYTbzQqpL22kTTcpsG6Z3j9NGxaxv7IudqU7Uud+46FwS1
bxRLKkJ3ixWq79PuwdQtWrCTWlOUTh/gVKfbbkzyn4OaaC6OolATaHYjdxlyq7ZJZzEWsXytXyL4
xpzrY5FwtEC/YXCQIE9RNaThHNNtGfnsbVrwBU7ejaPZEUgevz/qPSLOtM/1x5Q57VY25fieUfet
6Gf77iqawK0tJtnUT3gDGT23qgxXhWd8F/pQv4i80HBsRIh9Lc8wl3BDGWjU0XgwlSA2tnJTnFEV
rSavjG+rENLjhFcUcGl8MobWwoEbk31AB2ELEQe9b9p/5CTa3RoI4A4xnZq1VdLZTFwRPpix7mAt
b2ecbudt8Jp494k2NEfTbfJzko0MRoRXzpg33nrkv/oTne3kDGyEwIlgNLqvsLFqCGMMmK7lHvCo
8FJacfoxeRbj/DkrL6tjf1FrjrPKbeEtZMwZz+j5OAszQqkqxtI9u8yfF5lAV9iofnxORk07TEVW
z/rE6kR6ULjlWJPvXT0TS0svJR5HLiTYDkrNlWnVNMp5wV+8Fo4lzUR12113yDKaSAURJUx6K6uY
25qY/us24i2fWsVulk8AgK2ix/c2v8smRZtf5tZ9O48cMoWjG9zbmk5856/ihCvVSslgMeIIaPGa
SfUwWr1zbPGRbymDjCddA2gXI1PisbMlQ9nQRf3RRfKS+flcFc/qgd53nK96Mmh8/TiQl8E0eGdU
opuvBWUFh4iqYu8uMUFFUBpqVh4QQfxJ35ecKOc6Ej5B8Yrynv+FZz7iDXBkex/V/OmECPLou2P9
xa99nkAlcWADGBQH+t7BIYwM512BGTxVKoanLZGJ7dFg1Uc0yCYSrqkuvwlR8usSWpYMqiYcdEhs
Hv1CameZh86mtKYB7oMxZfv82vk0NReqbwfnBm9R54ziTmAk0NZjCUTgFHlI/MIwHu77LDzHnlVO
y66bJc+h7XYPjOXr73qrdV8aGkg3kHzhdzgl1YTUh8ndX7s8oPDM78QPaF90ql7ksaVVX6y2KD/y
yqRBC0MsARxccB7HD99iBKibEGaQGaIxNjfYQSagReXwysqDe75zbMaAII7ggEhidqpC/4r63rew
GQf9cZjMp1oW4h558N0Y2U9u4qin0RrknnW0wx7Q8+ENXaPqynjLclqGHi1nk0JjPTqRtuJZRyFL
veJrSyclGbXITaxgONgXllvc254e72l5j+uyxt6faI79GrhFf2PEUmwCq+s3lus5RwK0DyKyM4qI
EBqRG7yh36ByC6A6nUesQUsTeTuCeMQ8cTOWWxHA1UtIAHGxnFnV+yCLGfvjOxMK4EyrvqHzLlFK
J413ygixyFbNYInvPHue2kOIaqPbPIhltXQIN9+5KabUzCnsE96e4kemCqffaGMYwLVWInpJRn3e
AZgX4cEbrOqL7IJauwFZ3cE+jMy0vHHxin7Ft+yuCqNW/mIYxm1SJ3Lp4T5c4AA7p9I6jH3aHkzZ
D6fegZBnRkl5G3n6RxkC5MVfFSaXJJNs3uwD8RsrojXirR9UunRCFrO109rmzQijVy36QrlvdUct
D4qpDupDnGXiOfFJWACo3Q7nrq5Ve4f7OSgV0uikjLekWerPBr4Bfp4cmJW6KKkwRE7hFkxytk7g
A10gwnhLzFkCjUXCCWDSrcxeXnuyP+uHxClruSDoxTsXodWer+3b62Sr1DC/0hDO96XDOdYcB6ro
1NN4v82049Ux05xX5/rXIt0IxxVAsXyv+xFnICswECJda49iXmqjlFPK9a/WHvVWMreCfWaMcqUA
NW1EBXM3cKzmjiQguQLuYZzYNNFsODSl0jQsX8Oo6t9Zz3tcGBzl2Ib5jd58avbTgqIAWPuLjkOb
DAAH3+2S5MHiFWkmCUlqCJ0f8DoIzb7Wkkk2Hwgyv42OlpPbR8dp41UCoCZC/h7mz8184PXTnr4s
oxkmLKFkrROjwTkdZADD6RZoI2vz3PtrYsGyMxROU/BSFapB5NvEmA3lcMFKXZ814TZPlo0x0VE+
r2HgmT8/Rl7U/EDNL66rpOCq9XPLH/sUuE4E4vIA6QTbGoaQE/6M3EORn9EXNbRg7qDxzQMfp3cg
y3JTq2nYjWnwo+0k4uZyGPdsB3d9CXmnM6psnwbK27E6uE9+TwpRELZsUnzFBeWuv9NiLzlonYoA
o1BbaTLxH+o8NW95Z4m3UaoblpFojPu8aZsnbjvXj2oThvMQ+OsmBhsHrjO9pMKbpqU1WfqhCLRN
39oQqJoazGem8S9+8nbthBi9zWG8xl5h6rG3UhOnCGnE/nelyel2lKUBKcbXg29ZiJ9qUWPkZ/w8
XxxXzo9YVnd39IKt46BZgH1HVNM/byz+sSdjMGgdurGzS9nROZ0k3YoelH0fFylcN27tFOk6J5hY
95J1Jjjb93WTfnMpvB8AfufrsE9ftCTguIriH0BTZKRrYUTOY6rHxp7zH7iqSaf5EUOozpFFnmCg
Y1GhQnjQwobNlnWQ58P3QpztMaeGtGdyfH2Co5imng8WBf4FGP/FdaP4uaNacLqWJXqlfTl3LALo
H3s65SMO6fwp0MJvriXsc1SCeGEHFONKmhzJkZ63N30NmcpAeXJpx6p6x44q7+ugjC2WBi6YKJX2
Ubt0WJdJz5AL9gQzw17ExckfMUVqzhSMiymCtwqsQseYUDcQpWfNR5GWwzcDEiV9LZ0ycWy9ZIM5
CZYMyWQ7EST6Xmpusu7lEJ+nKqp8KI7h12uDxk9gLC5I9YITMpXu+Pxznug6+A+9LrGeaGO9iGRG
a8ZIor9qdQwFq7GYMV0nb4kvs+/J4Hl318e99GFi59QWPuUub3ecxGpJN8S6NEPyGM/9a93JCfQy
jRJXJLNMVhGfbknZa6xGZEPXT6Wj4UvSLFDMP5cjw8RF7uIsW/I+Nu6ib8IpXyQMRBnTmWqrR2Y1
m7tJRgJjQAckqy6hGCngba2vANAnCWOKiWN3iumxgTxa+bgzBq+k2NHBzG0a4m150j0z/Qp3s4MP
bQXn6+om0KDtTNt+CKtQnrqakm9z7RJej0h0OsoQ63ti3HlWYT9Vczl5Pd6xH9EsZMbMoRS14QU0
CSgIdknvBvi+vPTot56m60Jc6XzpzAuOUZND9AoGhn8tGqqDABl8hGtVnAYT3hkGeP4IiGsJ4PWb
XTne2gpL/U7Xq4BMZy1+tcOx2oeDWJNYYJ9ojmn3RGFxeJk7fYXFhLIxMqBiPGvpbW8X1WsiKiT5
TMCxWrfD/bWzrQBoHZ2051AzpJu+tMW+gS10zq5jw7m1dW1IMpXOXxJSrg9O7YOn6EdtWRWev9by
uUVUd3l9H4NhOyWoES+d6uD2D213atHYbSUYJ7koXPvNMt3kqM8bHzaq9hQo7K6THuFW6yKdtggu
KL0axMa28F8uMO978BmooIdUB4kPymuXNmPADMJS7+400rNBW9plbgtgXSeIbsxPhjUZOMsbIjKU
7lEVGXKj1Yz53cjmobNLqvJOjgUAImEHJztEdyOGmkek8SGm1LAfOMU3Sbi2WaTGFR0yiNGxStrv
BlZ4cWhHOMLsOFH/3toIUuLrNP66zwOfZ49yp7kR4JY6z5rjJtyHeQCUq9Bb5sp2ZwW9f4HBPmzp
Hrk0L2BmX58l1MPGJleCpgEwmQPclWqb0YPdt1khd7K0i30J5X+vyn5dZJ5+Y+hd8NjFxRuGjeCG
goaizI7iG0CTO3zt5re6EM1TMqvXZOEKXBugPaDrBbcGpwMIo8P4GJtqeAQdG5+UojBw4Hpu7Yhs
h7TrzE0u5MnlUH2jcs38zvMUvnaoTY7XJ/73zf9fSDSZQ7lS2pJlBjn8J+EM6B6Zg1hk3Og2ySPN
8+9yCiFQ9XgWO8PODlWuy22fAucMg+6l6zrGoKYmrWWoMu/jp7ClRN26TZze+4Ma4J9aPIZDUscP
MAvx3M8jmnYAWZIU8XQmfQO/DprE+CrOEiIwcR/mcXRswVxAoS5KT/0hd+uf0moLAYIuKGgciYbV
msWbf5mLeImdOb1bkuzoh5gCcdAUr9cVmS4VaT1hXN7qgf7cZ0nEKaIprDuryIOPWE9ydHJpuPn9
rfoscbLQceuSvpMLie2fw/uwIsun9TR5LlzqMSiyzC30+ciou3QFY8Hi/ftf+IsL4CppOMjbLfJY
TPeTPJZyu4uK1NfOo8beldBTjBdDqKvvhjnq57HIxb2Wz3ZrX6pb4KMzvooPt+jLpjo4oaOef/+B
rg/j38c3fCCmhvN4F6+I+UkbY4aCmqCZMH/iPL64XqDeq4n+rg7medPU9Y+k69TWtyS22GkgrqP3
L2Mjix9KEBqO/kpvQU8VgGg1PVoPdeUd9Syg4g1D+SR44Xdt34Z/mK/9QodAJKehu4aFEMr9hzZN
7zBeNtK0ztjU4vVUF81OKwP6RjEMg7L3viIHau78LILyC02kW3tZpt24kZcs25yZ75zcMkHOBPzj
Q327q/Sm2vU+WIPrfiFxOl1+f6GN+UL+/ULzkVGy64ohv1LXOKu/PPq5iDMMd4F9dmM3IV+gtjZd
IOJtiKVhQ0PZPjY91bX0R/t1AHW2if3+lYQpTsX/7imR6jCOwZ9eyX8OrPlc7BiGixOGT/fplcSk
UuAMrsS5D+romVBWbxuJsH2qXTAzMBLNSzpEq6giCSb3HHVwGfOQEYTc8dZoJ+cg50LIQme/8iyn
fm/xbqzIAcrWf7h+s/7h8/Xj5OnwGdFQuZ+1CLMlofcBy53j64Tn2gMLx7h4DSnzF3wyIBSEseyt
KnnLwihe4Sek0zrP837/Sf65aEgu1Pyu8Aha7meBOTUXm47OwPM60NWhLHxXmOfRrfrpyZsnRr//
fb9QGCHrQReFtBurkPwkDAHGgUWpS8yzlXuRTiPxnXFMts2LSNxVvbSPPZkKe3CpHUMYioLf//Zf
7GZSZ4zO02HqCqHfp90sxKg+JRmv2uAZ8OQbh4726MhTqxKa2E13YMIQ38hUhGBL0TTHdlle7EDh
ms5S7X3Ii0eJ7/+CGulPV+YXd8JAmsJNsBApg5D/+25S5UFu633tnMMEr8FVVn1V5zIwLl5hptZ/
0Oj84k6w5riIOub9AnnH33/fSOErEKjbZ2Kvop1NIBX7eZg/pEnOGCe1MEtWZPUkaDgPtrDdP0jN
rjr5T68AizRK/3kVsdhK//77tcogHKWQ9jnW7HaPcNPfZTLJ3ss5a8CI7JUxzsYLRrzP3SSzW3OU
j7UikTSKe2fnk2/1B5/Wrx4OPhBNVsdAYGg4n+6AhVuxsArHOdOzc56qKPcRFVqRvykQFNHIcNwf
QjBPCCpeEG/Udm0ZN1sjCDJiBkxM9QbRVt963e/fh2mWO/z+4f3FDeMqcamxorBofN7cCsgVmm+5
8iyMeO55V4IRVpv279E8pI2NeHi/FsvX9WoYJkYTv/8AvxCjsLniobINLEy0Qz8JQZohFyokC/cs
u2i8r/05OSiKsQmP8TG3m+aY+gCPDIITduEwJNvYoW37h+fmF3u8RGfBCiJMQcrhZ41U2xa5M7Go
3ym7PWDEyZjHDc0W/i/jUG2avsihh8lW0fZhGCmGjRleYiduj1YekAiTVDF0L7N+a30QD3AdQoDj
Rnt2NNopJTnt5Au6tAh/f+l+sS9RkaFxFrwuaGg+PVrAgjhJQpO+q+c1jo6Ve2lNE0lV4cynknns
19r/vU3/v7Ye34bvVV7nP5rP3uO/Wo///zIoc1D4vxuUb97y+u9+Zv76v53JuvsvfIm8YoRnOg4i
oP84k3X9X/huDEb2PPizG+Y/zmTT/Bc6RzKp2FIMk2WLu/tvZ7Jh/Ush1mSBo688vzTyf+JMnp+S
/7NkaqYh3Pmfz5ajIieFhsJP7cV09sWq1jd/+fp3P3/C3xzPznWf/9WP/rQLEP6N4LfVkn0xZPWi
gEDqMsQUcse8cVpXVmDek2xhk8amq1sjisxjE2bMayBP+qBLp5BEVLZ6eF6mzsnPAl1RrqbKGjcu
7fUN0oRyWuiDLYBbecmHpZrxjqQt4L01xLeXxlNyzemiO09NU9wRvdA/MUTCBNM71Uxlzp9LFtgH
Wcrmg+QLcEqFW8Apl1ZxibRGPUhCRu9rPe2/NHJiciI4iUlAJK/YY1qabjYZQ8MIpWYxuGH8A9hH
eR86mrUk8Mt6sO0WKkqaGKs8bEBy5mAPObiGOpEPaOebHfCwjA5zxJw7CgBXpj3HbaJ0h2Q92WA5
EsOu4lVKFfzSEBiw0OsoclZjnKoNHVYIeziQv5Ew1q6V5hFk27Z0DiLNCNc1OT6o+jwCVWt7/D5M
KXxjb0CFmjXjUShIB4Su2QJym+nsSq0u71CuGavaqAT46Cg6koEKFD8ZLB8geNW/CX9Kg2UHmG6d
xe5wsh2bANhkirxT1Fge52MMQzhezbVqSu+2LvECCcaYZ6f0COkznXF472mVvbahGL6gFJvuIDHF
a/hW9n2dkojB7bNfQ/KhHqDgwM0t0QDvFJr8czzhmxhV00HZLl0GuJo+roeQPGaSKcDPFIZM93wg
GxkEPgXwbA0dW4+sg8RKWa6Npv5hamMRLCqUuY/ulMonxiV9uTCTOsVbR0H60La2t/VMmtZdbJIP
SlwE+oou7jYpL8ij1WYOSh8oQ3cFWobbsBhA5kzkCmwkZsCHGNARwDgZ7vgK0bEigvimJU4qWU12
QoheW4T9iS1cJ6CPQIDlWMA2WWha7/3gINPgdzP0reiKKSPsQaIIlwHnGdn0l0o61cpXhB74GfEn
yGZrnSzWxHua8rEk5m4Yby3HznaON4hnqlD/Lm/N8GtkTJCPkWyeTcQ9xDJ2dbwbkpbYn7GX08Ir
R9LMnEF+6+u6JUIsyEg0sePi1h/j4Ednh4I8BbTLjFYmPd2gdXPvRnhg+7HJ4BC0PrxTSskZoOp8
T2sRXNqKSW0RpOE2tzPOwjKFD+ISzxGBkV+ijG7pzSYl3UI+eKqBG+GwRy/dVBqB05BIqg12cswA
/dhAtOX7fZcEiOyh/fYYlgmmBEJuusQaNaQ94IMsNSRFIyLKtc25KiImNisXbZqAwoc89BUemf9F
b0HYF5Bhj4KpxlMIMRpgkZaeI9loPLJp/dKYmXhS9egj7Jjat862iGPqoKRuHK7MoSPg7AGBn31X
Enn4ZnVuqhFIE2Z72MHFmhXNOuQWfKgSe8mDX3SCj0ZisRhTqzwWKAD4UGg67rWmyDd20mq3rfQR
FXR62qlFkHUKWggJhaQjJoV5hzDRPfIoyCXtAe/kMEG+mHoZyEUdK+vVIPc2XdYSDTPoo7RG/Om1
e34ir5RS2qszasOTp2ntdrDa4bEtXG5eAeUt7hJwMW07DWuvTJj6hqMkC0tvaXxr+rqMY+uLTqP3
iy9iYxsiMSIit6psBKTutBkAYK/46jW4+dTd2OhoGFgEycGN4KqRGNl/UaUKV9gajU07lgZZ0JPW
H0fMSiyNSBTum8mbsX5NzyrnGvrDNOj644gbp15J2vVL7j104Nwd3H0SUPMsaM8Nd1FnFDck8fFp
6PH7H3B9oh+wcYeGBMc6WmseFRjOz8HY+mjYL8SnEWarM6G/lxkg7DIEDdf5UX2ODK2+xAr3Y9OO
hFG3E8MNUhnPCMbsWzw6auNoXffSJlR5xNoV48UyfLwXkGHps0+DmetLZMqN0a1U7cEaZw2tiFkm
aCDxCxQTEjrOG0diQsiN2OtQyGntOayEdBckxpjIvSxn/NDC3Nl6hT8W2ymMi2AzJFF1ocdX7aFp
2A9DNHS7TmjyptKTkTa4MF9ECWwPbFAKdRK2+s0kch5wLZk2fqNh9DdG66wPOkrJHirVjWIhuODY
rVF6hNWGW7sohz6+p/j4Gobk04xgnXdIXeZ41qazfzhaNGxGgh82RpSqR9IW5zi0iPhN/u2oO0wh
VqplmSm6KnoviqDfN77oONhG6WswJurJ7J36wEhXH9ZRkE2PQRz3dwHw0H1Xj9M3q0bg0DIkJvst
C3d+piNQkOAj5/T4oT8atMq3WAUGFuBQ8bL6ZBP4wxyLJ8MXYgfVuiur8qG3XfUtoMBtCdyJgqcU
hvEKb98E8xsKwk0z5h0xBen00YmaqDodLigmdletOGRpK733utd8sDQm4viHNdmMTM70dKC/hYZZ
iyKxLawIcQh9ZaSqhHWlJ+ll/VlFmUcZg1LgRMWLiNXp9JvKyKx9F6SzsKDo1mbdWRuyo2n06CjO
NNBWr0Ziz0ksk+8sFQfQhaOPebsUluqZVFvTsFVlKi+FDEM2sTh+CIs22Mu+MveWViUP+DOsW3hj
4kDHw13aaOzI/GPj2ZL006A3kM60dv3MYNhgedpNRnDRF5QM473VY4RG9OXHOYtMFh+NrLc8aFKF
urcbK7oIMpIfWZvLbePlDQJmhBNLdAQVxhVDjaAeITW6KzvP9aNXperWpl1+qD1Fh3BMm3tPE+Oa
eijLVl7TqFuPNubSpUveLVw7984mmPCDDWjsvTL1aRfKcF3SE4IjmsQoPVTrvARD1L0znrRugVyL
m4kq96tVJw1pCR2DHWogb9gxgq336EI+0hFsbAJ1F8ptHKyYwYp7FUcdQGpChR90Tar7zEDCqXGS
XMeFW+5zjaW+rFJE2SjTYZaCAEJW5DtfhY8Grx0aA2shsPFF7IB5WBZ19UKzP9rk0tGPvLjTNvMj
9BPBGByaSBk/csNCSmTnymWgAvpuicUUILTjwtV07F5/xbQRveYil5sImuI690f/Nklcb+cmzIw1
lJu3g6HqfYPcCDvgDBWlR9wT7g2uq+R4iRQAQb/G+9YWJlPTxDq0ojKesTXJG6syhnt4W9Y+Lmrx
YiO2PQ+5WVwqz7Z3KjememsXuvaCJamh5NCgszl9o7YBa8cMzfbvU5XEG4ZwEIV5pssHGwDbKhdB
tGRbtfy1XZQg+wjFTlYe8ySEm0731mDVWIBoOFWUGFtWMG8/jTMzvmaevfFSzdizRHsvg6H3zxx9
5SOEC/+x9/rwhmlW8zVhTLbunczee16blpu4cD48CQp0EDUxLD26C7CcuacD7SZf2F5SaLr3oCnt
LWPC7CDDBryRTnbSqUecS5ek1U7S5nVY+ybjx662iQjy2/YpmnCgLesgxfqFNe8SklT9bsem/6bX
hHCA+Yu9G803p4tFMbju00GeyIVSP+IpLREVTPRMF2OSJoBSnQbNoQV6knAzdvtFHqTOofGAauMM
noD1OVk/bmz858/Ik/NnPW8T1j8zDhlHUi5z4omK90pzvNukHPHBV/AlYTp75rgzmwA9cFYSqyIl
hL2BiSzDnJpcidRoMvBoWrbLwhG0kpeOFjwE1O9TSxZ3m0XyZPhRf/SHxiFFwPW1bWB6hoe2HhWw
53Yt3FgrcB7Bd3fHIrPlsajmb0TClrs0Ro47nj34cPyCCh85x0C6ks73KGnFQ8CUfDekPUjb2Apy
bc0EOL30Psi0WEzQUbyIx0na/vM4+ryqVp+5j9RVgNOSiTCowJy6RYKA+aZvCUXJOtPk0WLfRfCJ
hGwRQWUkMJmSeG2CKEd7YNX6d2EQ3FlqXYkJ28nCzdhP6U1hp9pWMzIkiKrJyIL1JuD0rTU9Gir0
9zXqtzt7RC6pQjO/VGkvTszUcLL0eo8cwKtoonUlmvmurcuDRddyp4FOPCKxJMrDNYGdgnbNH5NJ
I2qEY9oSQqp/ozRAx2anmT9c8mO3RL6UX8LC7o55M9WrIvbM7wiNeA9FBkTUJ4KNgrAapzV5j+mN
Gw/9Vi/99gX86MBWXfmHvjDdu4px/UMFuPVG2A2A2t6ysX4I+tOsi/53M4+sZ3MyIsLW8QobnEKG
AK0HsrwAf4ixRNJUrbIycxq6255aowJkuFCPJpFTsYlKOjKt2zYiXFgkDbGjUUoOUj0pf0NMJUdQ
SzeipQOF4YthlKhsARRUQP3ycVn7BCMSUhO/Vtjxn1XNk60igRLaECRn546tgVUsDfKVOl0uFRFk
H37soBQtdHhHeZCdJt+YjlXn6tzloUD/avaYa2WcPE7/Rd15Lbmuntv1VfwAhgo5XBqJYCabnW9Q
HZFzxtOfQVny0d4+1rFcvrCrVqkkrdXNJhv48YU55zDzAf51wQN+NUfrt8ad0tvz2qIMi0z1RZ6w
lyB3aRcoAVr52GJG2g5WaD2FQFHpSlPglo2Z4J6oQqj26Jbi0NZ7bfiVdTSACNJ06bJ0ovHV4A6A
7iTlma1R6Z5knSsGpVRdXPLO2GaRgL654SOzNa4kCu656J8ha5ufRPSl7b5fEH86I0LtvQV364MZ
ZI4uVpIvbP+MRyAU8LTCeDHdjJ8Ch8nMkd6t4XAAppQdU8CwmxRnH7+Qfo2OMvIblvm6dtAGg0Ka
Z7mbpdCBVlL037JhTD8koDN+k2n6g3gnKU0F+SGuFkXaVunM/IIYRNxkoVB+mxIJnbVMmWGb5fg6
kNFYKOsASbntFbSrJdiEMpFDDAtgB5HuGsdBqMRTPQNw7qbVOMuawFVBlAi2ZGWInKUFsYe1SkK8
V7Yb/Eu6h8+3u6FFFQ/kZcwvvVqljYNP3TpORJjvZKMIarSMcj5lSC3S3Ae3x5Jrq1VEgmjYgn4M
vcveF0juhb1CWfJbmqbHkFQylIlFdmPHodJnAphtNWn0V7HKnhWhXn+BhXWbPjIALCOpcXQDMjET
zeJ9QrbBo4fan3CmutjrPOFd8w79oh7ID5lZpmf0XRPC+9ViJT0Wq5NF6DlnmoCR1nuxFruXomwv
86Ns1FkcfCuxlGdmTCiPk0gIKJwfUbisN7Ns1ACqO0jQsYQmyvl3f6gPPnA98m3F1qi3o4VTBBQE
ot1VGZ1IkpO7355Hodgu0aeZtm+G1mi6p7by8BaLEodDI4ivTBtoV8v+fu2T+usiYi9fhy684dkY
PaORliPiR7o+nnnAq9eyCjrs+QKwH4MZio4QZoLRLayfhpE9EXtHAKgCG8Xv9UG4SkMmHKuqq19G
Rep+UqFUv+Ps/kM3YwfJthJDX+RZBX9XQGMsmkDFcfb6S70Q011au1mCwbRWHBlUBff3rRZjvS/0
peRZYOXBsujCUUMAiXqttEIekzITEbnS39mDh2fgPg36SbqlYmwJhoGk4Ud49Mg30PNNmg7DkazQ
/DSyZyGdfhLvgHKxWv21AbtsJ8Wk3GnITX0hN11tmLWYXUBlIu3oxym49Dwubr2SRW8xQrPd3PSj
y01VPuQk1HyTB6kji43r+KDL8YgdomZfwlROwdQ2wgQGs0r7ZYSjcVbgyW+o8eojwa+NJ9bSS4Sd
nqu3LiFj9SPj/LJt7LTq5sifGUFJPE4WeSctKiVTVo1zRYFcNQ9KAbaedH3WATgGUs3pej5WaRbM
wm8ipSH5XJVxINHlcBbKKo9Dt5+MNOhSsf2URWneiKXBwZzSoKvIwkG3S73UX+dCNUGJi2MX2gmS
nAudq7W32rj8wlBd1r4EVuKk9IJ+6CeEJJReyuQtZjq4FE256oyCAubOrJMh93ER68VunQvpt06y
/EVdezIqkiiDUNomYfejG3PEcCGvmyOWLvOCiTaR3Dnui/WbRPzlMqaGDoxQbiXUZSEwLntMJnxz
yGa4ltJEix4Gg7guW141XBcoN0pmg5X6rOb1tC1rg2D/uRtmT0dN/EKKWEHlLBh7TcqKXd0oMTaY
2CRaAMrFqW7icmPhgmRNuyba6Jc8P2SbDVrxkoxs9tGsIop0Ig2mVNmEmmSTQag/KSpHxCXUxnVT
sOM7MHEwgAcp5uSSuTRds1GenUGfum917aZ9p5Cibpddi3DU6LXS1/Vxepq1QXBoI9WnSdCFbzMZ
w41e1+0ROX5xD2FosBEiQd4YalER6R5Ob4BtcOfoosBGb4GMWEvqeMUDGO3EhZ6R+t1E/YuEbHbU
Uh0fmqhKfgry57xsNTLZlnU0xuRG6m6LTxMWJk7tDzOm8vGQ2gHgKsoq8hl4tBw1xnqL667H/5Ug
7MxLQfglq2EB8ddY5U6bjcy3Cu78IlPFoF8oaAlepwuUcUvvKzxIpwzb+XaK+8ofcNDkDvyT9d2c
Y+47g2GfyRPsvpEmD0dmDJvY2oLVY0CqeZsJLnjDDpP8MKI0XnV1jII+L9vvdRDUo5ily/sarUgi
MRtuDHF61aRV1p0xVZoDRmz1nWyR5YGVAFINYyiUHUb8/KVbl2ETmmVGfjIR30mqEL1DaxN1EPYa
uBJl3lRn9Gntl6pnPHKJPunPfWflLpnEEcOZMVF9JYc7YTSy+WzKVY4B2VCPkyBr3ihmwj5ekiDr
onMoD8xHkGugxwwkNhN9HL7KfcKersJBYQCoJedHkDFEGAC+q1FkyFUbSAOTTu/pjnLz5Z4SrHJy
FbFkmybZLWDgK/MVQ8n6O07S/LQQiL3TZzKBmZ+W/SayKi5fjYfaThYnnJvM+9aPoSXHmCMWLJmF
Z4MrM1XzI3NS7Qu7LkV1NUyh24VZuSVPJdzfkzY3qT6vzUYitW9xCt6Hl8OOre5KecyHKieBI4jE
0tsIkPLaK5Af7YUo53xJLLBhzahGb91QFW+tEa03mTHMg8XVxnCCVKgktqod0f7KZuoFYVPT+YAZ
kugJ6JxoZppFt4hnn2MIdLoxPA6GmELBEvQdUqaRcRk0IHssh2a3hGPxqK2cfiBNsRbUiDASdVy8
XESC0DVzf12UFY6OCGXUGBugtlja/Z5TxssxAl51qgVSuFcBpZGKILeV6H3CcdiRK1KdIHmmL6nY
D9TDg1BusxR6HkVq/FxGDMGKkpw3H8py6+tDNXdEklXqx5AmTdDPy+LdQ/XeLFw8LllOrYcQKmKR
UbLstdUhbVw+MPLL13GkMA+tWzIl+UnMw8nFozfbvazqJzBebRB1xLrzQFAPczK2diYu4nOuiQjh
zQjpedjOpd+yOtnnc1Fc86qHWBtnEb2wMnuZBKXQjRTB/MwXulGHPJaO3KCoTTe40/ofPKfmEZKo
kbpy2UeDa3LGfYBcxOMDpFh6zaXRfCxbsKO7spqrZRvFlQ5/Lge94KCM0J8Xw5gORTaOWymexoPQ
qbngqFq3qK8dyZYAgMbZKn1JrqZyy1hpfFoJfcdAo3ePKM2FBEpZhiMTGAd7rhH1dOxR3esjVkNF
+khgTT4zqQT9nizhIR2z9gX+onZsRzVmEh02oQfRHMKUsa4muxkyLiQHap1h+r2Juv/eMfUWqIck
D+SuoWTmsSMQBx8ty429eag7ZC2GAkSefnpMQos0l2IV3ktVEfC59SuDRr1RJ4v9mlIFnMrDwPm+
ti/tXCBSNCWZf9GNi6QiTWb44QlanT1WahtKjspJ+9WHyyhi4NUzqBBQFLSAcPYFeCX4kcUZ2fdx
klgVWvlZJ0vMjhl9YfCLq9xfKlTXAWdZuKkQwUd7/m09fSyqVITvWrj0Y9CRqp7YaSysdLhcWRbK
82TNsCPlud62hNvdT2t10oqPBE9Ae4qFOxAutlY5f+jjnj3HWuoGghVDwvU25SnQ0FaQU9DYjKM9
Df4lMVzWqljbqtAwoguZQMT4VHfTvO0Ts1CcpuJ8QdGZxD4Bsd1DYVKmenzrqtlgRYHcQhxmK22w
NKb+ILJHcqJSkDaiyE2yCrgrcAoscZCCUp39KYFT1sSjkgfMC4sHeNoQdvNYeEoSWThLGbkmDiV3
9VIaZrrup6KvH9o6T7/XltDCHB/rBQcsmkc6gQ1mh5zZgUH/bS+TMe81QQZNWlbp+lukiDvtLDR6
JsUwIRApLdZq1zimGxtBPY1SrlfGk0aOmoEHZjVE7ERw0pZ1fUInnpd2k9agc7p6SAODsCdGlEMy
7HN5Hh+TuwUrFlt9K5ZrqvldROQ26Zbl1yJq1N9x329MjDZHjM4yCsR0eFn7pfVTeRV7G+t+uu/w
gb0UOBW23Lcl+K8I8Hhr5lcWrtEuthqGMrmmq491Xqq/g1gUbz0EJLxruhaz22Ik5dx9wUA+kK0d
wdbmfpzPMAJy6tSfnlMSf4Nl5ftmkbpbIsmpZ4HYAIOrTeyQtP5W4P52pHBQgYob+nBrlyF56FOA
6Yx9qwciKKQ9t9Xo1WYMXkxvCpLF+vExN+qRWMpMP3SKvGxnDaY5CweCArM1BxVWK6C9a+1XS+4u
g6gEYMmI7x4YHLGqSFezeV5wHvm4E7LdSKqQbcwL850eeJCTZOX03CeF2dvJ2KRbAhvYgkil/pGy
elBtM+8kfyaE45IoXaN73CnCS5+FyJzCZohxCEfR6EM7mfwRgjlzj0l9jvoWf1iHRfIcstk/mnLP
fhDTtMICUW9OIibyjtkkoaClQRIbc/Y4Uuxe0e6IJDyPTZIOh2UgG8Iox8Ejg4vtgZlJojdOw+og
RYjdmfH0W5Y16PHgqYzvKGIz02P9Y+6IHAB/l6KsZNOvSYt+HnoiMel/G+m7LaXKlZR4fTSinGiH
v8on/m/LbP5/SvjX0GX+rwU0x4+vj+q/3P7bwx9UNPev+ZuKBtmLLioKAr57YhBOpf+houFvCJM1
dAOpKXGcCl/zt3x/VDQyShlWhqLC+E9WkaL8TUXDX0moRlURmaJOIhSy3n8l3/+P4WR/k9Gg2PmT
1gW6hEnz0ox7Y1S90DpllfLE3maKIL5ONCUeM66XYfSnfV8e7lvcf/iM/gOVzV8Vlf+TxobX5T3/
o09AjNWuJ6J+3KONXoddLt3EqTqV0ZMUA9IgS+Ws9e1HmNeuHuluZ+DOrXYsewf1oekDzhqH3ASo
tT8Y8uwBMbIF7KzSzxM5uhNSHcPCzZNh43Sok/aDutrL/PnPf3b5r3LM/+iH/5NM07CGsUijeNxn
yXYWf1INLPI7tZ665E5K1j5zsfqrlH7Rm4xfkh7EkbtOFzFdMJSerOUy8fgx8pPwlnzyv+6Di2oN
ACdL8gFM6a4pbsxJMouCpfBlZTeG5G4SLcDqaVe9N78Zo7v7oG7LnCUoj+U7qEk20z7CeL/dLEHo
QVF2O2/wZnd1BVs7MMixIy/yTBc4r5O6mVeeBfuT5a7deaQIxIf0IC9Or3pV+ILKEIqyL+NsmU4z
z9BmG0pvOqTE/Kmcd3AqDeUpQ8I0gZrPX/DI2lnHsXRn+2ouBtpuPIs1z21/VNwl3713zGF3WWNr
d5GFjZxAcYwu0JltVfzxNbRbYXjqF8vNZsyadqNcs+Xc5C6UTUMP8vaRFyQ0sG8lV+rIdgn9lKyC
5jAVJ7V/bkpS+QNFA94TAMWR1GAeL81wNiMOwI04bpXxG3+3Kwv2MAZFBRsFnT1E8+UBiBPTYoeo
pCIQVa/+JF72qVM2WkaK6VE75poP1RvBr+Wi9pmcqLJrDx5L/0zjqHc0+ourtmeol/yRdlXMQpfM
cQZKyduk63js7PFD/RK/Bk51GihwMTiuSYoGo6a7fDcuGOlhNhwAgQwRHP2L7aP5iTfyrdx0fLCd
Dtk1mG7J6yz3fmNJL5POEyQ6deFm6R7ZCjlAlW2IsgA2Yifj1y4cwbtL1b6gOifeGDujFDntJtdc
PqfYmw0qVzvVKWDcOA8UY88WVHle+Q/Lo5gCF6Vtk+V5WBJbyfBS73rruRv9xpf90eu2iseS78kK
5J3mW77mi57l6iHZN5sM0+1/Jj/+owD87+o+9k1/PB5mRqVxb1rDXrjll3DX7KQgPisn7ajsytN8
KnflUboU/4kO/0+Qk39/tbul6h+cG/QCZM1lvFp5GJ6bU3uZb9V7fCN9yUtP7al4W26l1x7NU/V/
+op/cgnJi5HDoTeHvXQWd4SZPq/bZhOfs6N+MM/ajs7toAfyi3lSHv/5oUVAwh810//+Lu+f9T+8
yzGfBhzOGqLfc9M4UDGRUHRU6S/WKdnNW8BBjzMLdzbYz8tO2jaB7q1+FnAL7KC67vj//NZVtt2u
PFhfeFsO7aU/136yLy9J4mjYqbsgDo+9xaTDFhKXaKDIZXOtTr6cOZHsRRkTYaASNrlIkGiBcEMA
YyHC3EM+IisaPqXSma7J7DJ3sAa7WVymDqkHh8hmezeKzuFU+Vejg46FUmerkZv1Wh9k0s645w79
eBVb+n2/7jeaHkiIOk7WBEfykLMxUyhQ7eV3YVLK235GSLj8zgjzmBUwY/1FJMdcqtgUV5GJkH2X
eHw0D83J2j92G3hMdNmaxDDayY59QFdDbsnwimN5uSyCHfp3YRVgNV5yywucGVwx3PPYQJguk1YC
0gVaN46S3DX6YIiIn9k0xW5ofixO3wqv1WvWfWFM7tmjlb8Rc1EjMNNg/pKP0154ywRHS11JdYlc
0nd1FAwgvn/Ez/SobBEpQXDO3fYr+lzfJsNGTzZTWn/OF/GKro5Daz9n7+TzRoXbKo6AUaBwSeZo
WUXngYjvOLTr3uOC6Nga2utXclo82pegeVaaq6XenyNIQ2kpg26/7IlInV5Y+jyI13wbPyqv4Mzt
xI+5JfNjFQxOy03Uu9+M7l3dz9zobF349KWJ49EnPjYioJhrRSYHiOWn3W8VN/ezTRnQgXurrTqr
L18nxl2O6SH+8bJT1TiiUx9GH37uWfyNL/vITe3WSVx+UfbEy6cOyqvXxrPOA/hELj5bckkGgJ54
5KG3NTy4vLa54y3WW4RrDm4K8jF4csPafFnOpDa+d9mmt64RQT7LM3ZpO3os6XeqnM297izlp/hj
7ZuH+q194yJo+JN5arppV7ftAtNyVAZ2jua1hU0n+isy6/CSp3yvC4Jvjluz3PSPGnbm+Cw1i109
YR3hS/kG+h0saEsP4nIzmXhfxYvJBACao+krD+JWuLYf6Um7Nq/SdTmbB8HjhPaUg+w1DmJMt7dT
d7UfdScKqgfhFXnb4f5hCg6b9917v7X416nfOKULa9XPjuhE7DfJ0f3hEe7jJvbQUvlvs/M1e6YP
jvabsUfy1n8kl/wU3oZX9GCs9jUEIpds10T2/buptrRbdzyz3NhhRKd+ZAo0eDctiahzGVV3kyd9
Sr2Nw9QjpVTV9yOU13ohm1Hh9nRUomRlW8dKHKJCfogTohSo5mzLtvzSZ4nBcOA7be3qVbQQJO5N
fXKoFB2pXB3kLrrf3eqjHrrjsmEOV7jCpjpwJzI9PzDpqWP674PmCafomgjP1bvh94eRYefgFIU7
/U5knhG0y4UvH4Vxg0mPvOlE8WfLl01P65zsXfWiANWSn1It6VvpRXpRAtXrtwDTTNJctsgET4yW
T81J3xXPwn69TNfxS9ZsAH9d7LSNyx3JpjbmSmYHOdrpV8rO8yoTcMYqsAJuurnH2ORbUB7tQMNJ
VMvBzPYDi6jB7earpgRtt1/7i6zgOkdSDDicSVTuyuslXE4z6qXNLHnTvKtfylu2j/b9oct2Vf0s
S2+18Wll77rwYrxGa/bGdjlgIxkmYgxV0u4eo+VXIK8k9dIncmbm/rEr8082HV4fwWBnSXE/Kacg
PZKZTIFKRIluemwvGHpMuR1/C6/j43ixXsa8Lpyqae7j8YOBBLGWXYHBG2+GX3xmNz/Fj/lmPMgX
8bKci3Umb43QAzv86j+it/5hvEavzXTB2bVhOOfJc4MiyWU63VeyNzRNAFs7TN6jfKOVLLIo82vE
vkSlPakt6bbbvCSorbLbh1KALXkzf/pvVbepmhkk4gMfTv1ZfdNvFDnD8qoSVWUg2e1meXtXci2c
EbNhLx9Jch7HTTRuLTnII199qL7TcD8iS2atczOfxfEz674XaSu8Fs/9q3oVueJGjbyqjuptp9O0
f8qDq7Di5/PhFq8KB3h4PT6vIFpQRYPJQDExU33WIcEB86GmFI706Gh134rlaJmrgmCcoLg7jbKN
n+p89CrEPv2L6hpH4thXcOYc2xyymkPepG49FJJfhnulvzSSXyvnAaWJ6LV7qme2mPpBDbJzc4P9
y+TvWQNk3pJR4xQk2yxOvbisIvqaUs/DYFOnjAjdKPJUIh0yv0RUpHozE9WCK4zh+RtPN95aeFBd
6xp+Rd93QXbLt63Ly1K86eygYphqiyMs25E0hIUa16XKnEhVUBiD2goHhGKjgKPJQN8lPazWlRwH
4oo45/idpr8kOGUX+cBsnWuvDuL2Q1H2eXgo1E/kxTBQdG3LLIPeTmqfkrZ0akiY1hRk6ERmHN0w
jaEaupq0V9L9nH9KcQpFjMezTiif7sTZc8EwXZ+/k/CRx6ZBAUMW5Hl55my8YtLouOuFvTKctOGU
XVUvecg+tHP9qlTv+etdOPWS3Kqz8gSl3Zb6Z1aA1bZz5wfp/cKZ5PVO/ZQQYOTVDZ1WnBOUwW0W
lJnHIkYDNVfaC5g3KzDv5M97Zt3kLtLLkJb7SJJscRwdcQtOet2sXnZp72P/YPmMqqt80yyvGDMn
pj2ZysfhFvPdett8kY7iY3NBO1OvDht9ug7g2TSX83X6UsDs3GPb7SbxxnyL1gA8jc8FmX1V3n23
6KgvxqPpd5dcc1IC/10MGwsE2Vv/brKzFX22SFa9N9THtt4nqoMSjG0k69kuSIPCJS2tsPMnon3M
/XArr/mPUDnzkSucTSx2Sf5L9Zn8poeZdTcpd7b+FB+yl/AEwEpQmEI5UhSwcF2/mxeLmgwxR30v
bGQ5aAy0V07D4xvDgy8+8Gs278sW57+i927SKszGfRLiwxQ4jMRBAUGaXoVXpu1PSMx5AmQ/OvmJ
oI7EU9odSZ+2wx0p8BS5z/LsalQ5/iSMDvnzntC4ojht6lawVeFNaj6GnCCaoTjmKENppy3pdWLU
PVe/fy2//6Wx2P+etez0AZD3t/qz/ez+Sv+voS81PFn/ZDAGmqXKk48/zsX4kr/Pxay/WOThiFi/
/z79+u/cS9P4i0G6tsHfSjITMJ3Z1N/mYhrDL7iBeHR1qB9/9Z39bSymSn/RTMZYRE+ActE01fhX
xmJsJLGw/YO/DEO2Qlr/X93HyN9NWfxTpxb2AkIh0iKOMfkZTmSoPRfl3MpF7jQAHKdjlxVsBFwS
EthmPs94i5m6JFnMHqAzZaF+SitrEn/0e67ZWa/1cWHZs0yfLNIL4yOzCAgKkLuo+gfL40myq0YZ
Vz+NunXddeVSD5c81aAEZJbaup3csscU+hwwb5OKZDIvqB0iFDGthJKMMB90Usqqd2gyheQx7zTF
SbVmKh67rkdyqGMZKQ6CpeYP6EV0cWvEK1viqMy6a1/k6nNGMIewWyxo7egtUqWIsDgMXSAIocZY
OxMKSr6hwMYu2eXUFckRvoMW6DrrSbaq1kLbhltjpj+ZhzS6kb3OioFspMb81mucATJM+dmZcoWR
CKvRkaOeaF8vHIEg2G1Z9uWxy4uBnmXUKqW1WQ4vWbBOzE/3rK5FDHhpVfSvrJFlg6A+zLdbudWq
LoikWu6+mVHW0TYW0oIDZ5jy92it2UqTgTKdpUq5w9MqwqKfVqOp3ILgnNqRzXr50tWp2wxaN28k
cMglUV+y+jiJvQG2hTgPV1TzfMs8nT2LGWl1woNvBkgERH0ixJho8Uj4SdC4USeVajm7JVHiAHGK
jpTbhCBtlCV6QqIMF0XbWP4KNvgU9QMiv4KZsXJAxEGotjPHUiJ6Ne63+1htIRs5dBIWCCFRle3Y
+lW5cmajSdG6K56MmtzvfiSnLGtkITDmlJ5pqqi5uPJo3vO77EM25kxtvKWUBNBVCBuXzWAaCTW5
PrEOvGgmedSnXivU+8XSjzUGOuK6B57eFt5lSqzO7Kb+lJuFlL00CtJRxyQ6pnfvzBTifmI9tsQA
Eb1pfoPay9TtZKXzotH5ZPVij9NC1pqUsvLBplJoBpntSz9xvpv9YZXGSX2TuBKUlwlJJqvasi0w
e40zWmumVFKilShxM1l5QoYkUuQSuaa71j3AD29YGRZb1FpTfAFqqaxc/VkrTF41Fhp2gzKS5ndV
Qc3KNniehls/FDycFwgnnWfpEYlfIX6VxJnEdTYCK0zYGCODX3JvhrdF1S2CGoMh39WTMyL5R7ah
rK0gvbbmgDc0HCqLflbinS/unHdoa0mzy9X0KBotwiWPTaS5FC6slTre6UjXBZ3iC8VE7KrEybcG
5rg6XSsnz4ZOVVxVnzkK7LjqNOvFGkUL/xj2l2T5MeK50j57Q71Hh1WVlomSnbZZGmm22Ixa7yVp
VWvPtcla1aQcs8yMZjrTQ+MY478QTCe3Qrny6+Iusd0lAyjLajcIhl6w5WXXr930NSFqfl6mVnmv
lYVuRrEQhjn3KBP9MSwkwJyYEvXV6QtrzJ9G9FGabZVKl3g5Gvj+ziUMH0JRoxZQ5VAtsE6ISBVD
BdHR3pIzjR5x0RJaSUUwrEtULR2ffWrW39FMHSb2iyogeImFAvUjfkOnI0y+YQ6sqo+FUJKK1ZH8
QVGdiBpKdwLslVedLCYORi0BjDMsOK9eJ0sXKjcbRfKpgOgtr3oikFDTEMPTPDY48ylR0QmS7D5U
6mtRjbnbzNK8JUzPavdhBoO9m7v0uChdBigb5g3KgYbep4ySSNvo1Sj1mU16DUF+lpSMDyukhtcm
itaTUpERJ+En22u5Op47q0Jtdl+en1VEm/T/jBacpExm3RkkCuu4xlnHnl14g67cv2UdLUCSwLlh
8tAaSjARdPktFtlCO8zX2gC+U4rJrtzpk8RcoUaSb0p1CAyBECAboWL0bC4G+b1dzuKB2IjGSwhe
uE7SVPxkiE9fQylBdVsQLF/76Gxn1L1ry8I85CJWULnIQM6JT0MrtCwsIekbWu2Ig7j6zIRMfM1m
dHRMuhpEwsmcLTcZ/cwR+kdnY3Nc6u1SIhlAZ6uKC96YgXxIJ0tGs8ca1MWMoOtQ0I+hIA7VWe+T
4VZJRP1sq6kT+VaaAruhif1QRvA5xFnLXKKsi3KzkCmZeqKQ6xdxJbIvI66QJg75Puk0Jhv3gkxY
E+f2bKearJFT2QrdUyQLxEfrrFH7l6WZsudIG1vmVXMoOiE8X8OJIrU+NrW0vBXl0mwnI2vOkWhy
LkRIqIpIih/mPhd2eTJEB1QJnD/qWO3Rz7fhTVVHgfz+lTtSF/hAIq1NJgevSb6dCLTuNtgHafYy
4nj34qIIb4h2mI4NqnUJpQEBEhFHx4mo93ukPzG3XY4gWOKaNBHooUFfmnaPa3blHXQdofPoePR2
EY7mKsSODPFor6v9rUOuy0UmZ6NbLKC2lhz8PDqTiRHU0IpcyyyBJ7lIvsEfBkkq1Oibo+zaGl16
y7CkBCTNMN1QBMZxQ8sECMmt+YpqKH+DrKh7BGxx7XRVsiOQMXoTV0QN9rBOJ3nOl304jTWm2Cnf
qjkPkMmIkp1poMVL4O2xdpPxxYgGaBhcty2zrWQ0HvR1HUi11ht27Maq2107sAMyUBDZmTqnH2pq
qpjFqgbFRdEKFg3NwBUKRvSG8jbFMIgWo5kVcz+laxMMcAw3Rb9mT4kAfCAsQgaPRmqd9AkjoTjI
0keIjsqeLJm+2NLFyc7GzHqVoxRdaBxJJwO9/LbJqJ7UflVcq1KsU4hz9SPC9pjlOXOlsDeuOAfV
zSChx6gLmZWEIVrXVrSyhzChz15BP+X2KAvKeVSq4pQnTezeIddNomKfo9Sk8wsTF48rvYiEiX4o
DQvbYFzuOYwFV0Fat0E+IIIIiMjuRq+/TyVNQdhcNObequIkmI3ReOwk0kUzVGmHWS2MqwA78kVG
jLCzuCw5LhmDV2t2UUup9mqwlL5eqepLBGXj/oFGIAOZrziiLD1CzzmRz0snjaWSjVtJqoxuUZL2
2K9Sqc5dpVHftH78isNF3ES6EvoG9MOgk5hRNGgiUZBFXz3O+EezRRcPnTkK0iLNOW8X2SOZkpss
bnZ5n4iHumeTYCnFZVmnBBMMnRau85OhFD1ufjZSqxnWm84A4YMl7y4/J72U+UkTJReuCYVlYaJY
+cYIJV25VNBFT+oQRj+qYaXvSjVUD0aBMrqr+ioY9Xg5pOFc05bztJg57OB5YnqNi+9yldrnRsVL
TLaMxYcvXsqBG3mTzt3NlBPBKTlpiJAmetdc40AM6ahBnZQocqEsozov3pWVMHR82AiTnKRX00tk
hrFsz73aX2tqwoMS6tq+WgdcVnxErCzX1tOavNUczBWjyZSotfaod9ZticqRFl9/ou5NL32XiDy9
hjwOSI25LwEbddkX9SB7cj9WRxWt0L9Rd2a7dSNZun6VfgEmGEEyGLw5F3veW/No2TeEbNmc55lP
3x9d1d2WlJCQDZyLziogUchKc5MMRqz1r3+An7W4zFgGZAMIKL112bajv+rHCDvdws3XwRD+MgzV
7mdLcO4Ew+TctXETlmunN4znDl7BGR7D3WVN2CNo9lx2O85XoFkMx3+EE4NzTAYzYmvr6oFlrdf1
qBUVKbyAHD/jTQYFlXaoYQw8ksrRqJgghxFAvR2D4qJwqN0cyqF9EdvBT4mJJh4yXgy/XTItJCoP
8Bl+z4p+iKrQWWSsISKvOuzgVIeRPmvKJPrSN8NAhe35O5RM+cXIN1djOroheak5krXo7yDdNagr
LGAZc0aUBOXOpwOhsVgZUjnfgr7yIYBjdTPZ7DFj38uvsLL7o9nknB0qzzaQ1/NfYWteJnCQ4F5O
9UWWp+0mdOvpTNpdttNVM56JubpqbSFuSwdqlp0m7jHzZv2kQmxSw0rvoKhB9QpTAOhZm/6mMvLz
gtLrGFg5/CTTw9LLA79Sho9Ubdbh3mOEfCfs6qlLMkTpksq+I4BjZ2QdG86Yx3yPdb5pwtHCaTir
b4MgTg9OFf4OGqBZIBv9skKFy0Ma/GlTe8j9BsiRZBMqcysDrz81JbOp1s/Gp25ov1VemJ45SaRO
YZApPvL8awsjm6pwNoknKhieaGuYh401uuamteZyRxyAPm8h4Z8R6Xnb9oJ5c4lR3FEkLGIZyzuC
Wsr7PIKUF8C8fGL7/ZYjJNkHUQZ1XFHbYG26qSrco1Wr0Rmr5pkFNpHgSzuHf35xOxWluylSnnVt
AZqOyk+uhYdzR9fn2YXdhfaGYqBeYxh0Z6O1hYJqTyenzUDP6qX/zWz7V2oxCJwF0rNpBmA0J+Cn
rG/I+TA4xt0R4Jp6eIXjYBqvgsqJz3IseA8tCYuHaQZUbybYwytLZgOT9MwnVSMnYQ3VDnkRM85K
Iu1xoqtnlEwp0i131bl1unZa9JnuWF7ockiOeaOGrZV61R1dviCg3fu9rIeM1ojhErHsN1ZcBjcE
JBh3bWHZ+xlK51lrNin/Z2vRk7GXIhauH0gT9Z69bihvImI9VnSotMgo2Iq1nhzjK3z3BKWuC8Bl
tuFdSbggw5q0u7Ob6Udje4vXU4kPSEzIQ7ciySDbOAGu/6uyNpOrtC5AO71gvCXDxT2wucbHOczy
B5rd/uukJ/OaiBpMY+3S2oKwZ1dNqOITEvCRnDcLWABu4L7Jx+7SxfgB8HX8YtMXfPGKKPymJUI2
ps3ulk+T0S1HzDZQTXrCldG+KYruvkAtIurERvYfj2eeOVbPiernE8dMdxBmaX+NOoZoaeSVVyQK
jY8lH8uXsrc8Wo6aqi4Mu+6M4uCxKoTYRk6TXsC+DM9r+uhntYTT6AmqMly3i961+30xqeBMzSPY
rEmjnZNac7JcF11R5iwOiDYjoDbZjZmcdgE+prvGKtQTHcp4MfZCIRpprHrfsg+fSlNPkJzr+9lj
ZjI7kr0zwN0Eb7pi7bXh2agM+7xFFnfskhK0o+j0xkf/vSkDC9dy4k8JmPS3BH4/lFZebds8kOxS
wAlR3V6xYQ8/51qRiSWCEg56YOkjqtOOWCUcImzbEUd3bK/ttBN7V9r9Y0TY+laUy6GivHET+6Tq
RLqr9j4ajPvCUzc47op1mEtiSydqZFwp9NrSVsZ8AoMChKHiwkObsyoG+nrDNLvr2nUrJquEItOi
kee9DkWtoH0GVX0k0zXdT5516RbO8smWfMbCfK5IgDgE2OsTYAWIK+NeHeI6qg/oRZjyVvCyIOLn
R87z7gyK+3QzI0a/8XVSn2GEQO8pCHEI/dA5cfP5KWtKfJCtsqLwlPcIE6ytZ3anSCQuXEezu0da
mzJIiIx7pM/ZrWmiTtMJlAInqOxvQzLN67zEfCnKfSwSbNm4QMoqOlQ6CK6a1O/36OJekIGF5Bfn
xCg5pcsArLF+Jq5lLVqpBL0mAOGJvOoBaihF26Zwca4HtMTNiG/xbBHlUG129pPUc/mczhWzMA3S
uAG3afZTrKrrui6Z4tIG9SsSP5fpW4R3vhughAgAPr+b7uwwzTAcMmByRXmDRkyR0IEGbqr7Exou
c92GMO9NxAxrWtf8hCah+5LFdYlaelDXeLaLfSpQQ5qu4z9yJPuMW1XyHOOSuMXCjbEF/ENq+SI+
g1qKT4zpQw6LILxW2kLnZHYQIKiAaRidPD3H8qc/sweFuw+eMPAkZuM0iPiCOW6PMTSpD16NMVwu
o5wIqCCdf2ICgU945PN8m3lEK9kFi6VAsGvwuNmmAsQOnoGXXUdjJJjmLVYHcYN2lqCe5zosxbke
vGhHmgI9dDFbkFg9vtsorvIncsqnC7PskoOsTYIJSPW4dtCBXExTzpc65vC384ko1UWO1qCl+jbZ
4eQRTOwyVWr1dDW6s/xCKgYyBBkW93ZEm7jCpqTGdpiZgZ9GzlU1WdOeAwTKFAy/F5VakuiELLM2
VcMkNdfGeNvE+sV35XyejfNwlCGwDCH0stu7WaB3UToxWtORs1ra+wtVM+fF/aDfGXk2bFVg4Jk4
DmTPk6ac621sGcYNmCk4GILgGyeeoruwB/MBdXb2ZmvPGCFgrL2OM3Pe4DaBqVETmDdDPbdnhjT1
bYgrzrmXqHKdkom5GpBmrnDsRulKPi+j75zT0IsHZKn07bux7L11htM9rLcY/WOLF00TIzuRWAus
O7+yOPmkxSxF5YTnNWnvb0DnSbHX7fCAezOnR2BZKMZ83fmbugv9myWIeWu04QyRxVtgzgSjU84k
NCIvhcH+t2C7YBMAOvDWoX2Hm8EHdZ26oqvXFiLATY+54lbh8XSHyeRYHYhYgQTE55tuiTNL9zKg
rZ1l1h6DOAxojsJ6K7MuIsvJ7ZvvKlNL/Tx24pk8v/BeTUjTV5w0w0PY0M7astB7jLzgpONDfjSd
soAuCfkeqp4C/PFHx6RSyBiGBtX0TJC2vOwIi8Fe06aiNPR4pzsz3Wb2nP4s0Di9mJGw+Rmu+AZP
1li+mv7GVqV3jlORIWjckSZoFTqPQUGnHoe2dWVWbs9EfQyOShGWt+psAGNhNgauBDNRj12I7LRR
JEMVzY1OC5doE7rJpHfGFVkjqHl9+S1TfkSEHUVHH5j5l6YfobejjFqTtaDXbTWfI5+jP8F6A5jR
eknieDhQ2v7UUXduxHgBgRr90HV3GfHCEUS5tbierdKGECiwFSPKZhfGiQndaU42oM6SGK0ZQRLr
cUVdAFlq6tQaqwugBf1oj2zoI4crNUt5Y2OBXhJnRNyOcYOnNXhZnd/3Cu4J3Fuigb42hUXlNM/O
1yyuXgKMdgArtKACicsd5OfsahIlY2GbJ04ZUa1swExm9VZ7h4yUcbZX6HQ9+AmsKAMPUqNoaXlV
Ql+lsvJXm4r0C1kUBCOwaSpUGpsQQ6djn4XQXosoou3PrZqpvyOep4rtgsbc2bNt3402eISlakhW
pX8xtxV1oNmYxnFskpuIeHk6n1azks2nOg/Gxyq02k1tKrUA5uFa1SAdtTFH+PWG5XngOP6F0pba
VsK+BUN/qJj17krDeHAmxAm+rhjsYw7H9xRtvGjU10asz9BBjZfANpqVRi9KKsFF4jbpj9ZmQ+zc
cty6MYgC2hHaIFQhxzKgIyWb3cRFaui3ZFlktzpO9DchRgor6VG5oaw+jsnYfLN6CTfal5JW2wlc
VPr5nZXUpC5NSXM062rY2TR7B38m8A3bDmKkjMG7VoGAxuRm/kqEiXuVOx6Ksrhvbk0Up4zn4+G2
sPkoh1mLVWgH7aNPAuaKVij9MiTLJmsnWMRkYgBdczJhwenAkGNF9GO9raRsDuaUYUdY+sM+LjFc
WnUBMugotL9pscTETlAghjYFbBC58b0BErjBD6nGcIAF3OHFcyrMsrkO7GzeY78aX2jfGe4D4Rn7
RRgEU9aKQNEmZe3wOfy9n4eHoPLi60GH3RapT32IaY/vGUQV+xLA7tRabnRoPYyQGaA5x0wABvtk
BQ6qCfajBpG2CwSqwsz885pclFPXU0zm3NbPWbvw8VBIxqnvNismTVgvisBbMm/j27EI2dfiTu1w
hvMfYH6D1MYVVJ+JjKq1mOvh3oUcCknKcLyzJrVaeomeLwE1GMyqUrAf+7Zz0afOhFO0P0AZyuZ4
gjktENE1vYL1FpeK2g6LOcmw5oIhGKBLluvLNHFksC2RhMIJbL66rYXzCJpqC+EwwX+aU2Vrj6BI
Zj8Cczede21ams0BGUK+8gMv3uR5eZHXMNF93Ndsmdz5+CVdO40vzgAkfBfkrM0OSVJEl+C64dqt
uui+LTEKrLHRYRMzomRr6QrbgA50fWXl0X3Ut3dkw2RXZKG1yHwF9VEjfGrtlNy1JHBANzFMKDj1
p2LfR5298lriAhaxzwG+ER08c6oL3Wf5tddq+1mGBognkAfJIXY0r/qWaF/0//3B6Hz3nKlLRgXY
WSCzXvjdmLpncgQxZZRWWD8CTMXB2rNUeNUqmFkO1linsuQoXBEnwUyuwFcAeTJ533PpbWZ8iTe1
dOBtAP6uUjHEGBqRsoAtl6+IwpA3GEwMPyrSWS6n3jNAz+onT9KMrEynqoDdm+9z6A6kjUJ6rEKK
JNdLbyrF3Ld0igvpUO3PiQvjqlOQ62lWp3Er53CAdMaFAG9qUoOj7RwPM1TsPJNQhWbLL0tClVR2
GxN+o268xLbuaeyVjdFWob5MMfq1aF0FfV6sG45NAbdodKK1lLiO/sjaDkTFkAMzGO3ELn4X+O07
T3nVYbOMpsyuDsSUlTRYGDw1W6eL5A+E5h5D2lb6/bWN81FJcJu8xUROYvyTuQOeBIUYyt3o4Be0
9iKnNRcF/EACWkoGbDBI67ZpyU7ZNUZbPBQ1JzxIZYGP0zjl10zi8l0xquBkMAYLjlGVR8SIjLhP
baYw1N9QlGUI2qeB/52TWbfm7FH75UV/6doAeuls6BPoWHfDlgm+IDSMPANFO4ydKr0zpib84Tre
DRaG7veJ4dBWhpjX1Lm+rllIK5FHOt00zDpuo0zhW+Cb/nQuirlkFi4a696QMm92s8+wo0xruzt3
Up/E79websze4avv6diGo+G7zk2dBPZTFA6WeeziMr6JaWDhDJHYBMUx1aHezl7RX9qYXc0nAhcq
7z6xdQ2qE7I3PFs2NqLrofObZmt7+dwRlspYgf2X9hX7Ux5iB4IWcnTbhDU1YWuASCEFu3Or2VG7
2LXN/iH0mtogD9EOwh+tYXc0aQarx8FMgxYFe2T8qez4oGye62zJ/qqfgghXF0qzg+ib/OvE4bXD
/A0yWdY6MPUKglcgBnQR4cRR1IOcGugWSQzd8cAwyjXMGn4YviQqlS/2wIa+bIkOOR07+r7qoI3K
uXRoFY5jO3TfKXkJzbXqZcrcpBt7SNoNlgDQpZykxhwGtLiYB/OA+8l8UUSxva6lTaBOb02/PA6C
u0xiS7OGVqAetOPaNwlF9Q8Tk5n7eRj0F7PyC1xoI7JnyQGr1n5uh+edxHYCLzz/R+GUGI3EOaIU
1VnDfqoY1TJ6J6KZAVt1rkxPg3pVIL8rDdR84faD9dI3VXboK4ZTyUDKad+xmVrVySkqTFubrKnu
27EsV0jdx1+gnuamaZbyapDya1GMz0HZFGeREgKaptPCdNT9NTna4DxRQLXLDm2uk5BiU8YtkHA9
qJPp93pf5XyyQ0/Vm7GK1rrui5uJoNxDaCiSH4ORJWyMk8CXoc03ijA42LrJeBHxVR4zV3xJx1B+
q5Qkw1qxfhKjCO9H7EQvvRr+WukxS6lyX216QqwO7hwn927Sz0dmM3eU3RIyfOoOuE74vOJo1hdo
lZlidf2kz9CN6gOr373r8tZ8IL07udEFPnpFPnHMRoSnbTqjRFwdEB+6jSrsZNiizEtYMxYyqKL/
ossmuQ/qcLww0cJuoD0UF1hwPrAjyfu2wmmrI7UVPllLzyqTymVmaBHI48WeZCjTDhA2gKdn5RRo
q7qTObjunZF2zpr8g1u/Ml+wRB6CVRsBOgjQ1lNuzh0tmuMxXozE1ikmfzMDUaz5dnNYIQBxFVO3
lSnMswZYdJOQpHhoTBUeExT1dNxWpXYzm9d6ZNN9TAZ/3rVu8WMOJFsGm2Ow0r2St1ErirWygWpw
BHNxn+mRJVDaLB9dQgReARlAqbDEiMji8wosiv1gsBTzlzC8qMWSNB9Y32uL4EtG1YVYp7oe10Hb
M9yd0AYgs24OfF7ywKjawX6IIj5lIV51cta3k8aSC3eOm8BWSK+srnsM0zT61RajwNnM6usXrx/l
RVtWxfexmq27gS1giUIT933e9r/gKYy/KvKmD5kRk07NSNy2OixkTX88NySfmRfI20CK69jtnIfI
87ecCji3Sis9Jr4H3RFuo5YVjEN+Q7QnrqS8YhSFq4ED/8QyrGTlD7O8jeMJdU46/sDq97l3sV9b
p9LLD3Oa3Csbr5cede41uCV2A/hsR/d+I84DjYx7a2Mrf+aNIyziyi6s3YLCrgyXEWvE+XkgRxIF
de82TINHZgHjOEB8sPFJSjDJP0uC+EmHYYgTNvEkjwlKWzRPiXPP0oCOWNkJrq9KHZKAHaPqK35S
P7vnHfwxQD9H4rY8Q4DP4HSa+JrUqz7D7WhVeRhKSrryC8/2rOsqi/ekJdebyTKHZ1a9sZmp0O7i
gsTE1oNxEg78uzr0h4NTUH6IrrWfR2YGB2U11Ff9KJA1MzK/C4wkvGNUNNw7YPTHqPEh3Lc9FUKV
oHhx8MdCnIZv+ZeiSaJDnHpPZuOrk+t79lld4AVsJEH4E/QDPDbMjESsOYRyhisFcZgvhU0mBqTy
bM7PdW/7e1TUx0LwzZ7PPIyr0Qjm5hwWjtoFUTEluwYLHAzOonhtMGfdsMoYVzVzdcdq8b/ikGhw
c21oXdWdaoHzbMng3sAIkM4n7Q6YC7hHsXirJoatDuQOxmvsTttzpaIueszwmDqZc4C+RtfOPimD
Ztt4Er1Y29YXuegxya4Zt0ybqDJzcUrcJCTPBFpPgF8SCWSokGbmP5temsZ4miuYGzsmJNDAlTuf
pzKG6Sywhup37ays6GtsgmajFjTGaNi3eSTaX5nukPz5AnbTapjSKr4hSFm26AQr557wWoxy7HDu
BG+JpsZ8tAft6xvhYuN9bmDlQKfOcLePtl5mYtEIbOVNCD6D0THuByty9EVH+mN+ZmcWDr2WkaJX
qJMwa7+3k7SNK7hkaXDDKHfAKaGy7fbHZHt9Ag0swkv0aTYqH1WF0LgzwuwGlzfzVU9mJzG7XmmK
5FdoDIa/ZejLHDZN5oNDBXvqnGrGnqAE1rD7KsPDoZkvcznOa1PDvI4Al+/AY2a40FALz9I6ny6x
FNKHUDd1eJz8zKs2rYA9M3plsBUVHsx+B+u9j0xv05m2f9dC/iU1DEwRHg7WSucxo/JfYEn1NxcT
6WfHcFIX8EyqZJPH0/gThGJ6mctBnFrk1s+9sFr3NGRFie3cRLO1y8matU9jUbHmpsbB9DAKyW4p
ECa4MKMY2fjYxkJVM8x95gzTLxXSLo227bNdT1ltYRvSe84Wf2WkHKN2xK7V9ERZ0JUHh7Nk3GZF
7XAUdowbblvTl780ZqPHGmOoQzISfbCKo3rygSggYhar2QZmu3HKeWzPAiWxPVgzlHCmKycqi2DT
ZqQIyPNwHCL51FW4AGLmRHhJ9ALpMwRNkyquu/7eSFSREkskTIK1c2tyu+q6xAHSQCaX2ilMrlRX
nXvZRlh0nLTnJd4uKIeIElvrtru1ZWlaMfRC04GzD08kAPIPOx9W3NYNo2I/BWP6xa1lozdt2Y3N
xsUp6hJIe2gMWqisRK9j1e1a+cE3Bgn917yYsXoZAh9mgeWBIk0bvGUZNG+Lyc6CL2yOafKlaWi+
TNNu0oM3TphltLSNxWHoPYw/aevdFppGWgScmYZlBe2210XdX8UDyST3cIisFqVA6ffGv7Ly/j/Q
sa/Kn/ldW//82V48l/8nSNmI0j8gZT8TKZZHVffzNS2bf+lftGxDmX9peM38x5OwqYXz334FhhJ/
SfLtlqAkcj1cuVgZ/JuYLey/qHFwI7BMqRiRQPP+NzGbf2J5Nv9Ic2jq3zl0/8CvQL9OOXSAkEkk
cl3S0nE+sM0lk+RPMSvMBbOIce/chHk1AgyyTg8xky2CBqZpvs9IXjtaHQj4OFjzJgw6NIscKj8x
mfafS8M9dHjQA56VMb4Z9iirLwJr7bwui+s+GY07u230+RzX3j3GXhUeuhBaOolnz5iU+beqa8z7
Yoi6n03p3ASBC9uBI7vfjHlfncW9DK+azPFPizMO2eIw+VZyauxLXQO9uxljq9XYa/Giss55spRb
X0+9hbRmhn4SwGJms2wzQqfnCOgTR0Q5QqZIf00lYU+MhARisCi3zUcBwvMyx5mL9AjK9g0GQh3l
YYnKSrKbFWuZWkCuhaMRbVANFjurb/Qx5aDe+lYwPykA5ZUJ3HxRVGb/zc8QYXj1YqBreqGLyNYN
kOe0DV4DXiJf0gK/4opNJe7MaxA78UACa/liRXP7aBkFyRCM4M2DK3NvPc4lhqApHFGqEjwEcLfF
hoQxn30iNz3FwG1E+RiGSfTjj5X8N54SrLE/GPvL0qDtWlbtYrXhkR34emmQ0SLsPPDyjaMabxM5
rnk0J0Nvfl/lH20dH24Kfwo1/t9V/7Nuu/rnf7B7NP+x6/KX5zYq8v8LG4lC8fDRRpI+Q9J9re5Y
/pX/UXdIpVFoCN6Hi4vJf7meeN5fyjYRcVioNTzpKWTq/95E3L8smkzPc7VlSWdxRPnvXYRNyXFd
vnnYrIrtBJnHP9F3vBF3aFcpyPUmM3L+7vJHvl4qmEIDEfVls7e7uTxoh/YRu/sI9oUfH/54LH+z
Kv/uUjwBBCmuLaSl31wKgCJXjRPjFGt19sHNoycxmuZ2knSHH1/ptb7f/X1T0nKWEEVMY3CceX1T
YZIWI21FszdtAEGgtGmv+6jcYlzZ7ArRy1tj7qrztK/LJ1yzk4ePLy8W65b/cUX59/VdqS0hbZsw
uzfeDTMmRbIczGbvVsZ4N3t40oJexzs4AP6DE+Xxfvar+AeU/vjkdk1yVsGNXYE7Fv/6RPmwgp/F
3zzyN34O//VLvGXZeUIL780zr/qu7AzJ61XCAWxuUYLcMJZDBRmq7Gg0GTr9SZXhWeiLGq8AqEYY
LIa3/mBiydZPYU9ii9/eJwqPjDBuy43ZDsXj5CTuoR9IhPj4yS0/582Dc134K54r+cH83tcvzhmj
NInHud17Uw1HTvbQdtBIUG3Fo3sq3GS6//iCf7MmXRehFKw16aLBevN8ooRE5RZW6L6bodjlUuMR
46PX9o1WfPIupP03N6cd6WnbUiQQvF3/k5dTUnQ1qwJQoFllUFGPuKn3LSyzIntyXTffKmi/Sxkp
Mubc9azvmH8gwshmK79KpO7RynhZi7oX+ewX/OdxJRYEPmydsGc+RBdgn1SctDtsmGZra3LA5NsY
SmS4Zqg5gwJZLrXnP32GrnQIp2QL4ea8twGJeRr1wYQZ7T5p4F6CVPRrO6bB8mcscD++1CI1e70+
uJSyQB0I+dOwfF6vj8bovbDDQxiT2d647GzG1gsm3a98bE2vQgzaCGgH3vn4qu8XCUvEZsTDTqIU
+/jrq4ZTC7dZx+1eznAE4lR1NAVNg7i3+yyt+d0a8YirZuDvakHZ6S2HxZ9FXV6DGrZtj4fRaA6n
ZnQAOIBqPnljf3cVxfFisuhN4TpvFH1l3tgkuehqn8N9uidWnmA3OPjtJ2/rXR4wEaLciGdSqKJF
9OSb69QoLuK4Mqu9brQfE1trJC8TaU0UPVbdf3OmvnzxGSvbG4YACipEAtVyNcMLjGHN2xpX9i6w
8VpNHcjvUFARNH38asW7d7sco667CBtZUaglXz9wUsrImylEvu8M0igc7ebHcmjs73FQOId57kkK
C9GHW8oINlnv4l/FYXpItBw2quvEKWPOfMLvuzpri0B/Yo7zdjvUVPVEV5v4TZEc6zrLj//Drwa+
UA17Ysj3ho0HQlw3t0VfwhHiU29naXyyzN8dW8vl6E1YdUBL0tEUHX9ezutakdVk++yHItq6onTW
vdU92H32WCfTDi8iBMY24E0m6x2MsbOxdm4+fh1v38bvX+BafAKaEE/5ewv944YVTDuzqlS+79si
A76aMgwuQI3YA8X+40v9zbPlkOEbk8KlW/Pe1AjMLkiFkDrbR8oBeXaMVQg7YI0h7JmsKveTZ/u6
WaNJM7GBpWTjsZJS47wts2jlczeWU7oXbpzBxzHwFGk7BDKrQmfVNfQsPN8aMii3WOL2/4uLY5/H
G3Uk07u3naLWY9+1ukz3lp0YhGqVk9ww0JQnmUHQ0MIiOkNCHRqI0TI/2Wre7tjcuMux+rtB1ZLr
v15TweTbvSmqdD9X2rkQKkx2vTb6qzKg60T2NT1GhGt9sozeXRReB02QJzloLWUuPfifCxmwUweV
Nct9DNnn0LOoF6t6jKWG/KefYBm2AlKcth8vqHevmIu6Jk6YfLL24rf6+qJ+2noiCU25H9uY+K+a
QMHa6eRhcnCNxxJf7OM0T34MuZF9km/+djtn67KWZcw2hlU7B8frKw9V7M1lg6FSMmLYg6I3P8c6
UF59fH9/cxUbLhp/PLgGcMib3UFmPaM0HVp7HWCHy/EhoFeO1SdP8fcf8+cRz82AkfAX3Q9lq/fm
MTZ6jvE+i6290fjVbsCMluAFUW5cJPb1YoJsnrp0Gsk0yMsjLtI4pTI7X5tzC5BptuklOAjWTh/f
+3LRVz/K8RwJCZMyB6orX/DrJwy8KLIcef6+zqqG7RHAssQ+eUzM6vjxld495aX2ZbNf8CPB57Ks
sj92wBq9s2rnUBIJ5BZ43prh0YqnfvfxVd5tfspcil78AQAJmKO+ecjMLHokgVzFqmDYNosrvolJ
7L7upH1oe+iQH1/v3V2BVMEkh+fAXwiK3lyPeqeK5tlO96UrkgNEO3czEZj5T/c5roJqh1rNtICO
l376z2cX93nQOR6RFe1cjC/FLNR51WRYcsRaRSeYS1gmBtJEfiZA3z++w+XPfrVCuDabDT2f9mhy
39aIlNU9SlXSrZ2m9wmNbNHTbWIRUJoW1nBMssDB/8Vq0L7KNGiJsyDX5uOf8P6lLifZsvGxZTv6
N2D4x9Jp7WZm0xEEbFOJ3OgWpzMke9m6xuseV6VBnj6+3rtddoEfKRVMSlbFglpe+h/Xi0qljUwX
6T6LmDX6cknKFqG6w50Xd7M48Q5jHbb/EETQvy/qKnooVo1tv9nrbLeekZG2cO9142xMq+yXmMgO
KxerMKpPnui7aPO3V3tTjlt8RMoqGpR8vocH2zg34qVDs7FujbJ8LCAFihPapOkrBXA9rQcFxfeI
sDr55K7fv1pJ90FAOCHvC967/PM/HjUphdKgZMCuBRllluC25sDmWyGhCMnTK7Yfv9j3X+vyGbHf
afYiKCFvr2aZ6J7xytj7UefuoOu7+y5Dv/TxVd51B1qBAy1QkOdiciLNN21VjnzPiMkK2beOpTCl
EcLb2eXUfyfICNpjXLoJEIQTl4e0y3W0GfQQPicYe5/ZjW08SBG5RM9as4sHkpnQPnz8+94/BZpZ
jlXMVTw2k7fLu+5SqAVhk+1lyqPWzax3Pe4Fn5ws7z4ielmLVgbnFyABuQB9f75ZGxZeCnkz27ca
PlxXYA8bzxJP1YUC2dbqEcsK8ck1392Zy47P3AJjZYe2Qrx5v+Tv5EOOmGavqeSfIt/JLxsXe/R/
+PyWqzAboSZRC2K5/Io/1mzSmDQvckkIKTvv6LiErqrcVp/UPu+fn1iKHnZ9YFEl7DfnJTtBiHDK
7PbKIGDSsBC0dsYkLxlNRieqi/ZqrpLsny4N9neT6Q/3BcIn35YDPudLaRSgRq0AvUEUi9E66Y2f
fCB/85romiW584IQNLqG1w8wxbPB4L/tvoSthXew6ZIOKGL39uP3tPwxr04uqkYiWBXrkO8Qf5/X
lxn6AB1X0efUAtrYTLFNgLfndJuMLLLdx5d6f0fSpLXE6ZtoUwZob14WNjpjKn23wrjXaXZpSNCW
Kowf/4uLMPQATMMenJL19f30BGto8rar/dAjoNEEzJ97gd9/0pr/3a2wPVDyQ0uhqHjzDQ1OHoaz
MVT7DHYVk37AXhRH1ieNzPt3gxTTWTo3Ex8evqLX9xLGTl8NDQAAyjl9BqiORIXO7bLr6+qTZfD+
hiy9WEwxhnBAAN5Ca8JAkRwQ6biPBKJfps7jPalq5ifl7fJYXi+2ZVpJT6ap8j3v7dES+k4FkEac
ZBqMZLVIbfxIusw/+SIYbklbmj7ZHpYV9fp6fBbsrRb9Lzlib0tCN8BSQXYhB6fZZ/var91b5u4k
3KsCd1xj1N6JBIZ4PYRZ90l59P7dvbr0u65Mkoc4xemwD5sSl1HkrBvMXcQWE5N08/GSf/9UHVyO
KXylADZ/txgV5lgOolV2CsK+zmWTocpJu/EnfqH2YfAColI+vuD7XdcRtmfagiaFffdtg20MBbYY
mOgAnszqpGoRazjbnru1UAOdxZGZnadOFm0/vurvrejV2wSmsR3tcUXPFvrtZl/5tQ+ZAqoaARa4
oTdDlj6lSd6f1UmPoXwcJOETxmO5xrGWfe0wEjo37pjEkKWOyJSYVi+YbyHTVN0qn82cEItIF//J
2ZksR4pE2/aLMAPc6aYBEYpQ36aknGBKSUnfOD18/V3kfYNSpJ5keQdVVlZlWQTgeHPO3mtHe1Fo
BUQGpc3uTuZV0/rIzayXMp6RvX59D3/vetYCob529qQrKYwcHVLw/6BppRu87zSrQZ5WRzEGB9Jr
mHALkOIuSI5VlU8DYMy0Nt3F3TD9sNJhjdMZtBWhSJAXTPIlJeILuZzqvxlNf9b//zxmz9Ap11hs
/dj8sel0jna9sKRqmwAlcbCHmnadmebzPU7e6h0FcPQmIhKcsEelJmxL06uzYOkzAwHgVJMl0hnp
iCHDrTRjq5tmeIMzBgNIKFtQCm1mEU399QMV7icfmi1ohXosKhzBjjdqSShLHeNweYLj1MYZkTVu
scWZ0b0p6YGL1Ih3J+g0rCRuS20yn1QSTe+YupNf6IARBzhdA5q31MfV41GmuJElWTcUXJm/UgBM
w3xJUQWCbjG3TrfV85hEodBG3IsG1coz3wJSdlaLlUeBuDpZBfMGgOTezapDNlnZNusNuVr0NedH
2iPBNSPrUQ9bZ/Y9bBW7onW1XdJEhAK5MqfYYSWjPiCyhfazxcoo7jO3XkiVqZaEVLgQph48GMrW
G7y1Zs+IcJAl2tYyynN0dZaxVxXbZ8CSJtSQVu9veynGloixpXxtSzUevIGqlL94TQsxFGF+caOI
dZ+2iNDwXpZsiq8rTvR9AGcrupZGgbta6/VenOF8gIuaZag2jaEunsaZ2v6mGWbP2BC91Uy7VZVy
mRsorzbcNgZrnKXhydBmgmSA2JgK2CJEc2lBCVGuDVAXmun5WiBtIFYbRBbl7RzXaxgVSdLMKlnC
rkS5L33doI4qnLzLEY9GtRVvZavI24waPC/+KKOcjLuyOyORmjKcbBK17CMMflcL4MF214+WiHae
ifLdiU1UbcKdsh8i7bUXTeXiHd4X5WCDMzuaPWJqTpZcTP22oVM6bohprx9yQi/AOSvcwVsz6QBR
hUQ2Aq22Y/tJC9HN/XaGUsjQN5Ol108cYFko7apRvei1t+hqI0CwvNoIDJ/yqTYAQTh5QYY77iNw
9/PgOsR5RSDCZyoYnV80g0eviYAudH5L4iEpTPqqeQvnRRGrKzAsnERTKaFzjVh1AxKlu6umaIHQ
ZAUWwSUTM5nZBNDhRjVUE+11AAfh+dCNOAOrBNpcYOBzwUJJV9wlabWHJZLrOu7dCd3hnY73nYze
Shg3kEIgWptpkZBQoZL5yZwz+HORF08rgUa/mw1ALtvEJAmM8V8MdxGrB66BAtYUmLiuG7FJ5JCJ
zTpZHy4e69gf0GJKZHVR8wYnQvtZk3P4Fuelg782fODkCEB1clOfwFmxteWA1rwd4+WmJ3XQ2wCw
gPMk9co+J0+NHEjpZGNgFlUv9vAL1IPRjMAHRW+1wJjmxL7tDfZyFLyM8ERazrTsNH30PKK+XA7W
7ERmZyNooN41mdGAWjPm+nwRqZdtxypO5y0byRDhUhnigkH71C444PIJrbsZQrXTIxJYZig6Gr38
almwRcAaaVOR3jPS0msijCuov2yu+009VBSiKo6WL1mThmRPtIwqbGiG8XOqRsfbkOY8X3fM0USv
tXpq+4YzJkxNkRWfVaSvw2hIcnJVZLa6ZCfDjdE0o6sfNy2s2HrnxZn1EGN2FIFeG9oTueX1awti
pfcdvZEHGRW98kcLHXMQIo9nvmL9pDLVoGV23NAh7UxfF0D8EPNVN5lpcqJxnJwCRHPZXqkyK+9y
exmbQJmJZJgMHS4/k3xe+2SwG7vZGkin7W1agYS7s0fAixugAtECvKYHFTxCDXsgJ5PFWBtFLTYY
GL1tXlrmsEO1W45AZIRoib6hesjTnRadYziotmDCH4DXpSZhOkMmDifKJHX+lO91Hs8mGuSPJibl
V8HqBiYhtpxfxMl6I9kz9nKX64VaE7KHBrynJG0uV23Wb4xpmrQN7sHiXQ/5DXwSUUqqCW9T83Nr
6YIMtXVBp91qXhPuwgG3k5Jb1rcFVb5+nq18m3lKy7CRpa3aTEBM78mRA9huMvTKYIh1tQStKJoC
Q3Sv10HDd9JvEKnoT2jTRnGZGFMWBRqBk9BenMF2tqz7JoGufcsPDQ0sCjS4RX5dx0Nh+qTZJpfd
otV2QIhRSgRno7CuDlStzkbk9vYp1Ic1XNcljvMC5kAPgzjCM7OLlxh4i+4mSuybKA7Dq2rKinJr
kgfvAMthIvZFDVoMrV6LV190wjxdNdK36Fud1yX3ROd3qQkFUGfzku0g23WIvkvDaR8KuxDzvShs
giNdETGmeqN1fxfCi34wswvd1zHvIjRKpuG2pf7C1q0D9UWHNxRDkJocu3xKW8a5BBU6+GMRE5wB
9ghUYhS5LLhZNDHHFUln/paRGpZARF52YHvhIO3V65xUVmNpm03iDWDYoqglwSab6FX7nh1Xb21O
aQkwF0khZ7ILWSmnKVyTCZdY/qot3E4bAyBtcq13uv5IQ6R0dh6gHMOfsqoQZ+BsS7LpDKsELM0q
PwT90Ar9QoAEgEYYab08j0tRLPiwPd385gxlmh8PNX/2Z5RBBYQvnZ71cZcUSWJXgq6QgAaL/oLZ
rXBo5TXgHGsljdDPFBVZbFaKIJJOb+BJ10yJB5PoyPu2o5wRyKlmr0G6L/u2BDmVsXU6172Ygbqi
FxSVNPB85M6vRnPtckcC7nQFhxfYvZl6rGJf7+COTp7/eztrtweOMaJFebQj9ohcr0pVyUNnhT25
Jc2EvXEU39QejnaJf65CA5atN5o7FLtHhTar9KxYqhoAQ84WQY74wxy4cwfXI6b76xv65FKcxyza
15ykbdQFH0/tgzaNzpRE9iEcaXvgNxAUKlvXZXePCP7f74v60Kr0tDiO/aWqG9RgqJpI7AOnZ1i8
/WicaDOUwdBKv+txfHpf3BXqG6i2CKI/3tes08udq84+uObUsN+a9CCHkrxheom/eYRHJ9r1bVmm
QfmdYU7J+1hBVyvRmGju5QG7cvaw4GHaG4mpzSAYoninxSL95tBzVCj43wsKRIOWjcLIdI/eGctg
5mjUWw4AHZ/YPG27rH0ASXDedunvceJM5s1J+s3I//yiloOUe62FHNdcxsZzc2R51iHU3fhMLe2w
jTtCqNJ4tLd9RGAoOHp93PcY3r95wJ98dNimkTN5FkUyjL4f36W3GC3cmNo6QCiAc4HjinwsZ/nm
Bv8eMWv10l5VqpIyjLvOZP+pAQ+D5jjIS+H7hetux1H681qNgY/hffd9/31DgplQropZxHW8xI+X
AmJaZmCQJkSNHJpkKpud2w2P//pl09enu7bq/lcZ7tH9zAuGb7OV3aFDA38Z155JFbP2rtpOqG+k
kMeNcEakIPUQqR89iLXGfDQiQ7x19Vy7/WFIu/g0jCrjlDxt+bOpCMibWm26xjfl+KYzVFvXi7x9
Lj14UEXWH8jF7fa0/qx//kh4ti4SXiQdJhXco9JqhP5tMOawORQ29pxCQIEuba2/qC3iqvLFAQNh
d/lZnrnWPw8kOlLU+TFP8APEcQM5MspIdHM9HNhYAhecFWlcY1QF7qLXJ1+/478HEppdLvKnu4gM
dZ2a/jNm6xKytOH28qBPJvt+JAoB2+zv5lJzXW8+FlkktWmLqZQuPE2gow+w9bowqxXfvpcjjImi
mqQd0oE3lEenHWUu87C6SHw2J+ar3Qzh1gu7BhxMX53qHmzK0WhIZ6Mvt0mnWAtia0weVqeHj/sj
3lmCeLylNgCA2wRgabalbaE1Ay/6+mH9/YHzyTFTU8xn5ebdfHxYFKOTWBeJPLSNrT/URs9RtEu9
eFN6+XeTyTrg//PEVgn9KmBibqb5a1E8+ngtQyjTsKZBIcMkq8xyI+NOtZiaAW93JxIyEdFt+Th+
E8B3NByoiaNIoZ9OQ10iFTzWiU0FIPJS8+BdDrOz7emG+5YXym+e4ydX+eMQYPqi54pH6OO9OVY8
TdD8QcGUo4HmmVPVHnGIWX5znePyI7MK0llgsEhMdGZ9uQ7L/4zuUeUtpFiLmB2E+smJpUK99ZdG
mN1paA44ipNe+zm7TkhKkcBpJzjjENxGLjOhTc5AGt1McZICK8vzbzpE4XcL8dGTWH8ghfq1X0gx
m8Pt0VueIjdNF0oHB7lGuteCQJRyluX+63H72VVcepMUflASo2j6+Bjqgiqluy5/WdxGIJhCEVgF
LMF/vYolIXiyvtNTWZUpH6+STrXbIBIWh2Zwf6IgoMNblgIhyNeX+fsjZOun/0nJpXKLBuXjZZbG
MwZ7icSByHb9nvOLwK1qwfjriZH6+lJ/PzcuRXOIRZ0NO82ij5eS2kpIQOR2QB8wHCyYdDvESmbw
9VU+uyELuTCBKEAT3T9z538GaVMPWKKLwYQ7VFiXYCima2vGEoZoqf9G4rE+m/9MKgw3NF3smxHt
0c7gch9vqEtAnc5eaKDQIY0yaNwVOzaJaS9lDIqnhvdN/ahWYB/bsvv3+8SgwlhHP88u7NgRgE6n
g8THySfpPHUOaVUFrqXPp3Zvfbff++SRsl9x1yMjRY+/NtTktEiMLpL7XCinCYPkOQyClDuzyvj3
McKW1l2tifxF4/LjI3WUCUapjswDEvQUSAqJYLUW/R/GiE333WEu4wBF5/LjVfJQSRFOUhyiss93
3FxI4Av+QzOpxm++r08GPZfy+Lk0GAx53OsF7+86Pdu1w2yWlC8dN6F9GE67fx70rC6oZalS0t0S
R49NFlHdeGXOoMfjcEk1atl0Y93fMpd/1y88WknXQc+l+IY5oTLHHp+uypjE4jbrzENvA2tKKBhj
EtetURwmuyCcCjLgQwJ6Qf/m0PHpdVdRyKrPc7j6x3em50tGZ6gxD2UdPzdUx6HmpSfe5P2SkjAD
fXDv/w/PVJjrbgGxozy2pkyW7D282CaLiUcjy0toU6Fl34Ip/vcrMRrXs9Q67uWxdp4w+rxN80TA
w+yNG2XhUm3hLF1RFfxHeZbHYd9mReHTYp30LGN9yv+ZHZ0xdFGlsEKaYzQhKl7ai9Zb/p8x/P9r
HfvrXa1XQejLt8V1UGB9vIrbaKqbcwY9yFzSnJ1Z1dedo2lbS5ZwV3KaHRancXKav35lxy4E9lp8
BBTf18M/R2L9aIdimLlTgBuqDt0wOMQWoRm/d61yeNBkvSZXWK1LuXUw0n1HzIpNglElujM3HiIK
l2WDb+DrH/TX108BApckThmOHVSOjr7LiklO95a+PAwqX0h7BKkyTkL/Ri2wPs4P6xBXQbSCFRSV
CD3Mo5eqTaFlR/NYHXIBG0ajtLmfpyrcGREZlemkfzPZfHJTLAN4Uu0/xtNj7Z07A9ix5FIcui7G
IVkLIgxVaPzr945Ek40cigRJGUCIj6/y69dg/K+W6+gZ4SZiSKzO+1UHejQk7cJIwz6MCfO0xI82
LOiSxICa3/shU+8U00FTKc/G0kinpO2ILfeG1i9oCFy30ag9jexsHkbcoL+tyTZgZKVTBkc+Gadw
y1LltCex0AiOL0sS/uJSGlngkZbiburY6EkgXHRx0c7Q74A7le2th4e79EnFicnKCsnoIoaorE9h
ZuMSq2tJaT+LZwhHeRI3/PEJVO6mwr5WkioVF2uURFXBAVoUjN0ZLtXL5LSU1RMyU/RtVQKj9Rv4
DzQq6T6+1EAEwzMnXEIY0AZMrY0sSOvxPS003iywQtm27eP6R5RjbfHTlBY/DI9cPFXdCDMwgZZY
NqJbCb3uVAYjwMfbGgEmKW4tXvsNYnYLPYKhkQVUFMRgrpy92wmVB1pM14Uq3M856U9mH9HAWIHi
d5hq3XinJ46yNigOC+HPSA4Pi6RicQISJb4teyQLARu9+HKykyrf5mPLXsqkifFaZNZKd3X5zz12
mIjUI9TSeYixsaMw7S/ZrO4WA7fwJk7qbM06nRxa1L0SF8rRQHkSSEC4jJ429V3bllh4NAMG+xJX
3Y0Va9LZakBFEEBHMwSrGjztWxXJ5SYOq8kFe5f0xrYgMayjvVhWpCHD6SRSs3SojS/zkkPKHMC8
abExDpB5pOd3VpT7gFSmC5EuCRnMPT86cNnirxFPlvPsRc5AcxqXz3SaeQXhwUWDliBga5Gfa9lc
EDRQh87d5Gjmg6hdSjRZ2/WP3mjN6RbEsPkMuTd/DzuUDkGbWNHPSE6gKW0rJXYuykjUCOrB0VbH
Q8WvHTAbc21mzBQyUuccsLEZ8HjBcf6IhsV4M/OREx4iNVdukXoMV5xUOsakzZD26y5l94kpuHqD
u5bGQaonKS+Bk95em1P31RJLfxabCEGCSfSLvaF8j/rYjD05kvcMBYtEXKMvTuzGJUEF1HtIjdbT
IsoSng42Z5JqBlCeNuYvjtFTsm3oOrf8ISiHxLoZg0ELD7x5Fy6Qu2arLs4m0VSmXxnCfXGXVt0A
zE6uiahKYG3bU2ZR8MCnvG1n5OdBKcr4UY+85Rz4Dr0PwJfdzWzH6hE9ASrGMU8Qa0R9P/GLYHGT
yL4YZImlixefzXXVSnrnUXagKTaMMKHYM/nDICbP14sxeoYBbr2ScObSdDT18bdBdkoRwHpjZWq9
WAlY0lqLKo8V64kUg+UXDFD1VrZJc5NAf38gJ9Add6mWls9ZlXUXk8L2TOq3Ius3glHz6OEJt4N4
QHDk5xocLt/t4vTdychlOiEIpzDP6nBZHqN8DYJxgRFmfjWVKCGiznNfSWPRiq291O7BrmgT75dJ
J78cCFEO0nGCwikoz5A2Q/zrWBJRsKqK1GufdVTx4lGuKV6JIpvUWojzFo1+NZu2Hm9pii53Fqgo
jaM+7aStMTZGvgE/Vb61eBsAm1paVp9YY0TfuewQCfm1TdkRYRgR4DoUYItUEvRJBycnis+vIrsh
3a0rHH55OHfDxh48Mow62ZI51PVwuDZgeB3afdg9iTbLZvfKZESDGSXaoPFpoHQL0hQ5XxHkV+0F
0QNQoMHGWsGER/aG5q4RY+BTibVbNO7nLHIS99WsdNYC2nOUE2bpFgKcfc5IMS1FrOsQ9Yqk32Gp
Dh5ZgACJtUwZ+8qW3MWyqPiNvALDA1aOK9c3LPYcwJ9dVftuEWOoNkVp/jBrxf887Cz3xvIqyRTe
NxGQMp2gsCCGJL1D+8JUbQFqeVGE27yOblabm8VLCEGOdCs9mYHj8m4gia86NtkCXF8ib/KrtoXY
6xRpGW5rFJzmj6jOWmYvudiPakSgAGBSKjCi+mA/AuoeWV2oIdF/XtzydwPif9paLGnERveNlRAM
YqBMoJNdPrvYt85UYQAA7yuLzQCwtIyk3tJe+kAj+ajcN6S3veamkzD0IEk8V2NJYK3dt0gKUwMe
KtD33LA2qDuWy9SenZd5aKrkBAqb3Oa51yfBYEFqxfpSNDaR21r70iA5qTaU1ayHOrO0nym2VKKo
I8ve2xFiMX8e0/S9g0LGRNMTaBZIHZjhHmVO9D71iXqaiJS0NjFKOpp4QBTEBs0RrdAsyxvNn3Wo
TCgKuIkOwVoUULg0oNYpUxvOBmeyWDjioa3vcxXb5p56q9ACWWvFELQzP9A3ifLKffLNGudEmwas
vmhCFoR3rlRX1M1y+OaQ1LwVsDvoh6aZUDj5AOMykrUt2Xm+7ZAo4EPi6vV7YuqggJKjB+s7k5H7
NhmoeaHXxLxYcIaA14ZO0x5JjGrFiZ4P4A7SmYXN19yWljOKn/A2ATq9mafOeZdDOb2HVhQh6VHW
BGI8d1qTPBSnC0E7kh3nU1lJ3E2PsvCRooa5ksinJ37E/IRxYr4lCjP7jaDAex8IBxOgt2yei6b4
IVrlVtvenkZmzDx+1hBM/DZGl5SDjqBTEDtJojmBNqXh+xi22UNWCesG9aJ7s/QTAUe8Br07zWs5
7p2+QWZBGZJKAwBScwkqjfgjsNbCSgIUl4jtOq3R15xES/xUpE8lF0nWNnfMUrqzrQabnJWkplG7
hcvbZUE79MtbRz2NFG1XHyqc/03pbYq2RI0TykyFJz0IWMQVEMj7naE82LdyzsxLPuFwhMplpOmW
pu/85g2lHZ8Q5iA1n5DK8UHvohQ8hrsMhp9Kp75WVp78TMOIX5kbIkSoZ6qs2dQ0XgDNyjEBd8Ti
/4MgWc0L3InCm91nXulPkSA8p2uQ8OyYXPLbtC3G81KK/rXpEANyGyBjNyPA4mHTJC0BQQImI+FQ
hRvqrPO164+juUAJH8s2ZR+4fi008tgqlpSJ682ctGAQ3byNbpSyBuQlHZmALmOf9IoGcICPJpGt
pg6Kvw7YEibDzuyFNwTQ0kAezu2q6lnVN3fdOGbYiGyL1HtURMnvniODfmDrOp65KlbT3h3aV32K
XgHLRsmGTQpnv15P55OWDed9C0yqC0IL0c7KiKsuM5GgTWSYORfKkhEPKTUTmNi61PtAup2tfIyk
IvQXY0ouYUUICoh9v0T8HqcmmttU4fgD72P8U29y/WLR0+oXcV3Dpca29c3wckFuxwRaIsgrJEJ+
lRtTQ292CeGH8tmCgTM03mpSFHkTiFRT9r7NTX6749XyzQ4X8z5CK97slKyHU2ia9uXAOjdvnUW5
l1PYG+gYs3QmAKIXHft7lDrhrk9ikpm8PPWeFgPKHHGFFW9LuKygwdBrgyLGtDfGM2+Bhw0Om+xi
ZvNYe1uJqr7nUPSFKZyLU8XBd4BDXNbjgwYF9k70EbCqWprQGGNjkS4EW5tNR9Y5+CUjiOcsXibv
EO5ze5XoYngN9biqN27ttfR3lq6+kFAACZsflGOTgWAh1uzJFCWWXDXs9bo0rdFipjIloz1PFxeJ
hxfvJyNMz5Eumgj/ElTLfuHo6SuEdO1ZIqhiy8u+jlH5UpUG0FrP8fPZPNPy7lmJca/SGTBDw9+i
egqiWWO4x2G7sZzmuiZvz5Lu1kZuP3fabsbh9EC0Br5zwuBIpxeqYU1W+fiCKeUC9HH/nPWkjcdo
a9kE8k95691Z7ASuUj01n5GoEma8RPR9d31aueT9CYOc6Mi9hBRgbRvCbDOnCpasuxEjSyBCVIDk
/ZAaW6oVKNZSdVqPzl0iCbWzpmI3elL5Rcg356ME5xClWecIf04nOOI6dGDkh8WlcHA6N2FGwhWi
XIk03DfGxNuEjrwyW4UIlMCmn0ZoLltnKqP7QosdjmzOeFomjX6dRp53bfROZ2xI1Dudveo0dcgl
0hLpXPda3wcCsuoG+Kr36Er0UHV4T96dBaEzXM49L8xu57isAl29aEmQdNN4M5r2ZYoITC3JfmB+
XP3m9EChoOgvI1OiFfVX45K9hCaiUAwwW9StvrI131ENIN8UcKpNbJy574vxynGWwK76Wz26QEMa
pGn0K+KUmGUH3egVbs7xPtfJKl7yGkHUYPqLc9+wTdTMxWfv5/dgEkbq49FMqK0QG5QalJSD1E6e
luXMGWAHDQ6ZKFpOUAW6hg3HjyCelm0OYVqHzNSJpNzSHl2C0MOjWvMKqI0O7AXIdnIJbd7AsnR2
c2GSOVxmZ5oo2m1n1G/OzNFCo3l07sC/eWTF50tAkG2qnQElUfm2Ec8nVk4OuW0Dfwq7fRkvgWRN
G7yKRUDl12lWwwvOtoTWJb43dPI6UdZ5Ec9vSV4sAcmqw9bG2nXideq2cKPkXq8T82zoW/1Xr+bu
gEjODeyF0N8MKh4RQdU2cdzOt0brxsbqFBQa7pI0v41toZ01aV36ohDPBhtWP0aZTYYcJFsOAReY
y1viURrv1XGqF0ExLzDs3NounMl9q8kvCFQ9cVln/dxYCB5tkp/0E5qzSEGRL9xmb+vVnSnS25mZ
AbHiuJmUfQAl9Gs2k3uhfhBc/Ob2oJeFcVq7MOjsLvBm40Qm7q3C1p7r0YPuLuQEtvggBptTDLOC
B+AjqDVvX7T8pxpdQL3pZvdnFotnT8qfcS4eBVVPE71/mG7sOIIL0HN+RJT5MEMPZqCjZ64fTBm9
Om0dvUfpLmfqBWPK+pWFQT7Oz9OSlzc0FpG+V0+RVs+XyLWnO1nGzplBXvLGbg2f7/cks8mnlhmb
dasFMwo/3ChagraGWt2SOjxtTKfoTqHt7ZmgUSDkmb74ViQ1DozuO0c65hfLDNw10b1Ku53FxmdD
XNKu6+pdFXc/U5LW/FU0Z3FyDM/ZKVdvMrG9tyF00zu+fMiDOmpVXH9PIUdw4tLEBZF7d5kJ+EjT
o+kytMl9pF2a6WTZaTGR1Ij/2eafTZpzSW6jL5ASTk71k/jGZNfFhUp95S7XLGs7UbiXMhn3DVv6
HtFe0kZAD8vSJKJ+UoHnTsbvySOyxxs9HC9qRwDCFWPl11w9NCV1EKXdk4fCzr+RD6QMXkVg9tFO
AXPmx9VncjqQ8RayWuo0GHqjt08NUYlTT/5knC8BsnlR+pgNQYvDXjrgnrhReVpkm4ZCS0AItHFq
qtb2AhJLPT90BeIoBQohLKJ5CLxC9GuAYiTowaRq2pltuU+LpnRYaQyPHbDeUW/RqTn45LatmEby
fMnvm6P84ADGs32lyF07uMQybEFdxemtpxPocqG3qQmPMm9wiW2Qwtr6M9Na6/hG4wjt0ORV3l7F
ueoeK6S4PNCpbu1L1yYMbzcWpdnezyXRYZt4qdWhp4KRQw2mxUhMLOr/E9pzEVpc/kWFi9SJx9eG
5gm2glZnYOYeYfCyrGsgcnWYu+XDyJtofhELMhMbwgMKZD8mv6RZz9qOP85ETrksJBrNLbRtmiHM
2MZpi27cLYcRjWY/jfFJG4u63BHVXr1jj9WmDTopc4+Wx6CKgsb+vRxtlryuA+NwMpR198MsVPLL
K0XyKMq0h66rBoI+R6rTT6TlObcsA/glxkFWL9RVTOFTUpnIK6W8f9/pCPf9sSTs4pwHVbNe5CKX
PkF65fUYC94Zsio5H3ITe1WgE8IaXVEMXZOrx6y5i2O3g2sSx1tO/uQcm63Xc75VFQCyiXLp4AOR
y0ZSLKzxldQXxf96mTTMHcZkgU2u2/rOHIvksrdtaxvpNZNYkU6XinLGztNr9WxiZKr3csTssItb
DXk4qn7q+gRdUHodSJSga2nNy1kTo4eitLsM43XVx8krSmwcJXOiZ5wyXSNuWfGTls1uT7SnRsxz
A3t4/Qbmxa2feI8wlLuu97AdiGRAIbsI9ctpQl3gT3KdjFdTsIf1VK5TTib7yr2g2UDZifHPKpkZ
ff2DJSF/d2YSfDaNSbrI1sjN7GJxgPwFcZeL9p1ke5vCmSU0PzaxsOCU66fXvMti4oJnYpo2EYFN
1/FC5A5kp7IG2ypLjxXca8L7vMnHZ2MuwzAwB9t8Iw0JrX4ailn5c5WPRZCXtm7sE71zRzw6eXbb
Ls5FRMn1Je0Jn7gSpPCdepYdTqyT7szM1ToZdWpyEmtmvyShIB0K7b3zxvxZZLM4N2IxaVt90tmf
uU1WG9umDu0WP4S9kPYxa3dDs2Zb9aOsqbAbQEM2tZMYj3a/OHdeWKpyZ5IPekOKUCk2RWq0z2Zs
1w91sxR3FqF43YY6PZsz0ZHpuGGLvKoqwxyLhY6D66RSyZh/01b5u8/hSoTSq9HOpK9y3LqFZ2S1
KgvJ9p5I/4AZ018t0m6/ucrfPStORej0YCWsyAAQhh87EzmMZ+LIGv0wa7UxnLB1t2+8tHpqkC5s
scgZ25lA171Ze+IOrV9+OlKJ24nSCr/p66zNqA8tErTAqIcEPTSUa/TRPv6QtCTcUBg5Et0mzuwN
waIUDUutHs8XK3a+ue2/e1b2qiFFGUW/33SP28hTnBtZBn3vQLoRFAeOcQ8jS8h2ti2+/Nqy779p
Aa09/Q93xxy0EkfQzK1gz2O9rNEzvjjO9gc388L21Wil/QIwD/kbGZcdZcje8KqgSORMYXhIrfHE
48shDhpc4snXv+WvgUU/C0bfqkeDrknD9eOD7tU4OCoNrYM5yJrLTO1JZZb2vyoPUNoQiwyGGjE0
jbT1Dfyn1Ws0CZEblrHwhNvhxCuz/Jzo1O+0iH+1etermACXUOg6NiiOj1cZ3VwRqhEuh1DZBMFz
7NsrWwwPBFrrHLeifidCcpG+foCfjFSciKgHgZTCzTkGXyDssjBuOsuhTTwaZaxoNI8AfiAdWb75
KD55V6sOizBXlCKrdunj/QH/bxrRu8thMovl3ehqcRm5sv1mRHz2FIG9rmlU4o+u7ONVSBCZ7GbR
F2KsMnG1hh3Vm3wY4l3fNdWuEBwldcIQv3mMf+SoH74JbmgliKDn05FVHGulrJh8VK2xlwMdKzKi
CcFmh2l3oKqpxhKlNQPB6Nd21vRgiXF+nKma2uuxyMsonbWCbF81rttoPZPnZhNpFHOVTo+yNVbb
1dcv/ZNnhIAGMQZESI4LxyqJyXUaglJG9OAjFS+pYMpWXR4QS9UFOik8m7hGAvv1Nf+apWhyr1Q0
tKO8fv3Y+JHkOAGJaFgOMR221kyyoBApfbk4fSpp/359sc9ukElqRTczQ9nu0VBTrhoTdlz6gWgC
AHdVNEBkU1rSbUcn1m9LnHf3y5wYL19f9pOPCRE/+Epc0GAAjlWdsfQm3MRgvmWXZ2ehhXqCtNXx
qrK+NbB/cimELhDnAPes0sb1CfxnSrLnHNGmMqcDmVvEF3rEdYA8d/pDUZbZN1qQz67FN+u4TPhI
UY6VZG48Cxej73LwOlk/m9ZMI1VQTNrk+ex9o/P9ZJgAAIbzg8Af0JJ3NAmyh49la/VMgpVtRxy0
c/i5bpGdRrxOcnEQ23wzVj6ZlrBQw2VkQVvRskdXbFmmJ32dAbOwUrtSEoNFN1fcfj00PpsgwGUh
pTSZ+dCXHKlDyd5AZm5wYxmgxdeF0XuFS4pWO3HK5qNmD/pFkWATRhFb3ngspmc0d+2XqUCFuDFF
Mp2HYTJt+yRETEHJMDqh7zx/86Y/exZw79j9W3/kL0c/sk3Kqm6kthwkwrSgXdoq6Pr/Ye9MeiNH
si39Vwq1biY4D0DXW5BOn+VyDSEpYkNIConzZJzt1/dHZb1+mdH1qrqWDTSQucgMhdydTppdu/ec
7/TDv1gK/tGrrGBdLsIqk/0VDTPFizePwlsOkXT1XZkyJWm1+F9pi//RXesBPUIxaMMkcn/Rciel
1kdjJORhcaSy10tz2i5MZDj2Iy75+nL/LQT/TfouaoLo+l9R+n/G7/8/lt5hcdX+e+Y+5AIxdH8M
7lh//nfgvmH+tlakGGdwc63bPU/69NH1f/urof9GlaOjKGbLhHi0EvL+Dtw3rN++CBIgg4ATAWHm
L3X10Cf8LX7fF7+UO8d1EB+Z/w5vX193gD/s16tEEH2gum4SoBA975cdovbIhewiYh3LUQpm297U
akhYcmzZo0v+s7DG8U7JhXZmXhG9AaZhrIMhU7zNmR0RQSM6+gSl2XzLtHmCEaa4/Wtt2Q0Gb4em
SjtoMCrarG9E4IxpUkE1z6W5/cPlvv7+fv9SDeUVa3bf/e2vv8im+RS4Xr1VGkj5z3Nr/HkXEI0z
1apgOmlpCwKblNkurBIryKTZ4vOKw64kSjob/sUy8Y9eliXMxhSIGo+H7M8v682NhfvZwxFPKMdk
cjrOSYlSy1s5y2MzjjeT4MT6zz/qL4/z10f942v+skyTgqYYDWxX5srzQYsaixw2up1tq//45y/0
q6/365W4mhCyXExmlv2LpFkVqcP0LNODFHXwGJQ1o7INoWEJAqxqVB77hWAyGtRQqOuhzbDNA2KZ
maiIcLWbnhQi0/cIyFErES1AUmuTGHQUABXkB63WtVfVKinvZibjA0Irr742BoMenyNr/q8kxtoX
RPzPNzprIF0jPMo8hOBT//xdaUNl6lWdSaRoqizoeFM0kVzNHBD8lDaHppVUGlKjAU2XUxoi3Shl
K188SVNhN8FVOclp1G4ALshpK7RVItbj9f5IzIUnxixa98GtkJCSYKdEzYYchxoXf9Eok699fU59
/cjM5PPVrReRQAUlEhlDQx6VH62XalovmhczCSXHtPfRtQK7KL6ub7de6nS96G2+EJBWfH0XyDMA
MKhupG1Q88fM/zjGJBj7S/Njyep8ZqypMuWxDLceUekMtG3doaabL+X8uZqusT7yIkCgJnOSvuxJ
+cqbVAJDYNdgDgfmMSaqEUVH0KAMmDczQ7Ds3CVi5peXcwUUpBMApIwWtQV6JaNjvhdLHQe3ZiK5
mRejjza5jm70YSHjsY2zmUCzSh+PeNajQLPlbMG60fXGh4MwP1eWU6dBrutlv/Xi4T6pS/NxyY3x
e2s1qnpOOAZ0VxRWk7bpySi+LzlpH5J5BEpryW6SP1GOlDKcsHGjlHSYZV9ACbSxb00KvAoGyMs9
sgIZB4m9eNzcXR/FO7vIDVr0ZgZMEwB86fhubzlKMAyCIRGI4eIwMPMjlD5GFODn+I22XTov+hYb
hg6FwZ6wrnfkyAUrQg0/nGJNj3q0iCOE15LBZd5xm9jOEOsM2D050v+zugc8djEx0lGsfybRvDIh
zNH4qFNOdQxldQOfRz4Or1CopqdGqyczGFK+6CJuoVd0yBtQqnCuJcMP5thmHkfSE7/gnMx2yoJM
oaSZol3eqikONcG4ux7q9oUuYo+1ahV92evSba+L+PS1niMzFW91p7PKEzQdvUXr0t+tmwDaif7h
f5SLRTJzS4Sr9BSPlMvGDudYTflsXkL/0VRnkn3sjrQiWnX5mtZUyn9lT/tyKv3pYbbJwWIDJLhi
dUf+SjycIPtO5K/yJnQS0I3ypwuUeFO6DEvqIT3Pg2Bn0vXPZoiY5fUdoY322STUNoji8X6Ry74t
qvCfr5drHfXre8K6xU6Kc4ZN9Zfl8r8uTNo5fGKGSnx4NyeI1vq6JtbX9Sl69Jvo1rhsy3oBv97D
/y/A/kqx84evY/Pav/7lo+rTfrm8lh9/++vlo3kt/liAff387xWY6/7GacOgDbqG78BA4Df9XoG5
6m8cwA1jpVoaaxAKf/KfFZj6G80gbNXgBb7sbP9Vgen2b8DS1n3ExqG/7o//VgWGfP9Pdw5UDxP7
CZDmX7akTCmXuJ8ysXeIKr8DkDHcJklUHjDQydByFeVO1euCAVs/4qtNCaD3drrolF3GAfe+zgF+
0RohsVyU0T5NFoIqDX34LMvU3oA2y98mYxj3bu6s7f0sGz+KJLVCtS+LoJ4GfWWYT1tU6/oOH0ny
gHmyuyQEm/omGW45eSIGeWXDNN+4ZRQ/MBeVIWpV9SMnaWeTYZERqHRyZ8+0M7/zVGQo9Tipj7Ih
8Ja0xci9x1+jHWyvd19GABWHrCyKNwlu7juIG3aNVmnbrV2jiJj60j0pmpapfqzm7g26GybXXZVv
cH5Ux2l2nIOJ7O9AYrNzv074LkYytc+tXkerMYl4JaZHWuUAkDKN7dy29UeKwPauJZ0blNCQKN+J
TGRRGkXUXABGtTe2OkJgS0vr2rtO4NZqfOrSXLtgVJ/36H6W+zFripdSt+Jvad7aHD8zD6WJpwKW
MxND/hjrvj+VpUIIRcGQlyls3s4hjlJ3lxdmfyaDvfnBlomSd7G7TwPM0AVF2PAzBw9/zjpv7gKY
XMgnZ6Qm/pCP2qFFEPM827m2EZ00jgu7dIpAPYkLfyGzwdy0iSmeI5R7KAOp296bdinfqQeqg+yJ
fsstiDZ+powG/LMpw+GpLpuONXTbGaZYpSkPWgVYzOiZznpIFdGg+21eP8+FtrcReMC1ij0/zZEt
yGbI7mPGjo3pISV8rBp6dfSxnRAic7lz4Hz4CogW8sa3bZyY+0TrL4aW+YNEMxDTq74nUkHbR9lk
bJT6MzYMbZcaaREghGxJlhzCKpNv9tLtNa/cKVouUN+LjHqx3ugklI6Ded9VxGS3ZSH3pIOGiReH
aF5e0WRCxHOvOt39z6yi9Hc0fJI+ViT156Sz7pMI8Nk04/TECagLWxe9fFvEo2/yL7PrV4Nsz71X
JM+Th/ikM0R+Ak2+mbs3W2cobUL66RVv50yUAejs0B3/sDTeVp5LtlXlQOzwzlG86oe+zBbh0/eY
IBqCTpEhMsYr1McBKkhdJjcgeewD8gLy1x3wfShLnGq841jIbllO18mIGGn3w44iY68n1TuWHvKu
gQaWaEnsaj4YFvrmJJX2aj2mUeIi8lTbW5NG3jFx0k1cW9/dNP6JoPAW2RKZNbr1QYL6NU9JhS6n
pkFs2DMYZipKtGICHJMBJlp0hXlmfC4l6rwOwhiT/KuTkDztTAFdU0wUolB4j+m9TJy7MnLEt9ZT
GuBXab4TQ7brkCJeIBESjVptSrvJNj18s9nxJurfwp8ADvi942b7RuNOZCuviE4pn9WVvWiU7bYe
EHkWjWUeSrN40Nvqcyi+oe9UA8Csgy9oWvoGzyfIa4BpzDtDVevrI/Wc7iuLcfC0XvUFT92jM+ru
FUcMN8j8YdPSPOIZ/waOuboOs8JHd2e/QQ6z9RDp96yxucNgtxwo2gbjoWoRhIv4znWQXgDtUO8W
ETufVS8jP1micBjLeWOJ3Lg4pnyFla9mkBCQosHLxKqS1J7A4pIQP4sFtLyzhRheZ5MvTZsrcTuZ
VrxT+ia7qEzcSAtvZH9q6EtvxkaLjnmNftFXpIQ+NkLhSlhiT2j5b4GBNe/LJI1XhWTLd5l41YdR
qsY1Fh0e3baFcu/V1qZwTWao0/Rk9QpjHzuy9paiPRU1og1Pa7jdMo5ZrjVM1GiTOEqGqTTiCeMN
7Ny0yck1TuA0zUB0sRlIV61x7vQ/SCyHEFshNFPkfNKQqRwrRDdhMaMo1/ruAkurCfpyNB8brxnu
dHM+VRVa1XQeX4dMy68V5w4O/WqX+E4d3UaOXb5HdeS8FyjdFt/gSHbxMh7V/AshCffZrQItXebQ
RUp9Ny9Vtm5cC6fD7lGZRlLbY+2ujLV3acp+m1iptqXy1h9HpVl5pYTw+pg6Z5azfCYiGohNlEjn
pZ/bh7ZUJ82vUSW/rsKhoEGKGQBQ38HSOUOIRLvA9sGSGpfWFrg6e46nFXtogYu/ku6ZpxgbLe7M
aZPOHdX5kjiWHUSJLd4aG1EJxsrp1I8mw4TCnS5OrRDAy+ZucvPJSWtClrFiY6YoF/18Gox6k3Of
CXGjpX3PLxoPpl4w3xq9eONlreUzHA5GhiBG2duXoX8pGlG+1aIxAuKxoZm22MRo2FphD8xNQ2uE
J6jIt3wVJZsxWtRMcXAiZ8qeL5GvHp9pnejKrZj5oL6KfcbHF+SjDK9+RBogewxHKlaxefKesyQ3
XN+VDluDtxpdXMUVgfA65u94GgOzJ7dcNiKE/neNrdgAI7iq9qKgj4sKxLAybEYOUMGcIVm1u610
xYvI+800m5+uOsN6a2eOnXYXcXXGb1MN/2qQrXOTktdGArJlu0izFJxE4tgYSu6nFGMngB+cm0BJ
BnYnF2xSbBxoLDd4TrCztNG21n8SXTyGQCtxr/E+7co61CZHU6JN38q8PWOod1ZUTLGZi+ljnCfU
i0KZiG/tJ3BzrH6jyaFKFqO+x31X+2Q+o59fjm4+IcuLg8HRkOe3dtDZOpy5qPECApIJvrNUiH/e
JkmLQ9WMTySc/pjttkI+5lhBSs1wWkZgpok0Phmb3UrE2NiFpqOhmHsvz26yHH3NDBmSTOoWa5H6
7uQ0dtJFAkH0zCAF+udrk9GGjtF9LqqNKfvWtsT3sTSusxkvu9pQ2iPxRn7k4kR02vIDOyVnDXfD
WoQjIG5/UOT0p6H3+BwNKhDPbbSNNKabYbTyu3g4qQs9vbKddRiUzckBtJuvKFetQ2Xe3pAINb6k
47A35ntcVmowRO/YBvRzrNlhPxNRjaJkkyhVYHb9pVKS7QifJAYp2/XVc1INWFGq8ol+SCCZDi36
FbDNTdEvBxUV1TFrcbbwtWysJHkF2oz+zLSDukcglxvyDkfqeUnrC7i869gDXKbPsR9Zo/eWXjxL
5Pxbd+4PVt7duKlN0hJcT+dojqPfmkNyGAnjRh8VH50qeeoKxXyopPup14tfoChykzao+vylmVG0
QSB89xwpQ8DROZ2EYC7GN1umiHkj5mclN6uCvGcwyx/ulGZndO9BrjIIwsyCnc+6OEWu+WNqwJSd
XwhbSm+bwRSb9TJZWJO2dmm1N6apmJfcfkCz9YQF8mApU9i2aXFvDPMn+gy6SnWt+mPHHGJyTfFT
Sa1TF2MvGaLqG2ntjxPBGb5admfu2Zyiq3xxvRQFUzO5wVK4kqcs35p5PbHlyTKAyHsFoKch/bZo
0xQZ3hwldwNRFt+dAlAnlqLYNrutZk26ry08aX5ZKdHOKhMzAHrbhHmVXaaqPpcYIXxC++6H2N43
PShrxX00holKA4P0w0CsDraHmRqjwjZY80TTGRnSn5lrXQdD3U04pRMLyeQ0lUjHFu+sNRJqTotE
a7jacXHKPesGhRzclxH3nkfza9/kvVtv4A2jhYRaDKQIfKQO2VhBUQxiJNuMk2KG1kzKtDe+w0nN
tpbT0JKdq2QHFfkg3CbhXLN8sPArZXxaqEUPsDKPeqxRU8l9SW2asq10OmYnxCbNA1M+5Mq5an9T
cuMIp9o6q0198pxW+kV2r/PbNppZ7AuvxcXgnjJFfRSUPHprvLWj4KTQW7djxyLajEagS+02snIq
3Kw+syed1ah+UmbZBmDnjjGLuOvWuxotFYHMCUbF/lbVblNXP3T2crf6lfhGbHTtg87DqsuMUq45
of58MNXeC7su+UGK6k0mMdtOMetG71tKyjotmke7m8oWK5xXXZDq2d8jzBtWpnIMG6c3blj24UUk
OzJPfSUhI5YN9NOyMHWyPZ6zBb1UrMcXZQZi6qovFFO0Nph8bLJ0oPDx1Cl0RPXgpA72PV1jWa3z
pxEYPM+Jtq5JGbeDJCvQriEuwIutK4UQavFT2LhhFvxdmHHkg8PeEkTRk6KNR8cuzH1ZoEJHXWsW
Cnp3lZ3FbroAFTxt01xPiLq3ZFC5uvte5en8Y7C9S6ocU6Wf8UnFISPMs67ydvp+xKwC4p9zb0sB
1JsFEbK4IZ1e7Ly8/qbM9n5C3ZYPQFOrHkyckZuB0pq7qom/Vd1ahnjt1uv6/uDW9Nx6A1BuJ/qH
cjISHrHW5XoO+jaz7bsqR90OlPm27tJ3p1fuHE3uR8fCmqobmAq8oyZ0orsHNZhsQldgzmrJNknH
YDS4EOV40TPtBX5qGxh6fUYg/DE7Mr1gssh8OtlvCz/SR3qxGRnubXNF3yme9jLqKhnqsdbdayi5
D7Na8tMdZ4S0sDOfJfIHOFw9rOd4vJZuKe8YsHa+lqqBLSwkiJkUvtNU17rt71PNNAOvhLHUjNXZ
aGxxGJtBbJRKeSuH5CduxFfHzOF4kwvpqzVKeYwsLw6j05dqcm5Ld043nCOaDdZQPkaT72ytOKvO
lLEUrarJ0nTvLY+mtlIs+2ydZbSWe5q85oOkpgn3r5hPhuGUQcRgAAuEFu9WQbHVzEdjUu/55vGa
WlYarjnRRQfxlRmau1E7XJHcnuVN39P6yPUppJ8RB31Cf8BO9UMBuoxceMTXZfTQmfN2Eg2cSqUn
TrUfT21U7u0sftRE2ezmNu13nV6qG+KJ7tBUHrPRfO9ozcfebRa7QTy473HGEuf12UeF1tbXhRlq
Ok0BlWHu5OnX0puCYaGkdqi8FhNOnIcZJq6/jTV2GhqduzhJT21WxL5IAA0jVnTBx2g4r6aEklRh
arLgoOgzlQdVd8ImW1Bptv6SeHKTYljfSFVoe6kIPqnDsbPFgmYvmDnGXoSLYuKqGlPt3Cg2nir1
VFpyDJUxvgVWvV275nAD0nDhW/VF+yxYpQ+TRgZAYtvZJm6i7yy1F9OLHgoI+z6N6Y2Ts2HoYoLB
LZLbOtJf4HJc0aHloT1N3TmJ3GPTqG/p5H4Mdbo62LUsGFSlRGU832mVpgdO5lJsoGL02Ve3ytgP
d5XRPmuj8c1N2HXtuSfpagiTwdqpGrVVDzi/LzA+zeZj2Q+h3tC/n7qehzQ5KClweb1768v8W4Zd
0czqK92yIYhzt/MlnIxiKe7Qx35GEeO6esBFh2m9ZpFNAyVWUEuTVNgm+WdObEUQG8q9oWRXtZHc
6aUWtFYNPnzF5Uv2vpy7x0zAkiko3hnExHzADDyxLKAIDFP33mlTtCktcxvrCfWo5W1Vad7UC1jh
WGwjM/nMtHQ79ZavavP4LRboNBWK0Yb2CsFLnE6apX0yUv2tcNkJxqbjJ7siCzNVvy0Jkd01LcKe
Yo70ldmsJHd2gcV08agfODhtcNu/8I4DY2RGUrYARM1QaUtxy0igOhLj3D6PjPV8rXNpAvXpdxRp
12Wpu1AY9kMdcxGlPm+WlCJAT6ynholPli8OJgmaPkPePmRJESZRCnMxm3fYaR+F5twwHbvJ0pHD
QXlTWN+g9bkbSM7PKZidXFk+8HmeO0XcJn0eAsNpt4arYKN2hz5UFPM7I5aNgp87TLkeCP6IjMuh
NHArOmWDCbM+6Jay9zJD5UY3wtIyEurLuPGnODraKEuwJroIqrGOPYt1cSGBIbKs5xReHGPFZOso
zaGr5Lmz5ZZ4uvvRxQezRMlTPiTbEmPWFi7VqW3HizZoW4zLd0M8IPlPMBPGKJhcyYljioLGjPMz
fQGua3USZtFtvdzBJD1t1cK7jquimr0zcHQFSXqDl9pS6wu0/VuPiADq5/w2MgHe4TbYR1W1LUya
texPuZrcF7J6NmcYK/a4Zi84GQ0XuIJLruWBW6l34KMxTIs+AL0z7Uh+anm4Y/Vh7p4Hu9qnxnYl
+gWDFSMro/eDykRloPe+RmR2mdqHQ6I518nKFxJPrZ0WR7tMj9ytKyhUuNUPo4GPIzsppnt2vPqW
g+ex7K2fBGf5Sa49zmPRkTqhPCU1LSywQhT1y/MQp+CldWqA5sF2lHbj1M9eTqUNwsHvxGLsp/lB
xXE7Cs7+Q5SC3AfXlqlD96OAMq+o3UlB0Y/KXxzpnhICq9p4RwZjw39ce3wPgUyWRzw6t3iSjzxS
Z0Pm38YRgj4etyfCo4lpFil69vpkVe6llu7OtlfvnGy0u6UedM5XS2CN/YmHgkl2GWia8RRxJvBN
RdkbWXPNJvGSNVRtmiOGHfIN9HJG1Jx00Z7yhDafZd6mFkkEenFwB/e2xSoh9HwzA8lwMDmSXs/w
T6NHVrQc7fT1rCx+NA2EosGmLatPuzLeqfpysZaKVaCrjlghMLtgkHCFTmkfW2L1g7UblULftCk+
5ZReHIOzXwmUCo1kkLSI76f86FYmQkmjAMmqvauJ8oRBVA1a8BkbMKEfeERrX3jc3+rIWsdQfbkf
uiENlbpvnuktGlkdbZKJk0xMdY7tYtMu1ndn7L+TLJFuCnga52jlkahSxBfXE3srn452K7MtnLrN
ImrKrFEGZtkZ+5r0GKs/amnxOWGE+GarOKtMyxHEVvOljLk33lUS+MWSgqYRHQZAG7cAWmUOq242
nNBjEY5S5GcAB/vKeYFOkodL1zEpL/D7DqE0aZ6VKMXmedwhFAtG0Xxzreh7UXrahv4LdOJXr4gf
1XE+u2O0LeV9wVzZbElmHN3PmErdZDLhOsYPvRDvldoAnk/D2cKtaSnPlnAOtm6Hcir2ZBQ/SXDc
ssp+kpr0sViUK33yoOh3eJeoHZ2Tahd3OnELfm8b58GNz1HWhA3MzEy1E0xZShZ6ul0zpaWdmtrj
clLT2LxJ7XQKRMK34NGYWp4yvdUDGtYTO693rWX2KEVxZT5CeesyFIhoHQmOd6T9YUqbp/jRFrSh
XY81hY4R6x3hoa2p74Yqee3VnDI22joYk7e2YX6zIzExR9Gu+awg0DAbA1dKN22xNkiYB0O9XWhp
hu1yo8OmmJt7MZiJQ1OUiJGlemf35kiIGR3EFbeunsSXvgfnYjmv/aTByZisraOCpdVojjgddUkP
rqBMdhi2jCCp1UvHndXZ8wMHuFuLdYI/tu2z5cK30NvQS6ldEUfFZ4zjzkbMyo9B5DdjSqtbSX9S
Uj4hXcCz1nDP5NRvB2XRHB/2fhTmunpMyrUHitonXaklMc4CX2NAkHofOogg30my/Zykq/1xCPRR
szD9q4BMZUSbWHz29DowZ6OYMNPqVDFymYthkyJ0uSPZJt1z4m9OXkqJRiOaCpf9EiSB14Sj7hFj
6qVBB8Jxx8yuxtuLsRv6UK0q12Zg3F6TF0wFo+6TSLe3WQvVJ9V/GAMPjgTwkDTZyWrhKs7IAxhb
9Dx9hV5Ttyy2ot6MltXtSxzSxzGT9mPVej1RrTiGrrNRWwTCuN4PeKLLjYiq+tXqaKKxuMVofDtN
G7aDXYJJ8joU2F0+u75Rk6tjxnfTMhGpPSATnGn2z/Zj0ahEBipR2dxMQwZmolajsd+CNWkPrDs0
D/Rhq6dEEy0qJAeru3pDnWAHzd7VpTjXGvbBrFxpTfIGo3u3Ip42nWs3F0m74K1touo6FxCHrCJz
72JzpHE/LLTSCreFajXGRbZr+oLvKtbFa6aOFY84NbBOJkPZkS+Y6pua3LAjWUWZwwFmpgBpSNMb
YzMhBGBQMYNhSbPbRd0C3NKguWSG97PRMoXRDY1r+L/uqSYILCw4eIUEsLXbNTxkLTO0UEJ6Oecg
HS8J2QabZhrAVpgWcTZR1YiPhfCBAAN4HzoD7zGvBjJmZjn1e/Ic9eMEgIqA51S9xyfmIPpwLQS7
EmKET2UfoWMZOt3GUzv0h1Haw1tst8XBdnIOzV4rEeB3YWQ1HP4VSsoGF3VQl8t05or2W5f9WN8q
mazmYOa73ffUOXoQ6QK2Eu36ct5KB0JJUBVi3qm47G8XY3bPkbK6fuNGE58ziS9ALxoeGQ8r2zc5
dmUamMNIt0jVFOcZpu0UdnlT74W+cLyWuWccSlTUp05QW22zSGEnQhmVYnfvTO3cIk/airEkEiiK
CzgObvojl6XyUwH9Iv1EDPbWEFp8iLSy2Vq8XEWlDX3Q4I59jWcUSHQ/5MVqErllUutUwHpyHPWl
Nt+ZstE30eiJbc8jkvtZFHW7xe6bU0wjaJ/P5XcE7fJR05R6Z3icMtivojP47fniUs9c6WEsh6zG
T2+Ao8YFZ9JlsBrzYBtDck9uh3mbDHMeqjiCd2PBId7HiWlOt5x1GMu58Poo3oElyQPo6JiOOk//
m0gy59ItA9TXWvHuXYMDe0Bam3Jj0NsJmzldRl/JvPR77yXixkzc4nbSavOkTZ74jm9eLMe8s4Ah
1VTFZ3rsHaQVtHXdd7Js+0COM1VlrTblJ35jA8gC2U3bGANbunfjWJuZNWUjTZF4YfxYnQqEkqCl
R0z4Zd7jPJfTALPI0mfrygJi06PJYUfoa6Q23uO+iTdOwzR7Gmt4BTr9i500lehebZR7bBZ8BYrL
shhpVXlEAjY/SWXsnl16uWELTCsonDE+EOow34CjNXa6+6N0W2uHDzrxYMVo3kMqjRIgldGEEiB1
E1p9mtx1+diyBtW92fi1KPPdwBJ/H2HvvC59atc7nvYoPpvjxFFwSmd67e402Q0OztGDOxjJU2ug
q/IH0C1aYLt0ZLZu1191u4CSkA3JjcsxEk6noizhWOL+N6LMK37y/xrjHXQY0BzAjWInyoocKTaG
fkZWXiBwUKf+MTZ0x2AmO1lPA4er59Z2yA5SnGU6DuYwn+myAdavLfVcL3P0A4evRUuE/nlQV3LZ
uIkW3QgQimGd08WnU00VoWbxa2kO+b1nQ4dfq2/3FHuF+dLOAHJGs8RHWlXDXeu05t5wpbXNq3l+
6trkAVl/cpfFY7zViF4D+pG1zncEA/G0nUzbZCKIkcYc7Uq9KkIOygOpGs7FmZzvaA/VD+SG1D8d
sjPfArwBIKfhvCZIqQsmp/TIfbOb6Krh03yURiK/lWxKNtGP9NyWb8wrvYcxNQE3YMep/Aa0OERN
fNrpzKowV9lEUtCMGIIwehOGRq0842ozw6moQWy4/dqlysgGKw17eeZyl+fJ9GjoKUqUn1QOvrA6
aOMQgyqCEdPpecHCjxXJNI3vauJ6z5Ixw84yy21CglwYj06MY86xngevdCDCov89eOj1Gl9FIxHC
35keYWZbxxHFS5jbNWeZwZIFBk4zezTqgc42akLAIqj3HFic2yxjPNSVfYbswJlJMSOGd4PihT3c
w5te6GN3WvIiuuv0CYN2EtMNLfryJkoWlTmennOmncm4o3eENMYm9ZwzVc6IICOp7NLkOqSQuaqN
3G8AeIyBLAZv9mPulxthil7sF2aMOayvcrzKxaZ1GjmNebNII6LqrZYJcKgjwYM0DacN/Ccdh4XZ
PHPO68MYKwStba9An0331Rt0MBZGRCewWyKDtY8JiiPa6S1SKA2x54+39WJavh3Zza1FmG6gVJaF
SlNoC7QVrXEexxqp9wbleYqakI3l1YZ4U4eGSW1Ulx39ViUu+pRygrilSWU/MoA2pliq6/x5cYUX
w2PJx5tFjOOrlWv6HWB25lZkFZgEK2fTC8AXRm0GYPwwdnNO/Ix+y1vdHOxur3tC3RjcYoQCoBHQ
FS+5OJ1ibGgSV8eln8SnzYDKn2pHXnVL7c5AsOODSnUarir7+XdR9b+lm3usS/75p66F3Ue9ys26
X39ofZ33uuFwSXpU9x9ffxx/1KtK7U//EX4p1u6GD7Hcf3RD0f/H//wdgLv+5P/tH/5d9/a4NOje
3rmV+/W3xYQS/Un/troJ/nvHwvVVvL5/FH85dMUrhLz/42/+rpwjyOe3NYNX91T8I9oXyv135Zym
ab9pHrJTXFwwmHjs/7dyTnN+01jlYWBjcFyNDcjdOvqueBe01dZgcfZ08IWZloX55z+vwN9F/ly8
36/IPxD9a/9QN2c6X/bnP3i+lIiLkWP/OSIVumTEaetRecx79ZLX5kbODg0M5YV97TJjNdQF7XZP
j1kL4r0W2YNPuNt7NUcBe+3+D9fwH7wji2v8Bw3o35V8vKNftJ+z1euE5C3dMWvUo6u0MUbChhGb
V1aggKnHa7CtyPRCYo37s2uRT9uaneqXcvhJN/WpdXs9mE15BED5ajqolTXFdTaQ1BgdgyjcalXx
yDDH2TIsZUGWUBftmukTEj50RzQ+olI9FkP63TTkUcr6UZbZBfXq0yJRZOuzmPYVhK59KRQ4Lm7d
h/+LuTNZjlvX1vQT8QRbkJxmJtWkOluSLXtPGO42+77n09dHnXPrSNhOZ1xEDWpqh2EkiAUsrPU3
pOcRnZn1l+OF11FRHbA5+KBX1TNItOemGO7dInN5K8bIADrpFwuttX2jGT+mVv8M+l1clrn+tDhV
tKMqx0i9eFiRwfrzglobBPK/oNr/u6AylxtSLOYjzTwe/RQI0th4+wHRg30Ue4AcAXLAXD8IsO4D
wOMkrG+XOv1ale41dUsbiFN0GDugMLQxsaquropI/EJscFeMf9G+h4A+f+hTRzsgUhZdeOVUXE/I
GB56E2Cfn5pj0C7FJgE2Dkjkzfl+RTQUcLh4pn5PX9cdUTpzr//8U833xI7//tRtT73ZzRS59REo
53hcwukDTb+btkyBEFl3LPIVbW7uZHuEsOCE7ktosX/h0X4FS5IG40qK6vQNXSsqMnX0RHJziZHB
j8HrsVvp0Pp1o/yLVZnkp7VVfoyX6MMQ0bg8M/WNXvO7rySRLzPe5ygU6s2xDaOrZaW25RwT9MZQ
JDnAbrzU7fDRozkVUTSnJPF1FPpnkfU0leJD1k4HqiX5Ps/YvkZDx2Ji0yJlCNXIQiLWrR6jeXr6
81Ql+uF/V1nC2sZIvDuZG7fHgVKAkZSHEpmMbESEYaR7yfPqR+uwfbzqObfSp7WFHh3GkX5FxrVv
q/q2IFR2c3tOs+DUR9/+/O1HJ2uApAK4xbOG3YD6hTMQWf+51k6ekBKF57+/dmMevhkeRX36V3rb
HgGo3VJMRBlnmXaNwDbS2YoXowtzI9bRPWpt45L3BLd5jGhQbhZPUUF9OdXjh3CDinTI+UZ5dmk5
6HC4efIVf8Unw+yuqtT99edvc+I417fd9WayLqoz84L21HEuAUhFv/yihYBfUj+nqee6Z46U17P4
d5tVIk5hZ9olaCw3R2gU11thTjQF6xNdAh3c2Vve1Nb3A10231n2f/5lEsvuv99BIoiFZdSVc142
gMlWxKxBB2QgmHw7znfdJP5Gtzs8IJGofcqiAfnh9CoVDtUJbT1o5H1sjJ6S30jtMY/0L2lDAbBr
x+8+cEA0rpBmRba+ODfXU59BusOEs2giXLz62E/j1zrBGdtEgGrDzqxoYaEtmzT5pYj8T6bZgb1b
571nFy+tCZ3Bi0DUcb0Ei95/KQbtEEYUCg1yWj88AH/cZzEOoHPyo0nMRyTaVoCIpn5AGTroCv2M
U5m57Zd/fmD0I97vo9XrGkjTVnNcEzLjDLBphwKGaYlnfTVfADJQZR8uCzvbj1F7WGpxgU81zwbt
gab63YJmKootHzWgvqs5PEIovCk6F+3i9Cos8IYAsXzOt/5Vcf53U5XO/LKk4V2EfnNMOw2IwWB6
t2sPSG/lmXHvT6sIIt6c+3gGoApoDE07I3usRK0/OEYkdsWG7QFYSYEpwmG8oMjthEC9yrCwaEh1
3RUOwJ+0Kf1MLf0Tfsl/+Xit8l7JL6lufNN5uZOJJNY+mfUK7OBy4xWYawvHfrbKcyxn49T3kG6H
EJ6QB1O0psMR70WZ3AgRHguBziuO4OjJ32ftFz7XjbNaFzyRbiipXJR5qZ0J+FfPnN8tsnTkl17f
Djib1yBsc32frzBDx4KkBzRb/KEmpUC9DRnWkt4utsvfM8v+UeMysU8GF0Eh32ovBW8o3YPmny90
Sv3h51zwxEFCCtG1LoVxUBj4xtZIqu+QRCsOAHs/1nVmX83R3i3EwaphY+Xjjb05naEgNx3K2HMC
xAX9i3Iwb716yi5RJ7/KQ/PbamoeqdmIylMBWNzQyKZ4On9avfzaQhhjx6VEO6DRH7EsmVC3bP9y
0PwDMhFiRxTTRK+0+7HsP2W5+xJb2deRQxzUDGCtyLqq4yiYp01nNLbPsGDN7WT43QJLl5irdxPi
oeZw1GcS2i5qnrsRBFeNBM0OkBeVnNjk3dgiKqkNvbXLp9IMBIfigZs4u/BIRfa0pb/5MSWqpN5e
/2FEiZbuXjvNWLfNJMJ/Polffex+N1fpRoSpAVnTGsYjnff7drxzx3sUzz7YFo7YLQwLe3COdN7N
w+yiNEVegHQXRQRIAD4JQxfllzNS3VW8QjZoH7L56xrld67mXTbUeWqvuapn1CeR4e1c+6pdrcvc
jvit4ZH2BCmOOLQNZiHVX5RBrwrLhL7rto9ICFKaptFNK3IJDZQsP+bilrOXwsltMf6cTfciQgE+
odP+53U4+c22YH1z2YY4pyXxNLZHB6ngS6rf+XNW0rnuEfe5NrzWRUgP+kGFvfW+os7JztQP2upf
DoazfkO6Jrqy07UBoYTpfKc37sFqoCoY5khT2oYC0i0oap6Z7HY1/+6jSVe2tqBEFAGKO6L656DB
j/v1dSLS5S4s45Bc2XsADoTg2BaAAJrdvQ1Oah/51a0tjAjmCF5CYInj5INHA/FpKjy6qavd3iG4
jEZ1WfWb2ir0jjpLA9GdyWfEqYNPuvUXkD0bWas6UvTtD6s90JPuM3GVdSALR79eAyuue3AWKbg3
G3TmWJQe0BKgckXU3GLl8Og2IZDR5coxACzWDjkzSrlxMA/C3o8I6+0SNEPgeKY9subAvAVUtp1p
pgLKa4GgZubCKjUAdfjRhx4ZQkBEpn0FOSW7smg4ogGDfmoe8xeNAZkCePKyq3u4DO2SPjohSd+W
NYZdXh3irLsal/wrEl4fEux8axsNRKLouglpCmtlkIYA03Yuys5BZOmoigIhvQ6XLCOOtqxeL+fL
bhQvfbYh+9wqCkZwjXszz0EMTt4559UTSe8/rBGNJhMDj9f6GGpolteY6u26bkIcbirCeSs7Rth1
U7xzq+HXbMPx6bV6haLR1YFfDlNQWZ0TNJXxYnTOMVutj2NqATGIG14nlvMwm+OtXQIWKS3jzBV1
4lXyD22OaqpL203r/Jhl3ks89n/1m/UJlHkkQc34AxbVL6bpvhRm/DCDb7vMYakcEqHRjSnBlzVm
8qErjG9Lmjz+OeROzkjKTCyO3Hh2SyoZjZE8GAtoIzwMzP4ptMqrWBOwTEy/OZj14gSxYRsHWHbT
Vd5ox9auYveSAwZY70rN6C4K1wSaUBidiasTdR+M2N+fXeaIqHzX6/UxipGA160GaVQI55dWjooj
SdR8naH052rioY94NmPIgIA5Zlzw+Q2kYCGu0P6p9AttGkzqCegp1mzEMzfMifcFzOT3szNAmHn1
AGq1tLNrcL6XE1qkuubduTS7BaG+Kd46jrcvjPij4tdy3v+fBbBEDKroWISJcdln4aVeOEi3J94N
+DtE6PXLzvcPjeNCNgFPkIafOoxYTdiPVFCAYK8WiPC4vzkznd+XwYQnXbJ8dAf5EGM+Irb8yUpz
sbf6EahdNn8IU3TRs446ipOVv+jm3iA5e23F1RO2T6ik26sTWD2YCSSWf1SJDVihTb8JTzujq/Rq
6vabu0TW+mJf6vWgzcNxiIFnUMOJ/grJmf82FsM/tmNFURpYMErW1kWSjDcZ1bC86/7Sneq2hdi/
HxEzuho9KH5UDJIj2eX0sY8E3gFG/uggbb2K9Kvr8qCDcAk4rX/486KeurE96RIMcw25w94bjkYz
fnIwWQHENe9mhFZ2dVt8NbL+Lxxj+j39GLpQPZDcnCZ4vfHOh/geP5i7LokqEhzXuohW9juLYIIh
Sn5FJVntn2dpvGfB/89L9x9KY6LW1hgazXA0DRD9vp7eGc2cwXspf1rNwOupih6QvAFfukLCsatb
A1/jHVKGzKxgepywz6vHhdWEL25LcjZMB602+8vX+f2/LvSfFDH6/7HSv3lN/qnSnyFh8e19c2D7
J/8u8bvuvzyo8fiXwXT3TN0iWfl3iV/o/0IZyNQ9sRnGolPEp/4fcrz7L51/AnqS5sBGqSfQ/1Pi
N61/bRpivL7RLePv/3fyRNuB8Y9gNSFVvD/XjHRFLnQtRVBBi9jnfhxSjc0v3qzDh38P81Y06NTg
0kEtRA4GIGRwQys+m779ybTbf2+zk4W3U0NL53FfWXaW+oWDmgzvaHxJtJ0Pfkdx9O1/fZO7Z6Bh
gNZVIvDE/AAl+wZh4fxMAJ+aufQuWBa4dfRJBVxX7a9idvbRpuChtuDSCRZPaZeFA42HyrSf8jn7
1k2D4reUUu3Ihp6BY4rALgMOA8Bc54BUT6E4cakkZkG9muBaiCAEo7SP3OoaGJQ4KK2KLZWrrNpx
l7EKHRCzpOHT4PzdWEO9VxtcSuN8f5qGjJsjgLHKm6fQ5sNQamqLLptDumY70LAK7QAsmPZx7HVv
s2iBfaE2dyk+uygWozcPTuAUw9cQGzRRW5/Uhpbis0JbqStqhnaLJd1aJ7cFQDe1saXoRCO7zFeT
J0SNKA4lRB5pbdv/UhtcCs8wHeawDbEWiYzyZ8rTLCmaD2pDS9HJLkEAazuzogUpkdw7TF14JiHc
lvU3x7gtRSc656Iz9RSVDVK7XQ/u5CFKovaG4/dM0ffEsWVLERpbsYbpN6omyOxdu7p2E00/lZbF
ksKTKoG/Tnrs4DQnjqjgfauj/yQj/9tbYlOdeXuOI8LbYNwYUQiElH6NWUV2MxjmmXzxxIrI0kgC
mmaY6+h8j5Z9K9biqmj6QG1JpMCE9gKJYYt7G0guNuvHTJ+u1IaWAtPA9ESn/sn7WxPwIF2t+9u3
QCyqjS6FJmqkCCtAagoQ5Hqxh/aeSrfimkiBaQo0JEI9WQJNN3+uE7AYtBe+qk1bisw4W0pnHqIl
mLx5uXDG2j+Ylt2oHbNb4vd2F5YeMNpo7GbYNeJD6DvwMZpntYlLUakhnNFYy2wHSW1+mhz7J1pA
6UFpbFOKy9zOrGhIhjnAHucGa8b7MRvPCMmfCB1TissChK6GreeCuGxu7cI+vc8n/6fatKWMdrEK
f6z0yQ5KMEQ7bxwvHWv4pja2FJcmfINGJDPS/gW0mcb1/9aKVXFNpMDs2qmqKx7xQatPv2qt+xxZ
Z3QmT6329udvstnCno3VT1nt1ijuh2q41yPEBtVWRIpKI7Xs2qetHNCDKm5KzC6eB7OK1PLw1wLk
m5mLdtHMrK7nYLK8H7ljPxW5f+bGPLUoUlC22PWAjh+WwBQLWNHYOJZh7Kklha8VhjfzHldjw0NW
cxAO06XRmRTI54PSgr+WBd4MnYWzpw1+vUDfMj9aQOVBOKrtbkOKyjx01qbFWioY3U2ux0luY9Sw
FOcthWUatTgY1+0S1EkGkTG/MYpE7WZ4rbC+WZIIRZTc23ZJRrf34IMyoOPgtGo7/FUh8c3ooVeH
XchODLwITsUQQ+dB4U0tNA0pNPGQLbysYaOMAzpXpfUlos+gtlGkyIy0bLQ1gw2e2To4q3KGoZpn
aqmsIV2YuOKg5GT1XGl1/wXDHgdvSP1WbeJSZObNGre2y5FStXR3S9c6rEmmeKnJ+MGmcnWjqbnU
gDg/9lH8ZciE2oLLSLrUoJkZs86BRTL7qHXJ+JLmrdpxJYu5NxYKCV5fLPCAy2dnFgiF5WqHlS5F
5pxWbofz+XbPZ8VuGb1ftqP2KXXpvrTLWfRdl6PzO1nHAuclxPWflXaJLl2XsSU8HXT2HHTO5kFa
F89xtiqOLUVlhLKfZkAWCyovwbSwN/Z5XhUXahOX4pJM0PYcH42ooXX/Tmc8InOwh4qDS3E59ZCj
IqT7A8scwV9E5bemXD6qTVyKy9hs0IHUWXG0B++szAicLlHLv3UpjfUHHTllEOkBisi/kMX6gT6W
SuBQXZWy2LhyOheDhyVIgfEcQtcEx6Gda+JtG+Ifz24Gl27MESpW7/B6CLwSe2WfCgoYuzN9lFNj
S2HZ5oCNEoOrwcYb92J2BFi6YjpnI3NqdCkyXb1HeyJki/ex7gfRhETWopWJyvXAukjB6WYp0ulp
gzg0rvRfc6P3v2HEPF0rbERGl8IzFbNReJ0zB5DqP+kifXR7lfBhZCk2e8sY0jlyqCprPczdxEIZ
UVOqtjG4FJtdC3uInsyKmIb9sVzglLXlmbfD9tV+tw+l0NTMdIRegpexDum8HvVA76fvU1EcjCQ5
qC26FKLAoOkpDtUazE18YTjRBWYLKheQ4cu+GcIJ/SHSmH1kojOl1cOniYqK0rQ3rsbbt080mxG6
VBUuz0OtBXa2zrvR0X6pDS6FaKa3i8iqdgXQ0H9O2+mvpr5UG1kKz9DNY3M0Lc7xKf+Z4/7OWzZV
SWhZbik4od/C5phX5HOL6mtlhh/0+LvarKXARCts1v015GpL+w9dihAd4u9qQ0uRmeOR0JTo4Add
RIt49jsHVQSlmhgrIkWmtVr5kk5E5posT1FZP+GuGKjNW4pMN2680a2hTZZ1cWWXAhGkWu2wkmXQ
7aIWHieKGTS9RoYVCmQVVeftStfm2EModEZismnMox7qz/6ilIIb/iY3/jYk4xUia+vQunfW8YWk
+Sh6W22XuFJAgj71oN0D+1oL9ymNxLe1chVPKVcKSZFQZ3MTMQctbX30QtwWRqf9SWmbuFJMghaw
s0yv8Teo55vZ0z+u/qBSuGe55aBM2jpBtWgJCqt+1pouCyI0KBUXXArLFKVLu57NJViqBJKweaVF
/aPakkhBiWRJUukFQ+Nh8SWx5ydA8Odg4dtv/819KdvJJBhdZaZD6Mxmgloj9UfXG17U5i1dlIjw
AstbkNZFkPtHXq9fvY3ZrzS2kKLS90XSzRl1an/JHqqoQKOVh4/a2FJY5rphl2ZYoSs05BdliAik
FZ85qbbw+81yCyks0Ykq1xqt6EBPc+t7MkIqR0MNRt3OJfQdTKfVwmgzc3p7tJjtkmtdRaXTtfKv
SL0c8j78qbY8UoSGvYmr+Mp21Hl4i9n+tArvi9rQ2y59U2EC3T1v2jDkP3H/mM1wiCtfcWgpPiMx
jLBHqRZG+vAQ4eANRUZxaCk+UztBMihh1nVST3tUGqkvVSplMezUpFuz7V30NVGvwEa9ng9pvszX
ZaUtZ7LlbV1/tx2lCIU+g+GW23Iiakv/Fbhcd1eESXdms58YffMne/s158VzDDfiwVkK40fUp/AR
RvFNaae8smLf7BS7QKi83zLluig+YowEX7711c4tGQk047o1C592JnVOXBayZtzpTrlTm7gUmB14
QxivNO/c0b0zAfJHlqV2vzlSYFoQcAQuGvTu8vB2GZG1aLvsWW3aUmROuUDxw49JaPMn7AS+Fb3/
VW1kKTC573Fts6I16KfSuyyGMr0JRb+eWZPtt/9mhztSbJr2VOoW7IYAeRAcFaM4nx9yZ+0fu9iP
44PST5D79ulGwx4dfoLjNTf14r0YtXepNrR0F8W1hR9CF7M6i/FNa/HyWEy1sorsCbzUkJd7j2Zs
2CAROurVj2FJ1I5ERzpYel0UsCSoipt6f4my6IVpnSvsnfiiMoapjB3dWCtufg8vqmuUWPcjfHFX
aKHaofhK53lztMCbF7iZpxSYq+wpNrVP6+L9VPqa/0AxudmMRVlJy6ocnGvbQttdS6JZba/Y0tEy
6Di01DmV8TzufvmJAwloLZVa95sMw/vD3J7yTgt9nld6jL0DglOfIgC3assiHS5d6llLvmw7MfE/
Tnl7Gc5CqWnFvKXjZdaislqQ6gp8TSt2Rix+TAJBKrWJy6dLauaYLjNxLAkRBZ3Ti2Lz+1EbXLr6
+2GojGih7A7jDk4gUKCmK87Zmm1L+5tz8R8gJg2Dpzhjr5RQb/ddUXACWJraRpTxQF2HY8ooiP5J
X66iEleZdvygtCiv4g1vgnPSEW4vXD6nqdf7Bne/MUs/qw0t7XCB/QIofFItrLjjPd4P6QHtSLXi
uyVt8R69ptmiZR20YfYApeS+dRTPq1fC75slifLYycuS1W5E+t0gUTF056Pakkj7GySdl/gNs67j
8HLmY+aedq02tLS7jayEf+9Oc2AsoKGX4QaEg9oBbkmXjxDj7Kalwd6214uwy+6H1FdLaWUkUBUi
wu0tmJK5mlXuqITcjG6uNm0ZCqS1FaDIxFmoKyPjNaMSDlNFabFf3eDebJGw6AxbN8giQoCzV264
xijJTmqHoOxyWi3Yn9S+zyHoaJf14l8hIBaozVsKyaauZh/dUronOIfiILDpqDez2lHyytp5syiY
oqSGDcg1GBZMJLtigcxeVmrx/ioY8GZwHhDog7seaX5j3OlteRNWreKiSEGJbdtgNq1FAmRBWAY/
/7dbKr5OXkUl3kzbSy2R9g17sJ6c+z7pbnwADX/+lr8nFRmILbzPIDA3jNFVpGzoiCxaobbjoror
jcQ/6rbdPY24v9+56+x9RNdxL5Z8ujOgr73EtjndQOfpEOHPBWqC42zZw+U8luiHIpz2YOkCDda2
18NriuPxx2XStUoF2Wr4r7TAN+uB1143I1LFWrvWi22GN059ziv9xA0sY3XMcMSza6pG1Nzyz2bb
X4dZr8SsYNpS3CzIrde5VYzB6n+vG/GxXxXfgTJMZzLo7/ZaVSPcjyYeEnImviN/3iCnFkTK1HIE
o4bMmOvALbPbGqV1pxZqV7sM0tHGBAOTmcrvpIniYDYJ7Gj3nM7PqXlLN1ns9uy3bq3Ree2wAAi9
HHOLSYmAw6eUogbifASJmVVp9KK4WEP4nV5mnknUtpfBb7JAGahj5qFuhAVfcwbB/ehXIxKcC07I
7kWRt75a41EG7HRu2FRAFxHqnPpED6aw9+8pILaO2nko4wB9d8rqNaYfK6bwFtn+Y+QbZ4be4uU3
6yPjAEF51E2vcxx6WLt/bjVSll3XeAjt4+tdn/lPTuwfGXUULuhUdyZGR3XdL9gJYXCJHJAS2tBA
We/9qVv5aWdnTlsHXZihEO/2l9i7PitFrIw8wtPYMcyMmeuDdpnp5kWZNn+pDb0t1puDFxtRI5kb
aPIrCpTV0B21plare8jaT4UWJfD2fQ7evMM4w203iugMrFZt5tL1HLYO7ghdbQM0dG2cgmL8yjXz
nOLAqc0iHTZNEom+EGC6rWV6MSHlxi3ep2ozl46aFT++vKOyGmDscmvEyAeuuq30PT0ZfLREteOV
XgZTKRtQkYuTbp/PjuLgUpEMpfpm6VtsCfHw25xC17vWqZTeKfjtvN+IkWvPI4pXTjC1649uLK/d
xFPKyj1fCs0GISI0GCChYwTToVTTTbupW5SIhIb3D+RRYeWQyBk9MbNAW9JjYk1nro3fb0JPhh1V
Sbi66YAaAwTOF/x6br1ZiSjLrKUkwOhcd7ZD+KaxP6CjEvm/QpQUlE5aT8YdpbDZkJth3voQXbu9
ezdaanHp+VJctqHRZVYGbdNqTS1o0mIfu4V3UAlMb2NSvz0MEVvuh2LEvr1bV+9KT8ynyV7OyfOc
+Jgy5ijDcQdYRsrgdf15GI2XFds7pXnLkCPcrtJ6qgGRIev/3AgDmRy1Xocn63IkmFvoVsI+ESW2
IctoX9gOPm9q85YC00bj3iw6uFtwiNe91WWfzEq0ah9TBh05a5RFInTZhJF+j7fOxarpavtb1sKY
uBwcp0HJbaaMdd23PcaEXWyqnbKymgUfUx/tiInP4fiZGvlL3YpPagsu3Znx6CymI0yGntwR4952
n7Su0n3seVJkel5ez4udiyCparxGm5u8cRXXW4rLafHStEsnCOyugcJQm33sc9NQ24Qy7ijKMAYZ
K9YkW7WbxB2x6bJ1pWet9w/gke4ARR+YuO6t2UGndr1UmhIP3ECt+f1p5SZRYa9o6wfLjIMrkshO
UX1Q2icy8qgfHFFEyYjyzlTdhqsWZK4agNmTcUexloViBcOMVZoIL7cDJUK4XG2jyMgjDIpzfFFY
EmdqP4eDfmm2xUe1JZEuTIFi12JbkxNAz8HMV8PDD/kptbGlsHQH3cwmPJUDbwGoW6T65zEuaqUW
oScjj8IJ6xpsHpygRSUJhZ4cW/X6nILNiUvNlSLTM7RynDNI91rj3RWL/zypKREYuJq93946BLyq
KEYRFAN+EmnyIfG8C6X1FlIeqyWuroGy3qQCamRCHUP40E2r+Kg2vBSYURQPfbptcXwdL5xZzwMt
wt5SbXDpzpw1w8V3ibnb2mezL9E/1wa1Hp4nnPdLbgCgT/qcgsES2t/mjPLyiL2lWoIvti305qWJ
k4Q++dtWGTR8XhJMvy91ParVbvtXvb43o3OnzbqDjUeARNW9Zed3q1oDxRNScBozeAyCSARaOxzX
ZboK+1otb5NBR12jV52VDiKwc/NuNKMAXJriekiBiYHZmHhb7ce1RXVlWl1ygeSm2h6UAUfVbPZm
t8YC26XoJhzS52zJ1ZZExhsVUZkYLhYyWEFoD1aG90eaRd1eKXZkwJGxER/DkhTFTZCv87voemnb
cyLUJ45CRwrMsXJnzaxZ8VIgK19Uc/J9STRfLbuSMUdY3XCM24i+1HXs7pHGKz7QewsVP6gUm3Vl
zHGks+pGujgXIeXKhyGrnO9qyy5dneEw2tMAIgDJAMvcd16Gb9/SqR0rMvAoXOZ47tB9Q4A1/IHA
67ArsLxVm7iU0tYmfaok4smGAwRWCXpWQit0zr3atlP1n0VPT8buzLbm0kbhQCxsK75bkzSC7FtY
FiaIYqzVMjkZxdPUdsNvgHGahfF93CCMiRen0urI+B2BOweXxXYKtI6xL9po3E9iOScQeyKcZAiP
aVbUrmu2ZB6THmY4ee6HebXVMgAZwlOXDN4bSEtmLbYGvXieS/er2rJIl2hWRO7SOiyLNQr7PhZF
/bnPpvhJbXQpUrF4nfw8Y0tanvN1LNfLuuyU6rWejOBJtZykpUQmDG3tap8nJtliXakVPRGfe3/9
u3PtRuxzEUCexfWszzBrEavimkuB2lb52M9wwoMhHJxDbc5AYL01VjsdZQyP1pYmjm6UV+LUwd6y
v8LhXAmR5cmIxnxKtOlV4hQLJ7jK6PHS2ccVVGmzyGJE0xy1nV9TUxXCRlUYnX+4huFObXD3/Qe1
8zXMyohE1I/s6BCaxre8UusjejL6KJ1FvIqZN3m4jDcG2mzhco64eOJcsaTwjDVn+M9W8YuLebT+
1sfxUW1FpNjMZx93P5NZZyIsLtw4+VF6qDarDS5dok1k1aOTWzxt+/XaT4BiGnb195/HPnETWVJs
OtpSFECa0VCa4/hzvZbhLbdTclGNo5I+iYF71PvdMps8972StelsyPMm3ohHf7NO+/MPOPVRpWzX
82eRlKXOyg/hfYbs2yw8tfxCRiLFTWZa2srQnu7Ce/O+p8WoFvwyEMlwgcElLmvidLjCUuhzwzpT
S11kJJJu1xiaunQltG7JjtO8eheI8yrpnxieDEWKUeLAhoZFyTXv81xSCPF1V0ngh8GlCC0jp3Cg
7tBQyZf8ujJBkfKW6dS2ioxG8tPQLsztaPET61uUTS0URrNRHFwK0gl/0CrpGTz2+kPSWzdedg5a
diJGZWGiOhmiCGlWO4gyy3J3pW12P+ZSQ2PX6ntD8VCXcUkYkzSh2fG/TFGa3ralNu4xyVISiOHL
SmFaVSlq/iabcraWZY+t8nSITOdMpntigWR4AoaEmV60HJCTNpaPS/zDTcUh74R9ZvwTZ4yMUchd
7JTtcJt8NDyJurnWDTVqhiejn2w71Ipo3GqLNdL1VWNep57fqV0cMv4Jv9Fw6Y3ICfq6vPOr9Sq2
PLWaqAx/Ai5d1LNg3kmJWUnX4EtNHVCtdi4joJoKqONSUssNAawFRakfS21VA4V5r742b8pFqdH0
/VTxMYequuuN8kHkvhrVEwrq+6tON+1Rq2wNOTg/uRd2dOUqCc0ZnmyOuObdqvf6dqh79uPgFHde
6WaK20SKTdOIvM62KRPPce3u0qF5mRc8qZTuZxn/NGttC1WfJRmn5Snu42u/qhWLljLsybG1ulk0
Jt7N6+bD+KRVmdr+lhFDhoHboDNxGrqluWFj1wsNGUG1G1oGDFk2ZjmjK+zA8xCdEroWDHW3Ki64
dIcacTN7YclOacP441gMD3VsfFL7llKWy8vZrpyWuASM8LjoehekkG0Ofx78xCEuY4ayrACOAGCF
IrH5EprxDi7cZdGuavezLoUm6Ox4bFsEQkXcL2gulP1jbU2ZWqqoSzlu3zRjHfZ80R47isMY+QC2
YrNQK7fIikWa0MtM35amyJpHx7Kuha7WsHBl0JBWdlOD6Srpc1aHuzR2PkSj7yltRVdWLPIjEmiM
uJ0Aw5hjWuafcV1R6pS7MmZIm8EsZz6fcyhws0vWqd7PGHj+eSv+/r7HjuX9MV5izNkaLblcPWmH
pq9uMIdR+pSuDBkSWsVrziVVsaq13Fkd7qeps/xSm7cUnzmWPTrO2Tzm/Owuar6UtvWkNrKU3WZC
H9d0e8N5SX9wK2cF5jipIeJdGTOke5bmGtQpgtrQ7ory82zXz2rTlsKSM1YXrmsxsi++p637Czfs
72pDS5fmaOT21CJIGkDz8ncWJkjBqCZRZrgyYCjHPtSKKnvLxd1HulAXXdKqcd5cGTE0jKOIq87k
IMSEFmxPZu4A96qFpYwZiv1xnMXAqkSOvrfL/qEchNIB7spGPL2ZtJG5GDaOLPhSZX37sZt7pbYt
fML3Aa/HcWt5FuuNMyeOWbW1W6zqnAXnidNEhgzZ3pBhIL7dPFnTfkwzK3/2lj5UHV4KTW3MjD6s
WZe0wPkxM+8KX60Q78pSRe0YDYUB9oHzZKmMnYalwY03ARtUux9k3FDnY9mU27odYDJ8b3fxwY89
tXNW1isyWnvNPKulJTdo1a5a4x+xtXxWCn0ZNrQ6Pv1UixXHwOt+1IV+4xmVUNuKMm5obAzd12cm
Pgj3HjegJ8THA7V5S2VbZzP9aweAzZimjfoO68ThOnXn9Bz96MRGl6FDjlgiR4RAv9xu/IzncEwH
ulDcKzJ4aBVAp4sYNOIcekFjRffhpCbb5srQIYRftdJu6A3XzWgexRDqe8MuzrkF/z6v5bZ5f7b0
GtbYU92CEzRjGx/y2voVmUmV7Pw+jhW/rJTcxkOLoBOeIPDpJzzo3Wk3am61V9s20iWqx8vKWxMU
hJ439l2loUkMYUaN7unKMKLKW9AZGVgeymc3S2Z995uiVJu5jCPqDJEmSUcHtHFab69n3nWbVuNB
aVlkJJFO/7Pwc5LbpROHMQ7TvZ2Jc8ZbJ0JJFjFysNPwYn1jOGRGUu/SLoFPNUST2ukoSxcVXTcW
jdlg+TAkF3pUPK2rGhUJN6n3270eDW1CTYdWYuhluygpql24qOmr8kJ+P3hW5BG+lnQSNX/p916O
l27nJapfVIpUMevzOLkYYQg32vut/6ALtYY52Ob3EzcaysNZZlAuE3m0Y2P+nM45FJ7aKlJ4Fs2U
ZdEEPKRI/Wa35mkW5JGm1gAlX34/8SUSjT97LieLPcU7S09utH5QE7xwZTBRmWfuEhm6CPB9Le/t
MhqCVkStWvTLeCLc7AfLmQ1GN/v2/3D2pU1y4uqaf+VEf+dchBBIE7fPByCzlsxaXS4vXwjbXcUi
gQRCbL9+nvScmdvG3a45Ge3oDndVQiK0vMuzJD4suHXXP561+LdworWdYe85AKE4Ngt8EdeBJ9Vc
9efFAFs8UcdKWtPmFKL334JafFT8LO8REm+xRN3cRkXXnVDJS/5FRaVF6aw8T4wqZpvVidyz6Vat
UDMrVgBl42rpj140i/fnjflmeQrjNbJHfwj0RoBZ/IFdQhXInBeKbrFEJoK/W5t3pxYCvYBg6c69
yQD9mwW6FQHKDW9hpHpKQh3Lb9Zm+MppLs/LirZIogHBhSQOsSh1nbfztXu1eljPQj/EPyGIRlsM
eS9RZHGi2tVRVwO9Ic5Tdom3ICIJI8lecFy9bWwm63BJJn0mPTv+CUM0lHrBPyg9rWRIakI/0XI8
Cy0DFOWPe6LWTgrYOuOFDv5BdsEXXsgzR3xzehJYAgl2qiOSPL8/XTpi0/6s5RNuVqcoROsPHXby
YRYZN/VNEZqzqp/xFj6kaBt5bOJIzfNxSGeEQkL53Xnb+BY9pG3jurUDz6aV9X3edjfTW3ncaVB/
RuHFWx+zorAiWusVkXlF/R3s6dhXZz1Uc9ZyEk/njfr2/NS573lIsXaAPFzllsqkQh30rGtvEUSe
PzVGNiXeaCmHByVhTgw4VJv9+ur8r0dniyBqm47RvEVyrvK5Pramz59YPwJgCaKFpxKhgvioMKiv
s4nomcWprazR0ORj3Y0FUmvbHNdTDSaHytkbe7z4myfarNs+ovBoq3CsgjzsPzU9a4JdLXgPTugM
XbZdN83MS9p+tTrN8ziE4CH17HkTYQs+0ksjbMU9GAoDJZjCZPW5Gxh9412Ff/Nkp///p56mX4FS
PDZ4VyaIPuh+kCkh+XnSz/FW/Ii6XoWiyOlutpOEB3gYZEq4+LzlvQUgobHuVcuCScxq/y40a3AZ
LV143sa0hR5BnXnOxYCv3i391WiA98zJeQfvVgFpntuw9Uh96vigwITpOj0AL6zeEHT4m8W3hR5F
sOEVprZ8N4PY0O4qTvh7X2q0fMehgiUnjky/28etWtD3cA3vzzvatrgk3+oZXpEo4QgXMpiFhJ44
5qS1/nkT9SdsEvqRMPLAKojq0SStIVPiEXnefriFJq0CLvJxruIdNU3wNIauvqvGvq7Pm6lbcBKt
/EJ6FSZTHJWpLfiaWEPObJVtsUmBGYKpKDAwaprqbCnptSnKM6sJW6WkKPKE4gsuTkTd7X2v+TKs
y3m4oXiLTkKO5fWjd9rYSp5fqPbZUt2eFw5tMUkjYCWmXHAc5MI+aNk0d0T65CwMXryFJNnT5l4V
CjamPtzsp4h/PvFwfn14/k1osUUkzZosSvoC+L6yc19hRFT7CQLzjmaDUcu7X9/kb3b9LSzJSlNK
38PoSG9+RgA9JKQl5yW4W1ySb0EjWkZsy37Uy7SpAExuFTtztm+BSZHfCD1bbJ4Ro0WioSC574Om
fmPw/25cTi/lT6fhTJsqGmBhhchl+hrk8giV9PP2r61UEBSlqMchn7AbZ5JCfflWF+F5Sf8WKBMT
9Jw1xZisq4/icFUEkCKy51GU4i1UZgitjrVCbUutdEo4MnOynOXWS+ItVkavvt/4NbAy3mCfoGd4
p2OveiNm+5t3uYXKNHCL7zvXnMrD0gMXlO+q3L1VsPgOKPuLDGCrrrNWw1BXYwj0Q9Pz5tIV/hQn
nii98KJRVt23ft4siRbYQVNeVvF7DwjSMSMMSghJ18jSZQ4guNPn4aC0n0wevKVhQMj3zeIvvt0W
BlcIvvrFiJYHOEg8PxY2skNS8TrwEje4Ik6qvokeq8LJMiWRZvqy1XTW5iIYBzeuiVlWqOECGFUv
BP9vBqujDkl5Vbl4eV2qNhYJ0NMyKwrhrkY9BMu+ZJ4cMrO0QCMvsLh3kFl3kItjk9dCY8dVcZJH
pnnWax3xnZiqucnqdcxlGrg2/8rGxbRZJeX0fvaNLG4AP4xdkvOu7NJlGd3jtIxr/BrIJi8hgFXL
/rrVzXS3wNYvvK1LyaMjxLjW4rgymDIcpNeWBWxs1759Rvcxng7LVGvdJBNhQ74mvO/NDCN0H4aA
8Tw0kI2EARSf97DWXiXwsZoAQEhVPlzCplVWF3pCAeyDXYJFXCwLV0Ha2z4v3sPHsbtvNBK/u5Uz
pRJJo7a6Fn5Y+7dt3ROaCoNq9tHTZTPds75rZ5qUkMVh2MCIFiiKKri1NqmSio5H14u5+jyRgJir
YpGRIyCRRX314FG47BzLYHVQXSLOj/WDC11h0LYlgGkngZtG8tA7v7VXiOgLnjSz5haOP2pZ93CX
hel2xvpc2V1YFpp9Hlpv6uKkr12glsz6seUciufSTnA8cI0U3ybT5eQVTgt990RjIJ+ORrGpvfPC
2BOHfvJEc+f4OuIF8FHmLoFr89iyFHT9ZT19SbTxmjQGq6F8GmvH9F1RM16HadjBcsskzUD0cISX
QMSfZdCj8eSsXPPysvYxyuCIVMWel2uuTRIB5fVYOEamu6FpUISI23Ks06mZWvuH0FPeu93QtdD2
p31nD0A684EiumY88kF3nsd3bV6jrwCRJkWeVF7SIDO64FlvjV9n3toQvHUW+nDpa0Ndpv461Sva
M81w28VBd1uMVQhJxKIRn/KQm+I64nGPTM/mRb/igbxaIffrQp1GvDkNjrnQGAWSUTL1Nhskqz74
q9b2gorGu0ZFsvdQpi0bf7f0JrwnXUOuBj7SLm0bXQcJWRoX7zUtJE9ECDvphHcKHpmQf851Mo4K
tWkFe4dPTdVOS8ILXpCk8dCvktbvLzhMMvaQkIs/gfqNnq3pV5225VCpLMynfkkIb8xFbyb6ceqj
hSWWGSMBVK74lMHruHAXhoX0j2oYPTih1tG7uBdawxW6XvOMxWGhL3Vn0KUZ+7VI/JGJJ7owm7Ui
mua9hdxJeTsXwtt7cHZorwAvtJ+6jhTXlSvLL4Ek+FZSQq4wVVM00atB5JV+NB4svNKSQFMnW1XT
iYSYRvQP3cLlg9LgySf9lJP7OZe8zGzt+zyLFK/h3NboKy1W85AbD8nawrx8zIbWPirbRZdLDIet
bKbx1O+9pl3MfujJMu0QPTOZQGrDvfRFS/0bv5S6TIBA6epD0Tj00DQIYtNVW0ud9rmn2ku65q3d
4cxd7A1QwVctn/oXshYYnaaoM+uNRYF9pqNXUpPhuS1D/Do6Ft2Q1ugTPZRg4/Mk8Bd2P49dLK/h
v8SABShqy/Y0nPk72RHpDqE1oAKV2kxy79xaeUetamcv4TczH1oFu+SEG6gypWNBg+k+oDU0Dmm3
qn3TL/MM52d/Wd+bls8XMXokxyos6zYjFARjFqKocRRrpPx0jhYNtqSW9qiiKWpf+0m18b5gLp4T
IXkfJJ5uq/mhEyV6IQVdG/w7BGMZHUDJyY5MLJfZ0rQjEEGzqNZHzcqJZpARBrPOd/36GDJsGbCY
EEZ+cmKAVDYc8UaaVW053eRA96LBzYdZ7aYloEvKK0hBJdJF0l1USsHbNmF0VAkF0/tAaEn3Y1P3
z2KBl+G09Ly/7CQQvdf9siz9/dS0JkfPCSDf6MHopXY3OItydmMHsbxfhCHV3ltBvL6ouQfNhVR2
FLZoMKmJXos4suCPC5/moANWUlwrB3G+qxbqvFImddFRk7kBKlg3w1iJCrZQxK8PmFHdTcmrCrT2
qSnQfYVVz27pSjI9tCeXtDvKak1TJw35HMZQnkM5rykgMX/STXnPTdyV6kALaJ9kkMH08wqqGwPJ
qpD7u0EXr7XxhmcU7NcMZBRM9FKILvViaNkhPQjjB4We1YfI6vGbWNXcJaR2sUhzkbMrU1EDDf5p
vgmt7x6rOuRRqntIAhpZ04Mdx7FNwkk3B1RsinQAjS4lRvlXoW3FYdbr4GcThB/guYFfqj8ZW5rP
Ifi791Kbcq6TMDeRzkKNef8IgJgNL3u6+m0yx9Yv97WSok7rSY0s6wIXfSK5iFBZ94Z5TbGqQy/R
gevIMxaVy7NZSK87FmotIaFXr3ovbV6FF4BZ1SbB1LMHFVooovsrqa9KCgPh1OMu7BJI78WXuqzX
IYUURV9eciniG7jIdS7RlafmC1bWVXhNq5EYl/ZzvwxT0vuLpXdGlnGYTi0MizIhVfGgOhN1mbF+
9VQEvVWJn090SG2thqR1sANL+iiS061Xi9illRXySreqaQ5zHK/qYoilZx+DgKwuBRwH7T5aIAQp
+FLRPefG05dVXceo/LiwSaDz80dDxrbd94zVNhOsINdy1nV1weFf0+305FeZirhNaTginLKS6Q8j
3I3HZLA4A5KFqE+K9+JQgRGeQAv3vpYdjGwrWgfY6UGhkVk5E273ASKOZMZizBO6EBzSo8/r21mV
TVL5cvLhBT5eDhI5RDyROKGa0AR30lkv8rvZVR8XA9tgOjN6OVcjRxXGROh50wHnmAtrqHt6M3Dp
D4PvGnadu5IV6Tgb626Gtc/HNLIFDJVMV3rRnpoO9NICFL/AJQhiiumK+G3cpWpoapnMwTrLveHR
0N3SsXQuHYaGFpd6ldAUnitRxtdDjHgk6TozutclUEwk4apg7TciCJ8ym09cZV1XBH5aEcQO0F+f
/f4DL3PPZh3huct0AaNOfKHZPqFOZqp0hfj0EUE9OPuU5eMfk+PQp9Fh7lfpJDGbDlHciVtUZNf8
wmMIri6Utmx5En2vGOZyMPlpWwxLc9+VI/1omAmwRhZPI0IRudelHBK0Dfriga4yayHxdkE9qBDs
aS5CcgUvSCUyyv2ieCzAffJvG8HWOEE4UFw2LfECjEATDLfgSuVNVk5TLlKjBPngYm+WqL1VkWwv
PQeXzaStELemglUNvVVAKJSprCx4N+Ns5d0YDGiDliFEHJJoBVTvkolSqkNXcvKE2vwYp9g324s4
IPyunhd/yOrIVPZxJf30iO/tf6U8hyiihuhBdeWv8EJJIFLLx2/ruPBgBzdv1OnmZpiWrI4rGz+D
XBz1lxHevozTPiai+OqaAc6oa4UubVLMrXhiXM81RJ3LyN95MMWt0sUb/HZftFDXzVw/uOUAjSnX
p2HRBl2mHJTsUgT9/rEq2nlE9GtVe2igc/UBSincT7Rx0J7szDBDWDQ28xcRtDMpATKZpvbSjtig
L60aWr2zvQQ7Dt91FPCXr1kJcCSO3p2jnafusI/L+Z124Bgd1qVErhrMi2yu5pmJIOtjeDZl+UxW
npEhCMN0JVEXXlZTwLHfjEEJye5hWIZLskZIA6ca7sfPeOeUHeAk3vQvpsUResGicO2+yAD0opRG
pJjvF1Yu5IGOnit3kAnKedbWfrOPwph81AEZbkuKsz8LSOcYsoVmAP+BglScqbDL10y02rlLY+ea
ZjysW+9KlEDbPSAQpS6F0WbVv+fNasyNhNobIq6xnVH6KId+7+PKt22+IsBsmpKq93XAGnesWxaL
j55iof44Bo0f3ZF5mPjlAhbv00gZNZhnytzpsWfVZQ9/H5YhrCYy7aD33+5mJ9ogBfnBFy+UAluo
k4qsE2B/i/OOXhzlw3Vo0PZIV9UpgxVj9Jp0NRNA8MaA3MXXmPUC4w8BH++u8vPcu4cvFMKBOvew
gvCy6zJSoFPhPe3p4i8TWicQP0tINDgffIWwfwoHFWHSgTc+609Gu3r6JiBCmX8bZE7WP8SImWtf
gwAL1T95NaoeKargUZ46FfguWWI9053tThZxVSWmg5O2rzM14/RKZF8guS2qofoSNlH0cYaB16kq
bwo/gl18jBWALtFU7F2DM3PJqIf/5jABkG6aD3k4dXq5J3C4LJdUjFSOJsNeULZ4qY5DEqVG0qSz
oLbIXoZyCSDLhx6k2EHm18qMVnKxKXwQAj8BEqcw2BVmqISMSLafRwnSOYrQoCY2cYaw0YfYexTn
AAMnfFRL+JEENY0RaWjipWGpquJuJBMtXrDNdm02Ccylfem6mF9xNhq4LTAx9+KTKPvAProSFYLH
VsdGpZZFbYEso3AwElYUm1+MfTTfMUKKSgDgNdD1Bq81qg5r6Yl3QRtV9QUZ6djdeZaSIBuxw9TX
WnfTOxigwrHVtK4MH0wlR0SnqBX4L47RkOxiH9TCS4CaxjXtEXKP7+xi/TFha9Oo68VO+XhRWkLR
5lqDVyB7Jj+ZdDF/8UEieMdd4UAH8YztoWzqaJsp7UJziKepemnbJbcmsQG0xRDCa4lZSGBxKPeT
8uMaT8mh9W/NbWO4vsQidB9LX+U8oaPjl0G08tfaj5GuRr6KWbqgWWJ3VFaxuhnwVkydyM6hSp0s
Q6NVstYTxZtwK7uH+zVIb8sazomP15tNdgjHLGBdcB+JIWgPFO06itgHx1tSqJb1AHAqF0B62OLQ
g/OloPugg6bqTpiAym8zKVq3g66oDWFvWBKBtYUAOzWmR19l8HyQS2am2F0gYG93z+CYpVOKMnSb
rkiSVVatgy0P61wxi/1NlTQBWBok8Qr553BFIUB/szhX1AlcpSZ+tOHSI4fyNK1sAlfZ6ANTlv9B
Z88fPvnE2vmujMHE26OoC1HZQLMcjzC3DE5gQKeVaQQj+gdcomPHkXt8wD5EiMOQQ0UOesJNV8tL
P5oaGKY7riOaQruCPBMfladkhtTEO0liVGVg6ZIj05wjza9w3oBOGAIsdYXKuo5gbCapQD0HEgyp
73V9BagAtjkIvYwz0oDI+GHW5Ro4NtcUXX7oSbvCiZzEeZAixeOPU9mJOPHFxNvUcFt9jCCKdjXo
vA/SImj4+9xxoKU7I8qnruiiD9LFkqXEl9UX0L/Wdxw2EfiSEw50ZD6hSMaSivtozKvPse8UybxJ
tle4yXJPF+rtsLHKB1nUQ4BgaZ6a1OXcXrBiHvyrpl6AoA6hp5CnRjIYltQjjJD2K8KAYg8xbVPg
nHNwn5pybJnXXj/p8l1xAv5+NtIgzAnQiQlfQcstyncN4PVo0RCcUqjXcKQOVY5C260Ugzrahfm7
2nmQ8akwHN2u72vJHyGK609p7AXYdXOcWq3L0D5nedY7BPcdJphHUErzVJ+wGVWkdJ3LBqLTqI4k
rJp3UujbgMXL+ymQ7rJQ3F8OQ6Hb/pud/RyHRTMMxbW32AYsSJ9XVIxJDUrN/exTqlIhu6ZLwph6
3j3tlvJmoCX302Iw8dXKZy+/su0M/W8t86J63xRwz7vPeRUGiFHJOKeuKooHPw7gwCSsa26ZHSkM
SFSul5sZSfUV7abusORB6FLkTlAZYjkO0gEpmbxvw5B/JY1SVSZjRCaJZpV4R+Eueo1WuIGMlRt7
RJljNT+jRtMigvZAdEVqU+vh4PVxhMZsPy0ffD1NV7nXrzRRIq9vzaibV0XiuGtRhyDYLfJFrc2h
GZHwHcaeizpxK3FzusgZeT5rlQdxKIZ3dsFrNdoygYxOlb+LWWH4wau96loZqaa0D+XsXQe5cwaj
GQ8vMBGURcLcUMYJWcOluwghMvXJ8XkeU8Rx+V0VTMExzMWDcyXAoxC843OGbXO9sbQywVGhyf0C
In38ACEI8WnhSC6u25Ko/LInymcXfhgt7gI2L/2QDN1UPTLQEx/CIS+7pM/j5RNoi/HHoJ3aaznQ
due3434pUWth7beJYkkkobXTR/QPwgToGERr6NZj59T+bYH88o6i/g3vLAuIwG5E+PRcknW+6nB2
PoBDY72rJppRIlVRPj2EIlivRxuzKllyoa4Lc/HNrFMyLHA6m0N/yuKLQUBaIo1OleCS1MW7QBXl
R8IxuSpetcAuhcxdwDsStLwe8EWTDo3Eq6hhQ3S7FCq4jYp1+ZKjyPe+Ybm9W4wYyKVoybPwl2SZ
+ldWjE+rUgSF5aEormu2QvOMA9J5YF1ZXuHFeImxMFkBjmZqlmyw/dQkGH72PvfWecwiBM996jxV
ASuEGtsrXSEwh9VAUYOGk6N4FEia7yrh+J1H68bi1FkKmxBMW6xTu6iH2p/mcb8aGspdWS2ou45+
2H2Ci4sf4OSmFNX5xnsgwhuuCPUHWLvkU/stZOvywpfR+ChALqzDkdDw1xZKaH+EbKzx0agbZZpj
381R90BpHpXIMngXFChQg2I3uU9d0DZBMrUUYgaq74c80yKu+yQoWD4jOFzmo5vnqk4Z6vNPQMHQ
GUo8XlsgKbXTZ5QITbsfo46/YGEFl1G03rYebW5FTeQNXftRJpGh7q6LRHGD7Tr+KhuYkb+Buvib
ZtNWGgC6zoM1rAIsPh6DK3BXl5RScZ4OTrwVB1A+ShuBbIEYwRT3RoRbKvA+ndcK3oDAi8pU3Vif
moekvqxHbEckmM6zuon903D9qZ/ajWGlLUyDd/N8mj8GzuHV6rzzuAhb3jeheilzHKM7aG0SfllF
/nodWHRCz8M9bonfQKvXKHgDUjlN0aOfHwNRfzxr0Lek72WpUWopV6CuQpusRXTvRcF5M3HL+EZz
CYSPFnOlKPKvZmo+kZ6/Bez761kebSnfro1VTktcmxX5B8vXtI7Ps+CLtoTvylaK1TO6taXXfmYN
+ljF+PmcwY62hG+K/ZVCGQCCZi2cHNgUUTRBX8679gYYSIeuFMgKQcpugpcVDRbRkfmsBjaAWz8u
HrSOQIjpTvTM2PsKk7ghI4UKzwKhQQLox4sjs5kbykDQhPpNndVIoJ/RQuvOQiREgv54dRouKCDa
0yR0JD8SlCoMXc+9ePDjxUvs4lMjNcCYzt5GS50Gxp4lHxNtjSKgFYnCewTyVDjMzygtwkG9/HDe
TNnAefmAXpkHNs8u7xd6X8kyTKa1cGdtKNGW9o22aCTWsgTL3kMrZ+q8q7guz1Ngira8bzb5voh8
A+EuitoseheALiCvPmtctrzvsZjzeIV8F6B34nns0JNCge7Ma29WZzNDmR+VbsBL+uBSxW6nWnLW
2RNted9jtHZ5zPG1UcvdT239WUj95bwR2SzNHvKZETsJ68XUrelE5XJZWbtm5119szT5AmBBkUPe
sXbCwjC8zwhMKd44MWMswZ9xJ9GW9s1Qx4FkL7gwanKIHQuaw0i192fALqhBXxhlrVqayyYi878t
tP7r2/y/ihd9/3+ubv/13/j7N21QM4A30+av/3rSDf789+kz/+93fvzEvy5e9O2X5sVuf+mHz+C6
/75v9mX48sNfYLkLlOwDmsHL44uFC+L36+Mbnn7z//eH/3j5fpWnxbz8/ts37drhdLWi0u1v//7R
1R+//xacwoL/+vP1//3D0wP8/tt9WanKmKp9sT996uWLHX7/jQTRP5lARg7lDhpT/0RlmV6+/4RE
/0QrQTDGoI7hQ+j8t3+0QHeXuCv5J2YAIRxIJIYa8QloazUyvd9/C/8ZkYgEAj3IkxijDw7Y//12
P7yf/3lf/2hdc6+R/lh8+oc5AmUKyIlQn4RQYEEvg2yxX5IFdukhJHHsS+ntg3h0kH4Q/X+E3z7d
JQwDaPISBhIZE1uFEFI35nTUrUcxMrpbqq5LLWA4F38a+X8/26+fJQxDwNcJBV+Isi31fhkHrsQo
lmOLjD5dB29NuYVi7a/v8l2q63+W1feHwbUjkO/i09Btob5cQLkvQvviSCcNYHUpYlugGl5G7z0i
+jsAn6ZX37LuSXUEgO8oLzjLWKRInVWeDN5iQ/z8BkPGKQ8Eo5BtjLaEXRfags1Biaf2R5v5MOS7
XnKqd//5U0dhIAIeAKoT+duoM+qa2SsLMx2rwZMqW2UFxBRZUZhJabkaGBdNNMhPNUM1pr7lzfO6
OhdlMPDSZaY9ICN+/Y1OgdePr4FBDMcP0RjBy/C3zDkUR/oc9qvjsVr117gN5Z70+o/RW7s3ttHT
+bS5EfFJRP0YiyUKthrCiHQGUwXdeFyKUn8rgEACCDNq4IJC51vN9VtM+r+YYKi78xAPFbHTrrA5
HArlLEJBPNkYjybVJShBtZzmTwyFuQ9em6s68ZoxfgW8y/5BiClf0WuMU3CqURr99SD/NLlC7DUE
Cj7YgfD8W+0TVMiB0ZlNfECDnWYN2qnpgCX4xpL6+S5Ys37A4FFFYTm2ReaT2giEYoIdvNAPLgoT
vRLt/2e6M1i2IV4enkCEkYgEYiW85j9lwZy2BNPSmGPHYJ40xKR7X8WafPj1gGFf/nGyhAEg9FHg
xxENeLjdg3oU7zScCtSRorOy7ssGjSB4H/Uj361dPX1CWdpWyZoz/pYT1/f6ww/zFLfG9Iy5z0Qs
wm3O6eelIeto9TFG8GJSr6hlm/Udp4dhnMsJHZgYPWNlEIUx+C7XSRRNzCU9jSiak3IpH1DX94bH
/3hAeBSyIAp5AKrlliWqxqYPxjbujzXAXehhdGahien99lXVdcf3QbOGr109oCv36xv/tGxDGhBU
K3HCkhDCnJv3XcY06CZVqaPIy/CiilmbNYAfAWHpD8dOhsX+1/f7eRKf7hdxCqwbj1AA/HF+NZHt
C5TP1LEppiCd5mDaiVi/BVz/kVB0msUUwxjjebBaMEk2CUwoYE+DnoE6auAHglvpx2uZxCsypb3K
Ucc7jKKbn6IwrF8soKL/mbDv99sjHsEZHlFx+nOi5v1pEQFcM6u+0fqoe4HTVXpQKoHq+Rv7wXf1
0R+nMsVJRlhAseAJ5vKPt4HoV1PojrfHYPUagIU9JSNASlrvc1krY64C5eZvY+RXXlJY3b0fRdx8
EFEnXVossX1uIgOQaWQ9PSeQx+unVNYAB7/1Nf/ilXMcDf5pbmO5b6mtkmoDU6agPXqkDN5Pw1Je
BP3aZPFUVhexaMdnU0zr+wAF04vImjil9SqvBPOBQR3aHAhGc4IFQD7611PxO43hh/GLAxSDKWOh
gEBqtKWvLNNYT6Ktl4PyhvLWSSACfRq0JjmB7q4bHq2HAjiSywmA0stwhZ5AuVTyj19/i59G5/uX
QH0K04UhctjMla4vJhJAfeJQlLF7ilneXPu1enOunNbV9lkZHvIUkFGBwftxrszoKUliT836k7lf
osDwgGMtpW2RTiF4wHWp1CfAsek7I5cwz8xaxX0a+DXfo4NcAy09z9D0+PWz/xScxNj8wxgK4AIS
+P5WoGXopV6CeZ4PHiBaaWmFvVpYMO2BX/HfmIV/cSuBNIDgZUNkD734H58/aKiZ3AA8VM1omc2Q
WDtUy4pWFK+i118/1V+8UUGhOAeuv6D0J3lc6Km2pvAadxBupdeU9WEGUuxbpng/bdxIkhikdqHY
hpQEMeePD+T/b87OrLdtJG3bv4gAWdyqTkVJtsUkTuIkPZ0Tojs9zX3f+evfi/6+g4gSTHiAwSyd
QUosFp96lntZANUAv+3AcXT9YzasOXSlzed+tKovdWMGO+2xu+uZpukIQxesaW7WK4ZMLCbr6ULr
jtME/Jr5eeJpgWUfe2PZ0wa4SRFcm84BQlLkrYTQbU7VjQy76tCt/XDSFxBm1RfmhT86U75M2ghD
XjjvPiGOoXNEHBsbQ0Ns9c6MJi0QOiobH2zwXJF8tAGjwK58RNhO//L2EXl9O9efo+K7VzwcTCKD
q/96N8NmDoPALhZmqKQdBys2Svdg5WVqHMem1mevHFdSwqCMJH5ypwmQhFMbko6WRDPlUI5L900A
CdW8CIwSCIOSYO8RLovoHBWtFnqpHRg4hWQgxTzdLhzjQ6OHReNVAMxhTnTIXR2SYQKRmmhymY/z
sHY+bHuuAVf2AqCcVhhj6En0mf58++lvPxAe3uHSUpTnutiq7YxqmVrQP7qfiJYGSwgGtS3bd2ca
a7HOZJbvnf+kc3C9xUgRjUURWoavynr6b770lhfZpv397We5jSusYgDH5MPQXXObP1lzWWiVtRh+
2+TjxyxQ62Q5H04BSIedA3pv20yqWKKyrQxKgesHYvSSlRC1dN/BEsoz47gBcRfvEVzv3Io8EXXc
2lChXt5Gypx6DSaGpvuxCdocc6UWN0iH9jvInrXRN87Zn/yUHtk+yDFdFZRHt+2Ld1GzSaF4e5Zh
AUWUfCT0Ra4f1miclCygNHw3HYFVL+V4SEs57mzpbTWwLmMJXVJBwsLcKgWJCBpiVtJpNWVXPYEL
6AGgyHZ+DpyGgW7dCagsY2AV36XCot6z8Ng1DlZSZ1BnANw5X4B59Xv34r03TUdLCioCQ97YNIuK
e3zsAsOvoqXw1KicQ6GCeef2vbcKIc+yTPpOtrXtZs92Y6LuJAy4HE176JQbPI+L+T4J4NcXSTSl
90JlycWxHR8GvQp7WCKd7wL0/UOjT3AZq2Lv27i5nSRxxDHILsn3dVpb18cFZKRs6cTOvlWm0V86
Gr4/afAqL+Wgfe1o8D68/dnf3E6Sq8ISJI3g4l0+yev1oFOOA92W0QfAoJGdBm7zLV6y4j9xbzYf
INsEXtfE9c5HcXtckcR3aWPB7aIXYG9nVbo7S3cIO8PP0YL2i6qo9aNqWv0LtLn+rLcGWHMA3PEX
ocLp0hhm/8OAJgnsLcyrR30x86e39+E2WpA5k3xQyXFO1/T+eiMGkUHxyjLTVyPQs0MxWO0xz2vr
i9s27qXWnfyjk9Thx45M+mmpm1yB+dXc89s/46beW3+FRZJAesvmbJOhNk8SPqTS9LU8AkENdhyY
VjVU5yAMolNtiOWgRab9t669U5KK870uDd7fsCwMP3gt1xtgqiJVQTiYvls46c9gmqK/c+19XsKv
i9C0paZVhssXuxV5m5SM58LphL/kBTi0MNB1rzTf6V/4ugytNBxAuS2VSQfz+llK6oOFRpnwhyCB
owER5YnLSDu9/bJu4s5alrucFy5Ocp+tqhxEmzYa4kL4DgwVGJ91ftaprsr3hre1m6GTytGup9m2
PZlCSysUySrhJ0FqHcfQjD3ZQyh8/8M4BkePzpyw9a3sWSwLYKFFIvxaroQRXcQnLSvf58/4+mLW
ptVaJFpgALbpYurWJfSHmlXgQ12oFLtjs0h952O+DWoEF+7C9d4lK9uqITgF1OI8702/T4LqK0Dn
+WcOZv2oJzQwxJCHH7PIindS4dvITfxg5MsOooFMILk+c407LbHQstw3orj2+z51fhCstEfIkPND
CCxzD99zJ4iadDZdx6Vn65B7b2K3mdpRCIui8F0s1wG91eXHzArHQ2YM4lHJCgprN8f2pVssy1ey
bp/zRhsewWbVT3mo8j1Jy9d9vSoGKH4VnVAaAEpQ9my2YMoKHCCLOvdrZ8izgxyr8qvTFM6HsteH
/0oxOs+yz7PihGhvmB3NEPrIAW3j9q8GhH541OKpjk+tNKPqIVV9lXtr6vYywqFAztoqij0LlTtR
nztIMfRziH6SJGLz0gLETtvAyX3Ye+1DDFDzg0BH+4XJje2HVTykp7adxn+lMcPrywfNOPZjF+3l
SWuNu9k4KuzXNrUBR30rlp7S6XVAole+PQZxdNBz6Z47VRVPgTMk8pA4ZlZ4pdKbj2WwxPUh6peo
34lmNwUAYdJm0iMg38Mr3IKBepQ9+5p53aV23P4piEd1VKQGh37Wg53v8zZwrvGMr4Vgg4fFNqJN
s8q4bCpx0bKgfRJBZsDJN8X/sArjK0VTxiHXuJl1trkWtRXSPJx39wFWWP0UJOGejvu9bVtvANOl
fckGbvKGMdLjMpl18xI37ieMpn5pgwXhLainndTgzkKwl9YuieMahthumjBJCI0mDy6r8OplLDr7
0Ektv8RD+O97rwL6Sny+4EsYoNBLuP4oVAa+yrIydZFa3DyAbS68OJLhTsly5xCwiuK9Auo2uKWv
V5lJLoQdcgtEA+Q0u1UhvAKmJ28/y51dI6uxxdosIypt8+nSrmusGE15iVtDQFmMq8e4UJoH4Uju
PND9pRhOrhGQm3SzbUw2EBeYlbyUIM5/xXX7t8sW04Swpj1ZmHtLkbFzf7q8J7K2673rSgYoWpTI
S88E/5dVW+7ZdKzkg4GYxU72cZuRvmIVQLiba9t7C3LKDb1yrWwOLjnOUGDi0+IlodFK1qZV+ZEh
W+d3pRvDkYGlvZeTrBfGdVxkcZdaiGtcrY96/ZzwV1JpR2VwGes4DT2CcJl6E6TJv9JuGOMnI4+t
v1RX5tDILQu9BZgO/y1LVT3FidTp6XEoXnRHVRoA2ziDyQtzYDgnbVr/7TQinjyrnQAm6JDCkWOa
i+ZD54oBuVpUWxK6BebCPw7F+E+DFMtwILkLsgOKHZAQ0ZtQ37slX+zjvEjm0rA2pccVET2kEE0i
+BYkg8eqVu3XWuhW5Q2BG37i/x/1niWJEphUVvrXbqrEfEIFwv6rblvzjyRq69Qv4YpBQaqrQO28
0NvkiE6SySGV9Ksp7TZnp66aENZhIC9mqb5nVflNgZw/9IX2OU+Cz1rU7VSYd75zQC9gkGjFrKdo
8w7NiVmvni3y4lQkljBUx0seNPFOV/feKlSSNN8NhVzSVi7V1vXZzdbvHK5AeiwCaXsJAjQ7+N47
3x21Mv0cMgaGD1vrATHZUIwHniVQtvukWeb42So4d5bY/e7uvSbiPV2j163bqglVKOU44zDKS94t
3dGxpuITTQ74j4bTxo80Re1z2Vb/0zaSOmOitAKE3M3hkEm4im0QwxD6KB/SOGoPTTwNOy/rNt1Z
sSXrxUz5zzau2/zbWBER18hcel1eJAIMCKeo/jzPVf9Ujc3wOVxKg6/GHC8ilOKx65M9a4c7WR8T
UWp8paOYwtFcD9Nv6wMdHssG3salG4r2ONBbfkBUSHjGsJY+y1xdSmWBwoAvXvVt/KzMQL7PPWmt
hPgNNk0ruucYBLrr+//tN3R9CddKR+mCvA+zFtGihZHaY3R+9/0H9WmdlzGsZgKx+foy2HD9ALXt
Ui6oumhDlUOSdWPzAwhNtQPLvPdabUO91iLSZnOvH8nORFDEi6kuotSCPxF2Gr8MzI3/20/p9Gia
XfCx6vu/oyoTz1q4OL/eftI7EYARKN1eao91Brp5qVVSANQeNe0yDW0mYJ934hQi5bs3Xrm7jiQN
I6BR/W87ZmYoattMXe3SVM38SUcSCnq3YX99/9MwDNfXKecKaFj3+rfjEcOUrRqlgotIqsp3uqw/
Tr39Phny10PIl8jdumLoDCZi16tMUZGrEa7vpTdyeezF0hyLAeO6t59lPWObW/wVUQQYR0cIdVtZ
gEvXcxtBjksRk40vbmH8N4Y497ku2uhba1a7I8U7YZqJJS0Ano2HszYHsdBztw/TjtRyWkcytLYu
Y18lx9DR9ubRd04DIA0+MPHaN9uKOg5GEEWJqOVlMDvrkbGKfKKe3evS3nkgpa8zvXXEfPtlRaGY
4UXa8lLYi3xCeMP5VHcRwiNlmX5/+2XduXeQ2QFTZNPLIN/bfEaIvoV977J3crFLL6ulfkySZv6c
Vpr7OAyx8c0M+j0X5lc55c0RUSD7bJqC5HliO6vJBsb0tDzdi5qt4jIVQvu4gpj+haRvfEhRuB2f
BuRdXtzecDXPTttBkXsGk68z1jEPzSSc/zDeB22pIYHhHmApLn9OXYl4EMPZwPC6PtN/mJarw+6r
+i48ZmnQca/SF+gOqBFNDdoyoe08UBzID2o2uvQA7x6NDiMtnD9NrLM/y6iYfmimk/5HEEYRUxrC
/AExhnoGBxnq8/HtN3En8+aKZLbK6J1ibOvZG+HqGjTmLC+d1ucPUsryqbdE/lREjfYgUoVaTdIB
gcjL2H6XxuprXGBpcjXFf7eh8F/HhTKfsrqGYn2Zi0XHoCiVlykbu/ffTcBEOGY2kw5anJujlrpc
q5AhyURxJ/ZEDwk/mWK0kKxxr4q59wGtIY4pnFK0HreBri6RSCwqQhB0k8cQna+TgUKTZzeuvZMj
3okIFLOARx3sIoXaujAgLKHLIujdi8wC93moBdp2tVu9P6vmMdizFTFBzrspNi20wZKUIucS9lPz
CAFcwT1vf759Au/tGqhzDsCKFaemvT4GJGaxOyaheyldpGUDI7Gf0EDIH9JJGF/eXuoWBQtiHvS7
4pwzG7jBjBOeSQmniQiAroaHzylyOar+EDth5UVTi2LRXIaHxioec9Efl2X2p6r88T/8CGcl1rgG
eEHKiesHrvKw1aqRpBuUPFVEnSQnCyG6o+4E2ZHOmTr2yvlZT33+kRerPdkBVhKBHNo9R+p7Ow8U
mKkCrXK+v01XSVqU2NoSU+BDyniw0R187LURapTp7HFS7tzOZMB0YBg4Asa9eWaEwcBzk4wju+l6
5KzhSzTm6lEnG/AtRDLf35ZTa5iHzUCqxqLXe1x0Q+7gQi5JBOzuDN24OioDVOPbr/LeV+iu8ggW
8EVSjvWpf8ufbL1xUVO03QvFp/tYDbZxEblodiLYvVXWEEmiwbfO4PZ6ldhGIQvfT+uC+qDuMZ6J
qSHsvTnTvStZSZJaRsNrybLplGmoiYWxrlkXV9Yow4rA8lpLJl64UBo19rhgyVLssfFuTyB4Hmpp
vkTmQVxB148GVtiIofo6F7dF+GNwm+jo5mmLYo2xF5xfk6Tr25+1iGQGQzvYMe7mtGvd6GpSpPYl
Qm4hOAgZqlVNuXGHg8joHxyqUqXfmnRAvQeBWsDNuRm0H2ys/1y46hm9eaFH+UNojboJA6Ou6pOE
uo1KZlt0y2HR0Trh3q/3iGi33w76NkRf0lrAHXIbIDVTahHQfetii5CZaT5XH0crXx7H1LHRIrK1
vUHB7YFbBXXo0L/C2vWt/V4W9xWYrtq6zCsEsMN29gnjc7lzrO8UyNDGqReFRc0I0HATB5NxQVOF
pvelkyHw8RBDvoNyenF0ZtSYEpFGTxMq9Sdb5u4lC9PxXxU32c6vuPesdFHpf4CohB21/vlvnzDq
G0Wg0Be5mLnUH6ba/oWc0F6SdW+RlVi1qqm5hKNNNBp0vVY9VeJlyFzplbZcjp21RMe3o9G9c0Iu
xV1N8snke7NKAOwHmUbDuYS4BnigbewzEbLyclLwM+Xk3sj43scrdchK9BX5fLejj8jojBbbevuy
YKdxQDOpvoy5Jp+BPmSPbz/anQ1kME2LltYeKLhtCLRqp5/CihyB6VKPMuIq0tJB/zLeHdCZelCW
0H6jm0Huc30aUOquo3kInEvOHOZjawELSbT069sPcxtp+cshETALpC9lb/00ijlDPanonItZte6p
LHoGE4HufOig4B87HEEv89JYO6ncbduEA0HNxbiF7w0qx/WTuZWm0Jqu1QXIxQIBaND7H0tT0ymZ
BtRlBH/8rI3tHB3R11Q/s1mI5vPbz33vJa40GeZKPDpDs+uf4MggblS7qAt639YL+qnq2e5377E7
p3INKqTE5MZMXdfd/+2DpowsldErelGj9SI1YT7r9RSe9G4ud763O89jcY1InoY7BYrG9UqMYuw2
t4rggiCd6UHUNI5h4Wo7L+7+KmzbyhPjBtscyUqUqxBWFFwSytHPOUyxA1OmfCczvrcK0D5QmTr9
WGNbT2SxtVBJcDwcVQafzFnlhzZLyp2q5bbYBOUNwNQlBwdjsoXVG1bCvwZHXjK3rh+tNGwfiLap
76iE3t1QTx/GBu1aMVTvM/tZa01WhmApYGtBgNtav42LXOgZpnS6Kml86s2qiZHkwj18J4Dc+bYJ
wA50rZVPQ9V/fSZiJs7oQy2Vj15w6ZtRYAl0lmuBDjUA4WMape2pDnrn/3OkryjSb9JU1zkLKDvg
SExT4Qpdr2unThFYYVD68OAFShs6wExoqzth+FVQY5NDuVSCgEFeT4qzzdesbtbQTUv8bJkX7aEp
sO3x1hY/ElrSqB66fDR1lNRN8W+jSeurPpnJcOjHcfErtD8dbx4K1LMiDVnqA/MtYXqOXlfxgZys
S5EDWyLUppN5+alZaRd6cV3pCEL32Th5aerIb+AksGUzYJYE3iR7TDE6M+iMc4fiOWa73CHRaewj
8WMJlkk/BJFToglCOPwXqXIopgKfd+2Qx26s80aidPxcM/E2j0kWlunTlOCLcCDBDnpELh35kpWr
EFLdZH34R7xE7ughW46Qm4oM/Wc624Z+ZDqu94+6VqXlUzePZYwqsG6DwXeioTuB7M7dU4W4reWZ
U93PJ3dqAxT9lzj+Gdq9kR1L2dVYOATh9HNGxmzgQa3B8NxpLF+CwS67owxc/dmubBTDs6k1H+N0
AY4eOy0hu9MHdQgLI/mjjRH39hL607TFc5ENJ+5mZ3y23ML+T+Lmg/UxDMIoO0CB1eMPVtampqcV
efVvZMgvLggzWZiw6VKlGTPXOeLcj6WTYePWGZVyvI5STZ2lPhgPVdgoBqUhqM6DHWTZv2aea/6C
EN90BDuSB7DH4uCPt6+P11Rsc/hWRBfoB7nCOrbtOzmi2R4lTu8PQ1N8BR8UfJSFZb4kfaujLxv1
3RPWfeOjq2nD2cEk64w4jPPJ7BqpHewsRBa5StSLoWd7/uN3fxqyqGTNMO+5eTZB2ujLjt0vJr/N
7fTzvPTC1+th0Tw08Ev06pI+aP9twAnMT3rK/zi0edqVz0HWp5xmNyv+Li3H+CfIjbI5IHnXat7b
m3cb31fqxHrzU94B71j//Ldb0Ry5xUqIpD4mGzpKYnT5P9l2hRz+2+vc3r6sgzatCcYPZuy2U633
VajGxOx9xERdtPg044tRCXGmjeT8eHupVwT/9XlYMYu02QB/27QMNvluJaO21BO99d3ISM2j4cTD
NzWEGbpLZVZlJzWrJj4NUYdEgBDMw8d2sD+YnN3vQpbRfIgRoUZjWDbFp6noS+fQFn2AhCF1cHGc
5QzbHs3cCTNvGV2WMEFBC/B2/GwalWExms8VTEAjLyxv4p2lXlqk08+xR07dY9oWNhfZLoNC021o
7J19vr1n5IrFYwC8DlHh31y/T2eZ+gSV/t4fCQhHkafFvxV6tA/jMhfnEdKK5xbjdHp7x++9XG7S
FbbD3X1D1DRFE2PK4PZYshfi4tp5jAAQYm1JHL5P+Gu9r+kTQfOjNGQERtF7/XxWERMtDVSVOdKN
1y4ieKoGMby7S8QqoKrkikUlEd98FQskPQjuRgPpxSiPY2VUR2RM9ui1d7YNsjIXy5r7QH3Z5L29
ZaAdaMSNn9oDCn8zitF9V46nMo72Cs27S0Gk5XGEdDkh19uWuWGGpHrR+FrpYNyR6vph0mEm1oW2
56B9p5dKLbtKhpBQ0WPbzpbRsKgxLifVgT5oHqYMGyZ7ChFp1Ybo61TZ3ReGGu0HGJtxcgCVspoP
gTw/hVWx50J5W9wwKhVrcwRwJfXoZoe5brUOo/MGgKVWX2yMaD5pMFMjOjgZTLFwrptzlc/hY0a8
OOl9p+3cTfd+AET0tZlLzLtpbwrEGIdQGTXeMMZ4LlrXmY5tKubiGORF/5emuTy80apzwXd1joD9
74AdbuP72h5a5yikgEyYNhcQSv3TUsIN82VlZThBomuOaXV+fjsA3FllnXSi7IJyNwSVzfFKpkRr
GwF8W6jeALhhN4+Fo3fv/ipXXC8jSKZNBPYtcEJJNYiZAtQv9R4fHfrenq52I+idZwGtxhgACDcz
z+28GP5FGiWzY/p45JUrErU/cY9oOxnz3VWIZMxTwaLeyKWRtNP4jlLLj1bV4CU2xq8Jmd3etXtv
mVWkhhENn767bd5mnepsXBxQZSjS9rkZovDjMiXuu7TT1qCsON7rCeflm2QS19HFLSs37fGj9OdM
Y95kZ8Vzr03Gy9uH7PXuur7XWWYFI/M0dyC1Wa1qasHY8iu9SPoTIq3aF2FH6hi7nQ7arlWf5ynv
j3LMp1OLNOk/ljYqlIPruDyFaZaf+z43TmZSDVQU/Yz3WOKeGjRLT6SXqJ4PY3nKLCs6j01QnejE
jR/FWI+HagUFGXqNxH6Xh8ccFPROGnYbn5l4U8ObTO0sIEmblsHgmmTpbip8pgkzDFZ8XFDCb1GL
37X9vbMU6iqII9FcB961pSf0ZYzsrWPAexqV/KkSpO0rwvh3Ecba8e03dpuM8Cj0punf0w68oQUu
Ey37idqH0xcVJ1Je47mCtfYtradoVXkN/y1UPu5EiXvPByKCsp5wBwNjDcm/ZbRBNrpziaEVfcA5
e1yG2v5oQ2RDaH0w9J2+xevk9upIMv0EsLbSfF61gTYn36yElmeNM/p5VDn/FGgdLE99GojWG/u2
QPNeS0OQ0kWBS1PgjMSSVGruKa4XKz7ij734IMTMn6IznMRvFYIeqllwJQOU3owHU+Cu4QEnCf7F
tbs2juR+ta9w0NIPlV229WnUM4q/qhDQwpKZiu7Qi14oL+5qnN9yVIVjrxjbRnmaPZjiPDTj/PXt
l3wTYqhu6AuBEuBQ0WnYHN1Op1WO9c3km24QfwYSspp+77bjb94qxAT4xzBqHUimNwlMoOlJW0BE
QBjZMs5ofIUfa1gLZ7Rad8l4aw65eam07WiIgqshRG/7d5GrI+utWbFvFTpKILpoj0ZmxA9xbYnY
c/pq/Kw34/CU5Il50uy+QHm/Kr0S2YSd2/uWZMPtDXaccfAqMXYzl45ivAxXRQ+/xqrvC5W9MA4u
0F8/d400OUSaDIuHsmjtX400pu+yRLMFm6RK/2uaFxofecfwdafEuPMqaISDnCBxZTqyLTG6qAdT
K90USfw5PGXdIM7ZVCSnlP7GDqbvztkCCsR7gK7F6GKr4xoPc49ttWSpYUHuHd91RK3NeCdM3VkF
KANMenZ6LYXXP/8tYkBwc0nG7BSNhAzx8x4zutbNl9Pb38ltXkx/DMUp7jBwlzqF8PUygFooWOs5
wRDGTuKTGEwMktoOZx5E1kmFkSFfXs3ewz/VuNiJl4ZS+zWnc/UCcWC23puz8XPAwzFeBd5uOvb2
qfORG13TUn9G8/hUjV3+MHX13njh3t6uL27FEpEFW5t6Tc/zVsPPIvWDpR5OlNfjU42Pz04cXrdu
88VSbZhM9iVIAqLE9dbSmQqsSQS1D6g+PipKebyUy/YJeZbCK+xSHN9+l3c+AdjKAL2B1JHeb7vG
OHrpzeKgqqFj0vMUoD1xaqal+GRhMPfeRBGO3VpbM0pYmezbBs24aL0cFx1On3BLpNdVecmQrdgJ
4vcOJ2yYFfFp4ZxC0LveQTFOVD+o7Pla1Ss4X62Vfw9TZ86O7qzCf4QqswcLqYJ/XGN2MV5r6EUd
ejVVODKNqbHn4HuTOdDQ42Ay/AUTwq22ucTLsnMwAZpyvwN9cxrg5EksDsruoTZUHh961gT1YFp7
xeu9dblhVrkE8LUQ0q63QcoOULTSMl9vMY6QGHEetbHXvQqDWLrOxlJ/MDTKkJ3zZK7PsznAEPuJ
DKuC2DqQu143WNK2Fj0OVqFodK5/dwCVnQWG8cKpxqctkW33GTvVVvsR4hr4C7mICjepyHJ+aXld
ZCfcYAvfKJwFxk8DxNAz0yj7yVOkP5es77+k/VI9BCKaXK9j4gyGAQFLF7Gr2PgTdH/8F94xiEMw
3cuOWqmn+SMijNCHOkyY8lMppmTGkbQYlyP5VfqrzSXttFqaGW49tWZ/x8kuwGIJ98QQw+hZPoMv
Cp70ajSGnVT5TkShmGXaAB6VAm2rCpYZIcZHeHihUWAHnktP9VS61t4BvH0hSINw7YDoZmJobQ9C
NkwM5kWR+HgO9b9iuEDfgYnEL22ZW/W5m/QsOmh1uvyT5pZzgJRZ/3g7xKytiesTwbQN1A0MJMpq
fZvGIkeA44wmE9RdQm56gaFThNH3WPyD43CHl2ykLlHbzeFhcbS9oHP7GRBtyOcM2E/A77bccmT2
oTktWbJqWmSHKUoeLdEa5wU25iEaZk4P+nPvfq8ce9aiM4gIDNDX608gM2ouXZvrMU0757OZlLCc
8ijYE+PeGGSvSRTNYYAdDog5GjJbYEeJTUSFCXbj112sTjJpVIF84dD/E1huUB+bSWLJZWs61kES
zef8oLezmXtRMWp/12ULbkIr54DEBx3B8DCgR/pLRirqz1wURQ851kFaYOCC+GuwgEftRIrbmwfd
PwjXgEWACCDVcb1LgaKiFRWzjphzcQ4URsix+ZWcSOykB3cXIkWQfGlMLLfNSbPDx09TDT1diPj9
odCx0kXWMvDxu5Lv7R+QhfA2UEvgwIHT31zfdlVZEVbpnR8NUvfHLNKfjBgHjJ3Edf1rrj8puP/k
9Ez/aSOD5rjeu7GJA2W2KvejROvhqUORO+Acl5yqHIBlnGjmHj7/ziauQx+ALZAwgOltrpMmyfqq
mezcTxPkTQZlY+U8T+K02Pq083C3YZGH+22pTaI1LoNdzSVcct2um+NiQTqc+/frTgI2/H0Vcb2F
c9QVWPG6OBBRhOKXLfuji8n5Tii4u20EPgchBc7fthti6cnoSNy4/DzpvufoXHl1alj0XYLl4e0o
e3fX6MCjrgzeEMbL9fOAoCXHs1hJ6Gb95Gp5c4IrKXc+2ttYzq79tsrm3WBwiAeRyypu7+pnHEac
c1nV4bGmq/AlxWPkCJykfYJE9G74BlnUimsAEm7TznzNO34rbeIEplc+qNJ3VYtEu5E5RzFHf769
iXdeF29qFYSlaCZ72jxelDepSUuJxxuU7s1Zkzy2WGQeS10kp7eXuvO+kCgiO0NBEhmkrdp8bjfa
VAHS8EcRtn9nJPr+KOk9vH8VlzdOM5szARXh+lRgw9gGTcgqc9FzCwHdWHOr0v32/mUIRHy0qzAf
ILbrZdwcAmAUhCApdWkcRtvFvTausqe3V7nzdgBx08xGSxvi7VbALbcjWUmLiWDW9NEPY1DLKVfz
/IKY9PsLaSSMSJ5XDjotoW25bta2hkcfRUQZSPHQd7I5BQh97HxNd8I4wnc8EfUpINFt/6EiHYpg
1Vf+WBb2H73sq/McC/fDlGbJi5v33Q4P4c6Zo6YkI7HgT4FR28Q8XNYqfVZO5Q9hb31wcjF7bl4m
OyXs3VU4b/9vvoEMzvVhiAot6TIxV75miuoc4cZ3kPrY7+zdbWLHYI4zt55uG9rnelh+iwf4SaMT
MJH8yDaPv6Tjwjw76mcvydzuuWVbH1brvj29rTUAbC7ela68tljWeeB2ID/jUVg6iwL8xNm5OGJM
6kOQV+HR6O3hOXTC8MkAwv7RGPT6IWT489Ed6/ZbUgd7cId7Z2eVmgKZD7OfMHL9/O4cIMnXBpXf
4qb34pZW9FAnffwz763mDMhC7uUcdzp4vEugKaxJPk+z+HpFeG5r1juVvp7hLKp19km4c3ycJ6c6
pRoYgwOybtpz1Et1ylNzOphjlTzochK9N+Eq/3YweM0Pf3sVtJ4Qz5AkWvwq5ujbro9j1JqYmtD2
a/RyD5NrBasBJ0CnVrPCD/WSdR62xOolCSfrxRnN/IhN6eBFsZy+gTNzDtGitPelf6+/ieuXyfR6
LumMXW8R9sIjr3+wfUOnxkljqF6t6LXz24++iYOvqyCshj4wkDggOZtVqlwkTuMajp/RVly1GuQ5
QxrxGHSmsRNyXymem11mEkocBAHK+GMLlM8T3egWHOl9GO3R89gXuBMvJL6NF9VW/C3uWoplpBnl
34PZgveuLSyZENoZ6tCb+gV7GdlFsadpE27rjZvXv8pCL6LDgF9wclhtl7/Ng0CGtAg6FR3p3LQX
zW6y/85C07+FjWFn3txF4NXTucCNHejt7J5bt8x1r+PWG726EupJuhM6b6MpphQCnAyWA1TgfPRI
wOgzVz22q6eiNbFwZtpS/swX2eBDEUzLZcyWYjym6WL49hA1X4TVt86p60ymZTFokL3icMsJoA1O
uKezZ7FLbOxWFSbPZWLNOTJkVjGVgCbzTH1sMoHnLLXDeBrcInxyqrn2ppmvaxWCKs9LpvawRXd/
B8giJtCMtNbJz/VZpcEZInChDL9oBOCyyorxoRiNssIunuZJ74EmVP1BhyqG8v6yIBq4RBbatG5p
GztxdXNlvO4JuAb6gtzqgAw2Jxp9gqiMgT340Txan1Mzqj/3yDbszCDur0LJBHoLBsF2Hg4yo+sS
TWfqPsnq7Aron5NeJjuJ+DZOvj4Mr5XDx79h27K5mQrAowOOagKb93mKH1QyGvbDMJrtL7AkzR9S
tsb3mUPSYIHaRH9Bc8RRtZ/H+A/iZ/FCXVwnh7cjBlMW3ubmO151tVdND+YwDJ2v33aEJqEEY7r4
7TC0PzVewj+QlpOXEcCDotsVtIgOq2A64TA55YeslGGOHaZdFA9BgXH0QXfCODwFkVst9Npaczhj
hmvyz9sI/GkW0m70RDpo5UGvF50Bn2ZhfelY9UKoMN3JfTCabEyOuj2lT/bsLj+WPkesdhBd9uim
0/jF6SPghE2KXrVnw/N4rnK9Tr1Y6BDbU85qj3vrNKbeGKk4OjVjEnwCWoVvSmO27XPURMtPp5lC
4zxYSQxep61RIIPEpMH5X5Y+Oc59WKNdW9bay7zw1x7SzGLmNZoYbwY2PZtT04SgadrWkL9KNSIN
lQe5+NLw2NbJRMGjPACoCBL8GFQ1Hpt18nbkTSZ/YNdg/wdDXwKVXjoFisxThe28A9jqP1LW/YrS
czuNKl22H3MdZN9p1Bx6XpWt+m8aU1VxoPbozjk4i8pTOAmap7hv0NqJgzx/MUc3Go+50bDBdWc1
vWcSFZsDXIChPJaI8PDBxh29LFvHRkP9H2dn1hM3sobhX2TJ5d23djcNdIAkQEhyU8rqfd+q/OvP
41wNDaLFkUaj0cwo1eXavuVdylDcDpaSP0TT/FkGy3pM04wGK2bJ6a1pLxgqa7O7wGVMgbbHA+fe
yf36tiv6+UHS437qvDGwD8iaiqtpqnp2hyezy94bpr/499jNheeuoxOFYUljFzvl/i5JJnwb6txG
lboMAnInxygGcR2ovLkqJ9fKD3WVUm1clk6rQ+pa869AO30fq27tnsx5DS9Tf+h/YzarrKiHyw6e
daz7H26gW3ajnOr7sp/HK2nZw+8Us+Yx9sIyAKLoruavehXGDWbtpRU3qtc3Iz3Eb6PIuwO9UW44
Su+Nu9sw42mcml3zky46tQUj6/wj9eRlPID+NT/i847EYeWG4zez6fKfXaLXu3xq1x8LygGfNUYm
uM/nDohmjMhl5Oq0RoGzyuZ9lnn1VesU4qHLBlzpDXg2jwHnYI3GwRxLtoPlHi2tlyBelrm8qRKv
uQ9HDGvjtMLJNOoct8V9V63t3VLkZh4Nk+Pfl9Cbpr1hZNIglG4S53Is3fRLKOrloatM+QOFtuC+
WiDWXMyhX6y7PLCMp3GccOet275ZYgvn1Qbn5dRaPml6O58r1/OTuJFZ0cYrUyoOwWBP6iZJASvu
6maZbqqid57WxgLeq/BDJKABs/JHeQlIlBa21XCZFL2o7kunEuPNYjXWT8wE5gcXXFq2E7pDRsAX
iZlEokrT/uM8OuY92s7jBmwxwq8D7TM3pl0XiNiaVY+zQ7asaaz9JqxvC1wj8ZsOlrKOcNfU3Y1O
nfFjmlf8vmmuuKVUMfrcKHWDa3tp1uidozpAsLFklReNbgujhOe1j6EGLXvTzcMVOcRy7dCfWvtH
BHKoCfaFe689w/uFlHBh8uTb/kMxJ83vonPYB5macMsQZTvRrl4otF6PTZb9Lma5JJ+ToRUPpgqc
DFNR+FRRIRB7uBaD8ojBx666QZmoI9LscywH9RgUaUyLccziBeGWnxaYZR1x9Vk/wDKuyafMFVWx
l3MzhpE2nAG8VlaVH5QAT/hx0xA2D6IaQO73w+BnUZsnBT7FQyijtHJVui+aPPjDY7907MpZXw4T
yWVsevUqY2zzrL9iXiZ14c+TAXgIqlTzS0kXeWJXLt8KYeTZbsrdrolCJkZiY8n2xwjJHHgqvL8d
jPzwTzEUNEIqO6uaWLZqWSI5uoMbhV0Km2FEp7uKfD2E3s5o63SOWtXwDtiZgSSQjXrApeN3Yx+x
KdmP1WTal7bbtyPo9Tr4mq6Dii1YHn28mIlxXQb1/BXarv84mMv6BTSKEdxqKzS+mWZZ5BdKWWN6
YYN7GmMj78I1qq1+WkHkdFz0iSrk07o6IeijqeJmHmUBhlnDx32UlBm+59243pTJypsyLDkPRIoI
ICmkGmX74GldlZdduoj6ps6AoeysvFC3U6+ggkyNkX+F4yK/ZODRj07iDrBeEvTxI1DF4puVVeF1
2xs8Q3igZ59xfDGSfQZw5yiWzrSBp4/K2aG4h3BzPHd1mx0xvW6XSwNucn/D+caaZhapcj8Uw6TD
CPpujv8S4hphlBl18G0t50DFjbN2hM2rDC7rLEg+jbXdY6aGdn+z9wpwLJD+22RmRSsvjUcj8ayo
hbTDCU76OtiBJKjZ2UXlhYdgyjcnh4znaW8M9ZDdBiIFBJOE9ZTvR+ZksZBtoeJA5+vnxIUoQUw/
OHmc5qaFAHo26g9lalcAxYHN5rtN3yePqlzkfyeLeDbKjTqDQ9atgsA9GL2Qsynbp9Uv+u6gF2nU
F2BMeemrHq+HGDuS9TKUtHRva5pMZdQEubDvHVkbHdFG2WVXYduZlxVV6Ysu8NJ0x7+VSLeOtOoP
g/I7E9TRMP9uRJffJOMki8hN4K3EEyHxSJ6asF/nYimGWDQu4nXY+LlLbPSO9dQ7qgup/bXrjQPI
tuYxClfvgLhpc1sNc998TgfKUUgJWwjjC9kb5DUs0xDJFfPoHc2A4i4NF2xS/Nk2SHTm7HuXJvkd
TGDbi000YvBlqFKvjOfU6e+hevTmjmZLGvIrxWpQKJ5FAA/Gmi8R93a6mJa2/Rem6ujsJx+7hoNq
dBtEie80l4Pb8IlbIpQPtZjqp5DSOQ4OtbNy3hLfuwkLJ+dPbsmLd33QpT9tw3P+YjJKt4cbzTA/
zyyV4ntkht7bRGIEWytWXHGrC5lEkospjJp5+4qNbEI7hrwz/6mzav4rXacfonZrzUdAAzF3z71A
7TKzHz6pIId8Tvm7/N46RqL2VZb7ELubUOnLCte9L5pcUYE0k276XXpDvdz4moZupMKS04ZQTksN
hWQwSoLCeVhlJhGTWHwzjRDAbvu9E+KTuKOFlX5airD4qYH9wINI5w8N4MofRQJzC0HRvo/GNcs/
y9VtcXHPFpu+iVRTE8m5db+mTgHAQrqjYUVGOYoPUzYlfWQMqKrthjHbpP8LPV1RHelnZM2yxr5Y
003ysCNkGSKnngsQBaZI3J2HZdiXcgiL8UrXtf5FbFTk+xlXv+s6TwQ58obIwFlozO/QV5jGSLWl
XUSwcxcBganRf1bkCrLIoK3b7LJJlwRqdBrGqB685B5vyBTv4zwxDpOn7GBPKdE9uvXAk4r0lGpj
lY/qqjR7zENMr8DXY+rSfj9jXlTHEI36ZmdKudwWSaiLPX/a8mWBRtp9CvOKwK4ZkX6Kl9xgOztj
hbRs0ChJ8FbOGw7QcBsA6IH8ljqhlUUw1FB4lFnifBqmcP6QqDYbIjh6FGV4UgcnShtR0ISfq/wP
dPyq3+W9Ja7TCcDSTpa25LjokYDBMFoEImELz9/BrYwO6bxZf7ScmT9/QeQKGZ264KDVmbVk93ZF
SzPGWmMxIiAhPfImiVqqy7YMUjzawiz47tmZ60eopWv0HRad/RCe0QwAAboQAxAHF6TI6VGkj317
roajWznzx0Jp8vGCp4T6StKH92W3rv1FSdrX79Hxq3/Xiob3zl6ysLlC7qh/0iJv2l2ZYiz0U49r
4xzsIeURTbqgbOM+RXosClVQLVFteFhKoUNBC7pWpOcRT65rcf0O9Z/KrqdPaCFpuS/TNn1wiX/a
Q1XOhrofRRH+qMcw+YMravFNuBUnTiuNyn2S+I9pvshfXj+HhzyELbRP04BsvVIsyI2aC41bVYoy
9G7oPAcF0jTjngPpJM1YFcMKpajmI+9We17cfQI/CzQC1b5u3yIEkezmUnvt3WRRyozJB+cbqp6b
QuTk6UcHF6z2SqIWvnxYl3m+mxd/g/h0NkfY46X76AaDv0RKGyIBbNCn8o8TFMw8N1d1mxhFN5LV
IYgX2TkyJFgWuOkjNzg9a04DHjizKO0x8pTwfk9SVAeifrnsEq2NL/5iB/kHpFmwWCi7Ybqz5MI1
aFC2+mylgx8eBtDk6WXrNNYjPnDOrd2H7vDHB8tl7QpjQHiuzrP6EYN1dlcKLdDeL6nMJSGSbP8Y
dUNpc+kbSFANKGR+EmBdD1tm3+2vkDvwmh0ic6n9sfQr7xu8fT3HLdGwjEh/gidd8tmjhGLmF78Z
/Ac3T3IzCutAP6VJsIo4LWgsLKEqKLYYKzG/0cm+QqDD7H6AoTE/tIE5ZrtVC/OHP9Tdr3YpeqSR
Le3eur0HwTS09EbPJp6Tced79c+A1OEWjA9BIrSdOYm8upPJ5Qph43IYrWCIG2sd/6rN8QzjmErm
V8Yo7WRvY1lh7lykOEYIo/Von6nanvQPt9oIyC8ohIATN0zGVtX+T9XewMlATn1rH1f+v+u6ndut
fq4pxyzVWqh96JSdS7Q2hhkbJ9PnJPRelE5pIFLcRS2SUragg/B8fAowKOg1gJU9r2/jHIHhuErM
8feytuU7xSO2uVIDAi/4D1GMKMbzsZKhqrGIa8yj2bv2Z1QSXNRVXO+SM3VOnfKkGbANhdg5swLk
i2/jC9TgVpUpATcfx9b+2Fuq/kDtItsD3hTfp7A+U+V+dTQokFuP3qVOeFI5dIBeD23iiqNsrbtS
bSZUmjppS+3l0Lf66e3alXg5HIpAwCFNqtA0/k6df8Zu9Do1ZuqIla5V7NypSowL1c3FBXxpM98Z
Y5LQhjaGkmDC96Y+Nrhzn9LSsb8KwtglmqRXmjd9kCag8Lp1+So8HJqitE7kOaLAyw0GAGTbY5vd
L2DRk29TBVphRTavLDrseE3SFiupKEHPhvW+PhuLjlA6ZX7KeQAL6Dec7K/AsNOtIXVE0E/slaGa
nRtM9se3P/9Jn+3fKHg/eOxipoRzxvNRUunnjTZ6ffRgnF5rgHJ3s9M0kWtY/QMGTGI3Dss5beWX
lVp02bFugZIAvAm8wfNBoRCIoWpbfRy0KWIp5ikOKXvs3p7aa6MAi6Mo6tLNg4v1fJRA1sFKqVkf
Zz9oCCFD57JK1/dBCv59P9tE42e79YBgnExl2pTanGzQRx4D84hCQ7qfIU08YTAxXbw9n1f2Hq05
DMM3ZRCUDk+G6rQ55BVZ1hGl0PTSbdblIfDw15lsuoNnKsqvjbWJCrEH6fcja/b8261T52eICq3H
kYxzhwMgJa52rfcMlZ+Z1ivnH9YOFxycIjjQp07dsvHFlHh4HHWUCaxxpN6LybM0hKQ65Igzm+K1
/Q4GBAA2J4uFO5lYz9Nb+zUKV7yYGmsihXAjGF1525o51fF1KJFcUPOZXfLaVvzvqCdvhRnkPql2
hbsZGlEPtdU9hEPS/Xz//qC3wibczOJetP/pecmREF7gYaKXS8vtqoMcDPldq3X6+/ZQr85nE2lC
jRRc+anJgh4yu6aiIo6WIWbCZNeNpZzXMzfgaztjs1jY9M7AG5+uFXjuotY+zp39bFb7dXSTq5zK
dxZvhhlz1Fkalfl3ToyuMz1XQC7wN+mKniyUVUhikwQfGJFVw6EcKVeGfSfOXLovPt82CnxfoPmg
NSD8Pj9dg6NSQNQhXdeySi9ENXcxAXxxBpz22ijbEnGOCR7gfz0fBX+duim2UZYUa51UtH1U9fn0
/4ziBAAHeBkBfG4H7j8hX5AEo982rnMchOr2ZdmaWL94zdW71wWFZ8BvMOqBQ5zKtrjE8YW9Cv+Y
gereeUVRxXMZlmfmckou2FrvwIlBHwHuNIEdnLy5ThWokKaRf5xr1/ps9xWOmu0aEpw7zcEN0JFP
V9ga9eJY+7DMgkPXS3nQObD0d86XixdcPwhaOsn0TU9+yFLl/TigN3kUHqbl3Th/sfxB7v6PQbZQ
mcf/H3nh+dIVsmq6BH/DY4dgf0w51IhSH3f0t0d57SkB/USsTODkcJqfj6LrpqQNIsTR6EwyaBoL
O6LOZO9lbnPmKXntcsc3i4sJb2Ge45OhLIfyKXAVbkBhUfsEXX1lSltfFzDh7phpQGW30mo+c2ls
b8az5iuzo+O/9V35J4LY5zO0Gq7+YcHcNSiEhxJavxyojoakWH0pp8hdsvJLba21FdeCFOnM6K9M
GsgugU5oo+YOZPz56FgCppmEznkUST58TxB6di4sNSUXJiiKLO77yizj1vG6M+P+izdOpo07AEeG
S8aCmnWyR9te4L0ghvmIq2b5kPUpGnpZK7Nsr4TdmYd6GrpvFZIlikwsLaAhhFPzyXFrVJQMvbFd
cy+BkpeGdXWJwKBL5952WgR53FB/RW8FCa85EGO6GxxnuC+Bo37PM8v7iVACvTRd6yaP+nxO5E3X
pAhUJQHtxZ0zmSXyPZ3WXyyjK6+nnDLHboXDqmO7ks5PM1nc5QZsRJtENgZrOrJns3+ihGtku9Kc
l2/A6ElQqQ9bzq5PNGWxNUnRmJMFuNTY7PX4oWqUVuCK/fQb2kaUhtwgRSi5nm208JyOUmJJfqp2
9LSSb74ox/JCYnyDPiQO9Y/p3ExUuJmuF83LgmSj7Qzfh9lJL4NqI8wgkFaj9KWkv1tpgt+UbBzj
iPCGVdx0sxH+Uoa0b1pEYvx4kMb8iFBF711kK1E0NDa3vSYgxg1Mo4ab4SfQOl/DLqMWZE2FeLKt
qhqvLJp0Ml5q0X6qiqDKIxMXlZ/FYPvVQTQORazAxJIkaluxPPJSBZ+xRBnzm0DXraCcXi13iy5a
sZ8MaO57OuS2HY20CM8ZUbx4yBDYhFVGRgqRE8egk8A3G0vapDZE6ZwtcZENS/+w6IEt8PZF9dpB
4luGm58Al8gp7ipIDGTNuB+OrZopz0ECOCASVX6smrm/MWsfMAOK62dinNfSX/azD4sMwBfo65Pj
a5eC7mo6q2MJP/dKL2F50eZ998terHY/TEMRQ64x90Fv6xu6ncEFKojJZWjX7qd6qBYEtVpUAgJT
tChbr83O8Wbj99sf5p/u5slJ53YBmw3Zhk7gqSaSbyZt6RSdOoLOar+ZhrZutU6Sn4Y19vE6Z79y
WxmxpOlxZOsle7U4021YyfBqwn6INk/g0WMz6zhJGuvw9o/bvs+L3waZkp8F7hVg3/Prb8h8Hu2M
BBbwiLgrltb6nJjWJoVgjl9TO2y/vnu8DcqETw8BD3olJ7feokCuGa1FKN+WmI5adWiD21jkBzro
cwP+LEnOgLxfeUApphHYIxa1CUqcjMiN4g4ky+LoyPF3UQQ18LWy21V+nb+78mOxEUHIb1SujTP9
/FuaVjWwzMI5WpMIoAkVpGCNUtfV2oyRD0rmzHgvQZ4E2RR+tuoWGS1gtecDulNCUkv74OhawBxa
9F5+tK1J5deg6hM5gyEuWpE4Pm2g3P+ALV15bbZ2/TPtVP8EaK6hM2GcpdXbL7cUeEgIbejdUvE9
Jc0uJpARd/adI0UdPnY6FnsPO6i/YT6ob7bfii8KtCQd6bq6w/lqRJh/cIGLNHZ9FSx2f9vJNS/e
H0ax+kALN9tIoAknn6qZux6TttQ9FjMpa19TRvdFpiJayOcI4K9suE3nF/klmGB4nW/38X9CemZu
T7xxzrGT9i/TLb3LKXSfnEENZ6L6V84uOpNbmYupYXN8MqdQJUFeoEB6XLPV+pq3ur6xrGKfga7d
r6WQZ47uK/P6h8ffSndbAnYyrxalbnuGQXcMFHW7tKL7hkzKSifTHM5kEq8Nxe5hB23wSzR6nn/C
RDoVBNN6OU6anns1KJee1ZzuByHP1U+2X/38ArSJdkkVbKrEG/b/+VDZtH23BI8PJB7dY087Ypd1
U3/mmn35OLJKJpkkZS6opqfm4Wp2c5SoMn0EnhF+NKmTPCSwbL9ApHW+pabpPbTBTLv17cv21VHh
DnrbDiGy307qf3aiWOvUTkx/OZYI+mM0t5rDlwnN4e9uX1ffc7+tL1edw0B+e9hXPikar5C5OW3/
bB2eD4t9eOoOyzxRkh6CvRhbRG6q/hxe9eXuB57Lm7/JDcD2DKyTUYIFzy05ov4HYXzf0QCnpUqr
+IHbxPm8SHlOKfzlprRRdeUOoc7Gap5qUCez0Dwkaj76IKgOzajCS5giw0Woqubbu78gOltwupDT
4Tk5va1Cd3Ido7fG47BW5sHFgiZelOdcvj3KK1+QIgrDAMP958b9/AuqBqRkXxfrcU0H8dl1VHhR
WnN2yB0MaNe1Bar+/gE35aONkUGZ4JTtrxsYKXkT6CPGyGkfUfowD9Lp5c7QpXfVpiAi3h7wlZ2I
TTJ1csps218nBwC9KGFkiM0e22pJHkQ+6+s5a4Mz9/ArYPFN0IlRYFpw3E55ZKpxJxrAtqbBtMCT
Jyv6ZE5wycK0FnGiVudgZal1sRniXicWzK/BlO+0IN1ulQ0cTsmDXhpW4SePwYwWpFcaaj3OXAdX
2vfNna4Qo06Brr//q5IvhJjaYX0BYPzkdrbDRPgLqNSjHBvjcz3P9wSm/ZnX5p8r2MnFDINlUwLj
EoFMdBJNhUuWkKp5+pgMc3PQZpvdl4AnrocgKD66PaC9VaEO4AfKAO0s3Z1qWiveGHCXiu7zHKVo
dV63IGvRxLXDr1ZbLJeLbfafZEsnX+clyiube3XZWMkZKtkrkRniGhAKiXURSobe+vxoVW22ouVb
LFBdFN17XOiXJgY0nP+GQQ7LHA4RaIwml+ZyN/dg0A7QwsRf0SdJcEXJRw7HdsmBjljB4s33b5+K
V8696/ESERWT2CAX9/zHzR7+H/nqaMiwHupUXtYd7BnQU+Yjk5hL3zoTgb+SAG0Nl03Mj83JkCcD
oioMN9Eu9bHqwKchOISKEkh2Ou9+q9pPVj4AuO6LsPuog8xPoCItzcGWxdJ8GFIpfhogTf7QgQdO
qdUSfh39hVLA+z8K0RRMeC5E9E1PrgqgVA5vVqjR7c3CyJqTLBJKP+ip6PdWKpr43cNtHY0AIyKq
T0iYPV8DrIZMLwX5dLRWp0OqHjHtLpHZjR3m5mdRW8uZ8V55vKgiooWACvomZbb99/+EAsnST8Cj
cn0USlWx5Su9q5OsiUEpnrPeeWWojXYIhZLWA8HuydT83HDUkGrniDliSyDqdwCm+/nKqJdzBPJX
7nda+lzsEJvgvJ7SHBdTWm0vLecYdMWPYUUqgc5raP18e61eHeUf75kKNwpVJ9sXDpcnU4c0S7TW
dGlTyrgZ+95+eHuUl5+NPzrYGskbBtb5d4j+s0JQAqocGKx9xAWoAK6SwMHasMq2LIMzVZOXE8It
CKwJZJd/QoQnEzLb0Z2wQLOOdZPBYqAJix55352hLYVsqecXOO3I7eBvQhYbGe/5lvO0OTuTCgTs
/vYpSNMbGLW3eNUM1AYR+Cq130ajdY6k/srciCwoDvLab/HnyePk1quhSvSZj3Upm12vBr1bZs/c
vb1Y228/mZuHYjbJ90ZU4xV8PjcHNFZWC1rWUjk5tYT2OvPsBXUtq6SiI/Z5ELy3t0afi7sTYAlP
Ihf3KWBmyQkarKIIr9osXG6o+k67CjnBM/fE6aJto4TULwCVgJtg4Z5PLAGingsL+8dKFSt4Sy/v
f1gQE+9qyxqoLRurd9dYeX3lAL+kaDme41S+eDr5BWx/f6sfINVgnS4gFtxOXRulvPIbL5/AZtnw
UhNdOVcIsIN8HRJ1COBN3YzTUj8IvDcLSqjC+wLWd4E4Mvl3PXyfMwtOXHyy5P9+F9HdpuLqUXE5
iUcaz8hQnBTySraTce/C9xqjmZxPRrlYJzv2UVLpr/3KQYCpxDMPXsdQYJkeTFMHZawWUDzLIcEU
Euivk+7G0cnQuVJTW/DKj+4YJ4ZVebsa/ZIfRZiG90a+qPCwosR7LUqXLucEPryN8pTOANyk0LhJ
N/RL7AK37CLYHSbcjMn7UbrCK5EnzwIPmqIzyUviCfMKYooTXpiJn1twUgEuXErbN27UkEjgtT7h
E2ha3TziIhBa0ZSvEhCwmUJymVGl2pnKECngxnwt40IG/k7Y+dDsbCN04aWZuhVXVe6Wl1lnp5/7
bhKfWqedbq3SgxuknCKIh6Yt/rSCihVV+xWjhaxE/GcvW6N0dmU4NC41q96FYJFNIbiCNivuW0cC
bVy7sQmjysq4HWHOTFuNd1yufRSICxxEBIL6kEB888Gr8mz+EKyZncXW4CyPada5RVy1joXce9Jm
34whm7LILy3xI3CH+sZOYLoA8bewVpuDqhfkqp2nIM7r9Y+blPZNnRYtsjG4ofztIA6AGW/c+aaz
VlHGjdfWx6E06gKYLfYp8ZiPGHPhMhbEYa3zr0An28fV1fJ7K6cU6l5ilBcWhAt5UbbkI7Ec7DrF
4SEJ7KgIIL61TiImJKuBIuzQctbf/NV2f+MWpbku5ayc2CsX0MmZb6mLcK7lHEGwgCtAM6X8VKaA
H4vRDj8OBX7oe+Vaxs/GlOEcwXOxIYLMafk4jJC9I3sa9RCrJhFDFACJK3YC8tNdP7b5bwUc4qsT
TnD1bLn07q5RJjbdY2hM8mJcHQQUg2ns5lhM5vod+RvEM8F39z8F1EikeNtMPVYAwdA42zpgO6n8
9btGli6PwnIoKyIsQmfc0kIqlV06W8sFCaddUqQwko/Eiit9ToEB5b5vqjKNJ7tobqagaB6Uo1y4
jlKvkCSkkc2xkdbDj2RSkP+GYi4/drpfYW32Iv3tNpNw96DDbRnb/dL/LpFPETt/cew/4MwbdRDC
qI8p7nf1PguH/k9RVcnfISk2BwBMg5tI5IZ4yh3ZfHfbsLqveZ3TeKhL61ZV9fIVptj4MM40f2Av
5sVG1wODxM1Q5C0BvqsgvvWcCU6Oqvooa5blfnQC60MOgKKPXD3AZ221b6x7n5WY46BKcvtCDJ2x
RrZqAF4asAS+OFlW/l0KR017oN3mbRdWuo6HwGm+JrKru4gCWdBfYScd/Aw6P7h1nFLe0wWEdEPZ
y4b3qdQ07Gy7K6Y4adWS417dFQktD2BeHzBLxHQiAYl8a5qLMnZmG1p3OLRwzWVp73/zpaHnfWWI
4m7qhVz3zWzPBR5Waat2rCYUeyOsvRtJj+jbOtu/FhDkLZ+sjtbC3VTs2Fc/qDmpPNZWnQzRgML/
x8yskkfS8xmIudlYRoSzQZNcGMDn6w9ul2QfYRwkMA4mWXURYGWq1h0yrF/70rT+zHOY9/teNsm9
zjauz2hXUwK3SSdPkBPIZ3STAoVKHcNwomkK2S6VCPI7IzUQM8y8MXl028xtoZdmDsDfsk+eEicd
PoqCTbOrsxALxCqcyq+TzMKrkQt43M8Vl1okPGiXjad8iChG1jZR6Zbd49txxmmqxhkgiqausOUK
FF5PHp0emleFRS800WD9oMPS+zJ4aXOR2tZ0VYvUP1MROg1r/g2HrfmmkLppJ5y8/mpaLDuRsFIF
iN87fJ/lh7J35ENBhr5D9tWB3p7Z50oXpyHbv1HhAocb6x+ozUlukgu9kJHb4tpfxXjdQfG6mCD6
nknwXhsFbRxip61GQyv0eWSjuqYZTKMU10YroRfnNftBFOWZ0Po0it/mAvzJ2xJs5Hz/0d//E8Xn
pROg4KBYMODNxzS01pj7FPzkCOblvXuDw4xqLsgQ0moMUJ5PKE0RZNzUP6683tWHxUin72NW1b86
CvK3fVrkf98e7+XmoEUIKoRACLYn3bTn4y2VM0FtFshJwCn9WfnjcICC0Ny4UGbsSI894owLiOIz
acTLdQNquKGGt5ITBp7W82FDa1mRxhzDKzfndrCNXH1PC52dyfFerhujgJ7kbiZTYRWfj1JJ2FXK
zJGyxGUK4oUfRukMV9LM83Op/6sT+s9QJ9+R9m9VFRSvr7xm1btyw/EIuzzn7fsCjLXFq8jRbIIG
FDVouT6fUdIWosrwmrrySuArkQny60bx4aaIu2/TXGxNN4sbTYEqKp2eZyIooArFCNM7d6DF2+pM
avHKvH1A35wNKrKAsk5yJt54swnCJLzKYHBfBToQn8qmNs4c83/b8L+pGfOmrUxLYHNMBRZ7cptQ
NBSYyI/+VbiO4FkkXhLZRakzPKGyTmQ75XrLp36sIaa4lYe2OlGkfWebgFmpixTJzwa0qYxNx8Uh
Gm9qG52UDjUCgEiwYa5E6aj37/DNd5ek61+581/m8Z87A5KxneJaFFwZXeXsxKL9nR5hAL59fF9+
flrSpHXoiJCxss2f74eMciiPb+terU22xPjUZXHWWvLMIr+ohW8XIA8HgpJQLYAAnjwhyBBIN+gL
67qEtH1rm0Z27AC2PRatT2qcJcl1EroQr4i9L61k7nYzmrdnGuMvDzNFVxBI5OUY23PZP59qgRdK
v5U/r6caBk0eavl7yKokXlyj+vr2V30lXQXJwFNJsry1Gk41DAszR5ZVa/PaLUzOEG6y+hazZCda
fAl6apzlpdFm+YUl/Oq6QPv7g/KsOkbnpL4Lu6K59e0m+PP2j9qO9vMjQN2FV4FvAE3gRapa4y9i
pH5vXlvdpK7MrgRk5PfhLpQttWgLfurb473yvaFZUvPj7uT4uScn20N9cDJgciNUW6GhH1ZONOo1
33PRnSvTvgD8sLPg5dDMpFTm8tCe3J74qUwONqLqWhh9cQy7DhE1aYUHS7HTQNJmsdZ5tQegoW+8
GZSXxGsd2YlheUgwitj1q0tOvST5QzMNTgwxMTx3BLYtfvL5uX3gZ1D8pGx4Kuk75qlRwgcZr8k3
4aoqZz+35b0xib8GeiEBBi1urx6bFM6jMYobA3PA/dsL8vKs455A3xfhd6waAUk/PwB1CkxwTN3l
ui0h9vs+jD8lQVS+Pcor2+xfrRJNV4qiL8gAYF1Vvtqdul4dOX107LX9RHQs4l412UWhV3Umtnpt
VltlCDswZ3tGTpYeYF0CztFW101eGA8WzEOYtsV7Vcq2q4vbEQgzbRDKT9tm/89tvIq8bV3lUF3w
1ulqdLv5om+H6f7tb/fKXNBXpY1M8gty7XSFJhSELIXi6bUb1u4ObqUfN3CP378PGGVDN4Bj3wqH
z+di2ng25pIVqhpvir1ibC8G0bwXW4NAN5W6TW95O5PAWZ+P0gyukeM4NF13qOvs0OAxD37m1PFE
zeTMTfPyswEt2nhCW1eNv51s7Kps8k02wrqWU1Jfa9inUTW56ZmN9vI+A8AFMpc2BnVy5xQyhnrM
khX+ZF+3xKM3s+iSg3K66dBhs3V47z5gKEzB/8fZeTTHbXRr+BehCkAjbjGJA5IiFSlrg7L1ycg5
49ffp7nyYKYGxbuRF1apB43G6RPeQNeV7j8018u9w7a1dZEnEb4+RNZ+0MtihwT4FiLj+ktlFV2n
ES/hC4jjXa4ijClwhplVskazJsSDpvgltrVih4Fb7fVNGT/ff6wb1yIr2ohvI/cnx4yrk2fo9dwG
My/Kpgv3Uo9t9lhE5XwOS+BXc4nqHxovCr4YafxSozf+Z8hnOoaQ/n+pY58+mmOWfNn4TfLav4zL
bDNCGNBGkHy/uhaTmYg4z63ut0VkvhZM9p4itelOZijbY3blWIemrqf9qDfWZzx7qp1R6Em0z4RA
G0rttPFTpTTVz3CI9E9xIdKvQky2h+Ruu2/UbIuNe/PnAusz5RScnVxlMbaSutOEZKOfmmG47zvR
/MVt57zCr7ROemJau1aR2HSl3IJM3jouYBEYvQNVohGwOpStYY5lhz6pT35sOx7ZXuInmd54KHIY
z1k9lJ/vv5rbC0pLcKahDIlXp6VyFkDnsaP7Yziq50xRFE/lon9L6ZwdBZJx3++vdyuMMCCixUF+
hMPA6gHrGZv6Xgy6P6Og+DIErnY03HjrI7gRRohS5J+k29zF65oSaUDkkqxc+EnEVZV3TXQEC0Ur
eXQ/fJvIUAXUQP4HfMcq6baws8gR6tV9NIgyP1NonOfJsIU3vbFrkk7GMhCpYYisDqRZ5VUXqOhS
mLWVH6O4THwXpamH++/mxlmgiQBWgBEyAeSKkOGWUVAwQ/NpNxmPlLAZmiOV9VCgPodyWt1t6B7e
eEsX661ur7EultDsaLGVedcdktCYd5qCjkHfY5Fx/9FubaCk4uFrQQmMWPNlGEbbPMGiLtJ8GozT
LnL0YQcZYMvU4dYDkR7jowWmG7DV6jVNNE1JKXPNn/I8Bkc+DORm3XAqkuqjw1ZufrxMIHJT15Nj
rJPxBGmOOYa45I9d1+xVhEu8pERp7P62vYMTVoGbb0iSuDkQULrE5b41cNxTp1VVX8Ua29qrSNH/
TaOvbXcE+vpodRh07xqkTf7K6yo16etZCspbuH7qO5rb6ic6fqZUqhnD2dO1bEZcEkbAtEOCzzn3
YVbX+y528t/Gkiu/JTcKuZGgkhDhUfAPYSiq7ClomAbgq730H09qZNZEFgVzjrptFY3Gqo+gSJuO
nxq9s+/mIWL8M24JLtz4rvhi5LGTlQmNoctNNIxKLGoqXF9RZlQdmUMR3t16N+PUesyrINlIAW4c
Q5iAFOBEBEYZa5SYVSpGBfjb9ieCylFtleE0WpG6G1tLbISMW0tJrBh5O6BhsunLR4uZ74+mETt+
1LTiODLO8AymfMfAzP+9fxRvrMR7grELvBs4zRoDDWdgGsbOFT46XFCHekR5uZOVp0Vz+vPHl0K5
W47BaX5SXl0+lB0mc+Uy+/PVseh+Fa3qegHEqF9JGdsfP4DvQhzQCKSWwZqUESq2pSpRZvt9myXM
U3X30FEmb8DAbkQ/h6yLqR3oAhgnq6946DAObMJa9Yu2sI8W2pUITaJ+9+Ftk4MSW2a5jOnX8htd
O1qLobaqnwLp8g1NSQ9ZXBmnsFq6w/2lbnxReJzTX5VNDwcE5uUbcjP4cNCUVb/L8vTBZaZ4cJFI
OBTagKh7av19fzl5EV1GQYcqTjpYECL4qlZJfKfnulLabUlboRiOYA7S86ir4aFUVIa/BOkJWS46
IfdXvT7xEGeA0QCzAlMDb+fyIVNp+pAwX/QLwyoPgWrUP4pc5G82UmUbS10fEOk6QtnFUzIBXdf3
7qi3jAWr3O8oWkl4K4ahLUK79x/oahUSGJQZpKgztyMn8fKBTH0x2362Fr8Klh46WNY9mm2z1RK7
XoWUj0kT2hk8k7P+evGVLxhv1oEf2BAdofkXqKDNxsYJlDHg4khINRsAYySXOBfwUJfPIvQEn9qk
cf26hEIYu3MTe05imXuI/9mhQeMz84Ra5M9WLKyNIvnq9LM2sDvqZDBkVCmrnD2QioVmmQf+HKPX
lodu41la86br5rep077cf2lXp/B9IYg7NmIXPOjqpc1TW/ezmBzfRkXqRUVY7BW19eSIgmKzcW/d
eHMo1JFkoNtBR1fXL/cUp1fcP+Gu+QHIaa+JlW5nQInbeHO3HohEkAEhw3epEXK5CsLPhOLAdP00
DaZzQ6R/QlKz2Y9mMWwkuO83++qUwG4xwALJF3Y11R2XxBoHROh9bY6mhzpECLSfteyp063wXwTX
rQeUGjLUFHTrCWkyKfPqul/sqE92jp7mL0HnmufCTCOf8eJieghuoUOIwHUEwKFojh9+1cwyafLI
XjLTxtW5AjNUYNJs277iKPODqdWVL/g9P51mXP4fSzGlNTnBlhy9rK7YqW1Q62tqXgI0/n2Yj/YD
oB38Dp1oi4kAC+DqW5XeV7L7QN9aOOtzhbNIBEbCICKM9oBLclOqHUjnZURLUpXYg2IyA40KBzT4
kXsURvFYNY2Ncl+p/57SZnyzpiETXmXNRXJKgiAqdh2Gha63KLH5JUjanAkWVO7RU8ANvUXIxD3B
qxcFOeUcBL4WKSmI8iAKuj3S2+ayMzuua8RlI/v7BCXuszVhyiVJi+ULcW1G4Huq869659A8L8oo
9iYA9J+UKNQAMamVBWRKzxvSVWQ//gWIV/0MqiZu9jR/TEBeU6h/0qKheDEWpXsycjf9q+s1LfU0
JE+QTS5qM9wrcTj8sEZaAOgaduMb86Pqs6XYxa/KaYycqBba/8ZhXieHkbmO/q1ytbLYwy1Wy12W
zN0Ds/72T+E6nQum2VXw+QLYkp2nYjY6X85BXsbSbO19hpZD6OVYYVS7tq56FjSGQvXgDEThwwQu
Bo4U7gr/2rFQoA5kyQQ4tozpkM2QHrxyHJzhaKlz82BYaasjj9wKsYvjSfm86OD1Pd1QzD241ng8
iro334Sa9d8ixlTgREPxJlBUi0E4NV1+tJJYq/dhY6LU7CR6N0Ndd9XnHOALQ+HC7XTPxfig9dyu
XJx9mJjIjVpFmH5B+jVoD0bPB4kYnmiRLVdb/J/7GtOXHd4ywfJk1yL9y+oWcIBKupTfrMSIvyeU
c39GAy4WiLFC/5+NzFe9jxS8AaFBW/bRFnX3qcQRUOIVa8vxO1HVgAAH4daHsLAq9wBqV6ifFTOT
ahdjpP6edIUD55oBcuMpOYI41QWi2Du7MCB1mpmAlCEirRg+HEBprCCwRGkhMTLrprOJRCm0Oa14
RLcaqVqLY595aeVglqcLjD/uB6XraTqYB7J+CGAw6En4VmnQBIyQXn7ePC5dpX9T50WbEOMIAttT
SKj/p4MV+6MvXIJ7Z2HDQXQVMyzMtHGAK5U5WgxbP+g6nkjiItI0sKi5E9dXIpABQOkzQsqNk5rW
vmcSOe/7wLH+KV0rLXfOpCqPSp9B/5lTSwnOdH1t9ckI0U9E9lwTg6fnQzEdGA9SHNtthoqJyiWb
HIUT63/HEx7GyEQU0d8NdjHNSY+c/gdw0v6fNBsFhPW5TKODHjfZP/XQJSgzhm34ipwocloI56fO
l6JEBb1dELPmHl203B8Alb7VFJzBYxYGakIFZdZ/csOtwasCvFBOsVqK5IB8qJoehtEBm5A2ORoT
tZKWji+SNHm1cSccPJqJ1ikf2jbZZ0Ho/lbpd4Vev9jlz9rS8h4+ca31+9S069dYK+pfWTTDfhTw
/0+o8c7VLsPyBOFzW2TuYRGozHpzlrWpJwpVCU6Wk7JPY+I20wOeBQZc6RrNUE9zcuepLQPMGpxu
FieEZ8G2RWWQIOmZUm/syCu75Ix4b/Gj6idMpknDkHjtowy96wKLZxukb9uXO8T20Zim86u8Nlpu
hfvKGctpX86lE+3oFBm/BzqIIfLyE1oU/H6leAgn7hevNbPG9eogqctnKlHsufNGAXJqJe6UnlxE
RF4naWW1mzSngIMtauX7NGFZuXc7xXnreJO/MDeIol1oxUvLa0+ab+FsE7qplXqfzmlfP4dhMzC8
DsMaewah/pO6wzj7bhyE3alwiqqXxKquOA+asoCCTelLbxT2VyUP3VM6FeSYKNChfb/Kb7sYBf3R
LMvHtgsNALNh+4OEzXhowPPuJhwOjjl/FBvf1nUGyKq4Ajs4WTExWc/mpq6thtQ1SyxK4uFYcD6+
oCdcbQSw6/xZriLrOLIBG1TGZQbI+EEEhdmW0OSlTAi9BPVliu3+CDJmeOq1bgsRdCNgYE1JakUB
LlRz7UueFf1UW2pUPyKmNj+CBc4fQ7G4L23aqxvv7eZSUnGK2lhiI1Y5tFAnpCPQHn8cB9OmBYdJ
wJKoTKI7LEbvB8KbSzGpdV3Z1DLN1VJNXiHrYi31I1Q+bJHMcreoJQ66M0iA+yvdOBbADeBOMdJi
rCXkYf3vYFjAfc+muHqsTXM459ZiY49kKR9t+3DRyKGErPPfTXkvV0HId7Ihy3EsEiRvG7qXnoYb
yz6FrruxdbceSI7CECkQFnj/Vfqr6WoTDIFTPc69pvhTbDjPpWr9vL9r722dy+oDKqREbJCGMUxa
a491Zcbwz2ijxyJQ2twrylzmBUJbvloRNgnA/GnmeNNiJo912gZI94om+paKTqsY1BWj+jC5boEy
S2kM6gEjNXgUOt444LbGKvNrbLER/cYuSpB+WcnvLLDGX2aohn6U059k2KhjmXP/oW58uyaIOjmg
YMx5pZrSIG/R6uMcPeJU0/0WaiQ8e8nyLwJc83mOAZXdX+/Gm0LKTFpAIVNLF3x1yKfFbRdrMCOU
HpLO68Ze++nmrrvRYLq1CjqfLu0Rynkqosuj5+BZJnkh8WORKNFhHjOstVQ0qu8/y42YjmIPHEui
H3Zi6z601nXqkEYdq2Ae4i8aaYFupQYK2/NQHXXG0j8YKWzJqN14NsmaAhPJSImItGo+YrkaKxMd
wUfNLhxsk8QCuyKmrbdxMt5FXi6PO3M4l/aV7Itw5ldRojdmI2icLnzEz6A2PG3owuXBCOp+3IWa
GYV7M40T4+to6eHPYGxD4TlIm6H+vTT9j9LMhrcQIyjMNvpxeUZOvnF28RhOhlcgKjU/uFpGrlTU
TvWty+bAxeSDuZzXDxYOUgioe72aS1j6Mk2/EZzoo50zLs5fSHqLnwn11bDTI2P8yogvebagAf4p
NapRr0cL6RtGodhyawxiJ69LlQ7Io4uHrael1Vg9hVG7dPuiC5NfSzhY7d6k3htIRSY3/xRWZjzu
y7rH98QoHCvcWQF9w91kh122T8p0+Kfs88Xa45Ggf2r02vk6R3Xr7NW5n79NagoXcCKpQfJ/0sJ8
Z8DyxsIlSPHAErBlukMNDLrY5/Tf3eferrOY5M/VPpehEr+NZq69quPgWkfcA5IHFVO2p7QKK/fB
xSPF9rouNmNvUPtMHAq3WLqdcEuepje07LfaYmoPlcQxm8d4xuLNI6UrRhzw+vCFWrP8p59LBRaE
G+uah1kCVumzkVnEmyJeIs8qm76X2ML51Zqy8JM5dcYnflKLwVXlQvQvisQgRkVsP/YpKZIp97+o
q2hET41YRLPRQpKVCdLld1szPsBIeUp8xXCTUxyJyhsL3cAKYA5OQ7YFlb6GeErFaTkFBuSmSzTe
5XpRWZdqi1Kd7ySL/WhUbvMGtmL4HdQQjnKR6QfRlCmWBYGipB5vIPybxnW+0da6/qIZjUiAgpTj
EMhrXf6KJVqcJanC5BGh4v6YDPXyROG2xTC+Ti9oBiKaKZHLyN6uu8WxGbV8eLXuu5UbHtoA66Iu
MEZyetv66GsEomMgGcQ1Caf0Ws4nCUNU6Frht1Fo/M7tWf3UmXxh8I1z3Nmt8cf9Y/OOcliFKg4L
mmQUkQAh1uPopMTmQkGp2hdkog/0+GnJQKk9qxWn1czd8qi3Wn2qMef4pMTW/MU1i2CfY6HyogUG
lVKal9+SvtzEeMoDe/nD5JQXsDKZFti1daYa0DWQlMbkcUqE9mMJAkvjOiIF9zJhiGzXj0gOHuIl
wSozsXrjYNsDdfakKf3rxh7JO2/1U+gwAGwjPeL7slenLGeOsNh1ET6KLLZ44iiYfzATd/41uyn/
neeG/gZevHjGrNAY4IqNuCXZKlYcnq324h8qTMKAC3PhIRjs5XeWIPy3hwsy9/sh7/G+KVStc1AH
Wwb79/3ffv2BANJQ6WtKzBPKxqubCKfChQ7cEvhpkXCKVKvew38RGxfejVXYHkPy/eEMXRVLSOvn
6IwUge8EObJ/efBbDa0P2vnStQaTyVgPSANpl7v+Ch3Q+zG2K47vRNj/VSJ46VtYnEvsvmVFuTGn
vLKopOcsefgsQ/uZkcMqL075OSqSFMF5zsuMejxokl3Z5PlLEvbJv2jZZh5DzuBQ0rA4d5Dp921v
qi+6O5ehl+F7kx4/+CYZMhLlyIMh0rPFq4ALBzuY3Lk3z1E2QYg0iLrNWAQb8efqTfK8jE1JACVv
AnmXy4DaK1FguT2g9Rw+3KEZ0NuOB2VLJPjWKmDFpeKpVNtYN9LGugqXjt30ReDMaNIF4S4YtX5j
OHWVZBI7JISX3iCmGVeyypXoQrV3qpBn6fTTmDm6tJQJuYPzeh+Hc3aIC6PdmBy9H8OLYCFXpdiR
TTliuLrawSmiF2rqTejHoNL1bvoeTe7OGKtXuLx+5yIDVI1PZTKesqn634B2vx2mWMq0n6J++dSY
xm4R6bnrzSNCdeemDcdDmWLBWNkb5YQ8wKvfSYAFtMNP5KeuKTJujjeL2QyJj55bHNHwGsxf1WRl
/0xIJxwFhIFfHZkRhlW4em5s0tWFKvfIBryNRjjj1zXWAASA/Nj5cOhSuMdqidODodDabko9+Hz/
s7mRF/Elw+linqTT8VgFwNaEA7X0QegPEcKnNqZasDCSHECvEf+IDawFN/b11qlDdAzhCeppKoDV
ZREEOoO8gDlZj7giECPD9dRZPcLXTj28Vfy8Dj7qavAOpfjPkqsjZ5UIJY+oA/txnP9sck0/zCmk
ntQJt9KT6w8XUVdkTClvqEGB4V+Gh9ntORjFxG4u2nLOguDX0Fb9BnPnGjcsddBJhMgzuFW4cS9X
6etmVB2zTv1kJMZ6tREx5Rkjpya8av2fQHOz8cA0OLI8vYuT0YPyaFDkK1mre7EWIEpMKmw9qxmA
p/3983Tj6GIMICHhBBVSgdVed5oqjaj5bCgmwgMYFPeZko65Wmdlf+4vdWOzKcLlpS0YNvDn5TbM
BrypTCyJXxQ5WmzQ7Q9dnWx1BG+uYkEUAnNB+rdudDKOFHzxduKbbTrvjXEqXkKr0z5Kb0OiEs0a
OkwGTTPq78tnGStLC3KzSHwqMnyC7XZgoD6aG3nIjY+dGTd8V25IkhF1VQQR5/uoUazUjwyrfg4i
1XpSp1B5mHSsfL1INcaNK+bWgrIicOBXsO6a6cuwFaavmuY+QDfUoAfVJFKjhAnyvAeznAzHDx8J
Jk+MxUlJ4DCv5z0tOq9uXOqRX3Lud/GCWN6cpMbHtxG4iiSk0ICU46XLl1WVbZ3Psbw4Ry0+Kq1+
Tg09OgRl/XlImBvff6Z35ObqJjIldgUKhEVYWRNUokEZLIE4th9VehY9hM1Yv+D5F/wIo2Xwl16K
I4Bx0n6bjZL1HgPX8X+4ziOk4RZhiYismxX6UfYa8sdimRFawfa11R5Yqf0sneTQAmgtNd4xaK+x
sB/qehekVc/M1JR0vRIDH7D1czedenVSs0fIZaq5Y2Y9WXuoTfVeYHtpHdpZs3svSoL814Ao7xdT
z7J54/a4PlCyawQaBPw7etbrr5GRddwldqD5Y9rbO8VuwZ8WYEGpCVFQR5t940BdU+mo/hhaklVL
3W44BpfveomjDtdMd/HjUqmMXTdY+a+4DupyV4VinDzdHivTa5Vy0PaxMCoDM+FUF8e+690Q6G1k
yymjXr/qVSKCY6risGrrCRPvNKIHdf+oXMcqfqwsZgCy0FC2Vs3JOO0rilN+bIOn1lPvJM9tEUwf
7SnIHeEGpwMqYXbrkknXuw49GGXxU9rRe0vg7K719rTxjV3fIxLkK5lstGwIWKtQFeglijW1qftp
0ht7HE6rB7R8hxcJxfmoV5SkUxAMSYRpLpB1r3KgWCuRFpl7wx9xJPJi08r3OnpBG09049qGPE9q
gIQDUDACx+VRcoBDDMwtW590e5crfXpKmmg/pIUPq8ar0ugop6l9az7TDXpawvYcy49rcfMtsPiN
c0JfinIR1WAJal1tbqVowH9jtwZmQ4KNijqiIbn4qDkM2wq1UsYsyjI5erp8XnL2VJt7vUEow3Le
GjKh3RQmH6apsAqhgHAM1AFEmn65Csrss9WkVuPDXnaPodJ0B8is4ccPPdNVdGBJyy30xVZhAGxF
1AglqH3Liexj4WjFuazpSdz/fm90DdF9ZdYEJBdYHd/w5cO4etSZuVI0fheawRn7g/IZe2oLp/ss
+6TkbXzSpt5KPFR2wuNCOfysjFPwcP9X3Pj0bHqGwAdIEkgyV6fDHpq5xqii9rGGMHeWHuVnxbKC
J00fko1B3jVkhK9Nfg4IFJOgk8ZdPnAt9FJnR2s/NGfUs4p8D5rF2Ikg+YQNqwJVPAGjqWgMImoj
gzY9Veirjd33+498/UFQ60n8n2zO2Lzpy59Brlzn5SwacCIiPGVNX+8VuNMbEeD68noXbZNAHKZ8
fBOXq9g1vti2xUVuNqFC299yjiLSVaR59Og5XNp44/K69VQMlylgEZhk/LsKOCIeFTUcRiAlURzv
C+RO9tNg2PsP7x3hGc14qU0D7WN1ZhmM03VSlNzv8yzYOUuF0lkHWur+KteHEuIWhG0+dCl4t+7f
a4Ni51qmF77ZIwoQL7F+SCzMPSO8Vjfqq+ulQDVwyVF7EyGJXJevKc6cHukilYgyTUIBBhabO6cb
gwN9gE3Fwus2AzFSGl9IAhxVxmqxRTiDaYCv9tU4GF7Bi2hYj2H1YJU152ToxLcqqMEBuo1jvd7f
0uvjwSBTtjakjKHc2svnDAobiamo7jkeg8BQu8w/54Vlnu6vcms3pZ4QSG9uAi7zy1VGMqi4zKze
dzu3e64mY9kbzgy7xjbqrfrmnXd+mSqbjHgMkjWmzrC5V+GEplNmmEM+AFat9H2Ga8xjn4KHQL9Y
tZ+lQcCZLrKD2NbQRx46fUi3wQlQvocIRf0p0gm/ajMlwHa0MoujgfD7Rgy4sR3v+GIs0wg1fJmX
2zFPUrgyHQa/6SYAJkaanwYL9DvWUdmX+zt/4/1CoqPDB+adZHDdaTHKvpz0Se19xCqLQ7U4lWcD
ED7cX+U6qL2PwbEFEARQGlKXD9TjVrboIaETMdXPAQbPSdEG3tKIY5aj6HZ/sVuPRHubmRbXBdfj
ajGjcnoHba/Gxy3NeOmUwDlVUb4Vp2+ugl0EXA6ZXKxVYLI6RsNS1xrfWeb5y2KV+A8afbcRnW+d
BBIKKhmkJmnMrDrosbEsHdgmVqndaZfa0xtqism+seev9zfteiGLWCZo8UK/IZ9eLQT/ERN0ZN58
cOrZOZmX4YS4s3rEqX2LJHV9GDjSpLbIWMOiR/v18jAozCElLrzxwyksjug4Tp4lUgBz2pId3D7a
QqHderT/rrdK/lDMa1COZw+xkW1+GAhfeH2dBN8Gy8o3Jh5Cpj2XsQWLCITEpIOwCUBilRYltEhm
fUpa+FKl2vxKQQB8skRWu2eU/twChDUu5CCRW1KUNMqW/xUwkQ3EDJcgPaUU1REu6QlG4L2hqAt9
kCDqmKhrafJklyhaHzj4wtkJNbeNY9QZ84+Qnoq0L+/dzxq6SmDYc3P+qddF5GcwPTNvsazxryAu
VG73virecHbWJ+kKFmkf/vC4fh2qdmlHRFwVly+2jtpsYa6X+7x251Rk0biPCFv7+yf1ujcMDphW
B302pitXhKB61MOsiKrCz7VZfJ1pu71KC+/QCwZLPfWOmv2uQHf/uL/qjUML1RjDR1iLtMLXmm24
LbRiiZXCZ7SMrfqAAOQCRHsgN/XacovhdyPlBYHADImWGAJnXAKXWxlmeuXWpVVQ2YbZE9UizsSg
bl5NV8lOfQYtLm5Q/VQSqHJdF/V+ik87vfEyKzZe6s0Hp6BB6Nqm4lgTNbkdio5ivmAsWauhlxqx
+EKNWhz6LCpt8LqKupFayZRi9Q0JGVUZoEmI4Dp+KwNWGmYgUropbG6cFn+hpva5KUwAwf1fLTIf
nu4ax1EsH+/ZScQW6aOcVMsGxuWuB2oX6+YSZb5lDtGpWLClSxWt2Pco8x0QgQ038tXrvI6yl8yC
vEdCB9bOK5RmTDbwT0DbQyuSXcO0A/nB2foV0Ecud1qRRigMY0z0ZdLmbONEX19gLM4FSRVHmUEw
vnzYaUoCWI8i8wWyLG8hSPcnLc8+LJZG3mjSRaDmpshH3OhylUKxl8hoktxXBj3eN01ZPTfGOG+0
kG89C3HHwEgDbtAVuKRyyswZ4fT4LYD1Qxdo4imOjPrh4zEAggCEWHJh0IOrHQutwZmGNqEzjhXY
STWm/Kw1kXZM6DM/uF3qbkS6GxcXB0MCp+k76QgdXO5dJ9olwmcNONK7uIw1ZJWX22C95iC0vn38
2SBjMEuUYk2sdrnWWAZcZlB+/LpWcFysQIkcwzwoJqKbOZ8RbEOo9f6SN16apCFSsNGEJJlYbadL
96JbIOP6oGfdvSNadx+hgfvxVUg46cowIZVHcdVgioGn1Ql4fD+N9dqDfDe+DiIyN1o/Ny6l9wQN
GJdUEF0jgEJ7UcekIedURZu/REJTzr3azc8L/lCf9FqNn1SkPs73N/DG+eBwSLyawQmjDr18Z1gQ
cw0OZe0DsxgeyN3NPZy3Zl8ExsfLXTJpgSU1AGde2VoIsLVjU+9Us/QHoQa71ih+Y8UnILhF5ccP
vSwR6NTR46I3uDoViT5lCLeHlY8AeX4Y0Ak4ZfDKTnnSbTGfbr00jp9KvsY8DYuDy/2biiia3cmA
Fhl14z7u7OHFRpkK0k1apqG3aNVwzPtoq7F6a1k4pFhFsZ9cNatlNTfUoc51pS+/+b3SZOEutpvX
bkwYsrnqfFS18sOMcFTeuGl4UlZGzXS1q+WEkLOazqVf6unnDAXXXdTPzsaru5EqcJkB7KfXKu0c
VjHEnDtE8lL2Uxmb/NzEM1MgR1GfsPnK/qRxF23MQ290QplrS0sjutPIs67N4GByU0aXTeVbY5HN
HoFb+yziQX2B3BNme6WalfghbUYooQQ0/Tw48VR6eJFvgQduhLJ3NBUkZHAgV1gc+GDmFI9W5fe1
0J5Qe7efkJn/MBVeqiFL10UpliApDZfnVS+TWRmw5OB7b92HWvTFg9V05eF+VLl1PP+7inzW/7Az
5rISsVvplW/PoTV7gIjbg6Um9ECKzDhHM2TmEcLzVj19K5iRc0Hyh9srA9rlsgOj/0AHR+mHsrRA
5AnsdDEw4q6MKdqagd06qTZNZekPQ19tnZWoyPaqscrUIU6g3E8CLnYajZUX1Zh+1iT2G0n0jfPB
58A8DKQOEXRdGTVwBXGYLEe/mFyDZ5vrvaPEW0PgG09Fr44qhV1Ez1qs7gNdNHYTDdXgkyg1D0kE
qNOq+2CfqEq+K5dNMOGNVyZ9AynjacoDQ5Mn6T8nxewAYydVMzDiJlEfcAx4aI04PzqdZR7vH8qr
DZQXHa6B3ELIhFDSXi7lOEPSiVwxzhk6fxlfujCPkQqV+qPZwmqd1eHPwFi3c+Nwzus6fbRyYAFB
0gUbn9hV3s8qkqtGlQxy7EoZsxAFNqokkWfVLnLzqUot9XNnTS1O11rRPg1GJ8ANh03zfTbbZOMs
3lpcqiRLeR/EAdbtT/ga+bAMqXF2QrX4afYTRox1Y2Xavk8G130YEl17mIbJ7R/yJu+rrx9/k5wY
tK6kkgKVweWbVBGMHlBPEueoj9C4VGfFM0X4/3mP0KTIWag76CqvjmbtwFgnjIoz9V60M+LUPKBQ
KjZOy1Wo5DuDBSgRavCGga6sn8UMbLeyg7NZqdFpDhP7RTgTPO+8eberiXZDlvRf7m/g1VcnF5VN
eQyuYCCuMYd6qIuARnBwds1o+qqUfNuINUZnCMpbbflrYDvhmESFJgvYcXLn1QO2jcgaMRX2ebAq
8TdOgsMJpE76XStM5VkJw/xT0KTRMyr35SmrGuWURJZ1yty8OqauqvwYBi3uT2NstRtf0HU84Idx
gvh9tKuQkbrc+aCfY3sgYztXmMwfsyipXpfZ2hK6vLHV4GnkwF+CeWmQXq4y6kbbO0NsnyM6Qn9F
i9Y99bT//yxpr2/kMu/B+aLr8X7zoe6FfrXkEKxOrBhsZ+kqnbUi/MOtLCHMdQBHut1Y4arrjUqh
d54KwuRXGarNi4m5+bRDLiswdzTTdZu/kYTP+L3Uwx6H6ugHy+QvTLEqONCzG//GU6Std/yb6Mot
SoMGm1voE+58NR3DFtaQSBOPo2sEu4LbwoQFqAdvdHmgVkV53jceBiD0gRJIBV4HnGOrMXydz7EH
Eq0HG4a8HNjBar9Nl5OSCuu8KD2azja9ke99N1eJ15uiOzpumj9wqxnPWjRO/yyaXi9ojOrh/v4X
dutwURCArZVAfDKty5+RiB6SW45BWIQJkNTSSGC4jdHGKtdQD55Wzl2RhdLRaVpfn1MW92MIX/u8
aHwfdKNE75V53eCrEhfHKGunbwGsc+BElfuCQHQ641vfYPC+6LqnU+j5oHyi/3382aUCEsLAMniu
G49ZlqjamOHsqscg1vWy0Q/N+PGWPI/uELqoJdGVBzh1ucNDlkWxa844dAKE3YmlRkevdrpd0rtb
SfPNQ8VVh1YMEz+Gd6um3mwucGwK3ECbbLBbLy9hSM7jbPrdoOLl1YbmThvmAnaO43p96qCRYPd2
+3B/X2+EEimUT84JIYJW3+pXKCAqqzoomAPYtfET/4Dhiz27SB2ABovf7q91lQdKso9UdmZFLArW
a81ZgCsYox6SpaZD38zRDsgjG6kXdcLcGUs2fFgrjhWlUQsMKPTbgNhcvk+hj2HrIgoJSAnZm9Cs
+4cuDX7iU/RhhUJWgvAKZAgRS7Anq5UQkAgdPMyU8zh1+G0jBaHAUR+EgsPQov0/XprsfANcoEzn
G718LLIhe14yXTmj5iZeuqAYD4UYjM8pWi0bF9qt8yFvGC52IO94l18uZeRWpNSGG/oTZo+PtmLE
p5Ei9hBgzL0ReG4sRfJHfKX7wNW+bvV1cuKd51noJ1LeZVKQaNJRBd03ZV9vJEi3lqLoxs8AxCEd
Kvn//1MhiHGEi+wuka/OWvUwO4vx5ESL++wAIN1Ia+UGre5P2nsyJYKbTFRdHYzYMSs9scLY7we8
m50msk+ojNS6V6nK+LVTy/Jv4KDRsAumfvgeRe5Wi+U6r6YtDNvHfJ/YENYun7WXlglLYMX+vHTB
0ZYE3shAIAwRrv2ssBwZxo6Exjp8+Gu3ZTMJPXJkbADXXK5rFqTxvVIG5yprk7+TsDGelETLPmXZ
4rwKFAs2MpUb79QGhM6cD1OE/+PsvHrjxtk2/IsEqJdTSTMu49ix03NCJNmNeiWp9uu/S/lO1mPD
g7xYYBfYxpFEPnzKXZjVnj+nNWlDKG3cQIH7bhdDgS2pyslBS+Pq7Sfbr/vzT0qFsNMqOYVoED1/
MqqgDJYa3HZLhluUuo6KhustihpUcGrH/thF4wb7j5vx29sL/0k0XqwMuG5/n/vA7ywRyUcViJnc
9XbxKzudQUwfNksjAdhNIq1L+1etxSPxG3mo9QEFhkMQGgckI8HlWHl73LyixW8zm46Zjf5y1EbF
hY/w2m6nOWrt3Cy22p9L7z8Hi/Kxc53ZIeBGo3VbZ7n7o52d+ouvJ/Mqm6IhDlG8OcHUEo99gYjP
2y/olRsGyBPjKfAp+yDkLDFuOAaOObDnpDT7hFNRP+G2J+9Qrqm+dF6Tf/7r9QLmH5xvGn1surPo
2IQYZlHsiZvGxN+pRQb8ANO/eijDub2w6faYfvbp/7vUObBR4gdboR0hbuYao6OwX5EPQ8/v72Mw
q1CGU1nRUz/HdUTdQgAuWSWwVPa4NGaYbobRvV8XPG/ffncv0en0ZPHfgATENyMBOdvMLc37Vtmt
uCk3o7+xF9H9C4UOW1U1DAr8U4ku+FpuV7T4OwqMcbjumnC7wopeYWeqg/ymqGz7JPrKjUvQx5+D
bIwe3/6RrwRPYBOIQdJF2u+/sw1l5v48msYibvg5R7cD0TB33WOwzLcmrkbMe8VDp/ILQ5vXIhm8
Pfg65C6gwc52leZdZQNaujdrjgOpdlr/qQAWcReUo/u/LEW/BZQzBQWf43kok7TJIqgsxg0z10++
V0G0Asp3VLa4dA29lu8SsnaUFQqf9PzPkpZtNieFGZkgPtvboZib7Z3VAklsgwZyoJupBzPs1LXI
h+UYzuV6LWf4fG9/ztcO0S6zspOIsBc556YuUdb3A7pfN0OAmh3Xskgh318ycn4lCkHpghS1c9xA
Z5zdRGZXQ7+swuimDlaAL0y7+2vJkPPQOZyjFAHQ7sJnfO25kBYHC7GnhFx/zz+jFlMJlnyAcwkA
OsWfEBeo3LjEuX3tuZCC3QthtDhgKD1fBdpOu25AvG9mAQOaqXN1ZwZTdbM0Q/Gh9Cfj79NcrnGY
ZfhF8zLPJV1QsVzKHmDYDTqG89esosvTUWQ+zggFXYiurx05uMp0HdDNsniPzx+tGLoxNPzAuBnc
tbvz+6r9GmAlkuIccWmp174VtwUEQ24OSsyz3SFRK0X7s8pg7Rf+rc4LeevV7SU00qurcA2T3ULz
opp9/kB4DvVOiwDE7YxxT9JpJ/8Bm6b6+PZ52kP02aUEt5AlTDJ3ZIvOkluzRY0Pgwj/xm2D7U4a
UXQIRp2jqN+586OqEXEjH2guHbAXX4tqlfsJEum+9gsilRhUXrnNgppLOQXpMmTOdWn04aH1m+3C
xnjxHvfCmH3BIYU5Qex6/h4pU0rR5cZ4CusleOdECNgM/XyJavgyOO6+B4wrqI3BOQJ5f76MP6NC
XE3ZeBK1ZeGkiwBPn6y5PRRYRzX1whSjd+4xyi0nGvCTDfjelVnauqHx+y8/Kb+E3G1nYhGrX/SO
Fa35CONkfonvzTolC15wrrKq4KFcx3y5csogAopf+GgLvr3yi9yR8f3OQAaqF5AVnKPJo64nB9hM
eQIWj/5jUZo2Io/BbB3C1bavZSjF0TMb/7dbSSM4yiZ0L8AkX35shpcRDApiNrnrefunL/QoRrdr
T1bbR79A6LsfKpgcF8LaS6A33bW9iUXvFr0HZFCef+yCy73PhqU9OZ0a30edcA6jOQ9fgNw4sd/k
ZUSSs06kF/Twf6x+SHEYWbhHrTpQR193EAkqY7wDB95As6qDC6/hld1IiUEST15LmEIq4/kPdOba
kqaXdaccLiQiBpjGp5DCqw99zq/wwB98mxhj3i/4Ctytdj5fAeT664Q3oHTcERC7uBy36H4b/aeU
qEIM5MO8705Kqu3Bq3R4q8fC+1uE1p9V/rjb/SEEnt9p6Kh3q1LdqTSCIR2l0bwbc6dM397aL3GT
+zLMImmk/PEuOCsZ6ahqa87n7lR51voU5mWerFNh3PbdzFHeuumqnmT24EUILA2uO39sMj1fT1SZ
fx3PdrkjqlaucNhg/lmgUb1lN+vkVSea9z76yIg4fre8Xn15+4FfOUnw/AF1gEcD5PSSC0aFgaZJ
fQpqRVffHyKkaS56kb68B8iy/uAxwUYyPD67fkoRVn1YtPWpanFXjSFdWg/1snrQftt6+f72I722
GIqXfMjdc5EA8Xw/1pWpvHVDjKZd7eATuFbjHdlYdD3323ThAL729ogMDELIICFOn50/AVZ77ueo
O0UIbjurGhIjhBr49vO8yOZ2gQ4GCXAF9m7COchzCtsq6PymP0m6w7/czLeOammX3+W2ZanpsiXf
Xu8PE/VZssCC4KLpCZGC08EPnr/ANQsD7GLy+iRwHzPA8kfWgoQZWUpSrU7VxijVIYbpFm1w1ws7
wr293rAAauZZIlyV5zLATQnRmsxFUzDeVmaAcJuQ/E7GufL+WctJA5VQQ/R1oON+O4yzdz2NsypS
yxpGpPoyEVSxOyzillHKgGiAnMsHHWpGo3Xu0rZdu835UXYTbBPMvQStwdoc7u2a4SIaDVWEGLTR
FFk6ohlZxtXklW6aKd3dDPOgBpDeRQ/ZT216Tbt5WD740rGzK2ee5HdnF4eLc7BlY2zqOaxwSc7N
+UbPEeDWGuXWHpHtcdZxOJm9FS9DXkD9EfOQEXub9mczT6J5lDro85sLX4YXf/ZhICZibYvWAa/u
XHzSHZFxzwtkQnsuLRThoc0HQdUwVruoZPfKIaJRvjPgdxlfMEPP94BBcZHPsM5Ppi6DQ9RDOvCU
CVnUvcQffClLGhB9GLAgn022/QIayPDQnDfJUh5laSrhv15PS+0fxKjNW9S8w9vB2LJfoc6tJy8S
48HuXPcpQ+Puex9KK2m6yZaoEJTZNaqw1QMqXk3Slk0Q607VJLdbfgd5Qd9uKN8e3KBy/kHowH3/
9rd55ZQywGcWha8zb83fQ8V/bkEfc9uo3SVcM8NzSAusKl17hSyyEG7Sl/XXt5d77fsA7+fTMFQP
2A/Plxtrw4KSbBLkbHTOFqee4m4IzaMhukvE9ZfNzABMGkpqUBWJQHC6n6/lULVu3jjKk9tz/8dh
FqxVKlUbPWXbZslD2PWquwmJgzruoyW8MqN8nWOqUzO1BxCeWJ6LKkhUoMVThAbPLwlDnU7SZo0H
7ZWDvnCLv/ItkAeGab8LkHCdn90AnWiCqVfjeCq7cPnN0M5Bo2ZCuI/IZW7vsja4lDe8TIldMCmc
SBoWTEbOiaMb+0uuQ2uesmW0DqgP4QgwT+v0r7Uw/U4b0NB3NephN8UazLeWL+RwfHtD7EH5LDbs
lCEuPT4TI4SzZxZwL3cZO/PkqSB1HGkew1y+L93qt9fW1REEwCWIDA7WL9fkOoLTAQmSSdB57Yr6
4ti2PmvmeY33xKAK8FQEfXu7y+rcGdLex5D2qmInXAVtLtioWegJJKEdTOqaQZHYbGC4Ob1ymb14
AtMWwUHxin8Qn6tumnZYl9j1c3Fv+OVSXpmtv37ZsF+qY7HQYxt8HDNoo6CjEK9m0z4S0renrGr0
ExrqGp6WRArA8YqeOQrmcWyDOTAmbqpQfnS9ZgV1tuw/vbbn6dGfoumf3sk2vD/gNH/wcjqO8bB1
89farsvvQSny7Wn2jbLi1hHVhxZc+td1dvN7OFXhx0Ha6qefuX2Z9NVcvmutrDQOoxbRz63q/SJx
pixDX7xdpn/HLJBz3KCZ8rRWDTAc3xUf4P5L9P+9zf2ZQaXlijUt42SWhfiRm7rV8ZSvwFQtkTUI
9pfz1MRLTa8qZvTtfeqjom/Sfsymj06u0coHoVHHush5ObASAEGMBYwn4Bq8KnRpR4wtNiuQ+CE1
Ed3ckFG6nRTjuD2oJtD/UucGAN7HVj0EppGJg+91s76qZpHLo26XUCdj1Ug+WyejOZ5grKk0yIV1
xb2K6kizBOhYlqXDpHyQ85aU/KAZvZwZLwEhp/kfo5mYZnGNNeM7L2uq5QHLgW68Ehr5/0SbZc3l
K9xwS6itTZs7XUftVT4BKQWYOGTsKpSzmwTOXP09nNEfj53KCu7rakZXBuwZz28tvkSZfwuLQ+lV
1nfSk2alHi99lXCLqy7RQ1/0iRX2lXVoprAc0sWZvCZRc9vcydrxu1TgyIASr62M3xT2PKwshOFD
ru/sIsnF4v6CGdg0sSFsU9zl22yEycRfdNxKX/7ciUB53OvS1geQT7Udi6Js/ZienPEuWKq1OCIa
NoljaVjZT4DyvtqZWauZ8PFQEjYdwf8cURiFJ1y4DgWmge70uUSea0402S4b1powjSg69PJj0a+i
vAEGo57Qj66/V2FQ/TNtszfFJFa6vpCfvpIE0wkgV0CmEe7H+dxy2EFOpqXN0wjDLRmivLwT3cUI
+8qFBwXDRZEOIjsRbo/5/7lf0dWco3VytxPNn+5A3bulNWqXaR9Y8kIofXUpcLA0eah+gDk+X6pz
nG2VW2OeQu6ud02H2FJUyfU6i/A/+PuovStl0QoGAfBCyg290lySwW8n226G25oRQipCczqItp5+
BlUIh2v1hh9vL/rK84GdoVXLHMzfgVLPn6/v6O9vBLdTaZr9Y2sA+Y1pYXVfsnW8BJR+CVIKaMjR
ptobBFwT58z8gDtCNdJcTxj8CBm73BiEOFw3gnjbmnFN4EQZD5vlFQhkh1u2xQVsrN94uVhrPHGp
flCEgN9uLVvjwnd+uXFBQu7wIYCJOyH+LIdqVJbJjdySS3vovnroZ9+iRehP8duve3+dz29m+Dz7
w7OjdhjkWRdpDYM6y7JQnyQG8InrMonuuqaNe75v2ucE8bfXe+WxWI88GiWpfT54lgmYFcIYIy25
kym4YobcyQ8l/oiHt1ehsf/ac6GBRn8MSQnSjrNthLziykx1PPXMkdfEtmfjllY8/lmWUdbdYeVS
Z+I9R6V8V9l5dquCpUQVwReeTr1RFE0CSLju08hTy3L0Fss+ud4ylUeAqcHH1m3sTxJ90iA1615u
sVeWgsG9VLZMM9CheOfILvgUuGOPHHlfMMFZKmsx08wcRJ8Ukdv98rOhN+Np1mF1GDoj/ynERJdO
OmH/0Q5WYSeG2UfrcQgCw4p7pZc+8TH4lEm1GOFyUJhhf9dVZuakEo3dxGXhg2Nc2gm/BGV541NQ
W/NTS4lLmblqxzm24yJLnrJy7huu2gUnHIDZqW3o+keYFfJ7beeyOugNo6R4Kt0QPyA3qupUMahZ
E0WW0sbeEvpPA3ZWVaKaYlanbDVo8Im6CKt44pcV0DrxJH2oom20P/DSIToYla/+WfLINq5kng+/
1kYVP7J+1F3sj9nISH9pFDmYGAIzBqGAiHOw1+1oq2QzBmhO1yUot7SPcw/CJ2EkouukwhoFwRXd
G6fcctdPBkiYn7Plzdduv2ZZzG2kvy3kS/Yx1zgC6lYZ9TEqPD5BPm5opRmzaWqkrCN0gq1NReYh
Z0MFV8U8KZR/MsPaTktV7cWDQpo5ncEw/hK1XUiUmzeEJf2mltemo/WYAt7s/mm9sZji2lcUI7pw
6yfuVT0eTHSvPvaF7/xgVw12ikyHYSfwi6s28Z2NYtlCO5s/V1OEzIoxkRG9fSb2gHF+0hl4MJUH
zb1rFDw/EdpdLGVF+Xwa82JJc9omN1RT5RBnU9aleS2297MYC/wu/4cmLEA9wKYWDBg+zLnY1hjU
s4UH0Xya28GKgbxmiTmoS9D/V0IZ7H5y/T2Uvex3TSjmR5UdqlPriOIOasL46Ow9kLJZ6xScs7pw
Pb4SyujgATrgxgcnf943NLdwtvKq0BApSu9+m2ejiYtQ9H/dW6a1AGoAIAXoEB7t+XczqmyaeqfU
p20V9WlzdtiCi77z27vjj2bd2fbY529Mw/b7HpDy82WGMBil7HJ9QsF+cZIIusQ9coDuGKPwG4wx
jOPlFBp6/G527UjWudgkAJyAJouNoPa/yToQX8FruTp2jWGEHbDm7merIaVNNg9hmXijImkT1+yC
Amb9Vv6yxZjLGxdrxe+tPZTFAdeNrU5nZVANS7FSj7SznkVc4pNQpkKC7qY9pkd9qIMZ9whVDoil
G1P2kLlN+DCblfql6038dvVQHdmIg4xhFxfrMZ9wgYmzoojqNDTRi41tvWEAxBWnIxwkaAckpJAa
Aw1YaJdoui9r0R0HA17hD3eJrObs5WK6JevcVKd8iCRWHtqQGNUU5Y3MbfuAolTzu3XH8MPb3/Rl
KsWqoLzJb3YQ1blM4Ti09TCNDgfCrcTHfA3kHT7y3juYlMuFbOXVB9wJyAxTmQicT93wN6r8aFvU
iTLTL482pf2ji8jfIxrSES3OqNurmkvdudceED4dmGPeK6C9sw53WTlzJYShTj1tmiUWZi/ebbZT
fzIyz756+2W+llFQsNEChP9Mfeuen8NsrBnjctuFTu8tyRIKN57o8yfab4xkyNq1jw1Hy7g0s+HI
9WG+V+tSvdNk0IldmtFRDNNwXenC/E47y6AXUTcPGAEs10FlRz/dWmfvBuz5HgM/b+44G9bt0LvN
hS/1yjujB7SLY0JERkzgLAFz/KkI9aamk4tzzIm6tLqmJFtuxy7Lr99+Za9sih2Fu4OLSbDpBz7f
9eaII+Rs6+lkW738TBOirlPKQboDJv06vxJG2rgW2uZvL/vKPUC7B1FapAoBsZyD/PPIV2up5umk
TXCL3kgrIBSyOfmdOX2q5i688JgvyS3s4Sj6//AMDu28o6eYPhRh7U6nrJPmT7v0NmKd0fllYnWz
ezeC+/9RuEo+1f22JTOurNNahb/2hgNNjg79qBjbz/Zb5UbTJy0KmR1gRejPoz/191i74zo9gP39
3ORC94dF+MPtvFndgyoM4+OopLhXVq4+I19Z/yr8YLRjazQ++wWdAipeq+mOawufMnn7Nb+8/oiJ
++Bs1y+kTDmLaWGw5LW7VfOpM6IA+9U2Z75sXzJkevkxdzQ3AJ4dNQ6uZv/n/6msM18r02nC6lQ3
05HZfg+xYZafM+XZNx1jiAsP9XLLokPFgAlQN5AhxBvOlmvr3gNvX560yBeul+VYmqIHGVvXcSms
TwAHLsFQXilCSSPQn9/7lJCOzgcnWYWrVecH9alHHLpOfJ0v5X7pQiCEybFVR5ua+MeQzc2/A0Xh
ELuID3+FT4Xkud3OcKiwuzT0gWGJ/mvvN3hCYOhhfjOJ3+18nr+PsAJwRwNd4XE40dOAlLW3HC+d
2Jdv/fkqZ3Ntq8ZkyVwJrVzi4ZVujLWkBsuqk029ANJPT8c50s3V2xv4FQQFNxWzdJABfHRixfOH
w5m6mEa/UCetEdQtydkfrdHf0snompuQYfud7+YtyNFyvnFUYF0PYbF+MbXlJ9Nkqitpau9UR1X0
XvRFfeHXvYzT+4+jLgcQ9YcS8vzHRTzvEgS5OlXglADc2x4aw6Y+RPX415L9fGS+MMnz3gbA5Of5
UoGxNNsa9OrUkRjhM6YW2rz6oo70Hu6fZ5gsw4j4DwR2P2DPl2lbx5ZZS37uUnimdCPFl5ZJ50Mx
LR0aESXauCJSB6YiNpO1qTwYcl4+jdKvrsC6Df/D+8Xoj29P94dGwf7+/xNYZGYoalmL4jXfjBOc
tOk9horjcUGf+sKV+zJSMiEH/AuLATcTcqTnS40j1T9eIhwi6aiYf0smQbeUh7e388tICZMAwCiD
yj3fO5/y2GE5NsLiYqffXVxT5uvYoZ+VjqASD4Pc5IV68tJ6Z4e2Q04p19Qmp9Wr1WeINjp1V418
bG+8W+z1ksjAK+AXtg6gfPpV3AiM/5+/xQkXYdkHkT5Bx0E6BY+8Lg5yu7nuZZ9/Fq1caH3kS3Al
Z7+900vQnlAhHxNTaX2JdvfK4QRSzURtV0R+qegpM1FYQefRNWP0E2dGvd0hp4rCpB4vGeG8ZCmT
QgHf9iLImh5MrX13/WejqjGaOhUKdRLGEHysoNMXiZQjFu3BqHwGW2WxfggbDMkTQ6/NZyMIp8/I
k6A8WTm0lZKlJ54dVmoebPho9l/y4drD5Nm5RkENMS04/wyYz8ldbRMsjt5oIfqZF9zZ9Vp68QAH
8LZxhimxamu8wkppTLzJ2j68vedfOVn4L0HTwGYOm+s/Ef4/78ZF9driRpxORkNlmYnGubIHdam4
eXUVRgiQOpnXQjl8/gX8rlkrS4rplKOekNbj1F15i6gunN9X9hRoaMa0OzYShsnZd8aFr27Ffp68
GqFNJyu/uesYpB6jnwtJzivPw0qUMOhGQZQ7lysWQWbNLgO007xhEdXO/ZQqXKsvrPLyUg9pW1B9
8idMTs4D7MoPN8OWqEf4IwotrpVCHcAxylm3hEGKuio245JG8muLQmrnJVKj0Zc5y1cULfqyL6lD
DdBPR6nXHKhp16fFss63ztz4T2NlmBdw8y+/HKwd9C7AiBCXuFOe7w9AdkMJlQnHZGP5oHqE2ga7
+4o3RHFhoReDfIIfi8CC4+nQzz8LgV2/rmvd2B7WD+P0TajeQT2qQU/GrqXxscBovjr2TR3cl0il
3OXSGNK3z9uLJ4XcuzcSgCACXHgxLRgMGqgQyIeTHKowHitnS0dbOklJQn1h+7zYpCxl7zAJB0wR
a549qzCNSBtBNpxUNNdJtgRWss04tf/1A4FHQJQHASkIxX+suv4TQGYGlnNktMUpMJV/hFr2FOCu
flB59vHthV7iVBgN8s3oHuzTSEQvn2+SqcETSLhldrIrUEPYq+ZBj5vVguxBt6xdm+ArWtM+39Yq
O65OuD5E67B+RrureCicaaqxZ+8wjnOHJmhw29DZP143rTsFswtcuOwIZFy//ZtfHKZ9WzOxBFjD
GYa+9PwnV1g9Fm4WGrcriIQfaFBJAxdTvzjlrpofcLQr/KQ3h+lvrb8I6WCUd9oLSzOzfb6sH83I
knRZcaodr0UladRJX7TDAb/u+hIu6kVXZ0fEQCairUPs3YFezxdbRLbks7s55C1l/aOAavG4tQsV
uZ15eLlHtVWX1+u2ZrcCXtGUgK/dmq9y2oYnS4628eigqeO+10VW3FSF0fSxaa9+m3pu480o4BiD
Q6s0MqKkRO9TIatqBioWlSn/RflSPMxeCRrAbCDmxaWxrkAUGwTFgArI0mP+E2QY+1ZNaaZbP/X+
nYo6a8ctjFRigXD76lZ5WfWYjUHQJtXUCbxW/NIZjxJVXRT8u21Kl2wevFO0yvVzRDZtpcbgi99y
stcnDLex37UUZY5UK/5qkbAWJI8wD/ze9pNh3uQN8icciNIdk6DIvDqeLF3oJLf92kswhe+uZ2EK
rHOyIeXcOD8bt2x2XY9qvBN2ndlJVje9SKAEeQvSi5hjHScYTDjWbAUYjmaZwlucOrOfjGIi75j5
c19Q0sLvSmq5euK62gywGgWtovs2KBi2kW8MMh28zX/wxLCp68jd1JZ4LoiCg1/o8kvYVb28Boft
m8fVqnvcIKVW7ZOry14eAMFlnw1Tg04c8SPgkSpTm6npMAvjnY+yALqSez9FNAsOGARgVBNqt7Ti
UHbdwOVs579qmAS4DuGbgp6XsWHrKRo1f6ubRmJpEknceNbFM744TRUe7U1aXwekRebjiiXwgzka
jXGsi6b+gE2aPK6FFx6rtTHzdEaI9j1v2v1uFdK+HfQQ3NjRHB0mbY2P0Ty3n6iS3WMky+axVQug
+iD4tG59y89DNebz6tuTTBDeY+tAq0HZfXX/ReyIQGNu6luA7Nj3PgCCPGLeVx1xTacZ2dmt/tba
fr4djXDGO73Pi/xLk6vyF43zJYrtkgCXtn0wQlLWPX0KVLQBCeWhsySrPeYu/qUNCO0BmYoutVsZ
NhgYOr6Mq9ke/x32FhV8WvW754BTK2xV920L8/wLI9iO/7iCbHRwOiGK2MDU/r2MxgkLt234xkzV
/uHimPeNF5ZVjOY374NTFmF7qOxuBg9bN06TgtEp/SQfLPc0bWUWJYWw7StrzawOmZNxaflY8ypi
V0aMtVHlV+VjT4OFFLpyTRX3IXytQa79tR/0Zn1okKb/0UT9/tm7rlpgMIw6jP3SGPjWHRD8pA7D
dr0RsOTA/Ghz/GH4Q/1l3CLVpRR8VCirQcPzyoGi+L5WRT3GwwqCJhlGIRnpbmWzJKW17O97Ubq8
aUHk2UnYhtmvoiosddgwMM4S8p3pk0UwaTBoFdN9ZrjtN08PY3uEF5V9KIqtDZMMtGJ034MOvo+y
YT3ZjWPNcQ5eyca8MVr8uI2wVI9Dr1yXg4fv/YlSErkMKbLq3UxmtMEGnpmLT24Hpmdwp+pzvqBP
iVdPoapbqlhZlCT3HtIK3uq4h55DqBNl1fqmsqVfwqBa7KcxRIE8UbWtfuEH6GkUzXIkfLKRnOgo
eaToKjLUsByomWqVWn2Qf+AgavN6Y1R9L/2iISZmCBrE2IHr9+4q1jlteKgolnKVbjKsIoyXMp+n
Y091lMfeUIbDYSk9vEt6SCdxV839cgiUsw2xmpcSMWcRZnYcAtT2DyvRETltJUMXaaDcmoA+lT3H
QBN94zAaAQJCVs4+zn1Z2XGpgcck20KATcytCbtD1jigjvMSMbUmryw3iQzf+5m5Zfhh4BYQ76ap
nH7NbKFHdzM2RJA9ZqCJcMrxvupXzHPcsVjuzTHo+KbK8T9U/aSGFAGQin61b9TrlT2Cmk2DNRD6
XV8jOvNOlSugckNY3LyA4Pv7qLXar7PVY5leFn3/TRk2MHT6AEgHjCDnZKzwgoBdAzkaAoWQuKwL
a20Spyl7xTx/DE5u5Yj8oIjPaWZvWZ5oOwITH+C39nUKLRC8xuLRC+v3CZrfwO2+aurCfPIJqycH
O7I2VXRL78HXuw069/RabrvVNivijTt89cXW3RScdgbs+DTUsZF3K/YSNSpbCaAxzru2M/HghhjB
xKYKzCtzJe1I8nm1OGhydh67tuOz5HWfqxTj1NqPwdqpp6GvHH0kz7Ylhvaj9y/Xd/+eHu7mXlvE
njHm1cz/ADcqx6MWtEofXB31buxHpcrSqBac5zEMti4dTSl/M3z3+YfGEva73yqQgEJv9cx1CzD2
LtQB03LPw/M+BYzfhVdlGeB+GqyL8TsQK3/bLvnjiFSoNaTtht87Y9O6yN/nJfqZx1ngH3S1ttZW
7mYm+l/k8MzyOOio8xJ0D5V3DXeM6yibBjM44HjXjoeR3P776JnVU6Hd+bdlACs5biAz1sQpDBAJ
gYJZP2RL/0PbdfcL4kWJ3XUL3x4KvF0dG5vrjneXOf7B8vK1PdhNVxZpafXUfNHgGk5sor4F8rVf
lgfXzIr1QB9CWNcOPr9UoPUwXmHQsBIimVUM8YR0hRv3XY+mtrVVD4bvaCY7ThP8klsZfS3R2vre
zdvgpxZjqPaooCV8xG0L0FTTIyORm8MMFRLx90OEe8GxdybaGZWRgRatyxUbVL01wkgwCHBUyui2
eQ89s7STrQBna8thdRNsHB2ZzCAG88TvHQS1am90PMSP+uCrY7fuPRidsnwcwcdU6UAWiLKna2xL
2niDABDglz3oXHj/91BCuNqweiIU9r01gPXIGeUmmxig6hcDcd2bw6mF6TFE700ERL8qFRmfvFp6
Q9wb0lpABbl2GRuW3//WqCF9MWVYO0Bi/fmu8Cxe7iKVcT9oE5n1OlqNH1Zlmw+W01hz6ix6FQlK
M9vJH7fqg73aSFxI7YCHjVS/2Skjyex3NY3Wx02b1U/DLMLo4IzY9sUqHLvfPi1VJ+4oCOt4DCpz
jYH34kKU15PzbwFIpyaaFWsRt0IPWYLra38CY7o2B/xDQidtPSqTZNYOG9zprD3JqwnFqWwKsUCr
r+mgTatdfW0nq/tgrKPOkqDetSqzzjJ+NlkNGKeehH8tRSB/NqUffFu5ZNj/UjMndWkBDIkePUtw
Itaxj9Gs8iEo0vmiI0qv/d98GrvmemaE9hsSSc3mFWqyr8ciwinCWyMFEAGI6wejmdcDDgj8Pzaz
aPskaDKQANHcdvBbGwcddqvvXJKdeiweIigHjM/mrALzVS7Tdgv9BfkSWqTN3ZQ71tfQWG3UkLfJ
uzHXQQUJ3UzjY2uCuoulmutfjZhxV+7MqOmuRiqhJ09J00n6uuUSFCoAJjSX+D5d14PUj662tZNo
WeVfPdXNKsZsoR/jCvnAWyal5a9Wb3mQFkh7fCvzcDqNXlnRG9to68UBZFTvfTvN+BwsoveqOEPI
9XsoneZxAchrxMvCIDGRdjYYiQxIz8t1NXAMwxjQuka81khKz17c1A1laV/52In97AJUPg4ansT3
Cif5KOH6Fadm6vzqcRAuMSCXm5KJCU/w+/+xdx7dkRtpuv4rc7SHBt7Mme4FgLRkkklbZoPDYrEi
4F3A/vr7pKTuW0X1qKZ3d3GXEovMTGQA8cVrZ/CHx0WWg/+5cNP+W11VKo2MhFBGxKwIbKKlIGks
9FidKeFDqfPcjYH3yVRe0e5lMnEURT/vrBu7yPubPvMXn3xddk60VGv/BUsEOQ2eCiR2LdRlZ2/x
NaReY+PU4UQjwKMp0kxDJZxl98VAk2loj1kz8l3rxiMgu/V1IAik2bamJ5yNJxds4QDiwc8iTP4E
u14OhsS/GJeEMXjO9znWuQZEr7O/HFM5yZ2eCPUMCmqc7K4rzlNJXUk42V5LoVAq1kv3yLxPCtW8
eHY2Rr6XOHcdrCmsYeUsPxEe/YZKfI+4/v7ecI2zYcJRvq/KrctxXFN3tI5ACSISozNQaDqzwycq
Z5Z3DOFsu8SnMDy3212rEMkXjSG2+boEkT5nxh00hR/1srE2Tm+sTHRqOmZ22u2ETqKor3PgDde2
m7ct+MDvQOd/vs7/Jd7q8+9vtP/7f/Pfr0BSXSqkeveffz+lr13d19/Uf19+7Z//7Mdf+vtt81Y9
qO7tTZ1emvf/8odf5O//8frxi3r54T82rFC13A1v3XL/1g+F+u1FeKeXf/m//eF/vP32Vx6X5u1v
v7zWwFyXvybSuvrljx8dvv7tF3Sm3yEsl7//xw9vXkp+71QXX+vx5U+/8fbSq7/9Yum/orJGUIat
Fo7oolSf3i4/MN1f4c0IWMZGDwvrXyqEq7pT8m+/2P6vlEKwQjFZ44s0LpEdfT389iPnV6QIRDfg
gkcNR1rKL//44D98Rf/3K/uPaijPNWk5/eWTvL8hLsHE8PyXqCrD9MjIugB230FlyBatrpV2Guvu
eDUidps2dr+ouyxvtRE/kdFqO5bjWSMcMdQzlk2aD2OETkvdcr4qs32dunq/7YYU4VjuS2XunSWZ
77HNHC0iQTl4jl+tjuOCQte11XtJlxD4Ryz62XnWjbmLSEO/Msk9/yjKKdgtQZLdr2Nlx15lnxxX
C3ZFLvoje+/AwV77ZjbTfDLc5cHtm6+JaY/WNtXnZuIcpCY8YP0wGmHStqt9lKnIQmmbw9Nal+LG
dpI+9qi31c9OWudVbIgxzcmaTghN8NtJU6/1mOryMV+NQm6noXL3ebvkkWPN5eNaTp/NuiHjm2Qi
VWNkMY0yDtpk8bbGGOh7g16yJqwWbYjAmeoW3wl3ZufWy2k022c2Zq3bmeaS3NO0LNbNODsJkIvm
IU9L5/RgaIOdcBIlWdPJW3Gb9erJLKX5wReDfY2ppCNyMjD4oeBGRlvCg8jo2yoaLM5UVY4eeBpf
inxx0rBDFrMZ2sq7LcaSA6qHwGST53Ny28uy+eLnHad85M7h3Lj2XjlacisqS1LfJgLnySlx/u9x
vZfaRnrJ/BhohnPX2wUDmQLBfsX+REXuwpdzkQX2x0TZVlR1uZltCj0Y8UFCtL84pVdcAGvnONqC
fc5pnY45yc42rd+Mr5IknEM24B7EAVR9zhNEZb7ILwf7znOj0tWcq1HlzpXMOu1W4WcaDlMAY+NN
EGMxUPZTcnnz7B2REn03hP2St8zWpnu/BOda1GIJSa0M4hyJ82eTKuWomDLwp9w85SNm8NBr2vS6
zwKo1bHLwafcKVpWEDNHm9PYrjixCuaq/cjtSBc1btwWcIzjSxpsFarr0B7qhbiJ4WqufQppQAiK
RdBVrdekYYMLaVM6bJ0OK3C7nFy8zCEicdJ+MKtMzeRwYk6SGMHzZeTzoopjQofSzl4Wnte9OUWt
5t4liXnnzsK7ZnnFVmdaYZF72SZfUyOs/WoMqd1KiA5aP4mZsTJFexRKGt52DXFLMef97Qr8GgGU
u9sxWcsYpMWOZ/b5QyOy60klxyC/YzxxDksCGKFjpgqt3nEYpJU6+q0tOLYM2lFh/KTcKMCmtnTQ
9zqH8KGgjzCY1d6Zi2eI6shW5hqi3i82dWPbm0nD65Yi/uCA0TcinuH2wqYQTBt8CL7k5Urz69t+
SW+XOcHGAwSAMmbaEpfIJsgQdYGRtOIp0Kv0aaqL9DDZWZyPxhOeUPd6bNGuVz4YuuhMJNqMnpG0
0m9rtpZR509f1sZzt8XYPZmdYYZd690tnvwogrE40XTLCilX+kc6H5CXXPE72azyjAlwOYA8xX6x
6NsUPuyLIrNvJyzgilDrKqYkTe1bzdefvdLiDqwq56nziSkPReMhDGyhc7ndvjlJRQNV6RoqLIdx
Nvel0OspdvOsiianAOjo6zKekvQGa4o0cbs7yQWBmG1JtMlYXCBAM0fW2jcOQGCubisme2Xk1wW5
ftfuMiXwv6WzQXe4my9jmDWYd+uorXfaiiUsncTbMDX1EeRz2mtADLtCd2HoFtNt9o3wlhuDUpYX
KzHcq7Zu90XD0cuEL9kMJkWLp5RYVuLrWPDPTuOi48XelT8oL8VRp1Uzx6Eqt8Q2KwF9rdY2QH/y
7I6FYjLKK/OTrROZC5jjYbpr7buyB2sCIMBirYqueW60AodKiu3R2To8Rf1N2WSAWWbRhqaGnzSc
sTvom6nr5t20ItiCLpPbupbGobBBrNUKqBvKBT92jY2TE0bvvgghk+3aFPbGlJWzp4ZOhom/osvz
6qTikVVSa987SG+ioqxJhk6CcqePTbchZzZh8xsE6LFn3jRt0Fxr5dwDzOTYPEfNvh4CK9kEOg+5
ZpzEdZ2bXUyC5dCQZ6RZ96n0+jqcp9R2YjV66WcgVe+2nYdgqztlfhJODmyOGHngNjz1efdxWg5j
wTt33G5vGdVGwsacGtc9E25abzqsKGFSYNjKNbO45YhhswKTrouses7jIl+TqHXBaPzBNWP4KFdt
K9aqsmGiWqV9gH/WjlLv63MhDGdrZEtyXnueZ6lVbZhDYwRmdojn8DpticegH/S2xKK66eyyuR2a
dpuPQCPjhCemYLvTtJhEULFZJOWqS5vP8AFttq2GwWRAIK1bM9TR7Qtxn7jsO57zkM7iS+qjHUlH
csB6L+hg2nsPZwaVpmG3ZEGxaaR5DiyW3gL+RfLdGeM7JTeFrQ7DrNkPWdF+o3b720h5ynWjjfXr
sg5V7BEEHg3ZjUeE/a6tc3fvsPLu6YNKBH3K6wNiVYKCZiWvRYWby+tJCwrcrLz2rFo/EwqVHX1n
Hg5FwYU3S9FS81k2Z63Qee99aXwx/BYPd0XwHXGsYRtk9in1gsegWupPptHKvdvbrMfBfO60dQ3t
umH/SjMiGEl/5JaQyX7IYTew+bR37dCJhwIY+3mZ+28YSfLIBL+K5npKbtImb7dI4wrMscMUKte9
H2dcxDbP8z0ke7pzVWltUAQVX8aL+57DQXds1aRHLWacU+XIawubMUBMA4wk5YvUuuZB18fsIQc3
vXKNmgw/s1pxxjAoVUY2nSxOGRuuh4MWzwWJ5z7gS0qitFouZjjsANfwUZRr6fORqtnsmmQkjT3M
DQ5uXo6HmrDh134ybaDZRQ8TY3pqau85oyWTCI7pOBqY03snqM7emMwb4u8vtFPlPU1TMN1WDMa3
sqieDB8wgxjImPjZHijUte+1JUk31DzXe07p0Bo8Vh58X8xXa5P1m7QW6MtMv3V6QH8v/dRatmbE
GGhpFAATaa60IOEYgulg4yw5RtWSbKurxkjLOlYdAlduJIxgrlsXL7mjyzSuu+Bl7YL6ozHp6ck3
cYIcVCHHjWYV68s0WpDj2dIPn8teOPfuvHLzQdQ8l6Vjn5chgESQDoFtDryN0py9xW5+Zfg8F7tZ
6ndBa1ywNmxSjwgYxKfJleO3nDrRTaNwlkLlQAE2gZbfrENJZqw/T98ag8zt0ag89IJZuku0YNlI
fvwVs3RLb5chv63CfcvKgfz7yR32HX6orVhyda2Lyb1XlqM4TjtTZHtNTWTdVFaRuYAGRkWtmfvF
HnGsr46vnZR0ay2G/fMeMyDgsMkmHoJ07cF22JUTj30QbKvetJwN+HLL81TLskPi+PPVrByLOkB5
MwN07gkFIAoF+p3nkwIFHHGlrV1rvuZu4/CO6vKxUit4ULZUKrRXXW7T1gPdVKgwjm43f5hrL8q6
LH9TDs/mGjv0s8LygJDRa86Tr75k3igO1EMl15lX95Fm4pdutdoMGRYHTOl1sbX99BOHbMgIg+Yk
fxxjIf0nMS7b2tYPKCGODt63yK+9ZCfNvtk1BJpVa35dDmbLFdT7x2oQD8R2R24tT+x3ocqys96D
mWXaGg1rf+MXfh1CgHk7QUACsQIU2s9Vf658fdi33vpS+9pNWuCv57gQRI2JH8xBzheDg4PL6Xoa
taax0eye+dr0Nr2tYroMdowg6aHqx1OXWc0u68f+UEs7P7KOy1sic6d9O2rgN/z7K01x12FiMLZQ
UrQ+6p5/J0VRbZYk0LYlqPGplmVCdGcAH7lWwR6IIYtT7GI4/gwecnJ+dqaqChl1BG7G8VrzGenk
arxSG5FhzDHv0H5Vm7Jdhg3F4XHhFhtrnjat7tD7xbRR6fmw0T2ZH/M++WZkzZGimOCQcIiItMUq
H4CXCSydDMidQJDCQOvOUeV9DoWTBMehmQAxslSLa5kU0boC/81mklzcQOneMbSjNrO+rZzMndFZ
q2tRaygmHGeMcr37YmAJDY2MwIHc6jcdCZqxuU75dTsglFfUOAIeE5XB3OC70aKmF90wslOpadYt
T+IPlWq7hypzkp2pTCatJYfVWez9utbIWTWLDb2AwbmgdyQPLV7YBao8CgGfpBcCXHY+Dz1RT3gC
HgtpGqzoYN8FXlzTfzr5M2kCrYyTDtF5mwfPiudJYGnutdEB3Jb26AKDcuE7IYZN40jr0MFXb6dV
4wFaDyimpbbuyXn5Ar2vuMpaGntz5V+TrZXc+v7yid7ocq/zeCb+OQY+37Dla1KenKXr9yna1C2n
JS+aZqveJbYLX4Q718EBue1svd3PjPzIfYJuXyzNk21B/JWtNu2D/lJeIeVToeXF50CcUl+xXBp3
8nklBG1VDnun3N6kbYjC3yJI7tnjx+1it9fGxB/uAfgWM9kHgq/EoP519LRNi7LAMaonmD22OJFa
zCiE98LDb/Rp2M5dsJ3I2uS2hWe28mWLHOm5yGBrVTblB9FOwxVFGxMnTmQkJF2zKTJheB1SBaM/
zh42pdyTG2/Nqi0iYMbuoHishLbBddvFSZnsu5Eeb8rssrgHB90AqR/TKetjbfKLmIIteIXFLLYk
P8jdmg0IE2zePM/8g2nKyKpUdcwWqkZGcNL9Wl3yp4iZCE2jOi8UyiBsGLy9LFW9X7I+2WMRUDy5
NUKElpp502NWXjdoppdDNudulGapilItw0ZrnXt7W0K4noWjZ/upLeU+79XHrjE0uD3rM8yPFxdG
7sYTj4broLwdxreJsyoeJWfiahsHCpfj1kjYfZuPGMvnyC0/51lT71cTTUcxgeQQH0mqyddalZ81
zxz5FU7CZjk85XVLKCdniLwn/905UdB8k/ruB2v2vyQiSDdLD9VYOO6VygkkGbP5BPU+R4Ekrctd
8lDDJsOJu1sPVsNdqTVZdwmUpyRT6vMVlLjajkULM2X6RFgGJUeIAXfDSrQEN3S9EHzXwWgOJlZa
/M5XUteXeHAUTVPFEGVqvMHN+8kzlxSKa3qYk8resHkhhnGpighgsStIqBBWskeY6iP66fstVwHP
MLjJIHOxKfz1sLrOBluOvfcMpcAPujbqAcEYJ6SxlzjlJfSf4hTrjh+5I25SLIv1TD+E6VFqYwYr
E2UDWcCcClyj2k0yVmOUlf0VmmkaX/J4HPvpbIJb8cRbu5ickqsicVAIyCCL9XZZD0tdamELaXdl
lHMQa1JjnOk7Dipu1udxJQL7buFJXen90Whbf7PAKMSz1p5H2d+WzXQLPcOpj33TJ52j9sspShKS
fnjeiNib5t/guivKnLgDBneTCh6/5Fw8ppZ5Ij4XRtRB3K2B+RGX1uICl4a/MZba3iM7biJzLO+r
0oYLIYOtn8Zru5nyveEkt8QC9pBmfvOF9oIutMYmvZmbTO41LfuWIt4Gj2qaQ0uvNj77FYwC1jKa
HZ2olIVHZuXQAl3O1edRThw1Mi5dqmztaGi6i7q4t8FYtFeDrIxotes19GokzlVjFyHlyuWuNhYi
Y5wV9tMlCSqzek4AqZpvyQcN4mAy28uhIz8xxl9OpNYDK/cOfcB2yRN18tZVA/oQ5F1oLZeGFOEI
7+yjB7k/XRLAauc1afsdzQD3JSfyPQlD987UAz3qxX1HG8kVWujDUoo7v6700CjL46K6rXDEMzFd
X3Xs7lusL1bcrXUX2SUROqXZIaAxeRyahAIc3OQOOrhkSp2ZosryzoQQZrRTOyfAQz5r+qUFIgws
lXGg8k9Y4jdTSjodYiB85+Wj6FwLXQtvZaqNNIYYpx/S3gXj/IEUfR0+101j4vrWqBOTHxKJE0uv
uA1k6sZjS1NuaqNOa2b71pLZ0VPiyZvGHd628VIAcCZGSR1sJG0RcQ/fKjHHo8w3Yy5bxovxE2jt
vkum21Uf73WhebFWv+Xl9NJ7JNtZXcrdLfQRrCK791P5kK3+F7uH/i/rhZQo31r2KbFO22EUL4VV
bCfJVTDt9th11q7JzDwa7ZGEoiDnIIMEKCx1cdenOdunr30a/eIzTNEZcNqOuYppPIphWxpavPhC
hSauZC1Td5oan4ElphC13yU6IS1D2xXc1S60pbksbFdrnuzypbpVoxPN3oelrr91hAeDEMC2JrI8
B26VRgx2xRmTqra1jKLdSRu0ZaW8CZR4CPWl39U0FWzdXgRbl0ic0mLCk92CeaC70lN1GooMgUTe
vqEIfRZdv50z82Upc/JbCV0JExuhqJN6+w40JrYAwiJ28zbui3LFae3fFulMOmDwRRK+j3qQifGi
3Rq9xmPprk08iZHcnoARs/DAL5N2GSNYf+R2hR8umU/ljDey5Q93hcBVAEUvSBpn4ReZekDAlxFi
Z5KbsbhDiHWGFaq3QzQbAMOIWoyoSxAc4LV+IlHhc44EkBCs1HosrOaZY1sQs9Q83ld2gyXhoV7t
z0pVrx6J1cIIWiIQ4N6NheSEHEAmajyzC0fL+0ro3hT6isAmQ2bbbipvXXpYUTSyboGs0yg1qjuN
X4wWZ9LjqTMPiV4dK2cEInWXJqJKQotIh1xg62ax0ZfFgDjPiXaocz2yVk3E6+KnCGoT1k2rfbWJ
BwrNlIilyp8HNF+khrl11kdjBZwiTfUhN21GAYuDeSIiswFtcHk1LWVXKwp/T4sV1fWFh+5xWu6K
LjB5p/oOiOkhqTrKtoLA2sosgcbN0MEsS9DGU4OCJBsPWpu/+c3MdmKcydmmTml4EUiUI3O1nlPP
rCPbkrdLVoWdJvcDOneSUQixnEihKugPuYDbw21e18mebIeZzTvTtyUBv7FXSkzwhKVtAhCsyMOI
GGYGmykJT/dgFiHq2g25fXvymd3njHzNpdG/cLqedql+Pc7jTgbdGVXiE4lQCOxGcYGPk+PMgN0X
b4uRvhpNdpTO+HEgAMtoX1Iz+OCXw+fRTtznUhEZ4HmrdzTwsInaTg6qlVlk93oV0bqa7xAtNGHr
2Fbce9XeoKJhVu4zoqcvShnPedbLPRxTzNXy9+hBQ54lPnNWI9EgWEWOLGj5rDCLhWVmfuQoSaPr
bDpIXVefSg1O4EpUKFiZ2SbXOvZu89qwNca6lw/HwvJ4A+QiHOwWSy5HDWfvGhN5AmPzkl1A37bs
7pZBA58vHv3JusPk9JFcCD9sco22Dl1BVDSMQ46zfpW6ak/JqPE9DJ9RDkIHjwPKJh9tLglk+Uam
juQLXNztvPpt6Gs2MTUiu5qL4Iqow2vyuA0MceunetWm0KxlENYeuyPCb/JNS61989ZpRnzQyW3n
Ore2h/SkT/K7eVBwM7aBU1A81ol9Lgf7PGc8qI183oy9Hjn+tO5p5bxVtbWyv6boTPTGRrtBGS5R
LuXeZ+Qg3wsJbJAyq6FauxuHdOXFJXE5MouHtI8dTMosrmAJs4YcbwQ0Vji76PR1vw/uJXgFOPdU
3yKJ+PIbY/r/yeNfzIt76T//wdH+iTx+SCvx0tTd2/f08W+/8zt9jEXiV+zRlwAUqlCQLiCb/50/
xuD4Kw4cx8JU81ulJyTxH/yxAUeMOZ8nDj4dbGY+pO4f/LEBG83/I6UJYywuemzJ/3hv/wv+2H7n
FsQeg4+VA8wlAZ+/p7/zEsxpClPVaRTRVUn+ytwAjDXaCLrWmeeQ6TISLeWLIlU0C7PAIixvTsYL
FYLTJXT6XnEs95KKXcVfxMGZOlB54oU4/3sDxHCxeIid29HwtoTI3c5m45AoKHRGaAqNtLBrNAEI
YGrVbVd067lpEh6iCEwKsnBT7YlDZPGQYv5KIWtzf4GWWm91wtVoaKZQvGBgXneGjk48zNzU/VAM
to/In+gcK0S/p0X55OWgFCVJkCGNOE1U5O16GBHy/SQO5jfXxXfiD64khkPyZjzHxBL/pyxNVFae
Ij2o3s0rT6mElNWuc9KD35d0K1ZugghqKbcd3i9kSPp4hMc8Jdn8yS6RAZOl9DIrTewZFaqbzrau
3ETBvK7FWy2cYNMH1p21JihZ67FDetOspxU7fOxl6bCENt63HqU2iSyJvf7E3HRZAX/6XPhjfMtw
8D2/XyFIIOp+1qd6V03al4AcDVJlrBPZhlVkSO0xqxDqJXn7MwfIv3rVyzo3qOVEmX7xwHynanCk
zIqMOJ2dZgHymQRCblOCKcKgHDnRrLqx++6m/ePG+F5I8c5T89u355FezQ2FsA4j0I+v15WjNWua
U+8W21zOJNfo16bD2G1MQiLNXTsiF835J5f28kffX9rvX/SdyaWmUwy01K93AWHRIfkRaH/yxNgs
a+Zt//rzve9j+v0DXhIUfJRBlyLmHz9gxZYp/C5o+BqXdetYFwUr+y1lXmuQsX+TNhcvVAFu16C4
yZUSkazG7NVrOMqWUjPDoSzrU7VyUnWRS/57puXf3h0xPHiIL7ZRBDI/vjuwM1JWPJR8g//Bxedx
pbp1PZhBNu27rv73LGy/vxgTyiXLEGO98+67bgQmb8KV652frPLAChTbqYCt/Osr/q9WFG0ThG77
Jiv4fUJGtyS93Q19TahIYh+6TCim+GbZFYCnkTMTpLaCeW7++kUvYp/3K+rSgsYnI06a1/3xOrou
ohgF4r+bpiyLODapuNaz4SeLCY3S+5fB7I2n3YXCR3fkvzMBqqnOCXJz6530DmK497tD0uko3YNN
XRtXAFebqbyfKvCED0O7xDaEOq2ccaB907WtAUKolX2kkqelVGFVW9u12MzGV+wol2oZEh/yKEVJ
vGRbfWo4JO4Sy92Dixaiv2r1r/ZgA453oehfymQ9kCDoF97O5ujSbiSodXFqHCdEARMWlbGrkztL
QBCPyzWptCh/pgi+J8rXBvkpFgg1bZw63QpFeDwNFD9ZBeblvvrxG2FvpN3IM00b8db7MIsu6ANt
TfN2BzwOnM8ZDrmz49xVmZttssZbotZq121t8fDH82WghJjAqXyE5o5Tdgd9KtKbdFQtCOSi79rM
Q74g2pc2BWGozIU4LeGDYP71OvqXb9tlE7sMyxxJ/HePJpfYnCU1um63+BwwQ5s2Z/blV+/J+lZe
u3XYbEiy/YAuvMe6IUJ3597fub/XDf5bM+VfSg1/kCj+j9LF/wcFieYl9/J/nikf5UtavFRffxgp
L7/yj5HS+fXi/GRPJh3EBUb7x0gZeL9atIYbjJbIAhGL/nOiNHVGSh6tF9Us9Qw4OP85UfLHeBIy
/7EtePihyRr9NybKyxPm+/VOTg9VK/it6RhkrHxv3HT6oqWtLOv3Y6mpU8YAZ4Y5cG2YWbL8mZf9
sgrfvZjP9IxBlNHVMR20md9PCWmlpaZpWO2eNDt1iS5p9xpahRjXodjjKsAp8t33cP79T38/Jvyr
F6TA6DJ840y1vXf7VIZA0PK7tNub6OmoMrdT7UY3sfO4elGdOWpZP3nB99MXl5OZiyCUSxs8N+I7
dWdt1LLKZjTc5FJnaH9z17vSpV+d+5H41DqRYouyvfmKJuVn3bbv9xKXcpLLKEscH3Mt0ZQ/XtxA
akll6HA7WoYXlTo9c1sQ+/uTzfhP64VX4YNxNYl1IhT23RUtrdVmYOZV2nlUR4ynznMpNHPbtXgK
f3IxL3/rh+VyeS2iZdiykN+iIv/xEyWU5VargtmapnozFIj/1Ng/DBZ+UZknbFjJ7V8vl3/14QLP
JEaDYYPT3LvTlTVdFCUCLYAXaGgOpZR7fZ603eI5r3/9SlRsv99p4CroxjUd5ie0x7zkj58Or6HC
u0GzS+5P48nMC+0TNRzVGuEtXO/aMkNwwiHF2tT27JM2L0WsMs6H+ENt7SvtbtrnCvbma5etbMIB
siQRafCg2jY1gpRDDLqFaYsAak7QK1qk25K0PD7AvaeEmSC3xVxgtMaDaPv5xlxNvQ4HIh4/0mxC
oK1eWwXYbG0Zd3l7CcEhJc160BUiq5CQLYt6dIF5AKGOgY4PZ0zVIh8eyjHOA8parnNp9GJfZBb7
HzrElTFhoi3QkHh+kSB5LkF5KFgKxfuiRd5O5jAdS18eV2y0qRcGvFckJARCfDTbpJ72mt5685Z9
W+UfTGnmwFxU/zCW9dYqxyImMqZWVZT1aydvWw/hRslI7DTTh2FyWwaMFT57uhqZeohPV4kvy3i0
kSPFWh4EaWxh0//ke2mKWRR/GUdkqyXnnLAu7B6fqowmVvS0Y9PC6lfdMHPIKT3vetLtXrvVs0Uf
r2srIDUfF6BHwbRpao9tkdiUiDUlnOZIoY69Jdp2OJtcyzSmVk6oje9ju9w4WdPIowN797lNdAc5
qaCHCi1GOuLf3qaU9y1wSX1VXmnmUk5bS8/WFCM5iY3bxWmM/gp7DYQU1XBqRP7CYSzW4RybDWL7
1sUwWeo4eXXR6Q96ZXkZEas0bYdOIEwrzEYEBR/N2Uif6gBa4VnQ7NhsPWnN5No2C/GfHc0LJLdQ
5OKfhpKMzh30RJXGVaepyzFvgpqhnlx0W08Iffliy7yFS1gqjbJr/rB9HjWB5qfUS5M+njLFAkqB
xrzeYXNOnKdFdOSnVDItRtzIIi+vDIc0rY0/EB1AFn8wecFn6mpMTYVtZ43BtZywkMW+kJjikde2
w25sPRkcdWDHMZRzkIibvrTQsGN/I4eL/4UJFwdf0lVxBoGK51CalZlFldWk9NsGwmei1VtipiNT
I0EiZD7vg7tc1v5wTeXCpD9XSBg1/o0Z3AyqWFi72rJ29wUJDP0ZoxlwdS6c6qlrSDKA1y+tZjuk
04RIoGiGD1ZOeGtsVOYoIxv9uPzgozM5NXMPQ9AUCZCt3RLWfj96Ql/jmdsDj6k+TPbBLi3rJAvJ
sG6VHdUiqaebhLDOkAWPrPbgSSgchCCpunqqU6Gjc5GrOYV14MwTqZ6V6AlGzkjX8HZFoMuvLaVT
Q6SjujRu+s5DO5XYHtwjIQATQGXROtWdiydwCgnY7pF6zQYZfgTC2Hi9Dasx5r01lhPsQenluB9J
6exjWEwbMRA2KROmyF5uVA8ZHkMzoQPvVDWVyEbIDt8jXKM1O1udHLNVWZJdXqFeH2Dd+2m4sZAB
26SBE9a3KIoOcd9qZI6TLvEFwlmskS28Loku4h6cOZ42nOnEaOpt2qfqtbLc5ItOlp8fc1pfgFPR
GVoh0Q4pEgTPVzzYspnyHrzWw10DSuvgzTK0N6dOpmY3WHL90Eg0XkeqTVBmS0sQyCigR45LPuGY
Ix5iIsoXxXO/xcbq3/nlDAub8FDKo8KuhnOvKWL2c0yT3sbS1wmdtBQNDBGfd0IPn1gHwjfTJJzw
P1fRTEuGjFIrId6XvibTOnlVi8ZDUajypA9qfmg6mZg72i+7AiZPVtpNlYKZR+sYdLcyUD4zTRoE
NDgNM9LzBlLngzXUwo2orzBe3UF0L+PaIfzRoQW7Lafd9mFgZLqkr8qLdQ+tUwULjivsJHolN7NZ
5kloaWTLR96IW/z/cHZeu5HjXLu+IgEilU8ryeXQTu223SdCR+VEZV39/2g2sNElGy74AwZzMhiz
SDGs8IZN7ZrVMbYyvfOjuaFg3Uwz9W4HgMvRwf2n2IIj76jEt475o9bdiHZCXywQjkYfqEdiwQE0
tKI8SMtMmDdKDrSie4nsVzHbIPJxtx6fQGbkf+akzH6iUwnM1WzHV88eK5+3L3+xymZ+EY0HLrnx
xiTY0JJ0l2828GjliH2MR6MkHdq2RjfQgQIb28LZmKNDj7J8T3d50P6OUFvoqrthQ39gjF8tvKxf
4eWor61Anx04Qw2OotTiQF8aAgZyWPHU/hpyLYi2YW6H1RZKZ3Ifg6VOWEoafPSc6+QPkBQ4qhX0
EVaubKpvcQCwZONGrvW42F99n/Rwb8SQFrqqdfdzHwCHF+iM/MxiI71G+OaQom2FIHvZDJshr9yn
qqjTrxr1u6t8GJEBK16rZjzIlk5sAH59k7TSeM3jWnvWlWc/t7N1jY9cdwMUBMSvOaTNddtYOIu4
ybjrZNqorSpmmuR4mkXXrVYNe6V1+UONbMFVbs43EhT6Lm9keYMfh2dBsZbzXQwW6sKCzIpaCiIs
lH0duLqa8SxzsR+M6KFyK+cudyfw5EY2Wn9B9CS3bSDyS70Uo7UFFBRtoIi3u2728h2ySOU219Mn
NgX0BBtt0q9GJrABmKz73Bu6S1P0prlttAKDJ+AvjRVe0utebtzZedVm9JdLSrGAMfLCvNQws6s2
CbrbeMVlHTIZoyt/aVpq/pGdBJzjTL3LezY+x4PzF0+5/tL0ZtA/RaZfYCRV7ExekD/WFOnDbqCh
6G3tUYU5uHxFuoweHdIIBS1bt52Et+m1VjxXQaV/SQDv7yxltZeaOwPfBLzvhvuuFdpF5jnNfjZo
iG9iS5++Gm0/R37ESfwTZ12Z+m7q2fcO6/KltCDQ6GP0C4EaCDuoBbVX+MyGNxX0zPlOVcq7BpjR
HiRgGgKlGj4UTdLJ+AK3cLZ4j8L40tMB2yCoFxQXCI8YgoJ6PrvItsgygIWB/Mw26VoE0FEOR4e/
M3FN8NshyQg/KqviBLtwWIeok/thLub7Cq13OlrxkItDBotVkKYtLBnVTXaPL4IM1TYt2xTqFz56
9s5LnVtE+9N8S4hlvVTS9QACFiVAlmLsXip6j+4rQZBCVaYcisc0T8VPeAmlumjScRgOCF2M1ZdI
hGjvQNLu70Mbvsc2n+csuXVqR80+RCEvPmqAaPtXoRCT/02pszGOU2WMLyqlIvlSIpVxOdYCdchi
hH4B60XHnQwtkXncVj1ofWSDovYA8qF9xBQPPQ0tiZc2uUwdf+GrwvnS8/jFFRVgrlRaCHNZhuaN
u6BlUls5xvlrUBlq3gwEJ7ucfkm7rUtZ/8VtpL9JIsO4JNapHiCJKfGgATIh3DLM7C/sYhyOXCOC
B+BxSdJcL5McjOvkvcjUo6RrVEX1HAR5uW9qO4IBnZrdk7LIxbdANkh8GgjUtEn6Ees7eNEKKYnA
gyLjsrkQhUfVlKMeJPEvRH27+7op+gsP2Dgw/7KNkc7O8yv03xFGIsfbFkGQcvzzuv8G1GACVu46
eMxlkMh0rQtuFyYMNyBlZrUVbhWMV7kbEBKiXBQkP2xPVu0utpQNEgx5lls3SbSvtppCJH9drME2
44T41W0W5Gnra70RvnBiiXbR0OmeaZ+42CXI9EcdIFC26RoV3JUBnSeY6vCd8LLGy6ozrmuvF6iB
a7X3gKYpBiCpE1RPk9vVQBSLvjikgdldtbbytsJsq2ZrpsNwMZWClrsRjRiMefn9TNbOkbbDy7y1
xp2uAXmNYztAPjt5xkWJBEom07dFyRZthS69ppsF912TdJjDJRMbEHB60qDibCab6IIePKr3oiPA
HiP4+70c7G8q9+5xu8IZY5DNHomf+u9YKJt1IP+56EBksiXBSHVAmNEEqqInY878wivq46zKV10E
V4Cxils3l0f0PHBLcXLu8QKYn9deVySHoOfTqzAQ5l8cUI9wi4hn3cJHvP2APSe8NDfxrVDcIv/P
tePxpDpF+IwhK67jLVDZtAI5FQX6AVE0cDOl80Vrm0MwOibiAqgFLxIAM61A35b5NyJ1ExFfAZnZ
iA7gJ5pt6AYHPdHvAAziXxKaEC/mIfmBOna6EU5+ZaXmV9E50VPUwyoQVUj7CXUkH/IXAIc5qY+x
dO8mnfsaC7gSoxhXKzbCLLxvXQ8msgiJroO5uo1UesU70WzquBkvagnlDDUP56agiLaXcME33WAA
KmJx4KyNw0PaCgScYYeowLGOmrIGX+vSx5qwa5MX0aWrIr5Ll3TbfhjkhdkMYP+N+ptRyIOb8P8G
Gc5Fg4MUUItQE6hk47GJONhJR5QHQUTMr55TfxEmLuCgOsNf/Plpj740EkURCCYcav4IHfRBE3Sw
fRqvRW4ovVaOd8iNVgA8hzxE5OddpiCADoanI2ZRRj/tuZdHB6LmJtbxCCuyIZB81HiPz7O106vm
Xi+GxzDW0NR1nJvJFe0NJAnjsc1GWFKah3urWclg36lU/5pR1TB2SYYQBfsYiPRe64yj3oUdhtWA
XVqAa3iybJCUqfwobofnOJ/hFkRug0yVmgAvQiQKN4FnfEmHNvsKp6LHSUL0YKer+acr0j+6mQtK
DU0THgtXcHII+yettTduEBya3iRZbNz6e+eBCRxJq3dz3GMmZ6T7pA6sAwCbNNmmGn0G7xvC2C/c
UXhdxKO3N2NZoaAzkcSh/LfNVX07F6A2O1t3b5xMy6+RfpE7RYVhD2Ra+2PwOGwGe6i+zE7+l6N2
jcjoQwIPAhZjfiMKwlhRH1vbOVIcfCT7/lrrmXPtlflTijXHBuBkf0hbHAnDzhKkIFQFK+25bUDx
JF33Le/0MtkHaVwdMw28p1EZz0mHySG32V9Q/+OudL0DOQYNt9H1bsE4lo9ikNllmnvlJof8w1+G
s0d3Lj3YASIaRqoe7BrmJDcUgCGRD+XvBYxw53Q9kVyoPfdmFFxl9BC+OhBlDl0YXsRpw8VYq54W
emgW96DbTKQgXLmxnPAxbcrHOgK3rXnRk2fH7g6BERgi9XhldTzWNroMgPIa996JzOKVilHxC5GI
Yxio6ktW00rRBLuuDPC21MIH5C2+lzNuRZkocZprA55cpxPfRZB7L6WEkw76ecy+M8ZRFSngvKbT
fzW40x8Ggt5ho0QF6FBTjZ8CTCBFEumBFxnobK8Hw1OKD96xEF3xM4WgZ9zYWDIpaIhl4FEfCFwQ
1xFyIIY9i0NKAQvnXVmLfaovSkLkT7i/ps29iaxcuqts8MuIr+TfrYQ/NXa1dZGGKr3v+iS/Ie53
t22bPXYIWPERcC/8KWLd/iK81mZRk+JrVgLW3Q6VynxoexSJJwL+22poaD4pauMRWQUEeFiRwbSn
Ji8OoTc0F61tjL+cYeoJqvGM2xSOfVlIpS4Qgyj9ONNnHKiStrmcsh5IdYaT43NfKzluiNOsu9pq
i3HbdcAeUZN4DCnCbYbJzq+7lEBiizFaONPl1FBuajA59qeOvjaiQ1685XjG2CFOHgQWXZWAqoo8
OhhzrN+35UhxzQ6T/Ik6m/Wai7b7EuazXm/BpU1/xTTMu2aeukdKLAPgPbuoedk9qzvwstXFntcJ
mwdU5uvuImyljr1FVSOaTzbwmuvtVGx7FO7vDXNsBft3BqrVpuxvdO+CRNvNXhNdO2XYqS1mwi1e
llOtP/T4CQVbk2rufGktZVesPhBk2evIvTw2ON0Mm84xGofHbfTKrUbbFfmYuTElF7YLtg5VUxDg
PcErol0FakfIYAEibOdAOgeroqqPOlsD5Y9EjI4cjYDkeg4wLd3PZtR6O9hZhXflWGa2nIk8Pw5N
A0cb3hjigmYVq79j6+FaNsZDY/uAHkkrmnCQ5LCj8LaaXYrbaiwgF05lPxRbdPyaF6Dj0fc6FMST
EDyLDHxpPlKcJfkKyWJk/hCXfVmQAQ8pxplGCAqsdSlUoYKGXM+m1msNpaMqwEvNRtNd7iy98V7L
PFE4UMthfIaU12UXZhvP90hzVwYPrgc5rLH6Frq/tDR17Asr8TaRlkT2IXUzi+7CQNR/MOIOyoLd
6xmmQSojSmm6qLwzzHwGX2hX/XaqIjc7xkNl6rBko9TPnBGu/OimyQ24bVANAAut71aUDNoWWcw5
O1LGRYgnjhSA76JGtR+k6aBngOESp9+7em/AtUeO9efUWNWNiZB4uQ1ZaRTfEBzj4quCtNxkTdX+
TOOAWpSbWvHTPFWoRpl2R3Qz6n2xrIYFtyCYqeJguc1dgWSCMN3dkJcQilsRTAA067q/t/LchbBf
1tRo+BHJjEpG5tyWgjrpvqjDhqiSeisxiEHd8IlSorofjG7BLqdUrNm6cTUdIK5A9KOIDh4Yri28
CmF0z9Df7JENrUO0J/woafkiPxBu47wuepxRtSa+gDCoPdlTgXIbFIRk3pRNPr+UNXtlQxZvDAiX
ptYviIVRts9UK28r6gF/OHQwOrEmA8MwlzK6TDulJmQyTGbg5mbr7tpBtV+1wDQvS9mL69xpXF5u
zQClOc+V+1wrheJ0Y6Iw5TXlcKzsvPzuUf/bBlXzPEwxHea0dgK1HaiLOJtAVtOrPVjVRWhDiOIU
m5HYqaBEAm7iy1WwnjBJ2CZ93H2ZwUhrX7DQouU+DktJCmIeBA6iNkq0VlbG5kbvY7jPGHnOP+mm
Q3kbVPAbBXmJOCJ4jW4j69ATmwxJVO4qKE/jRvbZ9Gq5Rv8T2dEBeSlIVTzjzVzzUeelr5DOY6xD
ze1dtUEpdYbwomsuSCyeVv3QD6MQ+8rLnF9EiHaLaoKT36MLlYJea+qq3KSFNzzYegkxJzfr3uaq
tftDbzhQWie6fmxKdAgzdLvQytyI0NTtO3u5s/wgTbJsG8UpqXId5aguwreD3NJ7Y04RQpQIGVij
nbr7RteS507BCri0qRG+ZJR1H2obP+CdWVvy1qLGjNpeWPUcGx23Xsq6syJSDbzIO8RRp6PQ1jmL
ktjUNr88Y8RwPUiWcTPWd+O4HccQ2huYZllpMWRcOykEFLZ+hhYS2PE1TzpRZIc1l0mCzfuy0dJ8
/tNYTotaoRQZ+WFslxVA30QcMe+Wf52qNdHtFEPX/cGg27aOKhqt8TLwgMJr6eDNO3a9RSqfjN1f
lTV1d+iLCg3EEeeUYZMZen2nVK2/UAnufnKywXO4sHx/IzxIq6xzVAcG257i8Ja0Kr5JRheBNI8H
iGsrFcVXt9DKl4h7RGywwcVjIKz0/Dfl7GDaWqjxC4K8Jr1Kc8CN27BLCZSovYAJCQuHDQL2urwt
M9fIdlKrKG4EnTM1kI+q8aftjBbmkHHVz5uWTnu1DU0xP+AYTXNHZiPI83o2nJoarw4cSpCU/k2N
pP0WBaF6Sl0zj7mNI1R1ESmwv5bwedQ25pg/qyQW5bYc7DjehFIz5bbtKeUhYlKFr5l0eOcMLaGE
UI+VKf0WEZpbKwnZeZVKMF3E1LCDsaJm9xWtevOXVhuouHhGMQ/bsqAcBUuKcGqj5glmUOb1jeEv
Ghv5wTKDgSTNhLIBV0wdCiB01zZds8DH4cOF64Ne/KayjP6PMWT1Y5gObLiB/vYfYrpeh3OMyOum
nFz3B7V9b9GtgHJaFSVESQslFn2D65NeXBCIhBT1qxABMLf26kPmDsJ3BpfwZxCagQlSXsLSqEtd
e56RDxQ7Gh9IqllL/8eXmUU2UYjSppPQd5PgiXTTeGdT0Td2WttxcFGXaxZ5x4yOnIH7N6Aeoyyy
p3kw1Qs6NdYvdlcBFU206rkglwFIX/PSDDH8hi20p+Fq1OMRY0iHnuIe6drRvrRqg1AsxyX7VrUu
F05qtTAsPcul4DSGLTvMG3I9u4vdcamr9G34q2qj+qUf0H6GyyGH+WCLmqRZRSUafygOtc9m4ujU
LQRJ311IN3j4kVY12gER8uobHIWmaY+Oq/crzEgLHhuzcRNe1pKS8aCkPux7T4BnTRqh5KFE+Lnx
w8RBrcDBYto41H2ASgl23MTayoQHxiYwQuPgqsZ8JT0ctR0cz96+iWr4GD3I8TGGYEt7szrkqYMw
WSGyiUjDpkJJ0J0wSZXVAySDKekx/e7Jjm6hvTc/exFl1sFDnviFdkJdHlTbTcE+pHNWU3riLTvy
SEwO+zyT9iV5MYxzNDYFFE/JG0K3w5hziOdt+L2OZDXvUEJYcpYmpEVZy4bwKa7lcAPXfQ53hMSh
2MwRxVbCZUuWd/BbmEE8iKBF5HXMvg61cF7yFh0r6LGYDy79YLoTrGZdXAADbp+9HFex61Ri5LqH
IwM5f6rKAkFiC8HbDSXN3trNCRfpkUxUBrsZ9JbYQbQQbAqIv+VtgMTA7xaV9+EBLaPZOzRO38QH
1D20V1tG7ngwpUmoRs0VNiWFm0k72Gytn1FWms+Ch1AjhlR2+EADgHPeJKXjfUXR1SXKHyVxAlpV
822uT8huu24Alr9mZ0A4awMLX1WUc/Kd2SIOubV1ZR7BdsaXmJ0j7CDZ3ZdB5M0/QylbY0dzxEK/
pk6qQ1Hlk0IeWy30uRTW26ZrvQJ9YGvI0AclhOY5Cq3oSlVRk9yyvJbYGi2F4aGkK7oZXCG+53Xk
pls016lHlKMyfhB86rRH83ZZ6lCDta9ju3tXDxYVQhh6JM7oZYb0tF0Tgk+SyYALhT7rkRigmbee
IEDcWRDMi40Bu0luiYjkVZLp2rhjRtV1kWm1y2ZM0seQN8TBIXSgMEO3GOJjTaFcHJQnoHkHiWcj
GBPbD4YHqhVF6Ew99ZifB7t6buQvqEpZQLY/F4ePURZv4D/AKkiDgCWbpoGo4QqsApPdsjukv2Cc
DtarrXfTc1q347NyySfyWEes8+MB10BLSp42Rm6ChBqHGbrgp5iOfOFnOhpCRWYguh8wWNqI3jX2
t9VOU6Cirnu3H6HSClIfPy4MqjRFlyFh/vHPeINj4WeY8ASkrZNOWeZq3sYivEezvbvQK9F/ZZdr
8MbQdaaOV5xxGXiDOvrPEtNjKID0oFiXn/IP8DtXhj0RXbQXjlnYzSZsg+Se2l928fGM3n5JQ1Ag
ANwrScsAYZ8OY9eQdwehtxc9mq6HGll7JFOh7o5xUPl9HEf/D8sIAvF9ob63K8h4GAUB1iPQBbR2
Oh7XbEsjNW4v9BbvJ1qv8qmJMTW3kfr89vHUxPLbT2BOLKEkuIILDNJJrueWWrXjxHJqL1IvRUpl
BjY6jNCoawBdjIgA254KWnHlTNZEGd6ad1L0zaWSlfP48U95b5Wlucgg8nuIflcfM6uACtAF7i7y
PDnqVvknKodX/KjDQ6X/D/vGsD3hSANwF65epwtM33QOESVsL9CsTi4WldYLLbfEGZbHe7sT7CR0
HtsSSC+uPqMyicjaRLUUo4BPcdK6K6cQ6sxc3ls2lBzBcVmQHxxjtWxRkhD4dFF7AZXRCHyVelpz
h9RuNl5h5YQrtGYNdHs//lbrHQpqE0Q35ABcRRAA9FZwP7vSyUGrUffJadq/jmWDVKamBHEYYcfg
9ePB1uaKFCQWDB44VdwVLQufztPP5XYoBbtuM/p0/fIfkPyhmAJASfYgn/WjpyMmPAJzf5JNY/2q
woFoLreNi6BIk31hjNW1JH58OPOj1gfnvx9FmMpli68KrJPVj9LBO1KPGf1wURppMqUeUcCmzC/n
aUsmUSFyZfa3yDkh/57RW2+LOjh0U3zuCL/zLQydCN6gT4sG0Pq+tdAKdywcNRaVrdAXcVD+RTN7
uMcMx777eNLrHc2cMYFFQJQrwxRM/XTO4+QUSGfMs+/S4tiWTSePmavLTzJdllH40DjWcAGiYLPa
XAMaNxoqEqOP1CjlyL6PXWKv3JtCAObYdZ8Ber63fstgC3vIBH65Gi6VM3hE0U/+HIDoRzQXIJsx
37ihc86u8J3lg9Xncr8BlwX5vBzlf54rHGQKzZkxnZRuD6DF0KkDIAdx+PgjvTMffHM5lLxVHsDv
1eWWC2J/0tHWN9ts+KvsxEWTRR9/I/h0zvb0vQl56MiyJZaHcU28MoaBLplJf1U39XlLhezFyMuz
ruasyr8vFNsBa1Woh1AigImvgbhtOaPnUnmNX8/VnyQuvP1ktp3/8aK9MxMHwgUENZ2IzV37FVkt
5Ah8Bxt0EahyFqYZXRYZKjmfH0UKxyFSAaLNeT3dAC4lIpiNZu8Djkt2M14ll4LiyOc3gAu+wcHU
Hi9Jeumno2D+0VTIcE5+M5XyPhY5ajmNtLXrBPBAf+b0LD959XVcA6t5XSLcvRjgng6GPo6Oijhq
jUTzPXUkQIg6xjET/Lewm/rHFH+T4cyT987HWohpkBM8YAps9dMx2d2pAnsy4t1gI2gZ5YOfTKab
n5nae8PAyRJYuC6cV7ma2hyXOZVfern9YkJ/X9GBQlEVsrv+SeQ3O3x54ySMQp43SBqn8ylzj+qF
Fwy+Y4/990G32t+C9PBX3DvzGdnxt5eDgDhnwOrA6hrG8GpOVLipBFIR9XPXMnzDmHQ0EdoKYQtK
VJ/d7GQi8OeIE6AG6dbqsai9YOzpiHm+N9hJttGB0GZIxv/5eJS3E5I6sdViNaabRMurIxV7oExq
ZxJ+0OkJqiPFeCVrFIJTM2+e/5ehuCS48lxSnNXF2o7dnFaBJXxTq7qdF+c0iYe0R5kYKYqPh1qO
6OmpYlZ4mrnwcrDb1Y3THUH1oot0vKr80qP4i8J1N+48J5M/VAQQfY+Z6NcCzbBNQLPizO3xdteT
BHCaHV54AvG1wy8AejvB1lf4ykiyR28OkHnpdfnpmxCMJQ+ht+RtFMtW+5C2p44eXej4OZWgi2J2
gmuJ/9SZZXxnLsuFvvBi/ssPV6OYow10IosYxQrQiUtTJNVgEnw6KuL5I/o2CQSJUPXV8QVfyuca
dYcVi1G00wcbV6k+ShBn+XhXvN3rhkucRyvbYk+4a5YooN6soS2LYFCDrpTC6m1njgamSGlafPr7
8HBQuJBIDizP4vqKHcreKczJWnq/4U6ZcXHQOyxJPp7Q2+9jgreFY8MFAedxfaJov1d4BCvLN5fW
ZDhBJAbxK88s23ujQOCBiIXPPU/G6vsIHeEb6bWW3yGBiiE1MvIRsmkfT+Xtt6HiokO0Q7xhIZit
Hl1U8yBFe4Xlg1pFwAOzsGvDKzsykayvPr9sUGkX4h7XHkd09XHwSqroyDimry8w0K1N5BLvlGH0
n97YJix+tgG5F3eBu75be9yWEvzifZlPE1JJFkAugKZnPs/bCILADowJ4hcO7Tp79U4YYd5RDqmY
zeRaV42phdSqI31LQ69ADHb8pCkpL61pcalK9Hd4bsncTu9WQykToopu+hqvJCwddxFcRIn/4/3w
dlYWtThIaiYpMiWG1abjWuP98xJAnaooETFHhqLYgsAJ9C1w+6nfAz3Fje3jQZeffvpsUG6zzAUZ
zR3BTE+nlsuud+nAW74cO6EeECLuKOR3nZNfmAl4E9i3CpJ5Fhhw2lyK6uZdPpf9OVfx5YutfwYB
mkT/wVroiKsv2mW2C2Snsvwcev4leC1xa2llgCQbiuum6Mfb2qg//25RiIB1wiH3iOHXQSFetvRV
08zyE2iIWws8+lYUQ7f/eIWl8WZurm1wJVKdW6y8zeWy+SeHQ2JQS+pYb/xYDQA3lWNV2OGl40Lx
KdzgC+aSSJlpsRmYuzimieQDckh/TcrVxNF2ejA0dlHJamshs6Qg3Jdw3qvWGU1U5sb2W9vG47id
UwTM9paxkGa8cCjkVqHeQTMau8z+KCjAdmf269tvBiOQx4t/qKeSCZ/OK22b2kp6s4UQ2Kgd3IKr
MCeiHp1JP5J6u9sunOIzwejbM8KYlkGdXF8Iq6Y8HXNCVN6uYHL6Xp7MD8TyqHzpk/dD5JiIuKoz
zuQN74xHkMhno05CRe7NeCX6uHLSGr8j59910MMOmK1q+0m3rEsXDOXjx5vl7ZvAQ8AMmRyVORqk
p/OLRzNPs8xs/EYlOUqvdGJQ3QUAXAXnCnJvpwbNmPdn0ZQRUHFXTwIhPTRRLWNb1qr9mxWhvoGQ
GH5B51/fxSG+GR9P7e2bSt2YqIqHTtgm9YzTqXVOTxM40JUfl8g4wnmB1G+hw39mV743DDbVhPXY
gNPUWE0ro5Y/x/GAgnw7Zs8jpBpMZ8LkzLX5ZhRbkj4IQSjC0832P50MjoQjenDp4KOaH6Le5VAx
UcI+frxkb3YDoxDyUmZAyMmkQ3I6Coycpfnb9D5d1AwfnTC68NwYJA26Xf7HQ703IdoV3AMkrzb8
h9OhsjlUtohk74+BJZ/S3NFRpUMJ/fOj2CZxL/ZaSyy/3gMNMFlYnr0f6GC83K43v41orLWf3QOs
G+0dipuCTIG76XQyIFo6p9LczgcGZO7HELWPDCnYTxbrSRIMh9SbStUiEiBWe6Av024s+qz37bCk
VhvU/Q7JTft/mQtJgsk4EsPq9YcBHp7YptcBmi/DR+D6IaLYU/Lz8x+GbWwRtvFxuIFOV2wyJ9CS
4McpBkc1oC3VyNswHrPDp4dZXnhriXCWmGrZhf88hcGsEdWNMW6YOFeWlwX2OeN1GDt59fmBqAFy
B5CRLvJjq5NTtsEsQCZ2/my44Q3+HOqQjChxfzydJUI/iVqo4tN2ozoHxJSbYDWKoUMUcvOy87Ha
FMkhNCKR7KO8qIqbMSwldhp679wMTa/bW5laVfj5Q7tk+9SZoINYpr1azqKHjTRAI/c7VZVfcNXt
qbCP56qp/5Wz19MEembjBLaoG6xlBuBQj6M9MU2U9pNLGZrxt7TQRHeYIxXdRxLn4NByoxfcNZy9
UoGHAVXsnVnrZS1XP4LaPSIE1M8MovvVme77lPqMHQ++hbEs3p1NeQA4FxzlCBEJcEM93DmQXobt
x5/4nSt4KUkRk1K/4ZFcHQzmHXAyvd4vij68TiFZ7XSrxw0B6tL/MBS6JqS3fFSwIKssw8oxxGyU
juSmRf8KpMvQ/JrgsV43GG2ei33fW06qlB7fk53jmqvlLKa0osUker/23ORi5iG+LtSESIFsRXWo
4poP3ejZ749Xc9mQ648IwtHl5uRE8H6enn8XXCcCGn1P2TIX90nQDfvCa8bPX8xLUu0JEmudytRq
IZ00HA0LZWO/TQdwR5XeXEWQpM98ruXLv5mLx9+n9k8mug5/OQtdnCrF9T/W0wWRgovqIKgJrCsr
UOK7Qiviv59fPtA7OgUJlEY49afLNxpTDZdo7n29DlLUrYC0wjSwX/6XUYiyGYDcei1C09JuQO+A
R3qCa3z0ZrPehVkWnkmL3tsKNJv+/yir6kecqwJLKRobVRDgYUuYs+0G6e0+OxdDR8jIWq4umg7r
rTACSQKDGXc+3dZyP1e4l6aik2dGeXtJ0ERlKxBsIGhFofz0u2S8DlLVRu8rBO7A7bq7qUDJIA3T
T9dxaAOa9G3RsZP0O9eIhyrN21pPkeVFZWDRHe7aow4u4kyo/vZdQ4yR0yOXPhpndXU5ZGqyGidI
kXoZZ9sE4qmoXkOIrWErx13x4gb6XZD3WHlMWTl8OuAxCEGJrFCEBMmyRui4eW6KICJGcBrY0yEO
G5tuGqoz2+8NigU1oJNhVhc7/ks0B1Hy9PHeNWlEIhUdYbm67fKx3IVhYu3z1MNJXLU5XnlzBIMG
YPGMesbrp7eoWPBPXFiG4J1ZNtc/MVGsQjZvHHQ+9iWQ4LzMvPe00n76eJS39z3JF7Qz8iKCSZof
p6OgLu0pPZ06n3rOkH6RpYbCwVS7wyuvC84Lk9a7e7xRnPrMu/32nFNwpE4gl2Rz2VOnAzeqyFvX
6Fq/H/DOstsAqzAjdc7s2HdO4H+qY8wOTBL38ekoCBQHuV42SySEqGcSwcvJxrzwwbeqMzvnvaHo
aIDRo3JGA2k1VJvN5tCn3PsoWMFX0FrctBuw/6oX7merHdSN6FeCNmIJweetzmHgqb6j5tb7bYS9
SgrQXhvFn5JQE+kxeWZe73woivdgDQh1TFBOy3//Zx8OQCYp3cjOH9OyOmRBBR+q7qLm28cb8Z27
hX4lkdSSZ1AmXp07yFz4v5vkZtMsUQJIomYPgtbemTjnPUdTSFpYOf2l1hXxmZ7pOxO0bDSNqRhT
XKFNezpBKu124UEpwLOlrPZ9XkyvRpIg6/TxBN/ZH+SEgDdZRlpt61Qqy2ZwcCi5+XD8p/goNRDV
ewnzut6V8Hq+fzzaslynUYhBrw9cGlfHf2f7dFJIOOJTCUXGb7Ce3DZqxqrEcbCk3Qz/IeXxfw+c
MzN8OyZF8KUPx51FP3iNhStkk2DfVSFgpICLUuxRiEe6v8uxGS7NMRVnAq233414GAAEOm4CANla
dDTKKhcLIOqMkVVRrcKh8bKkdrX7eCHfyXIs8mhaZSaRPq3u5bv+s/+xHx+V7pDleG7qo3b2Qx8V
7gdh+CcM7b05xD9Nr4eOSMq3UNE/ncoto1NJXXYOGJzV6JamhQMxCvczHMi/uAc016gwTc8fT/K9
paQZLdFqZDWNNfoGMScoFz1HIKFhu7VbBGIbjI4+fZNwwpceBvEQRe91K7po2rJRSBX5rmaEV4hK
eBfZIM7cjW+PGYeZOAiZPSqYtE1OP9egMPNpFzM0EAPRtk5K63eTZOMhSMzk/uNVe2e/MxRZC/Ej
n2ddTopbbH2dpFN+MSsE8KsUr2fHrXTjwpK985DXqvrx8YjvTs5jFQlZDSrPq90QN/pY0hLGl71y
kkcvRq0DckE3VTtIEE17Zuu/MxrXB30tlyo+1dnVaAIK75zrTeMr01L7UZ/Uzk5KjAYaI/n0O03X
lqiO9i3/EPCcfjXMlHsX8TnlJy2GNLEtkicwoeOxDcL6zKzeRjyA2XihUSpeztW6h9vVKii0kdJ9
TwsFp9Mcc/c7kcouPsA4qpPbYpT670EPsvkMGPudq4SyIE1QnbiffbNW+65rkdShSbAlnErd6Xrd
XQ8YtWnf4j4Nt5Cg7B1aTdW2bvodPOTw0/kvw6Myvgy9BJbLE/zPTSYjIVU2o3qFnGiEJVeg+3GU
nHl43m6aZRDbhUzCDU+0fjoIVnh61Ngd0hsRXcIWQs2+Szw41fW5vujbS4uRqIug/Mq/0ZI9HUm4
AxR1e0bEC7msQ9hQa68rGCifPXIUuCiGkL4BobHWtTxolXgjV4Q/kxQLkXKhKSaNt/WSPjlzdb0z
IRDA9EIoGyMIv64cKENrZO3wfgKsSr/Hcfd/7J1Jc+TImWD/ikx3lGFfDn1oIPaFwSCDZCYvMGYy
E3BsDscO/Pp5oeyRqqp7JNNtDn3QRWXJJehwfOt7zn4Yi3L9t1/o38Ib/z+hxX9AG/9TCPL/l3hj
jsA/wRt/ZCIXbfdR/RFwzD/6BTj2nN8MLh9K9vejS4LL2f7lzHABHBMeUqu5RwA+j/DfCce28RtD
JzpDkhQBeUP7fLn/cmZY7m8QjykE8zSQW/EV/x3C8f04/yOiI5y6d3wYxKQnT4uJ0OePx912hI+w
ywq2tj9B8YuH+qVr2/EtpnJ49nrNPHWZMq5MivyrojmTLX98qvnmVHgJ/UG7mwSU/y25gXCss18+
GVsTscXOEG39wu/sYa/32LHfxPpSrWMGCeaVG7vdsCnq+Di7FSSGZUbz27BNKHvduvb+Mm79KfBe
g3RJnvXAb9k6Q01Kz9tJffbaRHJNZWDuRtMarqDFyirsHacxVmlnp4BHl2l4NKBFfotj7s6sYD45
ugtda38pwx5aQmiYLXa0tPnmgnfYTSATN8SP/sdETQyXTTey0DUoDXorJHI4blM5ZocAJpU2gX5k
m5+19+GOmktbWzwPXWwdJ6ywP4leim7fJaUBnnxMMBi1Zl9e7U6yvgj/7FSPcXI2tIap326A9APx
o75Y2cSOd9HX6nswLvVzLqlLrXoE0N8li95fFMbjtceezspvjSCJ7C5xaurmdp+sJ2otxqrmQkej
NbRf7GKEJJgXy50OxS1Uhkmsm3fSUZZHI/TJ1xlIdNSwJM4SsDfma28u/bMvp2rvtXG2HrhQdwnc
phU+tS6qm1nb5TLPHmc/R/LZJ2JT6nr2k11VbV31KUMIcdZYoZ2YPfvannk2O0tbUYaczkYQ17fC
ExrOUR15ZZznLPKB88tbYFZK4gkJx3H62jlQRIBqDuXnlE/FlyVOjOOs9/YZaxTWz8xSr3YPnM1y
huSFvSuWvMSSENgw6hpOBsoqlur9PMxZLPwkUnUusd10iGZRuOBxqXG0pDJZFRr1yTDTm4PGFM1D
fXcgzEU8oTfHayZq0X50/l081jwEerM2bHuJKqA1O/Y62j0xnrp2tWldKkNNqzLhfVzUySf3hXYo
PJlHajGSTVrp3bHSSnsDyELbZ1VhvJJatqEjrW4rhYHNsdARZ9qdd229ef5ZCgtEg53P4rkGbbZE
rZh7FttR9tbGPJwWKNX9oZL6/NXL7+pIwHteKIALQQBxumVtWXG5Kauk3kM82QM1+M5maAzHtZYr
HoxvikskdMs5iywL4Ig9sI5taPOj42r+D8vvzikMyM4I5NoZcJo5TCk4LSWXZGDFBk9iGCu2hFm+
zFcucJCjmgx8Zi424TQ+dInxVLcI4cErMfZv41SPmTeq+1MWtOWmwgq9sHsZ5CZ0ylkNb6NpsI1v
fm/w7KwsPfmhGc+q1uAasS8J5ipk5fQ6FeJVdvOtcZtDLKwblLlnYDpPZqp2WQ+q0UJKn41btxdn
CypbHE8wbjNmAsqOhymvgJEmza2qmg8tG18bD5YbOACGWAG+54nBWNLLHDhsfQ7fUsu+pbn5Pqdz
d3ZhoFyAS6MpdzrrsTWzT4zagtbpND3UnXbKZ/cwaHVotMbOHlManj8YbcJ6h2aypnAIuTu5L3s2
kVu0Nz2Af8dHYMUVh7CHP2XX/qkTBaTqrLnZc3GSgR1a+rROR5YKMfToWEYbYYR8qKmI7lrINYSQ
74XrZpEGDeJMQyLdF7hUd2AlbnYeO4dmAngBSEJ9t1KNtWw2xzeT4azyfAYhJL+ATfF/aMiBd27j
HLJxvI2OQIvrdDCcnAHOWJG8mRP0vnYIIhAtMBrSw1BiiM/eRtl1W9fo1xIIRpRzf4Jkg3Ty7gwV
LFwriZI8+1GZ6gkuUR11Abd95z7MY9GwzpeAwS1fGCC7pf5DKtJbZkGxwUv2GcNygM0JYwWo15nm
QWh3yGizfnzySghpLh5LvY8MZSPTdsShALTLpPL7IvXLNOlnImSQHsMJeJd2HtxxWONmv/LHXU2N
v0sHgMT6hK+XXeInkIirDI80S89Ujdx0LcHB4W1bQCyKs2ocVBtGxAuUGkiANbJXy4PJTTVm8oqt
HYOhhNxnUoL0XPElEe4XswaygSk2FA2gLJbeRFBdoRxd8sa4Gv3dxepnh8btmEbXglOmtWnENjiE
hhrsajIJKljiklnahYf6mUFRtsz4aonrgmoN9kYOCxpyAozZqYraxWRFfXAugw+CT9T1ZRyGU631
X+uxeoh9B2dJ8tFZIgKCMkVsX3vbWRfHxW8xwbLOQrZ9NmYPHHDjPiV9jzK2fqgWJq0y7dWxKrTK
Wpjh0w3Tcrhi4I1cQ6Is9uZ1m3ZowKW1HxMACN0SwFAAiOIVIGu6dTVNu855gaMCLUjzwElMPV3c
RmHpSoJ41xnNaSqd81S72dauf/B8pdgYkTMv1uQd466vIifJcNxxwZ+MpFBRNusGWx3TLa1He5Xr
LW57aerVYyW76bb4rnaoXPupYB0fHLetw0bkuy2ZNa+Cskg49COnRysDzrfOa9DjsCadv8vQivL3
d+NoItA4CL2aKQGkRtj287qzPmpWB1Zo6+PQCeDLBAHQACXi/Chw2HvJjDmam0a2Av3zkKvkWRPc
MWT10/IxeP1TLMtXo3Mvi1Var5NXTP5pjv0Xn/4UxCKoLl7IqDWzX3xShYM5K9vQhwvwD05n3zp1
6tWvcxEONn+mVhOPpX5/ppnIl/ODnRSrsTJePc17saECLQODf4GdfTVLCmlxnObw72kC4O8uL10B
sXG02nfPbR6XKU7Dir13NI2HZOGNtBg75MSvvoohTCbZR98s3Fqmv+mYVlZGWoWel9+JBpUKG2fg
4qztz6HyXoC/saXvgMZp6+KbVxYRIB64mGWG5Lib9ovWJBwoRbiVACJLzH2tubtKicc2r5/TDOE3
AqVYs6PZSzEbQKDznOKhap57vd0VU7aaSvB0EHSKtLrNCsCyQXuPkxJswbUecidVvMfUIaPUAsPN
Ibytvwaw0oZY7s1G3wDyS/ls9C8A0Fe5kFCsu59ZXJ+DDgusXW6DJvg6ZeKp1jR+LaTEmeNAQ+ue
LFnUMGGVHaW1eAcI0IbSZnHO1bxD4s1HA95uW95Rih0nf9bKeCt1fafS2I2axYhqPV0tE3LSUqxg
7t3Fr9WpneJm5WnxEtUc1NAe92JK1Vpl6pT5PawsbjBXBZBNQUSESmsegTZ8a/SOv5ZdCWo4DRrl
TIErmCfA6tNz0jCeaY5UAGrd3fh9fcw1PRK9a76ygAsjuRdP2dANK0Huu9Oh83DiARrAOw3NcdgN
OuZHXSh7Y7O+EvYsCEa4ARLUx9nL5IAwdItm0/egjp1+bdDH3wKtB3RrGsCl/AQDb2uYO1EirDOJ
vdflnH6h779Ni+KgFdXVTgnJRm6UsO+896ApsepN6cqdAUcmNQOpGuHFanCF2tDg5UMWyTfaV6gW
Cm5KRqXWgVJ6ROf8te2La7wsZ1bpxpX0FBl17PLZq/jHVCPqLOerZFwPAo2nbQsNgPZs8gFP3ImU
TLiboMh9KVshDqNFAM7ZgrQ/t68loRvSVX8fCyBMQ9Ns9NrH1Cpl1C/pTyPIQF9XzWt+Z6175itl
kl0SM1ANG3aCKx1190PpAu5XKZD3LPAuU+FHUqb5HjqkCmmOnuEx+BurrN+ZcUHlaeIk0Btq65Jx
STxSkClkafdRIoEugxi6Lp14zTosHFzUiZCR4yrU1QDcEu8NUYLiahusLRMz+aqQ+q6d8he2O0Vk
1dMa6q1NbNW9usV8tmkfK3fZFd7w5oKPRyn1aPbBTqjpZcQKYGfaVnbO5+wek6TN2DGbAaOPy3EZ
pqOw9B+q9YfVXWBAbHY04+6r1RLmBEt5BC00RgziYbFXw85qnfaj7uO11/AzDMqkA4pStVIgBMds
+eBn/fBHSLit/oATCjoQzJDQtDRYZ9XwzS+LqzWnp6aFUqtxZa4y16lhlTj4yIzG4rPxTHHQFmMV
+8m+s42T0HXMrGrbltOpYhEmslVyQ9qbbmtHTGE+5mHaNCoc7fkMmwggFWb2xOLFnoseRBGXa2Kv
WuuJTuah8dATuGLZQIRJ7bWbc+3ojctFn90siH4RM+yrxbF+MiUCGWhgoTFdu+Z8QyU+r5XXbS0p
XhsLJUKuiOu5cvsuX/WtwjevdZvx3mvvAXVjNE70Cu+yg8OS6rfcjQHPdZinPQlj6X8JvLLdGylK
28Lvxo0E/LAHzedeFWH3upm8BhQmaPG9PsfVXk+9cmMKkWxxjVg/6s4xwUynM+2U0UPVKpOdlyJ3
6MglwmyacLtOenzJWJ29O3CpOAPp1bVDagfxd6dwrS9MJUEqIsyAF4PmUjySUYE9rSZFFstkXxIV
FeSL6L7Fd3OxJ23GoSCzDCbD+pGTaXBnCKMIiRqan6Pb3/OJdIRB6aTGXtqaWo91bUwbRzXaZQLs
+SnHWB4HKbSdhhVwnQ/ZuB+7pd+pBR6b17sgvKYqb1F6TsUTxQ4LSedE2ChV5X4BrIunLnfh7JbG
KFduqvsbhoG8zez56tPhrj9JPascYMJm/OI2avhuslp28Lu8/gLfwwVrC6kx1It5OoCpGPIo9Txc
u6NR7UxRxc9ZJ/2NCDRr1+tJ+mlOAMEB6De5FlraWPo7ATebCy1AjMis6/Szy1PtAu3FhOWF43ia
x7UMqhJgh7PwAg1A9vsDSrSp7bAsx709PRJZ9EHUyNR+SO4iNvTXrXOYcrQsqUuc3OWuFSkDGn1n
BvbrqDTjQ1r8HVis/bFUgfcMu7xbm23OFKyakofOsvZFmr/6QkeM3Al9C1sD3pPypbm2ZCrPWjBO
20b1PskWOh7AXfc6gxbsRsa5Ob/S1Z47OE4Btm/kDQZ55gyWLHAOcd2bwOM8q3kRgZ/+GJdheM/c
CSyqUw6bpsRQ7thKOy99qZ31GNAoIvfukAaGBCO6IAcm399OQ5p+FFzuikRsJnRbhsLbDb6XP4J9
zfaGdNpj0CfTZh5T0G10IsPBqCc473EMr9eRbypBCO+23Vs78QjI8ZiQVm2rxrqTkrF8f9OtjCu2
Zvc0J3Hq7352RCnRnDcYHKaBcaTJ7rPvdiqzoy3tcbzTkXn2maVG3uEB97Gy+NHV+yWiBlEfhnZQ
Z2W7+Ypm+4Ufe7plbuVuG6NTG8AeTdS6zoOySOtkq6MyMKeHrupdnnBt9HYtGvWjdEe5WQB3ftNs
rVgx7MDM42BMW142xVUNSfw1Y0Bo7yYE+/zPfGoRCpwVqGhS5wzMdMBNsmtY9MnCzlWZHs1uil91
bj3SMM95mPKxnEMrtlHGm9TSUgD1kUTugglamD9K4WRfySb8zz6BBDnHY3ySta1ClaSggmYzucWj
B+M3d7yL3Y3+OvUBl9ZW167tIZ+jhcaAxiVhMNJFdnnArCsuQB+5wCen3TTNlL3ZQVc95qZeXryE
9S1hZzpICm+85u04nFJvWd5zg5eem/bONTX8eWvmxny0h6C/BHJe3nlV2ATJfuWucmn36zGFZ8rr
tBDneqAHFbqLrD77tiaaJHw91RC1Hp0AHXXVWuaLMojqUrOrjzTA5pvutbxwSPrg0wWs9UfDAliM
Lq65WUTcRlJvhyOJC5NqXu1eAjetgehpy6p0sAr6i27e6iotdmkss43SnXYNtTXb9QDZV0Omehl1
ulF/aDzXK96q+rplG3+VeHxpsGMxiuw4jnxPL99mfJ5HWAnW2nC0+OiZHdjd8tlVntgGMex9zye+
MAUFnaYv7efFa4fIdFJqpSxfkSTLhG+RLN0X5on6MGCx59jIqrt3wOyDEYMR05zMJ4X0icWoWs7G
Ldb0QBFIT8bOGP3+UWMn+jWZGucES5blV9p0xm6Rrb8aGCNxowoCGJMiDiUU1vSmrxUUZbUZkuSr
VYqS2N8otROqYyQzVYX7bSt4fp/xCJVrfQTz1Y1lZe4YzGMEI+8TDB46Vstb2cj8hU1VpCpzEBQX
5cwVih4MjqcJoFI4TorKgFGrK7gMn8oC/x0k+eyv3SBtjt7oOGB1p/q9oAL4aoK4NuHXLpnmhCzA
tjvek+iYivzsBLgtAP7gohPVWKxaN3UvttP2MOpBsvqaHKPObOx2VypXWxeesXH7mIwwkFhCC2BA
Z1tNI1UCYhbHFLSJhrQYtN3gavsyte7hvx4/GkiYNvmwVMy2+RmnvdNvg9X8yF2ovLKrxffU1Jh3
BhMgcQxRF82/NY1mraGfV1TONKoTC6ds3aMM6A61L7QDfuhOj7glgZ76WnBHIVHXrTeqENOrF2CQ
WsUJ1ze1kobHYTQQU9k9uSiDvqA7ZxdBml8k8qPN0uJbbFAGXWeQx3ZDkNCMnUUXkyOOgdileRHc
oHAtm27yWvFY6RNoKdtLmAdtPMXdOMw9GV+BcW5vw9sgdE1apKmOSPo1ubPFX3wat6M2O49pZvpw
u/nykBj6/lQxWbQZPQJOloQDkK+UwbNdMyTBq6tyDy+UZWwW6uzgSns1cbvU9XBYnKokGLZThVm+
l7G5ZjHCPGIXaXYTKjxM3dW4RX1hv8ddbn61taFHVWtUB3vJHDOqcUBQoUQG/pkYfbufKiO+AD+1
XzUCm4vTshEYCr4+k3rC37cy441g1LX1whKaAKGjFnG7K7u3Y0q3HAlH5kbF/XwVGSx7iGZbozLs
PShb3g1z7TSg9lF30SDSYZoBSrw0S62dReVO35njN6l3LfJZTLX0V5hNzIe+rsbHZC7NVTV6LRT/
MpdIwovGjO6UlgCMc57eFIMxTGQW/QuALG0/s+Pdhj5l2C9+1n8mwwzLsZcMlURztq7HlXvSNDMy
MlZHhuoxTpJ6p2HSWgfwzPezwbzLnWw9MVVD4K3llO5j/SF3a+9oTyghqc6I5qQawzzGWL/5i9L6
DTkTMtLVhFIto3LEdfeZ9DWlbGlYZ8uZmltbq/pFJjolp1Qbl8PSUcaLPE1oayOnCsZKqIetoreX
y+jFWOOYMDI31chuYmOOhAE2cVnFuCB07jxdDRSVX0gG4+PgDvJIYtpsTBgRzyMaywN6SVQOA9vj
V8pu8mDVFsvuuT0dmwD7c9HZ9zwwhahptCWnwqKmmdbKe05kzFIaEs7+VkvLfcsw0W7RT8mXJtDS
dGtRKf7Asaxp8Hwd3BNOWnpLNFZgbpu5QtargHAWNLBC2xbBPQjxVTg0be6smWM1txYF8ukVMq17
ISMxqvNsMvi0ipnyzBkWjqdNOTZSXWzRyIuv170H8LACMMw91HxtpZN9V8pH7eRWaXoUddu9mhl6
LYD0lJJZRv6+ZHX1szTbekO40r9gSOJRKAL7Kwh6kFReLkGKp67cTVbp7aGVUrg1slw7V2ZSXNqi
7x9iG2NC62CCKISdXiQk0ZPqIYGzKoD7tNDrC0UpDlQXmB/Cz8xqW3QzgSA7Bt06T4bhhSpai0NQ
JO06qXIr8md5H0kLyk2i9elecBkdc+KiF47FZ1u5BA8Uo4BMB92T1gXdbWnRzYQTFItryQ2TrozF
4gQUZVpd/YAuhU6hE08c8fUgm2FNz6D6pOmgtmPFjiotFmPG7KDxyLSqD/TQbsbyVFQU+aHbXJue
YpnBrPatS2t9jV7DPNBUbOeQ0dFi7bX8yVMoxBvuuGbLbplaCXtG48CIW/LNGX2zWJtColOHFtq7
FJlAwDbf+btaZHB198PDcLDqOk1/dINpeeh0z9yw7WauPLif52rUybVsr+2oqhQO8ZySBFxj84hv
RnvM9OUWiODWZPH0VHp1uXY0t5tCflQnIQ2r1YYFsOWluM/nkYOMYw/2n8G8KB5tvwEk7Wv7ZaGf
qrVGvDKkXz81fkOtofGaVeEn1Xsp/Padu2U82e68nHXUX8eUNOgkKnt5SUzeW53n1u85MHNea6wT
wbkevhWZNG5V3H6WQUJRV6bxpqYCczJtWm6hrqwCqH9JL6rHR3c07Li8DNlkfUBo2LEYNR3Mhp+1
yCWryMnQqj0F7OnRrXwbAHRLwTCi7Ae6MGUZ9RSTkC3uVDxmcHjDzC7rY6l79Ugvoep4z2v1d43V
PriDjFRmZLRbMjEiMHM5zoYvV/pdk51W1mfONqMfDsCLaabkVlNGDYOSO4tX0MZdBKTTShbyVWPp
/ofrUXc0JY29KS7mDdnweEbdPqyzu6G7K9vqMDXmsfCyhmPivll2AyDaGqzNnBvxoxgVkFLFavVW
WXAuI5g65UPP+EXIBPRDgSbse+LqH7mfpq+BpEzWxHe1N8Atp6TqR1rmnuo88M48cG8s/LX3hfjZ
xrWGzCR0+WNTKp8pHy2EaX5tsTmr/NcE09sqyRcvmros8oZ+b+kS+9RYnUcMTLQLtKehbazjkFO+
I1sewzS+p/s94P62nt+qjPYLSrAEvja/tkePdYWaiI+aKTSvGd3nyUz2NVvnIf38hcR1iWQKPdor
X5BkvKhi8fcZS317YovDbE3vGjR8fvai065J5l+KrH4Ys2pNifdkSf09rqqjr/RwMos9DoGnbKqu
2dicUQaWfBRWsfOD+Jr0jfcK6Qz0eDXE2HWgz2uNu8+IVd1QHyf9LSiphvaaTXWoexpdNgYGR9M3
jTbdSEioAiCPd0eibpYmyu8L1enDks0W9Gy3GUbMnp79TUwIwYi5Ai/SJiG3re1Ae5YZhO8NpbP5
MGkWC+djW7+NXH3bhcHQaBG+9RaIvIuSdIkjWnb3ylQ9Pt2n98oo7x2apoxZU/tucysJ2zmDNOoH
sNezODtN7ggEfxrLfScZgmMYtXynJ07eXbTNRlkOPSNmeEPexQ86+ecWm2a9C8jt+hAbws+snvgl
dMmwrVwIHfEkcku2aXHNedU9kLZSG26Cudoabrw8DNyFW3RJB15Yw1vWS2QQdO5XS95R+Sd7Z68t
jV915RLgjgGNxs62SSxynSpNaCJKhIftjxvUAbyktKGtrwkE3XHHSnQSgrrK+ZAkvThsaNvMzxZw
h0HQM9fH1RwZyYj+pta75oVx6SXC9JYfZ6udT2SUNkBGiqgV6XQRaunYfwloN37mMqWcxt5m947z
Tj5BhJhoMRkYMJdyPlI5rvSV40hnXy6FcHgsYLfqmmYgP3DaE6/q8aXQ2ubE5l7/4Wo9hk6SVXJ6
x+jaT1V302HK3PRNyKo9wg2U9Idn4ewDetPbSrcBRrdMciTRIGqLyEtPBBdFL0sMSSx4h4tgHSbS
CTYowsyj8UypbniBi4ToIMigOzLqGlSneTI0uU66yYwPKrE0hcDDbsoNbX8Yxhm92+fCH7KDv3j2
2fNRtpAoa3ttxj1qexN+NFsoSg7VAjpKxMfUNTWXYmVSHmJd1EU0BJp/Rs7k01KZTbFmb9F/RVdA
RkQPU/LEoPV5LRY3ByXARTwoVV2NyTCccLx78swlMM7EifaeOreWAjOWDMoHUicuS5nNxM9UjO6a
Yq9kKtlm5qAITCY2O9876LV3KwqfepaTJtlDQ+56FI5CpKYZtK3IgPFC2rxgdX3rxrn302xy8bgA
Racl3NTWxep5AKPBgpHfem5xp4+yMZV06pLV3ID06IYNpAdt5ebCjHhj8/vRh2RagF9PjPZwHeKK
xnOaKG3te+N8q5xevrhxnOzwAMvQD/xus7hO/IA+rN7F9/1R+W5V4s1RCCwk6skwcPThGYGV3GHC
M77YSCceEa91K2Kv4b1FocdmX6ad6qrFL5Tr0o1qPAuPS5eK57nt6+uA58EUFPnWVAdrClR4iZBA
sK7ECoXIaI6Bfs4JkZYsP1ZV7j4qO/dWHrYML0oY0P4+4g3dZ7Mc6JfbBk0JLjFN6dpPgz9ipDtZ
+sru8rzhPrD2SYOtLU9KK8U8sKS0Uw33jOgiZWQhGA51X5Ky1I3xrdZib0UH2Dnp9BgOeB2rh7lU
/p7WYrJJvOpbGtfPRazLMqzJE6nG8j1U7mRU+CQfQG853F+ID+3GL9eNEfxs82W5ZSY6194XP6xa
tUfNK4o1afp89rF+IjhI/Butdv0p9fv+OtMFOosip1waLx29EDppYarnwbOlecoOey8LPoqlJG2C
WkKW15XudTIrClPL0jSRaWYklJ4/V7t0xDDhwOD5wflnQqTu7Nc2qZJdv1gp9Sgt2JCH7oJMLLve
AY0X+tL1NoOG3tQKKppxBYg8DBa0j5wOYyyOhjJ9qIIuXlFYd6/4Veh5ktAtW68U0N/xIGB3UA77
sazxUSEsjMTZU+kyHsvKl499lvYPOCbkORtTa+RhZCgAYKixF0VJR2Jk/lYUqv1Z6iJ96zVnFiGf
YEZrZNT8tSzKF/QnxhslO+prStondEQkiEut1nJknKhISuDjavBOAuH4BdvMsKkblB5+5/TfY2XX
q0Zg1FjMvDqhwIj3BRKcw2w2XLOB1z31zlI9WHMmVgpwS6SXlTGEecv709JLGhsmkdy4KONuN7ha
qT2vRFBYT7LO57tbz4vG2lev3rhWzDKgT+ke3Rhdcs90g16DdqqZhVrLnq2iqHCHgLpbwEdGfBIf
q8X2Vv2sYx/oLE8cC3soju7QzSt4jBmjD/dUOYGoFSNMOjRg8t4oQDJSk2R07iRPCsWcCzPNgm0T
lb8si9VdZgdRMn6G8qtBdrdN5KK+xG3qvwGxdz/tsrkHFAjfmWibIn9yDKTZRoFwWr6MbUkZxaou
/tyqg14O3kOvL1R1EmWfTbubUFH36ji3UtvSwgfVXwzykR4Bv6thTUa/8hgL2FN8jl+9TJ+2ea7X
6YowTOP1rOpLv3A9NoZF+dUZq/7SKi/4SJPU2xmW6pLQonaEZznPnq2GvxfKdc890/8Yd0FnlD2H
vBlPZmLi0ZHcHZhOA2F9sk/dr2gOnAPc0VRcUDszPHGn95r3jruWz86hH4gzu3akTzM6dR9CNXJu
Bo7P2taq9aA18be8RDPOC11Mn5Jxn8eeBN5fGYWO0w6zulpXSC8YqPzRlYQh6TLfBsRcU2MMB76P
dcwpx63jFAxpmLtSvbeMvbCHkyzUSW0zBeXURQFp8xptW32eKuqDq6ZkTcIRKRMADqHdA4CZ7GFg
XmzNNqZaW6rZqwJ3UpgQ/9Bbt21mJPPEps+v+cYY8cBo/wr9ZN4HWv8w8Mpujw0HLbAhLvvmnxGn
EmW8N6sl2FIMbxnTZFBojr3iSzEP9ovntmO5i33NvDYqVofYIVlYW5kOmdZqZbnTdBGka/INLvWW
Dm3E5m18MFKDdShJ1ycxu2k3dAldMQKpG/qZZaUzQSs2v5sxfvz18/6l6stHKaqu/Y+//nnon2Ua
uAQ2YGfWNRhVd/60kNKV+iS4X8Wuj9OEvUAgXnuRmdyYHb3ADaM5zdpmwGItyT5Pvt9jeuwb5hH/
venyP/8cf0aDCvzEk9RHd4vax4ryNO3WwmqzX/tK/ztdzh+WwXDIf7/7868+uo+//Kg60c0PH+WP
//jrf37r/0LKx1bPr/93/3k/EP/33/2aMnec3/T7HtR9/+NOc/CZJf81ZX7/L3pAMYDVFI4Kh+Xv
U+am8xsT5jwLUODAQP1tNP2/pszv/4kvc0fus8/Owl/w70yZ/42o9o+nDmKxw94gaw4Q9Piytndf
UvjdkojWL3LUZGrxGsJUjSV6PWcx5gCLx2MxjTUmtZyKcfoc0BTGcTcydZJ0K8vJNzb+tY2zGPNu
Stw9qp+OeQJf/lr7+98T9lewQf/scN0+xPin3YX7P/h1qgzT5PB4OqSeX8sGbFD9OlUkCL+xR84G
AmAlD777706V+xtz3oAjqAxh7QD1/PfdBVP/DYQwm+GW7xs+B8L+t07VfX/rH6dKg0XDgbK5tP54
mobE8DW4i8apPhmX6eQ/ljuTtkroHruXf2UL4ff4n76H9yf6hZ00KMcZDD251/4hfQ3HjfYvVvH/
dIf//cf37jsZv3sYvCAXmrbwpa2T9xSfhjd5khv9/3B2HcutMt32iagihykZhLIshwll+9jknHn6
u9Bf9/46fELc+iYeeKCGpnv37r1X+PJ+2VVq2HQMPJihuapGhwJ1PdIV6ZR+Gx1gGgvIjYeqFXiF
pVYLwPCqiVT2dtwRMH+rKqsZAtfswATUY7oBgDAsWCNpekEGcx9YmHgqbEGmQYUUSIBCFSMCXJRw
5lCUPG5/BYWOQh7rdSiKWsfSlTrSYa41HVWiRxWShkT6nTrp+2k8tOVwElUFcLmoqlM4k15FCnZM
dC163xRZZ7+dFPGKkHMscIBNAvIaMiJkOIkqDWhgDWEKSDRYK6XBowqfAjyPEsMJBSezltocooQw
xw3jxgfUORLlqCUKa+LPaV6fxAcyJr9rEbh6IFeb8EwHBQdInCQCJcewRosemVwXXf2HhDOi5qLu
aMCrwEOBh85AqhCZTVWWuUFDuw6yQ2K0cytcTzMhQd0ooj/h1I5ksBYDFQUwatv6PDCJ0MHVCC/o
NtBrz50IGBaZcD1G8YZKwhCo7dawavwWogbQezYmFXimd0rnE54VkQKapgxXbGjf7RTa7QbA2F1P
SUJ0qDIGaWDswmcWbIf3hApgr07jXpFSyZozwE044dFCmgXukGhat+wLyhEoh2C3kIMrR3Pqu/Uo
ORDChuePXWCJkuUBUnkXhx7kOH9Tk/67PWapjeSmIDwTMeMk0O9Hfa2FsdwAU+SyyT2Zpwsafam+
1Qifqv5DYlv0tVkacaLk3m1IMDyEBm5PlIMXNHmV7GTGoIEiXnmhG3X30SROPKi73xcGwSuGacOX
k96ujKy/0foDrFBlorGlVg1Pfrph5UAG2QBQME+lQFwK7JQA1uX0fFJn+qD/nVVkHPfPADZZAYiy
NDpiEWiSV106IdHGSlL9ItyiYaWlibRLMwbd2zBSI0F459hJX6wcM7uE0xwqswG8/Drq1Z8u0UDt
Aj4J4KyQvXdEvkFEWZmtKcA+mqwZaVeoaz5m02p0cHFWASxHH1lmVQFWw0G14f40a0rf9MIpMqfs
8kCm8j7tjU7YGmV5QT3YhXscsBJvwmRLpTNAtqPikPkbwe5iJSAUqC0VLwJxqBuzTM55tCJesrD8
5pr3VY0r5zgQg8Ma6P82nZoyDp9/AQalwXDs+fe/aZM8mNY5g5ai4C9CxdHgMDIqO5t9qxPOoAD0
uou2rcXplRwoidWomYIylubJKGDpvbIDiNSQjoV+TuTUGrRzqYg7G/0vudmsnbQ35vejR5uO4Lvt
IZJN2kAad3Ao0SBJ1JJkFLQSgPy7Ss1+mUweATXpbDQ5ZXBciq/nMzLT5vm/HcHPdn0/ZGk7cuEI
SUDo8MhFJVdwWc8SeHJWu+wFkJJxw4vhii7IUiSday5UDZHUqBZiAxqe6SuUDPSpIiHOMLanr83l
UqiZi/S1Hhf7ooRReMM1mmtqoQSuADpgumfpJTVbW9ThCK75W1cDrP8/SfRi/LzJqTz6gvOQDfk1
CEPVowNJIHnkPlEHDBmtFPUOOYG/61C0EbiLD5pQgH4NCcgrB2yjzNIrq1v6m1H63285i268gDo+
iDKjA99QpW7iK8Tpd7hA6yIXytAAUELBaiUAoD4qT1IziE6mEatDaMEofGA7IRKjBfguHEyJw/oz
LhlRrjkBokybKH2X0P8RpQHMoNHJh49RDBSkvipuWrpftjrT1lpRWWJjEaFTZScQrGihBRtqAwla
pclsIr9W5KkJsYWYY8C9hkMD1tYVBT6ZFI80nhBm91oUkJpLeydq2DMdKiAADw7BN4xB4WtrueNb
IxpxRG+oODtARsYe6nDjEy7AMzUqKUY9iqqIijDjHzy2tiCOogapoFOB5VXbOuXNnoNTdHdCutP1
WyBuldwlLS6b6EQsTGb5M49CZC01H32Lk7zqQBGsuR3T+d8+1WwLeFw+33ZLYZebbTtIysZ1MyLs
ikaw4WiZ3MYbyow2TaCkB8qstfFT/Cad/oV/rbfdmXYq8/nIS3GGmx3DAexemsTHyB5xoFEg7eCj
E8il5cYaf81oT4F/6pjY00wNxZZkPnr6+Hzom7XNgw3CzdIoSqjRiYCHo9PHzRbcFGUkWU0CogEe
3J1Riu0BwCRLQsuCba8poDoSgT6SiKaHaLDNxauKt0o6jf0mLasPPxpkFLm1XrigBQZvTFcnqUIP
I08eYYEAKZSC1OIEgNYSCxJY634SvisiYO1BfALnTfR8PevCLWKuHRYQkwLGkUJzRYh2o+dQru2V
pexG72XvkPzebYDpPPtdLCdwimYLDVhMp6GRsNJyHkUrx/5SOGZmMQR4Hr8FgZpyJGCBLv0ZGN9X
4ofHYbCNCJw6z7/EUqiau0/5QPR0+YhhvGv22Z1Gq/vtHcHkz+R3diGMSh+vzTn+eT4aM33fB999
rkDiN8HIUzlGow0CH287gtP7HTeb2tdGNC6oUOkOxK61+hBsCbWEvZfZnlqFTZSAlOkrZUXxOwO4
eqRCA4+UKx02xZ23E7tDA4LbmpLxzfHv0WPOLtQJcF4EA1dOp7MHEDozWq9GHrp0b9CnR9EWN43v
pj0EXGpl/CaGJFHBHBorT4Bc1rOViuJN+uvBQ8ztjADL76uAxlxBX4qE6X1/pFOTO3NgATUcsrF9
4PTFRgBmNvCUaC0LWDo5ZukmCVSB2NY4upoqA3QeeHOIAoC13KWY7mRLJe91ZGKDyhJviyiwCxw4
llORKlnRUVl6gNncu10SlFWMowWQcCXpAfhzGIpY2VW3svaDSZ2bSURI+wBrL2gnKAvyow/90SzB
n9LqNnXlEHJegHu4nJ5R4AWVYU/bgs9QdkxFEt4WhIyIHSOFjhErxTEKdMrlAU934dqQs1KpwMsQ
sm05AS0wCFTrUHwCALumqhMNvA8iF8TCvqO2A93w+X6azohHbzNl0HeZ4pgQvFh7mCvkyUNrisjV
/FGQo/77+e8vRQdulor2YtykbIk4PdjdTtLBqdIIhVBKHEuU9kv8CXT4rq1lTQvBYV7DB/OYYiHD
NTi+B+sX90NkeY1MjrjyuyjjdyeQKOS2VtFWY8tNFu4hmfD8NZemkf57GgO/o/IYgGkHHuUp2qLo
v2fEHlqGK79/C6aPvtNsU0ldm8VeKg5OohUfpCa+f1dWp1qUzF/1xBY2oY4GidxropnKB/SdFFr9
ppTaQMPwK/pCsvjn+YveYsejB5ltLr7Na4l0hcGJqC3bfQ+ZTmUmyDXBR3Ktjm2g8wbArQCMinJp
EDZoKcEl3MLBqET5i1Qnzv5v8t56ZgWUgd2shLqbAvmDx2Knu+/dOm690iNaNhwckKYAF/mIxGsN
Zi+0dsffKILOo9crEoj5uwIK1Lk9NmrgGzQ8bkC/JVyr6lWustH6HwC/R6OSW7ujTNPy6Llm+6vw
QIRpQny3UUc8ID4bvdUSlX7lcVlY+SILi36qG9+/Oi3x45i0PBa9U2m1052qLXCbaHpvQjU1pS3/
VhxCM9VypZFpI7lyKiN7OnVYGX6hrMvOsk/UrckUFC5s8PhV8o2a7uUsKmWIsoINyNPGmBJIhVTG
59GPVf38OzZD9wolAMCTYFkOQhFYB8E7OnJqycvVlwgz88FpVlLUpXxhruXF8aOf9CIHaJRLAvi5
rfc1V+/GYQPOeNu+AMkIQghTCorf6nVrewZfAhIBcKhBBjvI3fS+LoIxll7TzOQYu4L0F/QWAJay
4nYLqliXRKCIHqp055cgF0OA5Pm8Lu34ue1MKqRgvk0PXurQRtFCBaFL5WSgXORRRQxTgV9UCNlV
azlRPAsgZotXjcgKFBCdbVxJZYBAjecPc7N7fbSMZ6lkS1XcEFMpsu3A35R8bwjiewLZBuEYkObQ
kUrD7MpMkmEWq+WgHgxAtVeBHNY0yC9QCOhr3Qs/xganC3AnHDiOAMoA0YSLbKuOzLEjBIVEW30l
XM66ZP93e537vkSEMOF/p22H3EPBTZNCdcZTx69iByhOJpOMikp2uiOFF0DPCkml+hWHkaVexFzK
tiZcqP80SLpAU3vJ1eaTMod36P+lu1B7/jWYhQRnLv7ulsBDSxGGGNDp3wVXRi9OuVrZqTGYwK9Y
o558xgdqA0GBK7HlD5kRvPRKe5VsV/Z3SPXUTve2uKlb2VlcW68LcYCZRWAfyHqi5/FQWW/y4AIW
duYqlKSjVZHD7kjOcLvSBuKXPpA6FykE2PGwyJZFWMFRWrkNW11qf0n6AMQezwLMchR7uUjsPAeB
G/khknQZzGwPHNlEHt+fz+TNfPDBup5bIzAJSuMAuFJOo3A6eFEGpaNuoDUvnvaKU9ToDVYndcqu
NmsXmKV60tQavA/XAqC0XtliyNBiY7l3sk1s9HprMWq1DYC71WsZZR3oHVjDgdJAvUm+nr/s9CEe
vessUEMuJx7TaWDe5hwU4tReg3PAVljJupcW/m213h3BsLecrK3w+xBHIQBoVKRTfoVCEKWF20B9
/g5LV5pbmL8bpE6lQRpjDCKdiUwWcFffwflTkcDWeiPVzPIO0X7t7LgVUB7M2Fy5MI8DXwxLj3ZI
addEKAsorqgWuGGCwkrIKbhTyTbPwLPRaSzavVRuiezQ8XKBtOJKd2dP0tB3AKA3vULsjT72lIKM
A1A0odA7glCrSA8SnQ3fwVfwKrB9oCR1GFHIk8y+MvtJQkAGg4YMfxrIvQpYlx1kYtSkOXg1emd7
75QVmshA+mIlbt7e7NEbzxanSLEEn4Ae57RqpCW2pNMazOP0XAerzxhVXuVl/zRY9YZVC6dW/C2M
oDfcYTA+Yi1/ef6Nb/WJRw8xW6h8S4OhnGDauULNAcB6GwgLCN/BaH7hosZQGupuWs/JxRkUdOn9
E6UVcV++4KgJlYSW2yvAxLscij+4TgXYYaygVCLkkS7Pn2+p6jXJD97v4AANeQHgVBQ84OyWQMBN
7corhDm2PYCTGm2Bf1pvcCvkge5fCfmLH2ZK/u7WfTI2PsxjMWYPHU19gDRZorWVHgoqNyX/oHoU
hMyfR/ElMjAu17+iHJ4r3Y/XKLTZWRlIR9Ux4/cEmL+7dK1MvJSl3Jpjd881tQyFiMRzgU9mZbJv
XCkdZRgN3quKj43p6+iJyT8UWh6VCm1wOTcKrVZfei03KKWyfPn8/KvcQvajVUPPZiiPC7DF8SRZ
ojYmsLe8Mtp0ooKhIQFUaGXo+8rg9Fyr12jHmqGBWyCw/wn2197TmMFMRj18ozZerfXnQePPyTH5
dXc8ccjDV6aitLWTcqk2dKvj3s2ZF/dA606B0ne/chGM9C0qBzDsVuka4rI246uxXRNn3wDMD2wB
f0uMxpqxxlIAvR1Ld4OTTA6q83TiZXKnJbvIzhSLO2pwItHOwtqVZJrzB9/idtzeDTLGURmx02ot
sRhap9Eg2m7mWmSQ6IS5qrQtd8GBfSuVeOsbvCEqq2i+hdToNud3IycMOIJAG1KohTPqqEKGQwdI
U2FsrId9pKa2r3ErZ9FSA/iWfN6NxQLkEKZTphfsaou1OTW+5I5oJyhvEEpyAaDeYGUc5IfI8i65
QmwkdU31fOEsv1Vb7oamOxJiQyBnOuKRUi+9zO6h57K+QhdurbfId//zMJNrS5BRHUaPTFL7EQxw
Ag3CWpu6pfz8H2YFNNnE1bRAah28K5wslcGr4iVQcplUKcXHNYfQ//hr0XOhPEPNri+eC6ZQyWI4
WhEN3r6cICmJbuGJxZ9RpfQ9lNb2ngJ1JjVRK+3qqdAMWBl8IS+eG2iEcHEcpRJjRzKrJQpycm2t
9M4svdesKlQPVSjy03eqdaiZssaoiyj8kHKhlVaiJScQ8BVPh2SCwplQV5UBV8JJfuDl8pNWM91F
6IMo3AZ9aVza1TWD5FvK/2j7z2pELBOMkKbHY7UqqaV67zTXVm5tSka3zwpM0O001migVaNVVzCL
5f43c9x9oydOr9WGifqLBWqnQetwz9Q607c8fS00LQXfuaMQFMyhuTAd3tR+dDqNN1gl3xcKBAFk
2qpUIH8t4Vgc8m24YkW6VAGd+0RHEDFP3GnE3INsqLAPCXuUD4wLPWzAkVSv+qSQXoIGpUSayAKx
tBKfFl91lswJrQdFoF6knPGbeBsvaGzhOl7+QbbwCXopu88TiLPKg8WcO4v9Kl6fH8SLw87SN1i/
5nU5vW+pJqfhd1RzhH5/WnWgJ6gNdliIShQsxtcmeCHmk9P/76JVmNQovQCk7ozoOv24zLkpjiAH
YYEduUZF2oG6r1yXKuur0r/MAclZPkZDeymMIa3uDEdpjzw1qXT/Tws6jtyAaF3LzAfc2ORIOA38
NlhzQll60VkY60CbnOSJgKrqPyjuCl8BpLxrDu1L7cK5NXtNhJFQtphGjpITXqa33inXoy17Jt9g
SkJdny+PqfD5IDaQs5DV92DkwzsW+ccQC2hJERH4Q+RbXkMkUhIhgZe7uCL14cpwS+0achaLYL+J
FC/EeCDdgNe9AyH/WmzDfYRzR20upVk5ox1Y4Ib8ViZt5jato3eg1i8+bjbPX3khAnBz3zeQc0Zw
SrFYul9Odbe49jNv4QGy+6PRQznvl7HzU7nzj/zpXw44qzpLPSTFoBCFG8pO+pbcS9PJGIhn5E6S
uR/6lT4HjeqHCv/Hc3OVWqmmLCRE/9Dg91MB3r0iVtC+PWeneprj6iXed2pijb+S7Z1To8XC2mRa
NMo8ylXFHjIWK5Xex5sDkOi/o0ANM7rGjSFQJ5C+0rUnv7g2Fbd2MX6cEXE3mMxdjCk6qagnTw+g
gGi7tgINSgjyVIEdUX31Pz8/SXPURm06rvKV+H0r5/1zq9zE7O/jGuQVvKHt8UaYS8cPHRY4UVdO
UPCDJOAh+ShYGZml0u3JV/dVsGtRSfNrYHGnDmD/VAbiZkRXMcBDBtv+l7lCTTO3xS+odXSvUG6g
N/4xWVniS5M/i0xZOHqg/OJRAUDRokuwcpY8TnP/YflENA1IzxV+lufeXJhaCR99ffLeSVcVI4Ua
jOfbZaGnxUmzmATeZgLd9inyfQcnekdZjE5zcmiBWOlq6YWhZf7CbcU9K3svvBrLOFJQpNsVUx2i
3mY6gUbXmkP1QmoMQ9G/1/EIaRS2qLDSBg3QWawvXyGVWIdAqsyrP4xS7X0t0IuVXbMAHvqHaykx
BJUIWWBsGznQAlzPRt3XQYjWefWQy4wCqQZZUqG2rWIqtt7K2l5oy3CTG8Nfaxu+qIQw4Ms29lRB
o2WaNINAiXY+NG830qndwP5kQ7/TF4j6HAiVPZbf1cb/gICJReNOzOscp5NvtZ1sy32vuRt2zQds
yo4e7Lq5xxJbtXydBjUWQ/0WQyWpBuyHBtwuJEm0KNbszvmlYWbhqgGx1QtJinJiHhA5P2qVEQLH
UBzWIuHb5UdZCMUtnHU4INdrqDeGQDKLNaoF2XvZnmsaOsiAWEKXg48akwywWAEgrqMveDHLfgsJ
qxh02XoX1GoNjx6UQyBRciQAZmKgWTz6XyypJyDjp6hrun3aqMXA6ZBwMUNRn+RtwB1Koc1K0p8x
umFQWuIYM/SukiDzAPECetgPH2V4KaEiz5PXtKMMP+LlsYHeJ8RfoN1hhPFrVOwjcOkgnqG7fKkS
bIuyPxcoz7ft7fb26EvN8r4ckpNU01VI5b9ZyELkKvEFnfPyXNuwgUm+SVcZIQC5EoqW9uVEB7tf
sUkTw34GQqhOSXz10H0heg14A4gQl5AK0vr0wPdmtY15mUDDp7AaEBxRmIzR8A5p/fkbT2vj0QvP
oixZlwKXwRnbaSbVqghngi7QIK8W6coAC/0QiPn9/ZJ9lyUxHKqmwk2rDlpkwsZiW5vtF6Gx1nd4
mgp2sUFviAvwK89faqGcyomz6MsmnV+mMLsAWBs657t+Q23Cs2dDfsPm9doAV2TYpGuhfvrRR1M4
i66xH8PcQwD7oqOHCze4FuP1l2EM9G7gVCmcKuvhrvBZgxKhSTIwWu8GICv/GcRRZmrGzLtGCQAe
q8sPFuDQgEcPDfSV51NxqyA/eLo5RSpJ2YJtBga1AiQXW+ZdMJlzuw9R21WZ5IPPHAFFXwjLO3Bt
dTmtOQOSS0E/RBlfXMDNAamCHMrKgp/W9aNnmUXoIq3DqHHxWcThsxQvDVSjn7/lwqE+Z1IFYpaF
vZsjIx8Ul7JLVKSp9NpyViW9cEGmJWuOn9OTPnqDWYhNQpQh6x5vUAEj7UP7GKIuWihsoK5lxP62
6n+fv9BSIBJmgQgCQHzoZlhUaErts8/C7l68o6DFn+LbeG0/opUvMmNc/29Xm5tzPoHArmDmjplj
jWpXOrHlK7EqqqMi4ZjmAQjAlaKVoeSzyV9iEwjH17XzemmTCrPQ06K1m0B1EYHhwEBgBCBjFHa8
D+GUmpCh+mY+RUiBsev496VvNwtEVBn0ITe9aqcQe1wRtVHtTV+PUaaBjJQRqO8Q+lB6ba2xuDTe
LAhBvn7o3AHjMehjSPIFaorOGltpoTMK4u7fUZUViYaDzhvKdChJDzuoXsih2YPysVbVFx6v9Dnf
xYeKLahcWIBx/MF0f7hjYXWk6rcrKKalJHFOdQnYrO68KUS3emb3ZrlPbOj/q/Cx3bWbdlNrmdrt
4e2g+TbEXrtNWKwcDjer3Ad7+JY+3d27uLbq6pBBRMRXeYN9AykD4D66RsRBcM4cIbdIQeJWjk2I
znIo9MRaBZGndw8eHo02bCAaVIAhDVzEMPloKIIa7JnDyrZfOI7ndBehg6G222HWC4C9dV5BvvQH
CtLECbSvjXSk1XbbGokKD6SVAZc+8yzOQDW8FAuKxIXwOjrRB+ReA+AFhO1ouGf0OyUL3SJ+VxvB
e7KWEExL9NH8z7KeIR6qiJqGLDT3GJnT14bcvQ3Cw78ManMj0CKCJJhLY4TYQsWuO9ZWYjOvaKWq
kQNmrZmbg1oqnB1/prhck4ZwWa0FL73cLMgIAbT+iimf4hgodl4yY5KkgkDPpg9tf+OvIIIWDtK5
uzwZDS4hFbhdRj2tDNC+ijvz+YJYqhDMtSLCkaDrMMAtCi4x4Tt8BqITQynl3mXek8GAvH2YqU0L
AW6Fq1EBPXvsSaKOSPGFl7a70CY0ZeJdswc9sWGU8EjVxshq3m/1A+MBeOcEro4esh2i1mFykzD/
+flzLwXEOYaa9VxvGKZoCxsOVFE8I9RpC4hFQzz9yxGmOH8XN5KQyfNCSqdq0LebqCyTQzKqgOCY
2kKVsmqAsbmuc3oXNuYc5BwXXRyJWYfvAAKo1r4Je9yBTrWV6pE1Hv2re653gMPln9nKvlw4ruaU
n4GDGjiUb6ciQWFTqQznJGCJflYLiAtp8pzYA3lfyEPgVAFXH0vq1UerKN+SKoKa/GflCy3N2Syy
hG7ApiyByD5Z52Grh1rVJnLMGykunDlKbJJDn6H3Snc2TmedPcC4A8AZs1zZlkvjzzIa+A2wZAFZ
Ygelnu43Pre2C/G3tZ7EwtnAzUIL5ZEDNHAJ0hn3/d79bK0OkokH/qU7eXYHlwi4tEPCErpOCv/1
fEIX0mpulsG4UK0nRfjQOG0D3SDYMaHjllmQqIKq1r+r8nGzPCaEqoBP5Jgy3He/4o3Pys8ffWGy
5uBtceBKqHXid12ILNZtJbfEzi/gVqc+//2lAvzcUTcnpVzKexHiDTA926UX8eih7OFIx1ZxHcom
jFRL9sTFXaNELYR8dlpzd9GngutSMEQS6cArAY7jx4IpVGj+wY8t8KE5oI4AeFEgS+6yi89d0ub4
/D0XlvQcik3RI5wupnlE2/4FG2ZbrF6cF7pDUMT5+5UIkaOT3sUUervhGh6yK4O+HoSgx89ov3b/
XaqxzDHPcQnleICDgYyxWA3E8I3w1luRTecwaELdFQZ//qbY4/wUPdg2ray+hVjKzgIBVDzGhiQx
a7WFhkX2AltCs/kS1n5+6aPMIsHgQrKX7JDfCBJqUySngHHAfjXCytMvXT7neOMK4qE9Hw1TJ3Io
Zeh5th3EVGWgTaD3d3KhX683lNrUKzFgAUDE3XKRu7UNpeQCtiQ4egRiS31x2w7M9VD2LP/oJqDT
oXzoAIK5Mtq0uh6kn3NQ8VCnQguDCLR2cf0Dl3AlcVr4JnPYr0j2VUkRLqIzX8n1cCVg2sZdOQ52
cyto2Bsf8dGTz0JAlrSl1EUCjhc7BwaOA0snsOtLehA2QBnb3DFV8z20XPlMzhUSeH1eD1QfIBFg
cq/iptIgX2etYVAWuqDcDUBy99HQnhE7KZzK7cCCpDpp00aEip57yTeNg16GMmi+DqOYHW92ZmMS
KvI/lQUwi1vpDS6E+Dk4OHA5mGJ0uEGWA1xdFFCTuxaS4tgTz0Pfwiae44JhNlYFBZGhBCMzDrGD
gIpMHNzT8x9fUBqATtzfwa/J2hoHCH59jD8Cx683vWsIH21xdWkVBjAxcB2NL6/1o5aKLXNG7UDw
8D4lelyJwFQYNfEYhvAToazRV9C8C5BeRiJUvlQQPK7+WotzKZDcVvLdGiFqnoyqqd1YdF+fTKl3
tN7yemGFMGSBsoDZlK/uB673z+f0hnd/tEFmyQRP1xx8ZjFcKFqjZHH0L50qQaqxkZZxCglF5Rh3
sQ5KyVDOlgvWpkeTjKzcl1H8LOFzBxRTokalEwD8zUUQhqXsrPMhZyy7oaBEtFqAhdcUWNmEA4JR
WL+zzGeCEjP4uEX+9vw1FohnkIP7e2nUhOAymYBvFTojYFi9JGcnQYcMkVpuOr2X8wuaoijQ8Yf+
13vvP4N9BeGda3V4Pv5SxX6OUe89mEp7kIVyep28NtdmBzW4HVqVKqdlTmijcPzNA2ubnkg1/pfJ
LT2LbXwlSbwwlYMmrC+3yWxBj475JkCLslaId3JTH2vD1Z6/4RKq4BbT7tYlDc9BMW9xBlD6tdVx
JdnWl8IIT8GW++od18oc38ws4OjR+zE8Jdz9P6C6CxWCOdRbqjpmZAMkJICVmhS0whtrhEd3LI+Z
4g9aAmGhYvh3F5LbCrt7TwrCy9DqQ9LoM3AX09qzG7/30pV+fT6PC2febXrvfj4vGleoKiwUt4N5
FHyAoOpxAvlpWGucLh0yt7L13QhQX4JCWsnhQ6nsy2jRL2QkJ4Z7YF6nJBuFMCBIB6A7Ab7GvrDD
6WMZHyluQM1KUFnIu+fIatg9Fi1c41g4KIStDH3hbVa1Kyf6UrFljpxOXC5kOQ6vB6M/GCRY6YWk
dVztWIuR1FrSW/HFLQ58ce1SdQQEONeKkzjAguE1g6ksXO/TBC4yVi/YjQvv2A4a6y2Uie0WZRtc
Cjmn5eSAtXqjg/0qYdLoIQrJJi9hZg7ftnZllS0clLc4cveRMj4NcI1Dujjua++FqU+TgnKgwwSe
CFe+wtJdYQ7C5nOiYygImTrk1b8wZo1aXo/bvRxvkd4oz5fz0l3h9v/7F6n4RqiaGneFRjg2DPtN
+S802vWcmUgQNP5lpQiODfCYLqj3CqblEG6GFxy8xMEv5bJ9Lq1lB7cqz4OT7HbrvHuSJhU5yPgi
wyejDTeA2kZCGf5SNKdi2POQPSZ8eIu9snsa8g5BCBEyoxxGPdvxucEAwOBDBmus1DSehGpq7Ezw
J0gz3CfsTx7GOqT6QniOw/0ZUoIS3NkzUvYBWiNeGwk2HkZAAepYqxJeK1Y8eGjSPyRIDRQ8qdh4
Gwoo/3WBzLB2GmzLolcbT4Vah0aD9SDWDsl+PP8eC+WHWy5zNwlxNUpcnqNzTCrlmbd/Wju1YW5o
PP/1hY09x4sPLOy1KLdEHOa+yfrd9VY29UJaesuF7p4aSoJekXj4dGOyRz8B7n6wwJO9VYmqhfNj
Dv4eeRgKpixuzV1oca6avLQ2Y1MaLh7wEVhLAaYs9NH6m1V+mh5GWUKLWmerQ3xCjuTcoszECnVX
R9FROsQrW27hMnar5t5NFg8zQKqEi4UzMsDLx+8wsJPhjfL8Cy81N+fAbCnzKhKrCAsIt9g9BdVI
qNQhjUrM0gIqaYMugIYVX5rpFbhlu76WRnRZRV0thMU5SJsWy9pnMx8VXLgiKcji2CscVZwAhOqp
vyIpgTFqvgZYsfQurNyJlspS5CyPyiI4GYgcVnVstbprVAb8bS/BJtFElTNEHZoo4vfgCP9ynZDT
Jrj7fsNAojiUYot2dr8X7WgLSBF7IE5wfFbg/HIYVq5LC5t1jsf2y6wNExGLno2h0Q7IVMhdni+S
paA/h133dVUzooegTzXNNmIqFIR94F/cvcBATYzrNaYSlMx96UleK0Z0wl1G5QhQJpMKN+3ayVkG
Tpq/K0+zsPHI6f93E+pCcxUy7LgW1mqnVadmm2x/YIQFCoZotlt/Jd1eWpr036NEfpFnFY3PVlKR
Q9KwhOozrS3gZQkbatipW2nVr2zCpYvuHJ3dsVB4B8pgok+xNvh7NnA/sgOvarBFuJVBllAu5BQs
76YNdlCUJEwIu9SitcqYBvG0aAtXQRWIQwM02HIDFqXhnWMjfBEOhOVL8oArhbTyBAv9J3YOyAYC
CHiN6TUBPQFFBibfwE2APKysxWQJr/LPkAxHs79fcRDDlixh4OxEMB9KcHSbcMqrdAoMyNpu/JVT
caEWx05C5PczWY5QzBV6zCRhVrJ7+2Tgkdhg1kAEYlCj/Rpuaul9ZqFjJMZYYmgEZzjRAn6Sg2Ab
WMGhPK6hjaYnfjRhs/Iy57qw6REwAG9XMrLjY79dA4Yv/fQUpu6WW93COyrM8NOM8MKw19bVmQhy
DPvcXym7P96grDQLAwUjNALRY4CBMpqTC3ELCVWKAtRshXdXzt6Fez4rzaJAP6YhgfsVJj/RIKzX
ZJ9+rIgo9doMLB6GHYULRgXdFw9W0aAdF7+0pEINOYBzwVrTcaHWwc5x0vBGZsaOwjPArgz6LrC6
EmIHsEcBeneR3JFXUc2IaxbAv7U3mvpNHEweCg/JVtRboAZw98m3hAMVoD8rAXh6+UerZhZJBjeA
nUuHBxrPrUpssh2tBUeDMjhOBp9ipQCxNPXitCnuFlDp80RAdrgy1cMrl1nlsCFhA1VDT3DkPwpx
kNnGDPwM9zs1RBvWp+1MNAdiI/QX8jPt5CBaw0ouiEewc9g0kQqCR0uoEXAdfWi8Ug/eAxhvSgJv
ttz/cHYeu5Gry5Z+IgL0ZkqbPlNSyk4IWXrv+fT9aXcP+uhuHQF3VEChSqkkfxOxYhk/UaZjqhwT
hZAgW6eoSB+wWSukrdjTShwLEWuBfVjGf6zJXzbWT6b0UFexFTb8MsJSOkOP3EnG5txAUI0VZ/wH
9+jfK3Riaf/z4dOtkisTc8TVxmZdmdppt00M1vPHVfDvNa1q/jh3hjXD7rvmO5QDaiSpsQXccWPt
r0Hg9xHwLwv0J2mYuC3yN78vGjSYQX1Y7XGvnEYHwaUHWwf4479vhF+OZ/PHCSRYoKmFyceM/vCK
s7T9LU8QD3/N5X6pzdWftGDw1FElzJZhBs5Il+hucfJzttNd46l4HR/lJwMHBnx2oqPk5ASgknvl
Etjy54zrtzXwo8FJpDovh/H768FuyeYttuxWXLh1+seU6ZcD/Gf6QU6gI7HD318PcXBzohxwTCbo
f2yTX4pW9Sert1sj8kYFynwz43Cwp4fSN+8wRffMyR7cdUes5XUBwtRu8s1/Xw+/aDDVn4EIwxqv
VfXdL8uTa3IwbKRNJdg5DpipPTNqkjdt6uokDQbZhZDl9rT88cm/UAWRXf7nfiU2WEwqmU+e39Hb
5a1LSJLO0NuLAvWc+4KTPuAbwje1jtk1Q5tP6eX9Vab8ouQhguU/P91KImvJUJYzdYteSKrcrb7q
hByQd9EmdJfnLFiOwxGOrIt4p7wVbtbWxgX7mO51v9oMJIPZ8ecf7+B7df7L3v/JCo5iS41lhZNr
ckq39Mf9etP5JB8G3e4vS59f3/OP2qaVVKJPNSiIxcl6KgkiS5zxwFZ8CN3GwS75EPqap/ohtElI
XH9sl1/OzJ9cYLlcOzEl+OtgJvKX0MM9NBesholL/u9P7pftbvwodRYQ/7jSeXDWOUaM2R3+Ymz+
VsAYPw6SbMKQM1Vp2MqD/AoIzs547N8VH7ysPoyX5pjcs0S9JKgu1UFuN3ni5DvtWT4sfzy6Xxos
4s3+c4EaDS7B//CaW8x7XnELJrYC9QEx36TKOPOnSfTiX4D8L/iC+pMWvHRrE7cak5MRLjDZrE6N
eOBDvJBpTmY4ONc7Ttnd47SbdvqfuOz30vuXZf+TKzwbghgu30uyfyoeGmQclKPvukss97b3xH3m
/ymr/X5m//ZJP46asVaktZkhbgy3An4NthHM3KzlseGY+6P3/u3L/DhPBnMZpTXpGSmbxbAxZXI2
u6xp/7i2f+tDfzrYm42OhYjEeoxecQATvNHB1ihy7qW/yCe/Hcf6jwOCtJclHoZGPBDHfssUOb1O
X+oDjCRiCpIE6TVaQumy7Eg2dglCX9zy+Gdmzi/V+U9mb6am/4/WtdIE7Fp/Nc5FYHklRgSZb6Re
6zZ/bKtfTgz9x4nRSXOar+oA3wowfBU7e9FP5iAR1fqXofMvFdZPEq+RGm20yN8MgNDHtLsV3CXG
aLSAkSSUTotPUPpHN/nrovhxRCyECa29wfFnTHdz4obtK2mQjoEB/hA9C0/C/JT8ZTL5S+HzP3i4
oaXlagQPt0xcBaVpve2Lj8HyZ8Ofu9z9Xx3n/zi4/3/tk1pIpiaGpN6HpPq96mldOPmcYkvSTvFg
14U12v/9g347737ScMdYDiOpHtZD7KQTtOIsJeHkKQ/dAUpk4eLB7Co4O1WNXZVbdXXH8blsY1f5
a7f9dh3/pOUaptnlRjquhzHcTdWerE67xPKq9ESEgrivknm+4iW/S+ZtEW6Xd479Ifos8kNdiH8s
n394X/9yKv6k7oa9UVj48uMb2l7RCdpSnbrT+iwaXqwc0tlbQwzzzPU01Kesf1makKJBdaTqqSBm
uKmcMW/up7l0VBHlJpnl9WLcpvlGwSLXmiOvHRqvUBqnCDcgHbho5rRkgY7rq1Ts5br2ivR1YhJV
ylg2ip6cXDvjYxn8/+Ur/nGeJaKSNHPGExb24U7+Kq+wK3aGs/j5qd1IN9W1zOy79P6PT/tl1//0
k06sqZTKkeyPwYk2Ig5Ok8fc14++fXwwG4xfwXrxWsZe2P5js/xiqKb+JA5XUmhKBFDhV4v6W752
HUhSWZ7lCIOn/L7TkZpEF1XD42e9lqkWkF9t62Xm5Ul50I313DRXbEkIKmAL4Ayr616kwFaIiUmf
HfzfhsWt1coepZJEhNk2Yk8dTkuv/7EH/zk6/m35/SixTCPrV0OZyAAKe+wmGKesqr9qmyw1QCKu
5ogJfMe+BKIZ5CWQ449MONVV+4FLsx3l72v2OlRSsESfZv5YSgBa20kV7Fbd9OmjkJ4HbJox77Xu
wizIQPUTnCy0dNoX7HIdk+UOAliYu430qDPIEbXyrFZBXQu2IBLH+4nLiUMCtCvHgl2UT3ObH0ch
yC2vIyhj4cfhiGMp5dGwTMdoPR0J71T9MSL9hWHFS/rP4k9IjCbrNVxpRbAAyRVupU3pAtg+NNsY
3p3wx1Dzl1P9J5061Rd9aDR1OZgQ6lUcge2IGIyoQpq9XK3x+b9vjl8IXOpPUnXCgsonDYPi0Z2O
5KZYfvbVBnBQtY0ccPd2NvPBVTKdIUgPxtMoeSRaaYYtO9VU2/IhA7z0b4Xv6KNuM8bO0AFm4qMx
nnocQ8w/FuRvl8JPLvYgSSom/WwoDuSsfMMTe6+eV0/8tiLKngyn7xHCo5VxpNT9q9H4Rbam/mRi
a6Hei9GcikDCNXz/7kZdGS4gWdTPyWNtulF9XqXrVL8PnS/eNKGzmPZsPqnSbHd99SgjsUTB9j6E
q6swtRITf5yOy+LEuVsA+mnHNNb/6Nh/a0l+MrtTGT20oFAiSt2uiVbfSnkmGKVhsyB5XfRsodqH
8N0+i81fkMhvK/THKU7QeD1nIh+JNdht7kdbfdNd/mpPf+vyfhK606XssvJbpjAisAjovuWTVvOE
t+ObegUmx40cT8X9steu1k35Nd62ubNeJDygg2r/15TrN9T4pwX1oitWlXffm/1G36XPZA0F6VHa
Sm62G/f5uTiCfAjYYhYfKr/Kf9+TmvzPCvuX8/d/0MFNFVoHodKHuEivqmjdiMtTLWRv5TjckCbd
G7BCYsmWMlhFKx4F0vCkSLeJFu3apHPbrjxWTeTKnILlzRJezMSv2puxuks1ogLLzGkYOxCdaCuk
PkXzfAmxHk2K5SMOh10fLadWKzZmxXQ+rUn/SYkekQmcyToKoJZm0wqdoiGGMmn3a9iDwkxelEfe
hOdlHntKiNRX7G8FyVrs1tKxH6l8S5bcZlZdjNxtU96WxSEfmuNk3TWIPRVxC6fN60szRrp3lkKv
n01HkF+58tw+nPzBrF6HZCtqoyPxdTXzOU1VKDmY/4t2OLwVFXEcef68WLVTGl9RZ23MuXOyVW5c
rpus9+v5USx8oQdTr8w2dfIIW4RsTGx5ucRqXtiKVJ+igpxmc5ngOSVT7a995vXDvKNYMtstcVk7
VdNfwijfk9v5OKa5a2XlPQnPQa2qz7GVO3NXvMXzdO7neCtZwVDjBNqX4qbvLRvBg9ylhzppMVJS
2YWLnJY4KKlJOdhdpXFwkRNerhjrY3ElP2dZUMi7NPqousFVcQASTdWOU5PTt7SNEamuOqJIGWqx
v2km/aUzlZPVWmnQGoNeeEahp+9jITdvQ9UU2LI0WPWX1swTxE2LUCdhLt2IAMmtEBGtUDSdYfMU
F3tsDf7lKOveoo62RhSxgtDfKy3ybYT2Kdbb6Emryse0eOnzfjxomRZIs+ZWY2ZucnV5kbol31SK
1j3FMR7hllp+rVUTrFOHcbKX9ndhfJ6G+1Y/x3HnkMSOO/iCE0UzbjB1p6I3yvgSt04WWp4SBZnk
pOFuKQu8+gsiFk1rYEKzbWMCW2+yZkFq9hGqtpxcFOTE8T6NtkW66evd3J47SuE4Cx1lqN0Qu6fZ
xjMvnmyxd3FrZenGnMO6WwjBjMl7nxzU4SAuzqDeEK2TqxsaUQzgTOF2nA9xB6WFQO/WAcA2PJJ8
FSfMHsT1SNhBMcGSbEW3lexQWPa52BxDTEMK5ihYoV3MNb61CGxcEKRU9WnK7mrWrfG0iESMNeRb
3mnmcKjaz6L5nNlzaku6g/xazywSZbzt+jgwM/WRcR0KMYOWRJjdRE2h+4kx/tWDQ5fuxOxxqb6W
6mUNr9UkV1ujFM+YjZzzVjq2cus1pHxtlz56HCTTj3TwxPU2k04FwrZ5elmzas/XWCZmkwLGPd1D
2KzOaPX7RYzgX1u7SQmtbV/Kd8qi3pJpq1zNcOo2BVG4QuwKypzvtRRQgs1bFyXJOSVGViwNlQFW
i9dTateV6Kj5o9LE7rykV9y3p4V3HhNN2xh+1ZzGdW0c0xC3huIVY+HNGYkXrV/M6+PYIFAn6m20
BGpRe45Ow3O+6DzU4jxOZOgK+EnFI1B5Ar2cjA4hYpDVewJLRcsTn/YM0SiJJtN1llK/NVa30hSn
MjpekthspcYtZU/81nrh+lIdSqGMMOY+CoY7gqqImGp7xPe43z9HJRVyPpQaJtGyFaSJZvmN2FUb
JYbRbun1c1Orl1pewkMR3U3TeWg++7S1SR7ulyBrriZvXU9Ai3oX3QG7o9ArxxhEp1P2urBJzDJ0
y+G04k1uJs1BiPNtAdgfiVnhtIl1DQkXdkduQ0XQ7+S+w0JbyHY84Clo8iPIkxV5Q2+3B4OT7SwC
XRuXscfeGeVSnN+Ioy3kLzDzTeuO6AtxfNOtULMF6BovuRWIy4YICNTGqe70uSO98T+bdZv2Tk0y
hGlLkyNBZWQgoNgjmVR6cpoIkqkO4mpHxW0lXRI8r0qvp4GJGt+U9n14I6xfcYFEr3yXCuw7CG8w
cGHPhuh+bOONkOZbPc7v+7TBaT2r5KArdjGDjqYrAnOMDV9BhadZJADPetBxXw2KTPhA5nRDOzsZ
NrTYcmpcaRqn4LeV4z5SrpzkyUKuzYJl0YvGKCHS9hb9lVpOWFAYtaNpm1hce6esaj4h6vtjUxrJ
m3TXJv6seWGO1k935O/xLHzLIlAMI0AMhsHtbDiSntgsHi/qVEeoYKAk6JCiy6TJ7mr0tmASpWgc
O5JizIhDdN0WX/mKtwuyj9ua7LYMc+9tr2dOX5FRl5bTs9oN57nHLR1DcqCPxSvzA1FymYxdGUl2
ozdIu1rxhNhrFGbGuNr0fK5pOfGU9EgseGqvSXbqcOrOaIsmNJjHct0qGb2k+qmIOA2o7lKdUvG+
WAW7Agnod4buSR0jlvYe66hA6w6R6kYxusBmuNGqUz16HZZdKkAAwagF+UT93XozQvBJ+1ukmGXY
kpxXerh0m4Y3JKQ9qPfLwnlUzr6O9LyTB6dfZgKr3UF8MdMPgyS7njbGTz4Hk0MCJW3FOQXhBdIs
BvHStrIUR5Z9SfKs9tpG91q1U76PClsfj1W5ZxoVFSd98Vp8f0GoVbsynLrmnHsW5rtivVY0Lerg
juFWRtM2BGW/sUj+BON7WqM980eVzbHGr8Qg+aZsHSy9OVLlkds7geQbUu8NTcE5lC639aJtI95o
HYlnlS40r5P+kJI7U7Yt4yjGc47arJ61zrsU8xEvEjuumCU7k89ul1Lspbr+ar7ErZeUK4s2dRRd
3kRdvseKajd+P3wQXXPK/IGE0GbF6b3yRw76mncBctPP8w7fDkdqBrdcTjlT+rExLm3vWP0uj3tX
nptgGcbSadrmoIED6CRpq0pzbvqDLNyFSr7v5FeilcslRJ3fjxclES5ITpwGg1BcJq+DAaYk7HSB
+NMGi8l5kmx1dlIzPU5zo3A8lToZnVW7H2Sjcqx1obKSNnL0NBhARoNqUFSJHcUeRVksG/5SzMXb
OnLhp4bipoUPeRmfeKsK1Ej3F3XAhalzh1WxB9B/QEvxaNTs32zLJWCoiMirdacupi+XtJWyHsTN
dJ6nJ+bFdqN2joh3YFtMrkwG41KpTqwdrFyDl10ue2ttiCfGUoSLLdHv6qnzEVaSH0maLFiAJRTE
J4vxUxkagRC+ikAGoG32au0s44aU08CKZIJPvxczQqCwVG3zpm0DrQh3tWV+LUqkuGMqXIpyG9bi
q5QSJJTwqrWxCeR64omBzN/3jJ3WwLyDSK5ppm0ZewjfDVXI2r4syxxYLTZP40NhvcjiQ78+qAtl
nVfnNytxAFLvLwSpYDUdbmM8KykFHFlPbydZ+RzRdzkiUYD4vg2w0opzk9THarRkWymFrV6zYoV2
Y4y+XAVikb6rRuPFVo+F7vdYsVoJjyectS11b8r11EY9PxP4E+2bspgOk96R6lb28TZe5t1IsoqN
mPd2rKSj3i/xRhHH54o7fIP20gqq9lVaU69Mrc95JmO1Sp1Rf0h1ynco++DsyYVod0I5peItS2lM
xoL0tgnHl7Fxuxz61jLsqGa3TSjsSyndxHUYEDP6gH3fXlWFYJkoccYy+VIsomciwtI0Qu0N80Vc
DIo0lp1OPjmnJSyJqjxxOe8V2MVde1jTl8R6FjWOipORWbGdseHLkVBPTPszrwZk6rTOExqOknHG
Zodx975bZ+KdkWLZiTXEh7k3N22onGujPWgM3aK62K+zhYSNZqAN/TxK3UoqeXy1uFH7ikH5uhzm
qPCTNXG05VFU9Zd6pk2Tyn0hsaFAXFPtM+2eYyqkvqhJjEcJ4DWa5q1Dd5aT3hEVP5bfOma9plLe
CdJtjXlKO92TiXoo1Pwy9xFKA5OfRDDoaeAT5G4hxiRfKNqUx66tnhfF2lRd9lDG04MMPjPLl2Y4
zGX8STII4Y1EdxHyNC4h9yLzm0JATGeH9TUi2lFiBd71BAyxFzIvq0+csFXlyd0+Ywgt+YsVFPmd
RTtArfG9d9V611vyRioJ3+L2byZWCQniV2Notk3Csdto7iLADJVeJ/GqL+6QohxSpU85H5606YNF
6NKPcX44YVF4bZy6YTa7YfOuG8SNK5/V6K1Gc1go5LopOUiKaAv9p24KtkQqdXmvmDdF4hYGLtxA
3RU2FDNYqlI+K1p6sUKJSA8h2y7ISRp94YxjhDpVrqw/rXG+W8zqvklgD3TFRhadQsTQGhFNrrmG
tTOoE5X3NHI5W/vsRTV4SE6CDCPlyQ2bOvHU5Bqiri2fYsU1MfAQhYMpboo3Boyt5kTElpbPk/Kk
mVuqhHUOsg4kQ9olE9keXbwzLF9ruKlpU/baPFzWyTxGGGagNxK70hUY9/Y9JS2GqaPujLhZ9Rme
qdRE/ce8kgFL3IXyFC5Bim98i1w8KSJPTk9q86ojXzLHlGQ/WrvRF/VjBnKLCSaBWX3mN8ZOr06c
ni03zJgeFLSa4o2MseTM/ql71xQJIiFsTzVdy3yJsNRpScaWtxozyPB1uY8hJjTf/sOF7Bvrw4yk
r8udHtCJFABpW7OhmlOo+Fp4NC0Coxw6nZqKrxfcwTj1SsFZtM973G5X62RSBatZ40n4QQEID23m
StlAkhRHNlV2V0TbiI5LsTIvoluQM7a1yEztdikBfXu3XqIjRndB19NRzP1O6GPfkvDMTL6BhISY
1MaL+s+QWMwkX/xmrDjjKjtpgzEKWi3HCfK+VfHYCQrJM/KQL9Hu0zxyq1ShNk5cXZzPU2VstYh5
u6p8iBFmVEW74Wq/CJPqC7kf4rA4P4XoN9oy3y6ip+i7qvgyOHrmkrbDk4BLw3Qrw6y0TWTbTHK2
Q/NiqNsRcn21vHb1RUX1UdrMl3rivzgBcpvqOxu9fLHLTyKM7KbSH4puK8enXngi3TsQJkIqTEwC
MJPj6Zu9SxCpaR2lnMoo3FtctWOFSC2tK3CySks+vq0h6ZYNY7iJq2l61hpxflbDpgOqNAd1JwiV
r0xzkJa9Bz7ROHGc+Trp0GFP5ysj+U6rL5O9FpUthuyTusvbeTdFSSBbZCLp62WVZBRTmd8v47aU
2o9V15MjJfDVEqNyA9XEwbHp2iv1bVNMX1FE46ZipxCGsRH0cXlbm+inQtO6FRdLt2c9pntZQmJY
hZtKXpyOOGq+lysuw5uZj3EQhdKXYEpeNYQfy3SbNae1c+oXpXlnRjgg/aDnGVwld/J3HYOxdGy9
Zfgu4Ix+Xz0KMjkVuNFhUWcG38MWk45MPdYJAj/PEEgvc6XJXkpPmv2+eq0Sfntbla5qZ+e1E6vf
8oQtO1atvCTfmZKvdZETtj6ZQkAMS/GEPyWFYAnl1+3FvQRiVzeEwW/JPLasS1Ehl/7S36Sz+qA8
C4tPuLcUSIMr6W7d+XlyN6THQescJsfapeey1iIXsAIlK77YcRxk1anlb3O+3gzaZnf5cUi3Jdab
o1OmQYPjpXVW0kAnPBtScWl4DTFDdMHRTqDQqe51TKXC27GRvaGwx+w90f0Q1rm0VY8KTMRqxW3x
zUgzOw8ZeT40qNa6Tarsi6LepnpACDxS16l/iwdXTrZh+inEr+F6jfr3MVu3teS3uFHVLq1fCUwY
tZgE20Sqdo1n1efKWDlOobNFYGDZjkJurSs/NV+tMT3lGp7COv+M7aERdFAT+KqWzpyyNLJtdqfU
ER3obZN63CVL6solFlhpfIRNHDRdfFDNg37W6gMqchMjHWgztWu9C2NDl+1FxkMBMlGeu3ErrSTC
Z4zqsQ1rdPrwfZvuKBMEZPsiOQeIKq37wtrW2lMsIUDMp1tdfTcw6E0BmAipnzjMyie1JZxQ0D21
ORSlG4sfnYzdb/lmwZ8rvurxojH9V9CWVx5Gn5IGwHGUi2dwpj4+h/W20e7K7Nhqhwr1PBTwAvU8
5CZR8Lj0lnYryVsKgrX6KEMvJ7c8L1wD0K73sEO1ZbCqdO6/ZYg4wsej7sZfXEkhGXGzel92Kses
PwgALYToDkfKkRqV2Ts1ntvUGwlLtseiss03LpXuofrUGj9qrrm+VdHkk3NPwkePsgNL416xxnNY
VDdEcNpKzcMkqF68tcKABMbYvOe7GNVNeafGD9F8xmtYWO9bhcomTpw0KU91Tx9PU63HBVSmIdBF
vtx6DB9LYUUyTXiLtlXxistqkJt9buWBUabseCwCLVeKL8JOxUO6xDn8UDTVg84tmVOEyTHNbP6g
VZdosaviJuxZ8keddqZUeQNQAkUV+2eCIxcnMi9LdmetK2Xfkcn62J6hq9mGcViqS6ncN+FJo6Ct
mILlvhK6o7wp8n2CznpQAA8zH9wqLbfdbcU5iDlzJ7Nk6Wvu6tI39Jdh3RUCGG/QvHTZZkL4a7wq
ZL+JXJrIBucXvpcRB5NIzJn0XqobwE07r3Za4mPCQgy6ZfjDJ7tMsLxe3TABnahA1kti3Nfl55C/
6k13A94OC0HpDnXvqBnv7onftUyfZ6W1m5aRoXELWdTi9XWWuInBIurqZi6el+S04hASPXVlZBfK
TRoGJf14ZBvWvTq7wG7WKW3BwZRAKbewsxyDk2qkEQMEyslgNx6lZq9DO8ri/UgpyzmiO23Hej+k
3PuDTjsvcaasggs0REnRllsqIJrlhP1Iqh5rIZxRVNs4s4N6WQjZLD/krote1ep9yp+61lHRFGFC
Y53LqnSw6NXBSqR9V4Gj6GdIDGNJWl9gpBd6p1Lm2tRz21AeTMqK0KlWR4QR2900eEkWXB5fmXZR
qkuRO3oURMqHZuWupl+zyMnTbdwGg7phyME1PBrORJxDfY9vcJpjWyYcl/KuIwy6Pg3pJe4etRIA
d98JkzeiGUjzl9naKuIXFV0jRI5OlSJTx8T7bEXClrnCDAfHaRpSMeySNU/1IlKP2HFrbqdQveur
iPkJ3w+jFvLNNLv7mKoNO6WO3bQNzHTTthQv145guC76DPW9Hu5WSLCxa+TB+NGklGo4OCHT17z4
YSZIdnbl7oxumFqwo8GTrxaI+0Ehx9ekRQFcEtnLCVdgoIOSCOm2iXI3bx8ynTjvgoHHPh0oGo2t
0L2upuHoya7A75AYeNHYlFCcSdqQuU4D45TNnio/rJ9K8iiTCS7Q/D6GyOQ5l/XSEQvePsGIblS6
BidWcYRKImgfHXDrdVFNsG27wDS+5RzNSXbtfQHBJHGdTATmj1n1+j1u5IsEBQh48coNZIQ42Mkb
WX/P5qf2UnGxxJsE3xbKtPBTzx8nmMBAWTlHreoofejC0Rl1ynNgR/APe+q2C2xJzXiOlGOn4piT
+VPMQ5rv5WnPSsgbMEJHQY7XuFZ3EnuonYC9rqw+JoAPxmWcXdyfFPpI6UFg3q2CJAuN7o4zkBhk
DMM2ms8qPE3YSltb9VkHz4kpmzeLea4IjBxs3cR34GESKhfeo70uH9944DO0X0M8iPPNDKWI1r+u
gqXz6tQXJ6cS3LDzun6LbbWYvJjjNktLd56YhInDjTKG9mqYQRThM9/dlDM7jPZTI9kAlt45rW+j
0WvrTTPt2vuGUFYc5r/oPUOokOpjBFvR9MK7AUL5s/E1ZG4sOZWIQ/1GtmxUPua0GXc984PBk7mj
P5V0J30WKs79mAlGoeoN0YvZP83SjXpVsCGQx5vuSVmCit9I8dZlBaq8LSNpQw1CFKdDFx8mL6si
OgqULcwTtNLYciWDy9At8ByC7Buy4+g9R9qrlHBSen2xB6y35M84cvPuLckDkFYins35XhL2Xetm
8yYUAxo+/UvNDKd9TtWPengF5CXz2E5fZErqu6w0WWT1N6dBqYIC5D0/hXOzbfUjc2ybwHmVW1cY
QGH9WgEfnO805XXAAcC8Eb+q6pZWItc3alTZzbzXKq7pmb51a2TvjfShaLff+D9GUJxscnH5B1j6
XnKqnR6SeIN1jOVo1Yb5ACwuEWAoXt/0dCsSaSje57zyif+8IpDO7sCbbWatRngn3jE36Qg51Oeg
me+1/C5lTcU1ZuJY1U636ravT7USGIsbzj5oCYQwwgAw4S5gN9LLsLvwNwpacdtIPuvNmF8GroXo
0GueETpDFIR16RLRW013a4zlwd5q7oCKp/chapzqSVXveO1i5+Y4levB2PpA1ROSh7dV36chsQY6
WMLgNBQ1QsNbWx40xjPJQyd8rgTYs3CMhbnH/juIQP3msTlWVDhK7VlS5Q7FB24PRuSll7V9VFTw
FYmbEOv9J7zihGxDFV0v3ghfSuD6J34eCgBBfe0bccKWts+1IM02ueRY1K5E5Ji4i/WBaXJG+zmt
L6cQud9CscmGgK2pFz4It0CKIXBS7ovWQ/y69HTqBbMp2RnjjWacJGh+8rFvNpb8PvGX63Y0tnVm
l8JjWN/Xr6Uc7sL0nsnJd9NjDZD0W2y+uqfuqALpt7PiKPlNq++lkctcQrZ8b4WPcwwppHJ4CdRq
EoX2qrkpIzFO4o7KWWdCPtri+G2AlLhZBbebP62Viqq+qnOxn3WaNtWfWFsZMlRbuOqIHYpPVZGe
KwntbQ6WNzPIQF3Vygo3x34p3V6vj8b/vd5JbKhIgFqmyYlJaaqqV5X8A5Qr+o3RyE8CAIQtaMP3
DLsqnK5las81ZII8a0UGSkRaTdRdW6XZdUu8lcvK0Yd609bhl5jWL9ZovglyEjSMlu1MTxy12+hZ
5heT6hmmJ+sjF4tdRr5KN3uByASB1DYlt4o/5PhNho0g70MzoAUnRbdVtlK9/4bhYlfUvxjZFx/E
qG8SBdNtNHvVubkbmsgblq9hVFwYKB0XF5jzRuUni4onrcoQzH0TO9i3+aPmtZK/mn7JqEUbkq9Z
38mMTmZzeC5Vj2a86RzVnI5ZgwdzP+6Xnk1cgInJ/4ew81hyHFnS9RPBDBqBLQGCKqmSKWsDSxnQ
Wj/9fJy7OdO3+/Sq2qozi4SICPdfOfYaQGo9PpWPbvsuLTVIRmLd6jSQTnoFAgjS/j6+S38chntj
D1A7MdG4au51skq8P0fQ1ExrWbO9VssRTC1chndN3GIjuZbhLuGnLUt5NJUb2aJNyjFB0P0lio6c
m+McLC411oP1K8efEaW1BAFYUeATQeH4mnkYkS4apGVJErU8ttp70Qsz3N3Rhxngu7uMclsM+xkk
FrIKKsGQV7eAv4Dn2VnaYbGB3PV1lbILLvtyBibaLQts3JFTOO49YQfmdCvI225Wob0uMWiGTDHZ
DGq7K+dT+e2guUqd4QK4DEoxDBel3yuPS/fAOAs8lIPzbgnJ3fUzfZM7W7eSaBt+bKJSyrN+m4xd
npLdt2PI3SplPje73tAHNNxm82S6j6hdiJNGTqDoN51XnzqZZzSa/iQPCVWGSoFAXosgSg3CSBIk
VazGgR8EvG4/M+e9H7eOvptJKmJc1/Q9oAnMIfDOA3u52VOt5esUmjicyBs3om07nPPkxbWP83hK
YVkBeq292aG3A9yt/QbWuQ6yPgbtfyMaB/bkRpFHiaKRz/g8zOdau3W/7ncW26s+XtvhVzUBYMXx
bbL7d42TYeaX++i1rD4ylGDueBj+d+7vGAeQokbnK9i7usETD/WgUUq8p1SPlJFZAH5nTCt36zKp
Kjxn6SYrbu7w0AxrJTurcMt9emBwsTDE6/xWg3r+qPTa4J6b6rsMfyzhpS5NP1rlVPW476p1Wibf
4n5PHsm5tjebFK5e8RKPTEvS8nUUv1f1Uf0U/Eyfrqf8OyxfehJdzfRCCwgJCXtkmselTPzO5PzE
Mdhqe1m2B7OBAySRCIoxV3fLQCcBcgzUF7CWO2qno529pAt0OnKWHnFA1gYmtzd7JfpmMudDTR2n
277bPSzaOau9aST0eUPQRmAeQuc+u9tcz/X7pMLze6bxM9/lFChq3DXdh4FspabYuPc3qU5hgYok
80oQP0oGlD4uRt/kvX3SaE0qrzO207I2Ht3L0LzUr4nr8T4AggJWaBJyS/nNij+kklV54L4XFJra
WwPMIpOtWrj+XKwkCtncN5xVFam+fokL6HD/Xru9z3MQhlucQKr4rBkkfgY9x2INU3R2OQ5KjZs+
bsxuX/V0NC6zP/RD3X9iyX1wyPw2l0CBxlw+wwG1RPE0viv3JJjuQUGl0VQM1OyCmE1D3U20SuVC
0N9RGqhi7+cMrIJercP+uMhTOr/X8ZuM1q76R4Wii81XO3U31sOkricb7vGQgcC70D8M7lBj+9nV
1M8+Vw6y5qQJCXp8EWD7SvVmJ2yzftR/aISgDx9E5kepT69RoDIUD7NFxJXNw0Gob/5M4T5PlI0K
fx2FO3XkBiW3fqgDN083tQOHA3G3nCu0dBICFCH28FCF7BPSt1naVfmVRKcYZFpKr0FEIputaHJv
ZjobDUPUfFrKk5GPiINGNPnYPVkh0qF4R/pYREGyFNQQ4No2p1Rtr510XM8WepxMAjwY6bnLxlWl
OcceRp98Z8Uz9Gsvb4yYhOuWLgKpFfX24DS09+ljVJEIMGRWgwYKxESvtqnNcBtBF55nQUSvCPMM
YtK9iupDaBveS5pxIEVlPDblR+byTsQALlSnIipPmtC9QlyV1r/f6uFqduecD5TZB/+akyBjFNfM
/A4r0rJfExV5vkYDrj8pzI+PrGBaOmKOaHapk0NU4WwV+Vb71QHt3SgAGannBTlkqJt+Yb8qzFt3
DxVb4fJRup+tlPdfOfD+J6hibEmbcDQd6u7Y083HcYpQfuXvHNlCA0507NWARDt30j+tDYSaTWTa
vIKDYNNBQAYx8Ka2D0X028LDz3S7w+9itv7/ClXOi3XqodYlPVrNnqgK8VZSEsXN25Cle0OgyYqS
vc4Xl8I5MBbzkE/arSeTYNwX5lOYXky0jDJ8Udux9RdXO/fdEK4b/V5tlu9RlmzygzK9uxr4NUI3
r+dS+pfYfdT1IZiyfbvAU4XXQoIoGddO7ksd5vBRU7aWWC9u6NvDT1OuI9gV29mZuUe1axW7WHmO
9YFK+8suP00gprjbWSZ0yyppmDhZgLynJMLmj93YnZJcf8xMsGrGl0X53iJGMf8yG+QS3azCOjPO
vlg+xpaDNHJvxFiz5qbm057iZ8WFa68WKyi0Af4J5aPRlLu6Z4V3vcW+5nz1HUgJJ7A2KmLbp+Ij
jOY9c/qeZL+f9GcHWXGJhSCuXy1FXltA7YYGI3aU4RjD7gOnCdUrYojdlKIlsAw1CirdenRsGd8M
E4FQLanpi6Xcma68lQ7De0yEo+WXLtO1bhk7pUbNmC+vi3qHgNhypMrUdf2URTC5CKHM8K4MpG80
3eY1dxmlp4hhb44DXgBy1VZmoW97Nwq9OnFSr1frYRN15qdsHBnAhKJamKOjCBGQmMbA7FCN6r44
h0rQZVtTc/G3+fgORmN8UTjfQ+syD0+0n01ycAXeiTr2CxRJxadlm77DIIRlZTW0Uylh+gInjNfI
31h5NBhSRBOKVcY1xisjmiDhNIQNqYbHbOoMxgTW5WMmlEOtKaMnFGNtkcuhs1BdX3S33op9rdjO
xocl4L/0TdbxNugfzUSLn6OmqAq4EjhLcSfoSCEuDc8hyGip6lMTVa+2rd0k56bs9DVidnOfaNZ5
IHgTmGCmihVAWMx0pwzexjZcgfFuRmRURtGwa9r8YRh7E1YrhO0iYDgSm7pWeZgY5jxH5KEXKq25
ampTW0eS++240CS9nsw+BM+xLZpLrrueYBdRpupktH/chCHnBI3UQ18ywcnyJxcdqmVU35by4JT5
LpY93rg+Bt/PN2p4toYgYQqKiy3LYCT1rJwNQaAtSQHFKTEonD2qSEfbMoTC4LSY5BGfUkzVOefP
s71XmkB396W1kdNtEAeTaabYA1htXdVdea1l0DGwAzrLXMDqEwU80kADpiHN0tbJZID7a84zVnWO
+YKQpnj5007NHnyFbrTsvLx5qpiaIeluztDbinMwo0fbWrdETbS+G4MzQfTGnCw9nUW2bOkAXAxS
WFqFWPc4Gow18oegJMC2nx3fkFxutZO12PVzFPQoEHqdxrJ+icZ13ffbOjN2tdmZcG+UTAmaQ0TP
7L8v9WMJnNqLL4d9m+K3Gz6yziWwxnivmm+As7ApTp2MT1q5zfTxYXF/TAHYndOhNPp+ttpgtrkP
lbIT0adhMrRF8bGfkRa1z7S28txC/VDdDSMf/aZC/uI24UdT1AzQSUJEJKjxJs30ldL+iB1tofJh
MGDbv3aautWT6DaHqRfWgml3pmeFMUqIUkGHO7Tzpm0c4j6nsne/h6ZS1706C1/RZLzWrPBHK9Gj
sqiNvmWgZNUhG05U5i3kllHyP6APooqTfMlVJJ0tE8Ec6R6QYBs+DCCro+3zIE2SbV+7h2iaYPIY
foOKaYSQLycJNlZZkxe1ZQDUVpYmkrMB+EYMRXJIphpcKrrUmNpq4JE+LY4KZJwxaNsFJeLUl++j
5gaxSM/Ic09pnFzDu0HRAHfqKe8XfCs5qhvbttW12hd9YFd3hdhpsg6qmYjHBWlnOdpuUNxFu+jc
vTEiJj+MdvawWkS+dZH6WxRUJt1JgjepRKVg3DqWfA29FOYNJVunru3hY1j+mPVWp+80kJM1KG0i
yhM8eoov7cdWP02OS61T+Uy2DnVrpXd8xd+2IvovtB9SFAgNhXLhUKXbH6lS08Eotj/lr0WVPmti
ts8zNDdYQkZrfldva6nhZ8PZqS529KI0oNR7tSjvC66IyZ3M7c/K5kUz3tC0BH2KHU1FQRwZ9W+F
lD/1BvEWS7kxYsiKGhQuVU3XmzuxY2wQk5d+WzJh2okax70h4WiG81B8p+FnNAB3soTF/IPIYKTC
zhP8+B0oxaxq68YOlj5ocUeol8HcOOE11E5G2EWXFOemgQrxZk3Ld1wN4z5pX0S26TL7x8pjxqwM
Gwu5GLP8ApTypXG2R+YGDBnEit9VXto9xbbu2eTDOqOXocZNjW7b3ZV35F2jDZlcNL9iHXcZEMOl
rI9zhOAJ9arQc1j+3LejZmtHKLHXxNs5M5MceLtWI+FS96K2gJ9QYfaUrZspmCffOHyRnSDhalCB
qHTd1Z+YZL9cY3s1100xnpZxF4cHXZxbK/EkW0w6vAzNI6QT1PKYQ6QGbgHyhujUxZbrKZoVDCrH
GgxNNKR/BiU6p1TjZnOYlD/96AZs2tfYrANlfDYNk+jVEW+C4RepYl0tar08Q84wtOy02VXawtp2
zUIGCOX/ugx7eFPtyr8/6JGHiIkCmUVbpt1DTCeW58tRaiR1g1MYgEDdkECrzmeR2XcVk7bJ1W1W
fiwziR+T6TWL7mnaexeWe3fKuA5csOmH46Cd4hfbOxwID6n95j0CWL1dOWDyHV6N0shiHzB8mW0s
pyAd2bJ3mV+tL35eRRAkBHnnQo7oCmh7E+UnFzYKUtSNCO3jZBPJoCIfpgTATuPtUM2C/m5Xi+Ey
qTPulqGNK0JVIbSLDOLa7Gg/awJR7HYGczCCYfiNakc8ogyoV0NU9Jc+AtFn25/gtWSkzb6q4vNw
AaqSB7VPam+ozBcHGQoGj9K2LlVhbGJ8LvsGVzLGFaXYipxxjgqFdz8LFuyCiHLSw8i/Jzq9VRW5
v/Pymi6Dgnhjq3VqwQEIOtLE3UaXx4lJTpVjilWtJ+dCWWcIRPqSgDnDoF10FJgFVeB6zJqtPihI
WicwQAqxa6/Imxwyf54M8dBN88ekgBsaltr4Qkc9XDruY60xOs2dHkFc0+a1uXfKrS5/S5eU+Vi7
GBSiZjWmXuk6F72FVc7OeviESj1bp8mfmoEj02vfcGhW9S0UV4MAa/SEvcokAfEypV8hzVdTv0bj
u8bmFomnzn6dLFBd7VkFNEzuiqDXxIQsNvgcn9fm5I54B8Korh+cGZIptDJt68SR/hHiVs0hTuUC
J1eGoe9SXKlDYNybux7iPFxqFyTV2Y1Nan50S70e9RpDc/g0xcPWCB0/TyftSRXfYa94HAtWHccv
SKSYy2AjyGiMykERPCqfjSpxoCQfbZv/yCUCJXutlnZXJ+GLAryg9k/xBCQb2QhuWitLt5Ez6Swf
VL2l6ue8fiv2IWE5GkYA+WDa20z9miOGDAoDXbHxlcfiCHjRL0KFTqY2wZaD9I193CrZMJ1NUfwa
hQ3B2BFJNGn9QZ0ijbDgr3J8tXt8QmDypuly3qWbds63Niie7D9KUtL76AknFnJ3VIgDt5vtYXzu
R6ShplrQrSS+BaKiL7BDjhlvO8poEHSwqfF+NUkTFPUVWjajk3fFe+uoj7Jw/+RVTgENfmnPuYK2
4B7ugOhxk+fNS2dT3gG4JfZwJJA4UQJ047KbNg6GKBTMJoSI8JuGbqdJ7jJ1RmSsIgV6A0I7N1C9
WDby7yqxwjeAXzaw+sfWq8+BJ4uOQ4uQjhK2l14IMgYmUR6V/iQYS+O19Bf+XL+S64iaxZBePoJy
kpbcY+vSevZJmrm8tK45f2rpsu6GbteriEAWcWDK6Qpb8aQhammEl3XxJg5n5hgDzyivs+SJ1dqx
ch6AII/NAPAt7Ismyy3y6VyOzdvEHNmiL/EPoVYj4dnp+O8C9oNmeV42xDPt2oaFZRFtWP2OIUBe
OblvfdpAPUd03QoO59w2wWXMKsCcMJFxekLWXu/azBXbxa2BXyPzoUhA+6iFVF+Wbn00epRmQmsQ
G6v7UKcYTlo/SSy6Oslb2KoDdSlOlNZCmx65sIVmeLVHGwDJsU6KI25OWntaeCrn5sGmojdEFLQC
sFh4bGOH1KVegQCT7WudIk4Zp21pGmeGAkLdPcNDzngsNuP4o9fOIU/ctSl4wvBffN4T6G6Tj1s5
1LuYr6W1aPiH51IbAyv5w8a/ncv8ELvONmw3NMdRf7SeQzQ7VcVsb1Qrbal5Idju4gweMux9FL6H
DbsjLwrimiheHippBR3stjlNQLHiuSIirhyZSmNfbKTe2K2hnlWvXn5MlFpd2O/q4o/LLCbiH+6V
04g2rvh2+1fFvPXONzqwKP6QKkQKOrbej5WPkZxu03a5VBCNhtER6eyP1YCJLEE9DucGxJ+aFyN5
D8cL5WnZgWFVrGJEF4oTqJ1y08tm60ZG0BAf7813LsaY5I4ufWMIFPBzuR2U17FONzZJtm580KeX
CjOSPjDXzVQ9Ebd3msPWssbLBgUw8r7oRzb2hMCW/su1xmhr6uEutZw/EfNthzrbTI7JWHEMbwXG
mxxBnp7aqMwQJtjaIaYOMjFvhq08tsNtHONNNWP9s6u9gYUAU+CaQMW7D743uVPKANmJ7MoxV/TI
A/b5ErSMNkla0z5F7WGB0uXRrbE/lfim2j7+IuRr77P+qVdfDry8VpPq2r+XxYIHNBm/5qnEW18V
71qZXKqYENvW6C7a5DxHi0p+Qb54lTsflOxQuUTMtUy3EzsNVCyhq7zfBxnxNR0siA3PCUOLKqNv
REmcxwewY9YWu2fppBtZIj9PoTKPfXWJwhvNTFRCCh9yebdNBnWfrDsr+bIATsfbrDxT78d1eBks
qKuJAABVjoitw45+A0ie/n/fpejArXG8qkhSF5S27jxsO5oTIeJspYvipNezv1j5fo4s/ZF5WWhi
jQ7PZNxNa9GjwNU0yd6daZvKmr904XwW+oeTXRbRe1mjIHDRWyRZuStPwpo+ULCXqbseQkTk4aSC
Kpf36qgM82etAc2nBfZl0vW8F8WdCb+nO1DZTNVMr0vshlFAZc30xJV0tqoItIYhizHq0uLEvJyg
0xvPYTWTjW8K45DmkMudCPdTatzMJApSy/ClO2HE2FTJRlNQliJt701fbzZFclJE+IgZoou/xtG5
yvnNkt9YfaHy6UJtS/H16FGzroliXFpw9sapTsqkerYpgtJW7UdnSlFCRY4R0MQR4JSPAVbEP/GI
62okoS0XifnhhClps0PNMNBs/H/lupIhKtVS2hNRKxBnNVbgvuc5WVOwRGiOMExOxasQHyj/FuOr
giwwkDwM/qRQw7ChVC/CXp7omXY2p06hwY24Uj0NmKCU7nNa0pOTHeYapkOWflxkWCscREPzNp3m
TSTkSUFrUE/J0UqqvS4tPDKTFfSVrvv4f9aZVYM6qfs6BDWIq+ilSdU1+b3cAnwnMYrhsg26fDzJ
NvQk9Eq5zOjyl8Q3hONn5YiGrq21j2px7QhohYhX5bV1Gq932VG3THAAuN7piNtGpgHYuNX8TALS
no3xnY23117FvDNDHpqHzZJi/3GJiG9Btf5IgV3JG++H6V7Rc4t259Iyh+KpKmzYmNtiB1P50FFJ
aDWggdltRhHeWF+FSpye8lMikjem1GvMnlWSVQgT3QqpVFIpvmaIzotlyw3WinyftSNZdIC8SeI3
dO4y9mv4mnoc905lPzJ8q/Jbq7y27W2ONobhm7FxqECINeO5q0tKaEkjsC6z0FjVNZa0MlBhXQ0x
edk9fYluxSjOydRjHH/F0rZz1WIjtVTfLNryNdmPI7VZtVxc5TufXqHDadHvjlCG4hDMa4nFC8sk
gK7NZgvdptjXKB9Eu1Uj7XNoK0TG+X4CiNGLvRi+pbEgP4+/HD0DC1c4+1xywV66Mj5OhIAzkE58
RgvNWmgsBxMGf6GW6KczfhdQlHk9c5DPZ4WFPagWVgRtFffTG5ahzv2OjV/N3i5te8mtM0wmNPGM
31ipT1FT+AaO/MRqjtlyacxsw8zXdQN3ZOTXpnh3kpe54RzEay4O2YiWvUEubpwasqnSRgBS3vmK
oHSwTsV+dlchws9aFK2o0NrFOTbKr0FkboZv2G6wwdxFSn1c4c0XaxxEEbl0bbdlzpCXx9Eaindm
YqKO4zZA/KzbwpPD4JfLybQLfhhGLoQQiTlblRpoESEqlsQi287VQ64/6NQ36qZb9mTGAuyvFnKQ
nAlD6/JyJ77kuqx2OHRjUElrB2BkmptuONe9lwNzyZsp13VBkY062/yp77OxAEZE+qyg7kAngVIp
ekBMvkqNT0H/DJuAvkoZIF4bHLrKqY+QojD+NkWM59KU6wbPCHYgPsNoKhbHK8qKOsy9uC2CcR4f
qhZy4xj3h3Z+n00/sS1PTw9dcm2no41gVI/Plarwakbpe5WbO0cI7t6XW10apdjbDixv46LKxBqp
fFJ27GjLgfswaoMjrdss8pdO7EvXZSwgxi1a3LKD156sF9X8tfICXZe9j+XynNQfrtbn+FawOtSj
5uNO9We9Q/6QbpQEgaw4yPsV9Z+06Tx59FKg01j/ejNcF131rA79Qwwd0zsERzcHZZDYxJR11Mgn
mdzfivhqufG+5k7roRbAunhG0+864yjU2SIRlRI2kS3T/tKt2rUnzMYUd09Clm8YNRAAQAgEjGFb
J/ouTAlKHixEJfNS+PPwaVkGcFEPPCCrDblY4KkNnf/Yk1TueLo77zR1nv16NInkLB7KJCOZJaIK
K4YOdMUe5BSEomPWWk3bW0/9ZmFCmJE2uDtBnvqpfY6bktXeSpUJdxYZK2an6xepaPbzPbdP9W36
e18OVr9zNYAD6YIlmC66TTEhE8UChSVFmV/r5Yy0M9Xe0qb0lpakAvTwNdzzu8PRPslbDQlkYZxw
myBMmg+zuzQ2ZokZP9g45T9Fi9l5bkNq1B5lv1a/OIwcbvKe8mvsviJDf2hqbS/uWRBVfqnILrJL
EW/L4doAHMOpLVq6koBgAuLY0TgWscxMlhXU9jfDjcg5SqZdOP5ILMpuRAMXhVd3oEwqxFydiwaR
Gv76gc6T+bMW3r5RO4f37rGCCjHU90yz3og+Usp+l2fJuyHx4xb5/OgwS+AGarql9OxMMK/hMmYI
nzRcDeuWtdb0j4K4HmT7cfQ1dzs9VtaqvhZOv4Nd2VQEPVVZfovIy6JuWpCqkS1Iic5kBtR9s/lH
puc89yXybFSh8Yy6Yb7EpJqvqLPJD0D6GynOJV8WzxhDL2nXUdt+6V21YS35QxsdejonI1U8C/bR
yaCu63CjgwxF082cKczsmwB19dtwXjwnzyixScdS8uE3v79wccDYso1hPyDYqcPbaDKUUdSb6l5e
gLrV1R8sv/0YiBg3G/OpbDByrhXrQa0HiIhECUtNnlHpnFU0fAn9hZYS5mzjPw6baaKUwPKGfzGK
M38pCs7xpT05o3L3RF5Bd8rkqa4DjLd48S8xZOhM9/aMXpT8AJWrnqSObwyQIZD5k+jX4fyokcmi
7FiWWForN2iUP2OHsCYJesubmj/oviXzfdXHNtxH49Os7YZwm0rFn+JLmDxkaE9df9JvWR3M43eR
r93iI4aVt//EFuTUSweLGr9H7BXji5qtHYZQjUcdgFMpiKcp6GeXlv4+v0w5iLnQ7iLP+EE6FDbn
lE3DHa625RfTSR9eCvMmBvusSOtPxdmZiRM1sK8OJ6jJVu2f62jfu68GxXIFDp4NYbluXTs8i370
9JaHFuPx6HVMYDQrjPwzx945uzVhhy0q+zJzzINxN9XWtSDyE1rca8g4z7WWSrQ9uRbSniVhi1py
MMbcOHcNaiyjnLe9ImCiynYfOiXbQj/rmwEBlldju9Ly11r9ypJ5U+MlmSum9DbLQgDOEPND1mE2
wp2WNLumqreZglsqUzYaJgBBIkz+EN3nwUzraPmOhCfC5KyWnQvEbO8rTaXz0FBPg2ruXEj/Fliv
Gt+jlEH2hU4BY8NtaBvDdW5DSRWPHPjQWBREM3a8Ov9D7txDpNJEl3iCk+g6OAXb77wRZORM+aaz
z4Z+1o2dABKCgVSdh4xWvZ2PwtJWVl03e9OJQj+JrDe4CQJHoLmbiAgpiMWIJz5o5pfUxTbB45Uu
MNopCnxYjmgwWOLGytbxZBGQpSafuUD1GkHNzLq5Ab6tTIpasewbIz3mRnuLTSS/SvasyPgQos2w
FHmy2thYiQoTWpdsXRFt9QVDBAlrUzn7RG0MEIDFleyfldG8VAl+hnFdKg9hT2T0nFtedbcfpbDE
155XdWBzNe5OZTtlo6trG3W3bRhcZ/cIug01X65CusVInzALxG2+6mv1TanDdyWBFoaZsm3SDiLr
2+awbrK1hjDfbXdTHNgx5Uo0/8okORQuCnaMClRQVglIN9+VncWmd/u1g4wt0op1aF8jGR87tDmW
Ckpxr88zHLiF7e61hlCnJ90hRs5BC5QC7MKsdbWf4IlnhrmFu7BVXqTe+C7MQJdFCDaukm+ErDux
an9Z4HaL+bt2kYEoUDKEvgwzhiiRPzighg0C0z5GUoQqcGXAB+ZZsW7N+jEsi7OdRRfGP++mXFyq
/piMhCr1/Q9CmkTZCuUsU8sncuNNC6NDmNuql0aYE6jyoSHdFRjWMQ3ROCUTguL/Hkel/UP8vfmX
wLtUFkvuuCN2m5XqfS6vGJ5X98jE67jCM/gvkYn/EEf91xnBVZoMlqpbKPjMIFKequ6xC1/+5QLu
qYV/k6b110HBtRmpc2bo2kFVx+ouENWb46xHCVJEC3ZIm6v6vU9HrLFWY1HRR3CuP70U0ErmEqE+
+Jfv8Q8Bt8Zfoo7TTi+awUWds0yne3xuhp8dCjBYfPRd+JT0dZ15zEuH8wyVYwLeoP7LRzv/dAvu
X+k/4lubzrAX2+FkmEyCdcnusmWoYsib1mB5qKVvKeM54W6w1+Z9dhiM3ajt7P5j6gg6aHnBlHrT
uXgVcYPE3Vud6etEcb85xdpoy/oFmCu4m/aqBnsw26tuzZ4+U6m5XFT9GM2vBdtw+2HU2jZG/6G6
mMwTaX9E4zNnKOYnLJmewGEWVhOjJ/ptYin7zGyR15P8vvRUtBjnebENvPj5ypZPTCRxGhLOalb2
hzpgqyy2dd9stbTbF5GCFslkSCtV4XdGf6DXe52/mzKcdwYs7n9/pP/76P7u1bq/zv9xX4cqzcq8
UBcGMUYPZz/fh5dyE68+/Zd2m3YrdYO0RF29Kh7WOrSyq/24uvW+WAFOe3LzK70vPEhHFS30+r9/
I+3vnzTw4//9RoU9hlZvavlxvrIfYyG0f/Iq0Nmd7nShB6RDRfzfP+vv1yyBpP/3o5wwqvpC4aPK
JNJ2omiwepKOMd0h8v/+CX8f3WrYf9l6OqUppBPH3KFfc62cbJTQ1RHV5b9Ed9+TCv//p2dY94/9
j6dnIi+RGrjQcUYeki2fWftvW87f75nGX+OSQ7ct7awts6Olr8oTJzsFFlbfnvPyd34yOdEtP3yV
/zJe5R9uk/WXjUUpie+KZ64jpXZ4aZ6URyDYezBh+S8foNv/tHfdb+F/3KpIKHqrONJ4kPqwJflM
RTmk1G8MLnhrHH1VuQagt1wDCN+pVbTSaJHjZMT3ZtDtEQoKJ5Z11Pz7HhJ0oKHZ1oxR+Eza15iO
Lycn17rU0cXVsq2Df6CXZPnPcJcjsbiqpZ8QT1/GL7V6zqzD9GvN9w9wiIFbtnnxmBgvCtmb1RqN
lDyrEVlod9HJSR8FtrnXAdVnYe9xUZv9GhHtlTnma+cG17FEz7MVqISupITQHhXK5N53aCzQNbBR
7eV7p+EzQGSG5XW9mDj5g2KESNkQe/l4N+mC/v+ODgoqDK0e84LUo/FFsGF1GfsPg9OeiogtJ08P
GTTiUp1h8qeK9Ahlj8y3EdNqJBpvWIUkjBWgamCV44vziijAMh4MiiO6kH7YQohho2zHnU0aVZ+e
7tlvufE0EdGMOFH/biu2VpCVEJEK0+wWVDjjp2Wico/6IM6XE8ZX6pYo0leqarN9ykvWSJxm5kum
m5f4fzg7k+XImTPLvopMe6gAuMMBlJW0YIwMMjgzpw2MyWRinh3j0/eJlLqLGcpgtMns3/xJErNP
n997brIPS5RW/m2OqBXMRULhsV3p6bK1JergR8++6YI3IpL0eCvGeuXU3+fiCqMa+odPDc4+RVxM
RbcPnguvlUV91H5M6ait+rGRcQfP3Xu0q/6u6YrvduoufVbSFhPJvKByAP0Q4sh0lTr+gvVp3KxG
+BOUMFgXXHjJdzsowHpU64idexLUq3CbBy+teVOwPKMYVEkPIjJANRtGDmK5bZoxlokbZkYzez4C
QXfBVaXDBs0yYs85gY5TsfQQRO+JzxMWE3yASfvcTLuuuLLRrTQo6FFm1gkwgThhVHa6nx4owMDE
RCuHBUHnaqbGRPwizhh3vOvkPs/vYQtZ4aWvAC/FKxYgg3tVt7gbU/yW4dfWjr94UfQpLbaFufCr
51TfV4W9tPrwwWA1kfc9RnoC5gpvEXX4lVoRbcYyvUBSXyGs7fLy8eN+9Vd8yb/3fJiEfm/OfCK9
508VQmEYP5if4IEa/UvcsnpCA9sjj1bsI0csA+bMujfkbW7BEoBHirpiiJoLpFOjwM+aUknLgv1Q
uz8NiWo+1weLz0tF4dSkWMHqsAfiH90jZwe7cRUhk8exk3bIYlWzQB1cu8yRaR7ppdW2bALuB2On
s73h7fp85ysL0c5Txj5uhuQqa++raTsl7V1PmTHz2QCqOr3J2A64cKLo3on91zJwFqX3ow2uAkRk
JqaRXD+y07Cq9HifjsN3EfRbOU4LAZVhzIBQ2+GNnL+NxaXQe3ee/7ORyzmacI1eMxQSFMgeUdSM
hPBGfbWfkOrPL84ZdPOJeblwjuYeaW1Ynkg4Rfgyvhav6U/5s703HlhoaWvjveq9de5Mh7nDv38t
wjnq/Hn3ri0QwO+Hn4TG0fuzw4ms+sGWEMsXzS56685wjE+NyIfx9N0wkximMr3ATPdGQWftrnxh
nHkh1qlDH27u3aGjIbCnzJ3TfWQgxStDkHGt0+EjbDOoiK3JJnIMJKPIZ2c1UMRfGtol6VG13Y1u
S7kpM13urGIOzszU/jx7kuLoVju4uhmZXPZ1kNJaYoNRlI4bbVYJrvHjZu79+Z7lLz79u3suTB/9
fmaM12zU4RcDxdiA6EOcDDDYCZMLr5X4xLM1eqN9gYqmSq+N+DWAT28EM4K+cZn3NzNaceMtrdmJ
iNPLsGX7rzHWXrGLUrpZi/2BChdCS90375dO7i8F8un44Peoi03AJjArcUiLaes9RNmrZT1GSb+k
crpgUG2sfQswTrSUy9P4a1fclIj4Iar4GWOG9a0hKbUb177xqYperdS8b2Y2f5N82UeoNC143H7C
po3RkWb4qZb3PZnrOr9BcjNWRGGM36oYeD2pGB0baJO/M3zUXqx5rofidZyf7YaNuyi/aUZsTNQC
2CtP2LaMs8pdfPwKTszHpTiawpqakoyjWjaZ9CYyQBziyv5iyPBZhliZdkEOcRgcQn9mRfLnqaC0
D//+/o0XxTAhrjGvdFipR7dJ21t2KjGU5GXpw+EvCiAymbtEfpcC0PNc5+7MjZ6YIdoHTPi7M5vG
bNJHTOLKaBt2eeegWKeTejQ65i0FqsHCHUOslLeOqamRvuW1ueqNFr3vQFmlowpeUlz1zdg78/Hb
py7oaFY8RHnbh1EtrqKhNXDpZjoQpA0Uxte4NKF9xewK/xhslPyyd9kCVLaJDsahM5A6A/7iyvG1
SbODsCqrLhVEfvipRVtc6QHLZJ3azf3oMnOxy6B9GnyVoI4eLPQVh0YHJiJGrJnNsH86rw3O9GK/
Ppt/74rlr5t995Q7y04SEzLtXnUKWqNLRa5cl0A3sdEtusBle5ZNPLP6ZqB9drySpQ2Mp+k2FPFh
tw5VTxu/FV3+WGXTRiJYz5FGRmSReiRKhqiOm6bbDg2befiUh6Zi6wa0pxuv8lDtPv5SvMOn/6d7
OBq4RukHpp36JWiwgU1MFFcL8yV4gUeesEkEJMcTeEO9rSMoKy4RzVYo+d+cx+o+7l+GZ4M1BLu9
34cbmhU4p818ZSBm4/ZxHnBDhNKAUfquGqAsWzd5oZoNfti+8D/rn2l2jf2A7/AtK28UZTdWSZ8b
Ql5YXr4y5zTQ40wsmRGcGe0q3bUgJvC+k1a4wWOgCxB6F/U3LO+NeZHfQTH15Cpt78HYzFGIgvSK
zZbiTNLEr4SvPz2nQ6/+7l3bk1WXM9iva3D+a7FNd2xgXaO5vYjIGTcunjxC4uRC7UjbXURrH7ns
hUFKXbVWBHYpqgzpMrhgRrqlAnv4q2W+wB67BKSzkNTwXsQK++MmW+BDvcXwcpNtmCRfw8VGRr1h
2/gy23Tb7ipaeWtMd//pF3w07ikvDBpVclfkbS+AM2zsjXmPaRkyOLnwwxLA1kpd8pgvxgu5hGq7
ePv6HC7TNWvbK3gA9ZmphnXoB/70eI8mBPHcpSO9vk20H/vTS3xGi8MjUhcUShYgIC7idfT88Sdv
HY75p3Mdzbcbuoc0PZwr2BuPxSUBFnfTKyj2RbH6Dyuo9tFA42skQ409udeBj52gTm88G91mMab2
mTd3oj/9lZHw7nPUZl97Yzq415ZxMMl2ZCLVSQlJ31j7WX02HOhE7/ArlundaQrhN4D5Z0pq7ItX
Q7eU0zPrAwQq7npQ5Fu0Vx6lGv/cJOnEiPnr83h3vq4c+jrIsEf0HWEDMEyNepdTogc/CGZnWFY2
2TTFmQ/hxKTvV77Ju5MJ9uBllrG3ysCxmc0XARFAnXt0J2Z71lG/GkpVTakUxCqF7n1fY94Eo/nx
B3yq0PlrVv3uwl0390oVddSumxK2VdqgvUgjX+kFThuA6KNi2my6GKsrdFi31ogmIHbAkRHzEK1y
J2LOSfIvOHQBXaKrNRWP0g8vxtnsUJLb4GMmZLOkGgHRN434SrW2eZl5kXnVwRZZjhqjU4/nHyxZ
4X2VNjRPMpkD5Ijx7LvXXm5Bgg0CYGmZ6f/owBEvsmrE5JHJEsIF0MKPn8SpVnDUfbFP3swoUUkE
aYElQWGnD1nAm7iwnTP9/omFnfzVibx71nHjKCxYnCISabxp0FLCbY+cVe8iTXQs11wNo9vu7b4K
buOo6XZZjgcRBG+C+a2alwkd25mx+tT3etRvRVOOMMFVI++tZuUd7zwkb1Ncn5kdn3qYR32WoYRK
zDGcro16T96FPa49H7bPuSCVP3e65tFcuO0DWY6C6IY4a9hTgNbb7nvbXP1HH4J5PN/VcZ7VqJav
lQfjR5r+txaArd0O37M+OfOxnYoRNI/msJiBo9meTU4yUcroEjT9ednvklwyo4uuPH++ncXkXsCk
X9oSudDH93aiJzEP7+vdF1jD/qnrwB7xJj53+dcyOVNHPjybPwyD5lEP5bnsjTc1xw2tXVocIIdo
5i08sNFKzWfm/aeu/fDv765dxbqri/Jw7QbKAW8dp8WZAfDUkY+afgMpxG1yjnyg2On0cTDPZH2d
aAbm0UykI901DwyLA2dLANCTtUT3DdPw45d5og2bR224aYcwNGyO7rjRBWEkgQ22f/PxsU+90KMG
jGRqDJPDlfs4cE18XAdmQPHgyQWS1o9P8eeHI/yjVhzlQTj3GUIjaWPDF2zqK0AYr9QOPz7+n8d/
4R+147gY5hAgcblXCPdDcw4uLNe1L2UP7JCkQo8Plb7Xz9A6lDZU1o/P+ufJJ/qQ37/SKEMGN8ui
3Hdx971MhUNFXOSbNAN2UaYdDhQIxx+f6kQnIvyj1qy6rsQHNSd7XFHpjfk85xjFF8b9+Cwuzm2l
nXpLRy27imOvIhM22WtRMkkv6hiib+19T1yUuRUsg3N5yH/+4oR/1LyzMfYtEbRAcbEY4HrK4k/u
eGVMWATbL31Unamj/LmtC/+orde5kUmJ+nbfm178XPPirwK/DLYfv5I/N0nhHzX4KExCP6yaZC/D
dR8/Jf2tWZ1pkacOfdTa2dfXRiCzZG9ATM3dEXrxqm7OjKin2spRcx9cZnRWz1PJP8GsL/C3wZ2z
ADwuZrC55/rZE2fxjlq8I5Iesezh2bO91W+aH+x9JGRnBBcjyJO3j1/BqVbhHbX7ybN0P2WcJYE4
1iyTnoAKWBYX+BI7Yxdg5KjP9GCn7ueoraexTgmJ5kzIrPEpULDEy+y1Kwj8DYEZZ27oxIv3jlq5
TwZwkJZQNif/c599zbIWGMnrxw/r1LEP//5uTNW54wdjnOeAJO56vMdQyiMdn3k8J1r0r+L1u4Nj
h2uFjch/L/cg8zvsflSa78x6JcszPeCJxuwdNWapu77vC87Q6U9Q4XBLnrn0U8/lqD1MReVV0WBg
IJlHOMevLf5ZfaYHOvHVuEetoDCaIUF9lO4TewkPxITQAVrvYNtY1vAGz8Udn3g27lEzkFk1Fd5h
W6SEX2fYtyK7/PibOTEiuEdfPTI72ai4S/Fc5nwulOpcSfUdMa1T2J8+PseJpZJwjz56YVHz8JI4
3Q9hAlZdFf10axlFhw6a7siKqOfN4QFp7ZfJClXisPLnQmyZsXxPtWdsrbAfzvSNpx7kURvxnSDq
ClVl+3a8NeQ1eU9nPrITWwjCPZzxXQNpoynz6izP9hVIDZ+tUFwSgAQuutfgS4ufmJC2c/KhUzdx
1FKq2eoiL6+zfYIAv3Y/6fZMD3Lqa7B/v4eOjbM5Un6692ZjI8HlNJT9YwIP3HNj6uG7+ve1hfgl
fXv3lLpMNkZVcIbOID1Bw6G5C4yfuoE8K5Llx9/bqbs4bu9hTIXfQY+UYEXv5GMaIBVA5VDO5yLq
T7yAX7Xgd3eRqnJS1hixA27nn7JWo6Y2vn588ScekDpq6VEiDL+Z02w/v/ZP1vfqZ/AFa/DHxz51
2UeNXQvdZ/jds72elAMPz/7cSONMDeLUdR+1cQ0u558isA4RGPGYn9Q6uv/4sk8d+qjNjiaSzDoJ
aVnEe7A/iPjTllB75kQRfwcJOsj8//AJHZ7cuxfrVrnqQs0TwolEeFkHPOPjezgxfKqjJlvU5NJB
BOSL0Qhproq1eecXV9XLuXHo1PGPWq7ftU7hhXzz5JtaT+z7HwLHG9zXFyg4Pr6FU3vz6mjS2ldl
HJkHnV/nXOQ37Ut1ZzwwYIhvYhF+9baLYIVc+uNznbgd5+hUUrWlFpWV7mtyZJFHfQmfnYN26QKf
wcdnODWzdI56idYccK4TZrgvXvF6I3bLvIvss/3q3gdfmCd/fJYTLe44H9yvS9ckUiHbuxG1R4qh
ZdOcuYFThz7uKCpzQPPO9ZvUanOXSNMkOHPVJyZM8qifMHMxNfh/+Jhm1B2FgbNf9NUIKXKolx8/
mFOnOOouStMFDzH36b6H5oVPHqSHojB8bnFy6vBHXUbeFRN5ugzGec4uy9UUb4boTCXiRG8kj7qI
3BSaSEkOPdyD7CZQp1mOL/njx4/l1CxCit87oLGOHcMbEHqQ2Tg+9XcoLg5p0Lf6W3vbf2u/nznN
4SP/wzAs7d9Pk9Ux+IuUmyDfjeyY6ZAdcQHGzNrE7KkQ2izOfKUnGrI8ashjHPhBjGxyj7YABpej
gQ1uhuAifq3OjWqnWvKx9eEQXi2h3TFkRsTbEriC44f+b+U2a7b0Yfx753ahTrS5Y/9D3eUtscs8
tlpDmDK2HT3hx2/kxAd77H5ITGucg5oqeG+AciNW2fhaAsr6+OCnLvuoPYvB6GYfB/S1hvxmMiwE
1sOvI//X6/jf4Vt5989Ppv3H//D/ryVYtTiM9NH//uOpzPnvfw5/8/9+5/e/+Mc+fm3Ktvypj3/r
tz/iwP868fJFv/z2P7hnYz3dd2/N9PDWdpn+dQIu8fCb/78//Mvbr6M8TdXb3//6WnYF9rSHtzAu
i7/+60eXP/7+V/vQ7f3X++P/64c3Lzl/9zx/f0vjVr/8+x+9vbT67391xd9sS7rKlY4yHakOpYvh
7fATx/mbD/PSMaXlmMI3lf3XvxRlo6O//1U6f3P4B9e3FPHJluXyo7bsDj8S7t8sz3J8T+G2EqbJ
GvD/Xtxv7+d/39dfUIjclXGhW67mt4avfM+VnJlTCYelinNcOdMtHKVIwAbNgxg5laHrzWjUwyZ0
p3RVQJJ7GkLR3b17Qv+6iPcn/X2RfDip4qZdixMSYghZ5vdeh+mn7ybSRUXe5ewk1NhsMGJpRV5b
aaUED2QIy/epsENF8nHUwrSNstE6M+T83hX98ypsoSxHWJKX7B5fBTL8uszMZFtH8DPxngU2G8nh
bB9iEvJvuT0/+aQKfHzrlvpVLvzfvvZwXvSXrq1c0zMtxzreVombyZgMpy03Buy9Z9LCridIcdND
j6ANfXwgxnuluyC7ClTj/IjLqpWwDEoSpy3YlhdpMk6vjR4H+Q3qo/05TFxgwXEyC/U8RkVC9RvL
DJljyimabeQkdvbopKqzr62xB9pX4w4XVV7c9H7TxZtM+ERkGJ26cwljrtsUbH9gmaO9LG2nHK6C
ONULY+rE5wKh0sIB61aChCEli3dXk12W+4S1JePgwZULZ4kGqUxYKZamDlHZZ3b6DOW4eEsZZtBM
GpJMEXU5Q8CD3zSEb74yAxzPAmr8gFuOPWN/Y8/pXeV3d/4QfU4nkqzcTBv3sNSCQ8yGfsT4W19O
ll3dmnOKbVIV5s+MSJKLqS8e0fKqx1BmxjaoDl59k3i2PuAkiZvYVDQKkojqKVu343yr6hlTV0SK
iFU33+sg+GJkAkFpruyNXwlziYmiubCnAwdawxYfUp3BPjYwRPZ2juRbIax0RKa+68nbhTnO3xoz
00LNVvFWecp59fqqwhY/9uZDH8rPuZscUm3F1ehUXbIeDOWrVVyP4EgK3FrbLhMFha+uKG+lS6TH
lBNUa9XG9DbXlSZS1VdyxCXQW4DsYWNld91otGTMYle7xUfp/CwzB9uwInEM4K6Sw+0gtAPWKZoA
j7FclV/GaMLmEXld4pKi2w3ubeTkkGF1mpIqQTSrIb82o4WIA35TXj/Y8Tw0jw4vatxmaR9+73yj
7fd17RIi7BS+vVOpnFAp+YADVpqG5gF4I1V4MY8D5gkKSO7eGAFkLRwGn+4qBM/6RH2+e4jShJRL
y5gxexhBB7i4hNyzimzTJ9jYjvOI60zsYuNGMdo9JKrug51GSmxdXL/F5djD/1qnmPtf/dHtnrO5
gOEc5gaKMOAJnoUkBaciwR1dNgC6SGDuocOz1K0cvAm4upAxqFgvj2bS5WQKNYHveKBcZzVATS4K
s2/XgZ1qQkcHZ8hWU1RWD6mWlbMk47f45tK1HmCMVWbAfa0SayPjCAifoq5/mZWFVT31Gj8jjoBJ
9Ys8S0FS0s+DYK97rMALt/GApvetgXg/8SJVrEedkPRtdSx9QG2nEWJFoyC7kUIJpoOcTmWZSRWy
55XEBzcgQZuQ/NijmNaiasD6JIqYu0hnB8d3nnndDuMsYH+TbTPuCwEQiW9hj6m7b3NMLrnwgkNw
nq1Xve3BjGs8JaevSRep9nroS/95VKnIHkEbEsQVJ7b3VBfBAIRFiUffMcf6Jim6MQPwUqc84ygm
f3somjj9SoOGmxKmtoOrR9TE0cSTQYBT20Sev81TUexRxIOWCRN7AtgeJa167CqjJjKKeFPIr/k0
ujtGR9GsZGZ3+ZVvyvayt12yf0O3AOXfTbOdUXL1rZ4ECHt6jYe2iq4A3rGaozZWzAc2sQ2Za9IN
YWeRP6+TbBiuRFtED86YDw7uBg8AojR80MFseRevc5YCCijMQBCMrmMQCEwduucJIoy3yhO7I2Us
9ZBnBlVmXhZaEI/Ak0yKKxqtCEDzN0G6cpJxfpCjHrBr1A5oSV2Mfnljj/nB/uLbA1BYIHlLaU/N
m2/mDpkhgLmhfzpOvzFk5szLiQ7o1exll276WJHE1eAW/AERXN04aV+DWst0A8dTicFdudLtX+wR
ot6uIREUfC6kEAKpBZiu1M0PKKUBC8/SylLI/1DJ81dXZP59abktEU0mOQcLApEOeCN3fIFqWemL
CWDKymBXBCanierddT3jybFm+84ozBGIsIyg1nl5HsENShDQCmeCFQPdUYEJHiD79C2ZkHno+4qY
j9RpNk0IP+ge8tZY7q0qHeZ9EwTE98kqjOJtW8cwWG3VxrfuNBTZxqhdwoGKyThgCZQgWWzSiZQ3
aYOf5MLBvH2XOll1a+iS3cuyqiiKOyg8GBhMlRI3MPLhLJEV86iN0sZXzy4u9UztjDUpA4KAkSgx
G8I5yia801MMRwScMVoeLuQb/WZ4a2dAGi+MOMt2DnHkoLt1+0WWMziqnMpxGTJ+wX/RxRdAciOb
3r4mda9v8H85fVw+JaGoIP8gn1mXXWt/LVy/fqm7zMyWOrNqi9Dkdm420GO8B90BVDlgYu8yYV7b
ttXcgNKo+s9+YsPNtJvKiNawRbrnFFjEXTWaHS71UKu7bghSwk2iyDNJXclJYq1Va0pCDSZ2JWxj
mrKFmDq8a7EzdTeMp4eJT69s9yoVphus63oy5GoIycrYyHQkJhDR0nyQIWQ/nIyRAi7dnBcbhx4G
7aqk0HTZmJbZXJleQUTyCF+NH5KIMnipvUzNzPBuamsaH/waNPmV5zVptB56CpBrmUooIiVJ3Jty
AtBDgp/VNPsSgAd5zEXjkYfLLLC9bOG1Mi+QsvzRjWZ/7SXGNG47RJr9crZqZ8+IPfikAnXuS5Xq
qCLOY24BY2XWDF2MWOE31NZmftXFJdBoEF8gu1UD2B68tR8OdA/W8JbAfgLeYUJH2PYwiYlH7ZjA
XkwRFWQGnjCDkt2w35+q4Y1ocjKh2q5/1a5zG1XEmpWd16yw3Xjf/Jb898n6rCXhjI6hd2bFSiu2
OzidfqPXKbsOYD0AaQd5tLV0SzZ3XRNOptwMUFsrFEOiaRQoq7OoSq7nrPVevO6wgvVF99OO/GCX
DhFpj0Mpt703Y6DWxGKW9UBamqGBNhcpmdtuDtUBseSz4Wfp19CC5wOexoL2hVbIXbhmn15TNrJ+
6Civd4ZQ467ya0ZqgptgUSfxN7dyzOfEqR6GxrMJpE5HY50HzBEGq3+YCdxjQlqs6yq7DoT4VsqG
aNf80OKMqrnsU93CQiBtPJlwKyay1aDAdbjJ7GlXt7257cLQXU7KZLrf62kbmZr4OG0lK0MZOVsn
RrKKgd/cZF5+yzSoXOoDIFWa3kOjU2YALdG7pCIsPNvf1z5754GX7hyr2KRRWK0nSHJLLyu2HUFG
vXRg2IM97OTwxRMS/GY8EDFfYp5kv5F0obxNVmJs/H1OIMra6t1+S/fws/PLdOO4zbcWfKMOk2Br
uv4ns87JeCOOfbT68jYN0BayC7DjdwKCnJoKyEf6pQzpnVmV2Zt0Qvvl2NsmauFr5/dMkLFvGuZ9
gAxe+oazDfMW9a8CKgnwItnNk0+VUJs2KfYwYZwJ7SIXQW5arHZBifc+zuE4WiiEIl0ae94gcQ3K
Sh6iWSCgqm0norsakC+jkNkWYgA6nuHeMCwpwdZb63ioqjsm7iMJP/1AoJqtO+Z+hvOirWi4sutC
PbHNq14IZolu+rT+5sw9sZxRpq87zwxWVelmOxiqd7YgDqd1gifLIf8m6LGWsrpbmJP7xY3MfdPA
YmcVpF8qSxItmqtNlCPwK53S2QnDjYD9IBAmfHhTRxl8t+ir3SlrOSSEfTT2xtDGAUZXfdEFFVPY
pT5kybnaVE1KhpSt9/OYXFrRGH8u+ghWEhxKKpTAsJBoCMn+km/+8GzSjSzqirkRbSure6oaxUDH
sXYt9rKFK/MbpbAdt571mZnLZABQ4+sr8lF90Y37iRgxazWC5HQAHmzAu46rDioOwxChRR2f+aSv
ENJgZLZBuoksFw8yz0v44vJ+mt0HETnAemdb3ZD07n13BpCFA6RhEJb1Fd9o96QaAo1NcV0VQXEd
gUeZhmRfCAk9KK2oAlGKvQAmgsNXp+rSwSezEvhQMzhrHcII4M3D2vStA9Q/xbqJzHvYke+xkVI+
GPa0SeO+2LbgAwHX1O7rNOXRF2/owZAJ/LOi8rMvU+HaN7CUs2qFKUneRFEXwFFswF3lyrrPDmE2
RgB5vQO2t4iTGAKE1RYE9E3iRyCgOecxcykzJDi2K/pgafhk7wYYpLM+x9HpV9XOmbNdaSZ8oSLo
7itwZLshmp9Mn7AUs6zdr6MlDjsVlAAqt6Tk3Lt6HeTTTmLgQYNsxLsitcW2wr+xck3A7OUQgIUp
pyh/mSvzcYJm9tQJhrvBo3gQ0PuD41FPjWuFD31CwTFPMya9tpstAxN6ZSHicjmlwafEbq5qdjXW
U56AFC+LAaiqkpQFpkmrr6Gtgv1MB34lEC+nJDwQURb78T7vmnhtdGIz8GoW5lBC+o2ESbZ6tywt
gHFpZDQMyiilZ1FYt5b06epLTYxpaQSb2E/JaupkTN61hS7ZAt62s6ZAWBd4n/oX1w/1fRJWMPVj
lBaMl8GFxCN9JaekPoRwXLHgjJfONBpPwZwUKdzXwvnuuuO9H2v/RTo8KxaXAFISYk4rj+glJr49
yMzu0lLmrqTxMCHHODX6prkwm9r57PKa97isAM+6usCCWXWYUVwPer0IcxhaRrchAQVsnxPqpyLJ
MOjhMx3T7OD4TuVyhhy2m+cgfWg6BZMvB7xU1t7npqJsQWZcDklJ9GqbExq/mByWBDk4s6soij/r
eiTBoGP6YGM8hvMUwGaK9HAtSmFfpHXcwvpVr52ir+wPeZ5kLhfEH8+kr44kd0AW6Rt/FfhztQMY
Y++ygs+1BYE0L82iJhDLzYQmPKDPU/8xcvqxrWAReGK8ww7oiRawWhAlLD9N0aqHWPehD1h9nCMJ
WEDROxxc442Cw9a0dogh1YbobFzEtdMSjxL4Th2SIDChILqYg5jpM4ESdmQR3AW55rvnB10PScnI
HEk0/KhJOpDGrCpvbQoKiAzmLTwzsU50aJbTqzVYoX8n2/pZDwWZALEdO3ACkpnf8vaDaXa2B3Gh
b7p7v6J2TLS8jwSBdVJc9u6XcEzsvHlJu6Rwiu1Yua3SB7dm4zFBipsihgymHCnGzTw7Vk9UoBI5
wcZ1J6Z+Xtt1y17iblRTKxJYfXNvIuFnlTgKYx0FfuOxtz7UZFtaWfkNsyl2pFraawFFC4ZK1nhE
02JnrMGcLFoZtosqaDZ+br8y6OqFnyXNY1MjIINuLKyVjA2o+nIcSITIiabwy59l1ZPclPFMW7d+
BiG1mj1oPIMqbxuEX0mNhSDB/gq+TLKAnRMMfSWYwpo+gKBAU3wdoXWv6pFPs47Z5TCduts27BJA
p7F66+BDGw6rMfNL7rT5jqbYrMMode9jkRt7rMWsGbsMzvSAxgJbnUeipQlPY3AMQoe1usJgEOvt
XJu0p2nO4bMykmil7+OuFdxOO1afvTkh5jrQTUjA9wjoL6hq1k6jZSS3fjGlXy0jSMAeq3RdS7es
Vw2JsQJPVUxAnWlbfK9hGyXZkhitDHdYKKlITHXE+nd2XLZ4KTgyl7D8yr4cIj/aOLEd9stqcsXn
KLYCUp2dNNrZvNplogGASfjxLKCHjCgAEIVx1IzXdTsoLJDTzdjK9FJ3zVtNWkJCRMXCafq1zCUU
vcxbReNUX4qiJeAiSIirgAp5L+ch2JZtE94WQaOfjchcGE3GXCMjvjy1WHUAYit/WsYEAbMd7Pa6
0b11bRg44GMhNoblO8uWbmhN+sp+8HJj3ZA81lhmscuiLNv4PVNbdk0xw8bdgaEPRsV9MJ3BAWnK
Zk+IheSxFqN6MYyQQBNF3k/bg/6WQ2htCkXQZRvbnyvhV5fWIbCLMuyzIliDAB9iNboZurKZ1Pdi
IPDa6WZxbc79T110YMV1WF5ql2QfTNHtpZTTNims8b4cYLbHNPXbKK7VZZz69qbC1KNXRlmqcesK
Yey7FtT9cqCQcRcMro4WBV/FZ0o0ZIdZZr018oKISGm6SyNx4ZhKl1xcx05Ah8R89LZR3tW9/aAk
YPnMSvP70rddJjzBuAP6ahlrUcZgqVReLY2QxNxYkBgNAhyEbpJpvmeYoyEVzsjdE0QMJjrr52Bn
A+HYEII2TCuS0Fw24joQg2lrYBxNsG4CeCS8uk24v75pwFyWg15GTf/VdNzq05zyJ07iYwggschp
V86AIM3AnJx3zIcbv68fpUUFb5jwnvlxhBswsgicpD/A2myCtZYRu5nJYFnrHOZdpep142v9vTMl
GcwUa7dJV7I4MPJ56YzkFlssEX8kLDGAxRFQ3plOtNH45W+kBRGu00G2NsjfxeU0dZ9ZsTvgwaI8
dBQAeMq6YFLwApvbNLVU8yUeIb3YFJNXgVu1ZLBYzbXP9T9R2xhXDiv8b1pRlFw44fjJKVKMT2kH
7deoMwxN48hYGEX1ytDQby0q0f1gNbvAKQhF8FVofJrMYubpEs3WZgB5wVTIDXk80OUDqEJayu5Z
tyx+8QtZP+y5+Rm2TJKpFhcO+St5/whl/2EiEHSBHX1aTljE90E5Q/nSBl2/YipRDIDRwylcx1Jk
qySRX9hwAFI214o0Iib5FmUB5nGMwF4MLrwue/s6bzVBWiNxEHahYSDPRXnZZOa4zl2n+z/Uncdy
5ciWZX+okeYAHIBjerWiZlBN3MgIEhpwaPH1tW69Z9b10rqqrbpHNchRZmSQVzj87LP3XndT5Pok
MGhJR6gLX+YoSW5JgHz3ky7v3YQS5MC3uYZw1/5tho6CX9dqbod8oqpctNT7lHSBeZ2IDg7bkIdR
d28oUXSFWps+5FYHWfYkrwXIoh/GjS4bpIemfPQodDiyP7VsqFVcYFbNSLcyYw/EL8/w9S5VVz92
dJhjgw/K7ZRQ2t9mBVHTpXsvnGaiTFvFFzRSsLUmdmHGZ+Ze9HCzYJLQsg5U5kqV7lfhHIBT8eiW
ADcXmIz2oMb98h3P2heNDWaxqlz6W6Kwav8gRS2/s8zzTypEVFEFjwV7dsy6jVtaQn3fuksp6j9a
uYVJH/mKUrCxi5+RAcqdw6ZhvcSGwqOmvwAwgghdADvuCnlIulLdJvF40/g2iDdQAkFszceubqf7
VIMeL2cdvSruGzROVwoWFTY/Gr8n3w8eZl2XXEhzjtNqpi5zqttjwTlaT84TsnW5ph33F3GgYBeX
vDqjM93OvegBatf7pizZQUjvYRIjn+jYW6h0QoJqb2I6hL5qp4wXYNA22T+3dNps5wdhuuOPiw8U
hHb4mMdgyfdcQswBjT841kJbzdoKCyjf3NYp7EMRPvlVWkZHL4hs5w2YxWYJvAr500R/uFjMn70X
8swS1y1T6DkFxav+lsbu1yEtmMTJ1AR5CwbHobmGevNL5Xr5VnmSTqbW4yI8uxWS5AQe4Y7SKCva
BWG8qUnZMeI4MMeoDsAP5ogvJ0rKHdna4Ht2i5ZncTVtEDXL21rQ+Kr7UJ6CXjM9pS5E1LGG0qRb
2smzEhhLjdK2moah4grHXQAnwdAcM8UX0zNxTAtkOj+VxjF8bBb7ofKmbtsGFg/gpKK0oBjcnB9S
dumjtCaVb6JkZGrt0u5AUpaeonBkpQUfj1i8kNX9ZOXVq83zbeWgJk+roibvkfSxu71WImw7G2gg
EnP8jP7S7yi7aNej5epzMjOCtUVcvQIOCW5YKIWnOXecx7kU3uNVMXpA3/FOTtrWcOpyv7v2avUA
fdxwn6tQPgw81Z7pQ1BAU4jxAtmbDTWZrD8oNZ8endD5aP0ye/eVY+AOtwOBNltdX5aime2PxQeX
Qf94yWOFn4hhpfPmj25ollc7U/7KHgxdusXSFL9nP2H3NijF54PxVC09a5u0dQ/M2AqFukrkqXcj
62KbvIa1KIdLltIwr6e8J69Zio3AKsTgRNj4ueuDK2yMvkCNhHngsxgChR8J1GeUxSAPB8tM5VDh
u3P06SUVZmm1tqwZtHeZ1Njt4sxHY6IwyaIllQ2KNB16Z9Uv+8SiWvJVdGICdIAaqNcNo/JPP3UM
N2tu02hvSqjuPAklh13hmoxS+sWx7DOZsCt5qBYUbTUhywf2aT79VFFSlNvebszT3LfLIYdBjxLk
UX3WuEG68xFSbucRTIprHKCSPH85mSa3du7qTHyxeguGja8qdxdOjXMLwI3rvwi4HHKsNe47HIb4
ZbQaFgPsXgC/WakNKl4Ew4nS0z0UMEtsOzN136oMY/FI5TOyLinV5yaDRDWmV23d8cPNKMU+rOqn
QSR8UMDutXN8m16bGofw0fSsLXUK4H4pn5Mm+AibzyV0zQ30uIOKNf4XzSd8003yzNm4RtnOTh0d
Ed40sFJYUIDZ8+4VeijKHuTIQPvwc/VlTtk++5HHzNuf+YWhjjneBi7PQ+PU8y4Vc7Xzl7FbQ2+A
b37d5lTwTtPy3rNKdhj0Qs1dfBuZatdPNLNN/eQeht55nCj+AgBHVSymFxp4G3rU2vS9CImiZz6P
ioTCCm9h+4hWcVBo/lER09Bu+t0Y5vx7/gkNMjer5KNDOa+0MEXFIbOHRVi7SPS4dbM4eAqYArdp
PN0JCweqovSMwmrKdrNhI0dzm4j+dtABHW99+xNS6LIwSVC+HKcPFpti2EZHx0tv8sFTMIdrlPN4
XZspOzSzCO6hoZztvB8AD5p3W+RfrlJ33uygUPq3VMfWVPMEP26KcaG/koCypIgeihmwVTH9zqNm
XEMMXiGS+DBRgn1h6OGrVQgiNSljksiQw2miBRtdMvFe/WznxCOJxOQecXePgw0r4fgmCmPKb2uX
FUY5mo2r63xXIPtFS39BrYZW0EUuGT+k98y6ycr0oXBRX5qGG6xmH71KuNBDhhYAeyuKfouifeX1
OcxDfLbpdHPD2MRrKUEaNRwhe258mmcK26d0mpIbNTbjK18ECmfsEuZLO/AJXeTEfqPzRzDrtXc1
2dsTX8VcRXyVZ/eO+RX7VCpntj7ItPQYGydwo02Q2eJWcrFB84VWa4oqxU1Rgh+3e/1pmcLZXvWJ
FSvuj1727s/1/Fr3osh+azYwzSkzVsg8hem4uo/TuOluNIuxCWFxBHfXyJHBbqwdX94F+UzxMiaq
+ElmIpy53PV+kbBw4PA6tWWVRBd2REmxjrxB/PScp6v/1RViShSuy0NsuEi9O0457DSlrebtv3ai
/K1pBx+KCj00RQ/lk92b+HuoMc3qsKlEHB3cLozhV+fd42jXDE+CcWLaTKoESGjbA6940vdo0DUO
AIKj0FHfQW85d3gVpAVvIs8pcJKeNz6WbMZbwgLoGCuYqdSbNyS60+0AG4yG7LBMepwIU31xQcC8
l7NEV+rdAXcINSP21vDu/7P/4r/lSPtP7Wb/YlG7M98lwPDv7+7m0/xPMKbhofzPfWmr7zxK+uJf
nGz8gX940vy/JFlYvCWOutrOMB/+w5Hm/OVJiWUpFM6/e5OuhRL/dKR59l94triT4jzjkPH/gyNN
hn/J0A3CwBWOI/kkyf93Rxo26DDwQ09y+1Oej0/qb75a6K5TjvDgwW7DAaDHkjKs/rXP5VkPrM+c
pd3/h9fl/+BGc67e0/9tyPrn3+gDcZcASoT8e2FeQrvcmCpJmq12fkk7+8TCgRUufW51/+SE/YMy
VMHq0X0Ne++3cJvHNDFfc1G3q8YCMwb6O/a8S9aVa79u3yoX8CLaQ7SVrfq/mI15e/72w9qYudkb
uNi3WGK7f2+P7edI8yTVAJKjEWhDkaPeYry4jZOQpkc2LeWOp2d66FRHhaHMlgd64PZN3Iz7dFl+
zRUQ7Twq2dK4Gs/OgHnAnUJQ9I7T3uZu/O5xn6O4mR7n1q3dD9WHDw3cZSqpK7Tl2Dkt6g6Nv6NT
y921I0aMpgtcDs1o+EWfmbvxApBYlU4OuHjSYauj+WtyuttpkAFgCJ64AcbWjWuXFsvsFGHL4qrZ
GKCJjUu7akitZUM77QUAbLARPbmFJqg+Cmhdm4F+y2HVxna+KX2oebjb7Ie6G6yHSEf+LnRKgBOl
cQ/9oqi8XQJJo4nAcAXaD6clq4Qa6btkjPjW3BW/aQoE6xBB1+0cMoFej6qrGNlVkDy1CjUqLsrX
uJMhkJngDXPbk9eyu4pswhsTN5xMwj1Ne3G1lNGBI3iyHlkyvNgT9bFiQumvuYesRBg1GwmPdM+y
wOzYdLTbaLBOCCW/orkQj8tgxi3qarm1rYEnKIrxVyj7dK9nStBQlg60qvR3kWBPng+ld5PAvSni
9M+YWMV9jrX64pWiB1IZUkKaJIRksyLO9qm5IhVGmlO7WnhHcqGKvWCo5VnRrkhb7RI/Mfg5IGhb
4AyMnF1K73YCIXXdDTSsz0L+SrJin85ZeAwX57MMm2JjV4Cq5zLE4eUAuLBz995b6IHtkRQ2Zdv0
V0GxuvUsE62GDDkTUwaqJW6gTZz35iafBzYvSv+kfhz9iSbvs527fA1yskgpLY+7g/GL6mHRRbop
IjhY2OSsVaqAONdBg9hn0y/aDABnPRX8LoMl+XSU9TLGOc/9NskuS2y3e8fgs4vt6DNYqvztaoV4
ypgBaF0JrrQXT7cb40bypulh+DlBuGCxT2PQ9IDyTo02t6HQ5qOedHCARAZhT0XFpi2C7GjBx95Y
s51tZcPlpzE+DhLbfe5gmvDieMWxaMpgbeoqvdW6M7ssD9nJJEu+terZW4t+YpE9gTr2cqqNvZLj
hovpgbMv+lULqorpP+ELStdjw2Y8J8mOYsBlxW/gtF4v8LoxOWGz+NA0BZA79PXHXDrZLcZPb++U
srq1RLhABAzG937R8iGfUcHHJub6wa0LhEtCEC4IH9qy7c8NBNBV4c3jjQx5Jq90zP3XCfS+64XD
QtPqv/LJu/Mh2a1N3mxFF9MW68w39Eb+kqz/pNvKS1iOwb6tVA+fUCztykm77mHAz7p2LRBUjZJ7
4VPxjFBR1yvXhmnbJjKhX3aq/wwTUmHUSP9d6/almLvkMMdlwuxswlXrmcSHl6KrF1n2n4tTmFsm
THkIGv81dZ30Vx357UPr9iz2Wzu64QhKYM619jaLFL1xtufclddG/KaanXsFPPxjtkrQg3xWH0xt
zMVQLH7vMF2ugwr2j/a9eeskGbDtpASfoM1nOhbtns1996NjBoAEZ9adJ41YySQAa+901Vtt4g98
j7yWPUQEoNr7uPXkufAgb/eWuOui8dly5OvkiRcv45a5HoHV3WQ5klYmG4e26HSwH1tXTCfmIPvo
KTCeOQfktz2VwRlXuOaeqXtMK8bGSViaAs0TE6R9LIKaT+LQXz0UsZ43gd3kBxd986oRDJINeO0e
hFtCXaECxFnRhpyw5pxrc2cwp6FqTLXBRGL696Br7GSX616yR2ENnJGD78RzNVcTr2xT/kj2gYel
c9ytsMEWXxB79l2gN0on+R+nm51NUqvqLJH8D1Mos4L8qw6+PACu0CNZyQ5hyKg65TZNhZ3bnCKv
oVwNhWKjq8i7oSjXYI7Iszvqt2Y4aNI6RtoFExr1zu8lwTC79VSvn9ugpx+vjwd7U81mvNU1NowO
SORDlPb2lo/10VYhbeFZa1zutc28s0S1UEM9wTL23aGi7Cqg7D1cLOqhvPC+anR9fcXyUw/tszQh
EbcY64AbVmo3xE56k5lQ/9SVpB1b+4C/7RJbM9+anegtBlAHCAixxDlj7Mp6Sq2BsISXXsc/o9WG
L1XThluLZ/xnNwQ4BDCkgJ6zlv7sxDS03preN/sxpzMVRa2AaVQMxZ1JtfyyZjYT2h2XwySHJxwa
4IdQhs+RR0m5wf/Nir3/RvTOb1vQQVs/GO1dm4+nJmizbepm3T314IDKveK1obUERZGEB0+DKj7M
CRXXEVVncIUUwygLrs1cDj7HBBY8ZvJQPFQWDlEkqGuuXakOD3l9fQ+t6d1jEZB7gs6HPNyFRX0X
t0tym41jhwtIXxRPoBtuBunKTODV2EDwkOzTNNvkTT4+mQDigdUlY7ZRA3lzHWaPCKUTSBhH08Ma
Mh9y70AGLcs7T0HDmHvvUAxX3FrajXO87SwRs58L1KXOXfuYSVv/9AFbRMUTg4JT2Eq2NM2hctKf
pFXuEfRFda4xsb8kLR9SjmxrgtzSUkvenERqhukxEU0OgC1iIYtfSB3mboK9qDHArPOylfjI43Sz
tP50I2nWJ9L34+RYM1dxtYQ7Gr7u2SuVCHx2G2zQxG9YgBgWok64af1hQI4GmyQzQNKpYXiNhe/d
jg04mry3zNuSTPpQL1WFZWPU53jSzSVijnqNrGTZtdclfsbj79wME5uwOqRzV9VNeiony3zJHLL9
mPnttzVpXazGIqq2TlGNpO5nf+96cfMo/fGhG2nQY+59Glu7xFKrRth9At+7W0I7pSh9xXJNbNzM
6YBfTmhYEVidIK1AvNuWe6dG5eOKdyWIbdWeynDu9iwj7xONrp1PV8uXyr49WeudZ2UCmbs8ZMpN
dn3PFiPq8nDNMp0voD1XG5aw83ocAA0OuJpv7Sl/zSCKXmKpH5eyCZ5HtrNrjpfyJAfnD/uo6tTK
jv7Rwn0xw9A9RAPaWsxfW4nmD3ZI8IgNWciBVV8mCIyy038IrEFuEzP0Dz1qDA+2RalbnqTpC4pR
dtu6UcXpWNfnDjZZKsboUoap/63d1tAT0DgvSRKFr6rT6FopzoUFeWbamLT072OnHO9Hd8auNUQT
iEHUc6TFsR8w9qfm7DHyUzKbvgWN5vLojPilFdQHx82bW8rwuBBaecrZXd1ru3iWrdWuHbukqq9O
vb3bI+Nac0JJv08UFt+L5zRY7a384rrzW0qKh5VzmB9Tux92FY2d6xA6u2eCJ066ZF0ESbj1Ap5k
eKx/TNMvG6a8P1nvfxa6e54r87Awi93kmfptfPdzHv34uQrR7+zIucHd+2y4ZJ+AUb7lGJr9NT/Z
hmqfbCNGlaxRO7lNFnz4xraNdjiQxmOa6Hrt2XRJ57nXHxLdgX7Dd7SpQCOvg3oyd0uxPDVVqdi3
Y4fBn+YDqqCQKpH3vJM5q+fmBkXcPBrHgdZQ8ASVPck1Wek/lg912JDhWGN9WM0Kjh82O1aRIkqh
jPHWp92M9O5qdN6yhUMqs/iS+drCoJrtsEOSp6yHo2jb4ib38uKIhNiuFtrIVm5b0F44KOdeJLlc
pTKWu5HIPORyoJx2MO5SM9KyGhXe4ziZPy5ebjyyXcvYBEJRpMiQOIDXIMBOQ96JWztEi6Sq3N0G
UYCt0moPU5NMd7JITumYw55L1XIuDXIICM8mvsw5hLdRMnC1DagwVmjRHODBAq1MsSN5GElnBWb/
4p5MMdiGDiU3Zd97aklBqJ0F5+a1ay2xLmF2Z9Ok/oRd9brk5Zcg8QLclAFn5QYFPAtHDF9Rdr37
YgV/croI40auHD6ok9ccSgo7+uPcU+dYlVRrzjlusxXW1p6Sw4i+2To8hL11oFsFp1QgIGyuSAcb
PnqMmIvufiIKtbd26HAcJxWokKXzeCYOFp61VrzX7c/IRvU4FIrdAmTq93EcwrspdsLfVrYsm66p
RvDXtPvQ00yHuA2UcsqqYo9O+dgWNFpK4z40WfhVNuIp72KWjBXfhmRhjOzm4CmJ2bs4ZMDeptJP
9jUj+VT4v7pQIdN5yQfekvlWXE+6IMQZHad62ofEYrZFIRU7qZBpdsVVv7qEBdicGfNu6kDCDp3q
T9svxVOG2RNd1BN7CWwx58uH9TjEFN542XEs6EFqEn6ymu0MP9O7P7/kM1mN0q7uGNZpdwum/ehf
cwrFND96FURPlQbte+VkTMm42PasMuO96OZrE9F11Jw8fjWAmquGyAHQxXnYifH6MiHErwxFVRsn
6djK5fwCUGvTkymyYscHaOvHabYPJ67AlBSOTp7uWubwdaAfwzmjlqWkXhpSA53Kjv+LxcRBRh1v
uvaXS7IwuS7impbhXFwGSz65VWy9cOfuL4Prz0ecDPp3MDGv+yrvT0BtN4vJ2tcm60+sKiaiRbDw
ghDYC6sWBft1vBIfU+OspWvErzYZzF7nwrpZ0DeO+EPaXdAQ+8mZZb8pTjS/F7dJd01Kod+/S0D/
LZHw+f8jtvovOuL+u7pGQ9v/CRKi919qiC/Jd1d+/quGeP0T/xARbYHu5wXw1CXahXSuFcP/kBFt
4fxlS1ddQ6quo+yrwPhPGdFx/6JADfcHEVZBHvtaNPTPYKv6y/MdV6EkukEQOiFtKv+NYKsj/pad
DzBMoJGp0Ja255GT+LuuF/RF3OpUmYMBXT1BsMFEuvyqDNPFTQtpcrzrJzKSLyPPEfe2qGEySWzX
WSwwoGEu5SHid1EAMJL1RHjGxNv8MUouxcOwgKE8MYR380egE2PdhmqsA8DbTUrVbuhEXXkZRje0
bco+8+pLJClAw3pOJrGZay6EGw4MQyzPNFOxFemio5NSpblXmvs+7GJr3OMfa+xNR/L1q06D7Mnz
aYcHzTRY40+fEAzeBuFQoFgF2BDvus4DfB9FvtTIdPyqb3ZlguGXcekm3Cucfi0V6WSo1AnzK31E
Sc7+iXYtey7aZ0Ftrzk2ofRRwfyifqklvsBD5SaLz4520Obit8wRxzj2OXzxjCMcVVapj4NI+f8H
o6Ow9yqnBqmag7M/p3og4cEahS3GXpO+mb56OwqQxYp6mQ/JRNZgvVh5Fm6ll0lrN1WAebjcjQpb
mKuGPWOoqLYivgKg53IS+VpHWWXjKhKLfBwc39jbNh6DV1k6Mfhv+gwBQuWSxz4BVmtew5MczKaI
mzha93F3NbymtK4SSFSAl0rdVjh59BjyIg+GxYNBH4kvXVoE2LSozIaELvTC+r+aLdgVaTNY1anw
856AZxWM/bZSwVWVSSa0Q2JDHo+L3LLntWKelCuFy+HqJumq7tWqFvMtPLysxyml4hNDroM4thjs
+/vUne3WMFw49h/kC5HubDsL9cYJvHlh23UVKbEejdNx4b/RWwygcwFcVJGTGspIQkMLI6Z/yC/x
ZzQMPCjC0Vk+p7iQ0PhM5sUvFRcOwlvLFL9AsQ7Uimto3uyEr5fiHM9ec6kHmXnvLUSNL5sVT3Zk
h9dKzMxFGn9Iltl8WtMAXEdvt2kCskrDXW8YIp/iNu7pEgrNVP6pZWS332lZFdURr0S07GyLTA/j
AduFk6rBI6/jwGPNHFPkuXIaKZBhaml125DD4beXLxVL89qeAo9F0pBm8EuEHF/kKLU6e0VLJEiE
4fKp3WGZdsapY3vPNl67Z7fETrvr5oHMGxe3xL6AlR3nOyxsgmd4g6/ivmD+scXO9wivWhvCWUP1
wB2NlHIcFpgtnUQCk0kzYS8H18kwja2k1wTw0X2ST6FaVUGUcjGLuWTktxWzyXxxMTQy0vjD1aqc
DzHzoGrzonomv0ZVzqrlRwIrhWZuFzTRyqk4lQ3XgayuWvWspRexz7SThZMgm6K2J/LkOfbGza3Y
rMt6xsl5DRRWZ9Kq6ilL+95Zz1kNKKtYTEUycmps5wnHrvwsl5zUVtcuWKzcTvTeE7FhUb7MZGZv
AEN4y7FYLDMeh2QxB1QZlLh8waO474WVY8XR0TRSrTgkysVv2HvNH/zGwAj9aRb16ip4UHPSmiJi
PO87e7NkXaEvU1NEEOSknxUnVrAW03oe11ydXa8I1qB4iDa6OdjrnQYbe83BDmm6twN7JvpGihCY
hcibkA1FZfnPfX3VI5d+6ICbYzXON4q2ledl0ApArawKeXJYfIybSJnZ33liRN4a6rSBbqdmhiqf
3mjAdE5cZQdM+u53jcMQX8hSdWcthGHqLhYaWxOmkpaBV5AXCgqg0SvfKrAXLLKjLQScWbfshnwO
47Of2zjyIw+o19ayF/cz9mveItmE7HpKi6DzunJC8wFtNwYkWS7lZ9iUc4BJA9PIw0zonsrTmfJE
GGtB9ysnhAX7Qc7PdqBvPGZntjgOKpwY6UJTKTDTzAl/FTRF4fmPwm0Pn2TVtMktF/BHZKVjRKD5
lBGI8McaT3KD4Ao9faswJ+2autyC8HuxkaQuytK4dbnE5oP/x8YzeOd4Jb0uMSQwRULvrZ6CDPcp
ZHHpESWIs8wcPI+STToGX1ILRFC6YLzY6rK8Ej+4jf6k1HBtWPF/zOXy5qruEKC4gkUiZv2U4pYG
yjrOxIOqfIvjchV4/kNSlu/ctUmV0qplkSYCRmcxgqbS/4lEcDPjTYlyv7/IvgsvFcHfNR/OYWXB
q9MTb7A1JW+srIldEDZeWxhI92XgPSF7KkbGACyMu58ypVdZ2L7W/nAbcYlnyvc3gWHx5OnpQDrA
2caAHda9ijY8yLNTKuJ9y+XgsEQJ4ZDSFSvrms5qFDmUaLx3kiAHwtdfSEMx1i1d+dNXJf+BbPaA
tvxtXDrio6qsBEYOU57Fx2K90BuazM7vaLTPQ9o490Nft/amtVihNQV2QrZrR6swHqA9b7t000Le
O9LM5C22Os1To47bde4VZ7tqx42HAxmzjFuue0wDx4WczzlSwjK4KCeDP70lweXM8tyKiliKHFuc
47VX4+PjzRZOvx5quQGddkJXq4+evwz7XBcncpObhrvPhgNq706tdTMFS3oYZqC2A38bwe1zRYXH
sUDZfKxTjHJDo1vMuNV2SvuWzRnlwW0rQXYv04spLGKdrlhYG3E2lXTbHpXGSZBy48LrPjBXeE32
o70m2SoOfJpPxnc5BtUl0oP3CwynPhqbdNKQ+XicsqD89ofCxbI5TOaNAH35xy8ZfnDZqmFrLc5T
aC/dfhD4aCQBp1de4OSrNUuxIWhEnoLpyhsJBOXFyFUhaM6FRXCTLzoPZBr7YDPiZJ+wm05Rl53K
qDvPde6toiHKjsLEUPMwV37qsVoCfobsijOphfuNI5gdTmWX6Px1fl4QKrlrNOkZl/LWrxQsak/F
u8q3sVJaQbLDJUiXwNJ+k+Ni+2oTmOAYCkkxzC0JeE3EsScTRUIEP6M3raI5uRF4u5I+iNZmIgc4
aTs4ypoTbQUNaXqo6TTh45hMhBjj5TiTeSNGSUX1loin5D3BQNPq5bNjlP1g9/NqTQ3QaeXwIAom
g7+QGBkG6hc1yGMVpV8Yu9VGaAbbupnu2lhUp74Jj1Pc2SssVdVmzABPevEdgo3ZRHVThbirwl+C
r+WBxHALBBLhHA9fyMPP/xlyPwpWblw/TJEfYTOu4crjk1Q59llXzhe+yvincF2p5r2Ecr8SONjA
qZHw8LgbrCLK+teoyz9GeSfOQsQnPDp1UvWbVhKrDrzTAkNzWFx9iNhHQi9kXarZJcjh1kv85mNc
LPkHj9/nKOZlP5HVUrl7CP0E8Utglutn78O07E/cgBi978+fmTMh4cqc8dwKNKyowa75ATNnrci2
cl7o4wL5eEdDcLvmakzDeZbRUuCEIIZc96bMWHZlbMwxWpJDKcRnV1vPVhVZR7evP/siUm+OzIez
TJf7LG/cixd5D+0M/EhwOw3C0j+MAYesgwCwFy6AThOG89aOjGpvZLF4l74P7iYNCClzCsJHwu+9
hwpjK1u9BI3GMe0mCGr2lBT+1jS2PUeVcOt1KdpogwnozixTtPdxM6GJlNe1sD6g0e3w3wAiJMr3
WrjEiozVr4tsaMCgR+4fofN+k+HiO7d1OCAA8Gu+o+fhZW7fx7w9U2nI5K6T6SSkdrdaD9N2ySPx
XTiDysBxxuPBwkdOVlc60Wub6V88Tx+TBrd/t+Qk+rlNTVzx6nlNl0LJaY32EZo2r9YuQdEND8lj
1RZvnE/qNJuiB08y/VSeONg96XfNcvdpjiz3mYgEJOyE1PdKJY6/7HqhNunU1r8q+krwzqfqzgW3
zoopDj/pMAzvIkI2D5b0LdwcHX6M7YAV9x7ytnU74CbeYJa5J+jYcKpJ8UCW+U2mhVrxq219AqA7
Ns/o/xiPD7N2yL816swV7wtRnAoyej2cQ5S69/243NWWfs5guIZN/hQloX7F7zmO+xCA12+OL2L+
Vr3zU9Jbs5YptgfOnRtuMTleZIhWk2W/ZEnE/Yar87MKff3DWUDBy5iL79kMT4NOdiMr370XtSlf
w55Glt2Ap7JO7T/l4B58t/sIisB9V4JTNZN9AAelHy4mFnyiyriu7wopbG4cat5myYR5kn3gR70g
ehGQCDe8mvExmlT0u5tRF6leiLBajL91JItzra/mNqTq5qMnIrgRsnuKr6UWJV0zGKvLx9k3DykZ
XCYponI0+a+8llQDvkYq6Efoou1zWXcXNxruUoLN3MNM+yu5Lm8zO7A2VeQ+FSQ5V307rJ0rzYhf
TuyzMHkOfZtbh7EVaSGRbtu0TAyyYeD7+6xZkr3IgQb32D8XyMN24tR7vyaiGtXXr/rUfXVZ8kxA
3tpiiYYCzX1YBSr+bgafpFBbIvVfXXyzn82sXhM9/Z5mL9jG2eww32tAhM6Y5F9Za5u3bGqZygpB
n3sxfkV9CjIN/RHXQi3y/aBJY+TwQRjgBgqDcImkd33X8SwZNBKp31U3ncTE3LXd+8RVaJ8E7tu4
lLuk9wf2s4GgXMWOqerzd6yIP8IiM5taYcGjBZ/kQb7i7ssSveSvV6tBp/h/WMqUAHTxL755+UCx
llh7XrlJm+LZZ691JnIRrqrp38g7s+22kW3L/kr+ALICgf6VnUhKokR1pvWCYdkmEAj0PfD1NaHM
upXpce/Jka9VL3nGOLZFCk1E7L3Xmovi1oMSX4E3OE4tC3866fymEOTTKHMkhpNK+nmoeqvluO7X
CGsjEn5c+FFkggzUa3qohlUZzLeCYQUeizFYF2n+EDlkA7lMs9MKBUg+NodJ4p8JXf+jz5vsGU02
X1vb2ZkF5dY0akwD+guC9C128DdgQNeG+naFDwXrViSOrhNButQR1yyhezk2WKg8M0CDyDdjTM9a
7SmvJzaU9xnOTdFM96jHD7gBm69ZM2JNRsXqhO2jKFjb4RrvbYzDT0aDHAMMImduaBbqxoh90u1g
DjFQiOcrYyBzx+07EnnlrnVF9JySE+BlC0W2i+L5rnGG7GJn7U3WDiyp0nqYXGMP4gxBfUNgDhdx
N6FPwrBEJViZfRyvXSXGe2Qp8amqaTU4ubmPkFkwX/7aqLk+WmkiaIGW/bFSdbEpA7f0Nubohkh8
kuy7paNjF8ffFW3TsY/Yl7wRlQdMLN+7DUtwIBH7ifLMcD2bBQeJscLFt6RJ6mZyHnRbld8DQ+N5
ZAL7rQCidWv7kIps7jWx2hGOmDXttWyXu32MJ8x1uttsYidmpz8xcKnAYvgp1qM60De0t5JDNjbD
IbfjBocQICN7IqawKCn7sSvq26qTxXdpF3eJO1Haw4bblEoSKsjELqRtdcqYdKzUiIw0ya3pI8Ts
Qc+rcy+KoyrWNm84jlhb78CK3NdJnb67LDt4IfNThP1yByxJfO94bvesQW99lDY/GcaHWyMTHXMq
YlFrhraX1JqIiB29A47I5s1xYd7YEyEoSY0Ruw0AkdMFvKkmKAIueqGzVBycXFwFG9PX2R29Q2JL
B/6TSoylgsHiCszWOy/6JS2ja5kUX0O2PtidOI5f8lqzTAl7h3fgyVPldKS0ZUWMPjwMG49jjpKo
FdmBlE8q0yWWyGBmV4dXlaEoNttyWudROj8MxIKCqfGiO4zfE0mQOpoxFWGIB/pkv9DJCzZ9E97Z
jKx2GAG6teFgO6vsGl+wW77W4IBuOt0FG0I5oue6nlH4VpYGUN7Z0ln1MjQ2UCJxioi4YHKdY2gh
79mR0e2AQo6MrqL4YtW9fKT1X23xEt6ZNIju/Hhujg7eiy329XqbBmmxS5han0anlafJrkPsYcxD
JztijSP6Y6wn7xh53s9OMIToKio02WtcKbA6o3A6pz4QN5Ch/mZgngIJ/r6e24hbnLiSyV5gM4Wh
MR2spsSYebwnjuBN3zAcLKPIPozQIp5i+KlPMvZCG1eAheBbTyV4LMtIduXEPJOwbHds9zhoiC6c
1N4ukxa1h6T7yN4pi0Puq+Z+1IwPUSYVxs6OGFrYxpTskij033VYVPvIg9MyAs5g/qrF2vMTEsqH
7+1siJfcHnTDJGok4Qw+lbN1M52cHDm/x9p4yvVkXzJNmBIHxFdXVsYWO4J6jNqQakn6N6ELtqid
e3uty/c2qksEki6yKu2ingoQ9nndwR5qDt28GiujdYat5PAZwt7AEQvI0F0FXXW1OEA8GFp3J860
9qORx/WLX2Y/Fb5lWmNMk1Z1HmaHSuXzqRhMJ1+TpkJFM7sHv5HdU9EO5XrA+UzLJ5g4kTrXtkj3
DJ0pasb8w+3tJ4D96alt9amo4/FAkRZtfe2wyI2F8zOyEa00UapXQyBulWHF9JitXTrjqKBIO/jc
zarIo63K2+Sl8xJGh+CeYnvTe96xzbXjr+dgVI+ei1J/ZeH53lvNlDsrp7K7H57bhHJN8eMS40rb
wJU8kgevS/S590fxk55hgiNFmegVC2S9A3KdInskdwWeoepyeVXgDb+yWaQWLK4KL4Gf9QcnJ3Ca
TRoLu1cw3p5MhoWycraO1Y6EC0m16RA2xJuJGR2vlZVGxb4uTJaSKuRdWOmGUmQtHUoIq4xRrIKH
G9cZEj2frXMoz6NNlmmc00HVBTI/JdBbNW1aGtt6VGxMusw4mYYJea9QFSRz77oHaIT3daW9KWOs
WnXuSyYTZa1jd4KQUyjVD4vQkmlrBI9i3KVdEj32bfNW+ml1qyzju5+NDuwSWxuMzg0eaU5UxiMy
fRsdSjlaz1EWibfKUt1PaZoKRRPaUN6QmIglsu2d+iJLkS+ioM5ZhzasRk7vJk8pi17yogvHvdUU
EAuqbj6julYzBo2YI1JU8TB5oQwvrphO6OBIEHUZKpLs0G2Yq7AnFUHi42EJcli9rLHbnI5bsWqG
Ju03jYzFYZHBQkPxmlOOjzAPRXlBuTIp/DGL5FClkUaBakQwvKcxedJhRy+rr/pdHie3NmbRd8qN
YF9UIjsRAXHy2T22QV/K27rgSRRavGSVf9+m6tbAvMqTmMH3rZ6wZTdb3nBgOrltv85TPvGfrN0b
xBlheGEk75C1V9JNjtzO+JGI4kviIPXCpfQ2cX7+vhyVMCgxWSjFbTUCs/Fkgx2i10geNOBEqBYz
wJ9ptONtTOmz15arKxCE5V6OWKokXRpkfwUqJxSPB23JiDgax+UqoTo2BoNzhR/5wRcVBF/rMTpW
ZV3tFzAcbwRRZXEq202N+AaAD6pikp7pQLiU2fhkcXnsMox9O5SxpzlrtolWR5lbJIQHYG2aFpac
3XL+TILp3g2Zf4TlcwM6cOlaIjj3UVfBI0FsIi52Q4+0J+ybsGK6NxtIamfceS9VohEemVJ9jT1i
vgsXNSzLn7cKSo1MKczD6NEQkF8xCOf1S9jOHq7POQAsV0FGxIeWzMaT3TvD3ZAO8cGqh/Zs13qk
HkjdnuernAw2PA3PBm+Tl836gGNZb2sHNwpUwMmHhN95+8ovm/BmMlO6yVMxDD+0cGMO4tmEHA53
d08LAKswQjXG83qF+dbytqw/TY+z0PHf5RQ2X4ykbbIbV03+vd23yyAJBeqdgaXPWw3CUTtafnyI
Vwc7Jl2JYCbuCE29zjbglancOPGM3DaT+S35Tzm9P1fyOzi0eHNoFSzLa7fNIzQ8JJ+Eq1nlN6Xv
tdDUfPO9A4uH9I7x2Fts2fJSwjm+lz1b6UbQft03bUdbo81haZlBqV4bYjz9ddKM4pvTDN87I0lW
XVCzwdFWMygFsyZrPzDVsvO4g2XPN2x9fru2ONQ9+AmBM9sKCuh2KhH7YCeNOXRbSaNX/VCbj6lu
wvgg2zlZN4qTufKLA1euOddiGL8kiF8izrWN+taapdwlNbJozuTmdOvKgEapZTj5BzbP7pFvqQYa
sSz1q9wTFupyrV9ShoaEw9iztaYNuOmkO9xO6OIaTKqxBfcD4XRpJjLexGoGw4dEYN67/CxCaJNZ
bccq/qCOO3auXviqDXZkTaWAwIPuNy6wwlsApjmCbikg27axRPXQFA+DY0OWSukkreNxAGzYT71x
Cc1Q308toNUx8bz7QI/VjiOh/NmxHd/yeKy1FZt3pd/5/uLFPLWIrVCgDd2LZ+CW9U0fxrCp6Q6q
CSTIaDevNJSzlH1VilsW4PUsMrCGrRt+6bqZkebceu2zYVThj0ho+BdtnRrL6zzUxcprBT8Pqvdk
3BqdCcyKc6T/IfB1h0fXQu6UbRMOO+XWyNO+WWPT0vOxHwfUqyMqzVVQc+YUSTpulR6KM9YT4yPW
9SHyM64yva+VE/fOUxRiOohddTBL5Z0bLxjW6YCxK2BUZNL9MFPoboXDdxkNYYNZdLYxov11PTnT
jzwwJ2eHgGq8S5i+37RzFg9r1N3ua5pn+qO1mf1sbKzd28p1XlNaRVyn4lkAMjziKbgJPW/xEZfs
BRj1DYZXvdU8+Q4UVcFA+kTHHKioJInCSL5AUhO7yYb4txJlTfgL7/g2nph+IuUJFnl3tqWAvoAr
COBdWf1BxwNjD5EpnAwZmOQSmwmN/JpMLtRpr7ocnnQ+SaAQNbLWXNwR6r5xAC5v3cY5+CYagH58
1EajaLFG/mM4Nl98LxH3mrn0usntH4IR3SprJu/nUMiv/pi3bEj1t2AaXjJRXUwnKbbkEVFqNQUd
XyMzYVPYdsCGVtk3YGzEqux4VwRb1Tal/N2WqYN7Z0gMmiGOs0JRDHSXlf8ZkKGxnSuNgaDWLQHh
pvhq2tRUcGXfioy2/9zO8oTpLt7UVWPXq4DSngOB2Vbo8mh9Y3qfbKPc1nPhjzdG5isafUn1AC/6
a4LQ6YDAo8cpDwyNHnDZeYSrV+xBa3q/dP+K0aRR2CaCmHPXtV6NOb8trOa2iMAxQr6GDU2/t3mi
MGTsOeSd9drV4DhpQV3JJGyse6zANKsNIQx+spUk70Ulmd/2UA8SP4IKM+PVapMwdI9tNTH/5xXb
m0aUL0omk7F6YVm0jFoH5sBgzh5G1EKPa48ihV2Xt43TJSeMuh6eE1P4jL1aJANxHD7LOqNCjDse
tDCnK8X0sn0zfSPBvdLkFr9DWRwMo8N6S4SLHBany8DRhs3EumATopidaHr4jjdxNDIutWkGb3Fk
sHYJel4uPEAo1VZiDOtpooFZuw4OBfBXLGURU6Qmq9aEnPOeLpCyvkweaXpozkuSYHtj07PGr92k
d3Yc3nHpd+y9DOkfHFWGGxD09UaFvdzUFgHDnlLvPqzwnewiB+OTzzoArwkvhR1+YZdxHrJsrta2
G0ZfrVHWF8uld+4Z6CIxx64pq8Q9+GH5NERZcB8xuKcf6eVPjXTaHdfBPMy1E15Aco7Hojc9Zgbh
cxbKqxy9c2jY+87raSqFMrsyzGuwfXTNcKeCIjq71LsMp2yQ5mY6n5Bg3NVlGCIo9dMDjIkVT0H0
1ArdTVyIrtvNoOEfRh9p8KaCRcirJMLi1ZaWgoSg3Ye+695SaetnAZ0cf9bYY/8YKCinVYyC2D5X
XVnfQa6kVvPxuKLJTSLf2jlO23ubpsBsdFBmlXrbieIqZWBYdeOatkZMXaHrxeITze1zR/ME40c1
4rMRc0Xo6wDbctUURc94rceMcAukwqkeEQlGhMfndmu/UOqVEQ2p0UP26iQdQbGYHg02gdzKXqpw
MhGnpG3LAuj2U30zglW5KVrXIzxR+D7Rg0OJo6CdR3oCIcgqf13xhn1YTou/2Z0F8+oc2WpB56AZ
yO02TJ3eMvckGpV1xr0tlQlbY04lfnV7dio4Arx+W1WTtQ2h2zNOSAbBN9vwEgBWWk0E1y3S2es0
lgqVcuFbp97B321Mgmbi4Acg+ay4fkv8nAYxoFm9GcMOJ3hUIxEohsn6Wrplnt0FUSgOBGWE9qYg
SQJdFLqKL4z1G/vGD7vpZ2QN1kMVRgDkdaY4W6CAnavHHizGoYRHhnd/EvAIE9cfyzthtrXaWwnY
Aeono/rIEaCN4KhsXuZCGWiL/BJVCOIXmG8rXUBS29bCZIOrOcx/KA/Z0iprM9Q6FhSiQ0nzAUhw
1PUoDxiEIdZhFBZgPDXjCt3NiErKL73gYg4OkutkYPa9YXBaXBo0jXetD7qYDSib0QqwQYQ7QxZY
c4AWVl91JXnXJj384FtU9CdZY5ZJWpBX6+gT3OR3Jc2QkaT0amPaIYduE7acQtUdBwJyMzXk0hM1
f5gINqpj7c9FzxfkVq9KqApQZqLBzW4m7Y/RLU81xbZA4QHvxqz8U5nFVbKvTY8YXlTuhnvE0zGM
2yozOSlFCQiYbZnLyTknac3h2qFNcJ2NYHyJOiu4ILQcADcUQ1XdT7KQ6b6sBvXUWVbu72dfNFSj
tawnJPRj+50Vrr2LZIIWwBNYBzNUcyXj8QwYi20y5l31UPGulSWk/U2A11EsxqM77KqB4mydSmxH
BzRw4GJSEu2Q7adFuu6SEb1wMFLAjtTml8CLZMyqmA3uavCgc6zgQowlF6mzILgBiAEvJ2qMFZ4J
ZuY0ILS7Q1NXBHuuPeKhGSh1c8N8BZSEjKI5ZgbYyfQbva5YMwXNzfZpGuw22FKo9wxQiyyOn0Nz
BCUz93XmfM81y+5TMyg6oih54rL+VgVSSRqQoREzJbDn/AwrhxVaxpzUd62Zd9PWqbupXofOwMTN
MfCMYgBohfqHmO6/R3lgQBUWVm4JxcD1cW//Gn+DSj0rQJVNB+dWHVn8wz/yMv6VSPb/USe9IF7l
f7bSPxIz0xa/Panvxd/s9Mu/+kMKa7jO7yhMYSmgYHX4H4ccqz+0sIbr/Y5AFi0qy7rgHpn8qz/F
sCaSV5rnNrfOFQ4TQSJK/hTDmt7vPpZz7PawlCQnde9fiWH/nvjjOPRZbM92Lcv0Me97v8Yv5aqP
+jSBU1yEkCvLuQN3j5UV/4mXqlWX056qfOEdmR4++6J7Vkxht8g2YISks+AVI5vCU5zK4pa6pk8M
n/Tz+GMq6u4ICy3glFvdmh0Ua2Wg34+kKRCCgcL7y3X/b6z6f3/EHQcigC9NCAP+oiHGd4U5/i+x
fENpm9iLVLbFEgt6CqDOhtyaR4ht5EdUfUbFRyTCf/7MvycxLZ/pW3yYa0rHlAAQfkkoixzAg5wX
I5iNQm+sIL0i/38H1z/8Qx7Nr/fo1w9afvm//HJdMM7KD1NGJnb6XidU0uhIX/7zL/PffQa/jaAQ
5emy7eXP//IZbWfBfWlVtDVKBqH1gLrIaOvyH27TL8rrz2tGlBAib8Gz6yL++vvHQBrEZYkeaFMj
hthgLLwtsuBLqJyboKsvOHZea7y5nm7NXTKb58wf/yFhaLkp/xfp8OcXcJAre76JnFz8ku0DZIrG
B5K2TYBxIy3gE2JXrZY+m7nphyH4h4C8XyLH/vw8kjrMJWOMJfiXXxhdpdWg+go3cYeGoajUB0ZM
OpcRPaYw9R6QvyIvcOyz0yXX3q3+ISbOEUse3C+/MBAX4pR4xU3h/ZrCjfTVsGc7VFsVlMfSqU4p
+qit7SbXCF72WbvOmQI/B06GEbb20g/bSq6WSu9KifcqztCN6ElxYBdzDL51th/hCZ1IoTtnHvMd
wz3Nib6Kxj7lyte4bTk5TQPk0aKjYjK1Ex4zwLOP2sTnaCJk7oE1r2vBf4AZn2eLnJ58Vs+OWTE4
cV8a3z7jkDn7gk8m6uY1sYjJcJ3kA7VeA7oBGevyaUNLFuDyNdA7NJyZcQJC6cNJap6hWX+Epmkx
5RBfSXMJ4AHzRw5xI88iRGvkYsmEoe/Xe7cZ5TpO+Ki0yUG+TxLFIzJy+oeFv1ENP7rsszuVyHPS
oPz7/M1kYt9PfTXd2tWy5imDQCxjQOPiVfp+GWLpvOC38kj5uM8Bv5InxXyoaCXYf/dUWYjyZsf9
anhN/qUNhnCDQ4yBOKUiGIw4WZPfwZQmb8g7QruEAiL7cFMPToZ/cpK22OummHHkdcFucvwXGtXj
ijV8vvdLxgpejDbYsSK1y1Xeb9h5TkxuwFoyX6YHgyBo9qwzmUsfwJDeOKLIDa6CS5jFdF09voKp
aGEv9xXN113SoghPxzR+6IJwmyYelG8kR6jaMrHpSxtpaLwgsJo5WI/LRf68jPSusEn6FRwOWJSv
XmTJrQBLvIHSF2BwIkUCVSflsPJOQZwGN/ivsZ9PMHTLWH3YGCPX2JIBYkgucIRmfdsYMTNcipd9
USBsSl2UBT6PAgp753bgMsQwW3c1ze9tQtPrPoxCGBu0MDcOJ+51SDwBlTtbHFi0K5XThfnf4fO7
00bMb0TuHfDh4W8d529DL680yF6qsSt38cIhEzO/ZF/FV3dCuK6jgX58g8/TNb3+Z4eqaOszdoXi
l54zVxU3fjHKrbL43mhQ5l0QNhcIlktvyNWbZd4EjXlgZNxwnYJYRTsLxQwERV5BL28vs8MDYDjq
akQ2OoupvrRIcbcjmLPVYKQl1i5uZl7TUWgC9Cz0xs8BPVSgrHwzI6n41+Dil5dG9PzgoeMvQRam
9uF172jj0TRh2IZXq2F+w3R27FCwT5m+QiSgfzpnH5SBp3gw72U4PFQieMm6Jc99bPR9ZfHAz6zb
NyqUzaobbIAcfbAGVOlvAASd8txk9pAqj05zgIfVOqfJMp90ow8Lj9l2Kkw+I6wvjizuaChdDIMr
NXnqi9cw8RFAspBx8WvKIDZeEuVO97EHecfWCMWcfnlFPcKPIeGsYZa+iHnWmzAzXqhyoDPy/2DX
vQJS/chhPKw823sBDENaAItv2yJprpr6kmTyXKuSl5ZpBk1lHnwKFNq8TKRzoKLrVhIAtjhZVhbG
VnJY6vFYqnY8jlnpbzKXQeqMCXxFll18slpYGmu6w8nKW4SDTsOXFAaJ8mLmOw1EGa36Mv2gectv
kMV9yfQ32hlV1YFmKLLvlIrY0xfHbMkbT5zFpfbij97qLnVWX9JiufY2Kg1aOSzKHs8Jgw9rhbHv
mqqK4KLlPTVK74XqZ77pEmgu0dTRZi3qYl/6PW8F6NsNFDski73xMk6ah8sIjoFOy51fTBoCaJK+
9V44AasPk+kGeMxPMXBpJUzvrWHzr0Ihz3jurBVbZvitSVCkOsuxLwyWpZHuw53lIXgGMePgjWqG
aisdb3gwGV1iie7GR99iEUyGZfYSWNbBzhGFDjSat2HVkhnGTTH2kaqBjNTGt2mM4kfLz+Q6Yf3e
d5IFXzvFxVW5zWvju+adHTblziSZ78mcVbg80FN923sTK62lDSqxGKrDSsdYr7SJGzWz+cqm2003
kSDGsAZlfrYz61zHcD3nsethM5aaeACVNF/qNI4fNO1xyjTnG5kzemObWbMZAgBDMrbEhcmocwvA
t9yFlShhddMW9fNwumdODlBbJPFHExkaZoDxDeNVp0hHWO5fIvDmhuUMXWYwwcoNlf2jLHWxV6bV
rzUDIxZ05kx5FKXbEc42viV8xV7Vi8uQpB/jyPa8LE5lwROMsP/qj/xc+PaXz22Rc+t5GmpJTmMC
mFYs+6IOUTkvhw2ELSdr5jnMPV6DkgXDgr+5kQjybm2zNdZohB8chJLvRc4K/rlGaOWeRFPmz7BR
PqK0DI9gcE2A51LtWOKXPSV9SfsCa7brRZtlPR5nzCi6UNeulI+l1d3TJPxuxykRR/pWM8RfzTOn
hGYkhIAxR7BLeuTMteKFkyxxu06hCi9ESttRIZexdDbdjpXQdwR/UaiEPjYEoolWvHQHqfvnpOmz
nUxFt2lHZ3xEdkcxjbnsmJcs65woL36+/JpSNHwo7yNRV/N7pwJSQOMPFXH9aOhdy4i/jRODl3Y5
YHweF3KzvqDw+6gSribSD2vrMBL9h5Pi30Mnl4NiIF3PslzhUhV63nKO+8sB3KLJhoad1kPqs1a5
nvEy8EksmskVjw/UYEXjTwo6m//54O/+HXLGBxOk49nCEQJdDGXgksn5lw8eJ0A/oHEM5ME9wHLG
SG18tOz+HDJTQjmJcSDKlVjBvdhwHrl3W+PN9KoLUqIbj/HYKrPZz2fb4simE9rZ1TbvKsZ583M0
MDOIKNzAbDYHUDHfHb81MDkYX6h2n0lUA7bhl7tqdI6xEb2aTfeDVMo9dkBI9DzWfRoCJUjaNXii
oxtVHNPSfoQfhSo/m3iX85CF2/Lcw7Cc3QfFS7M8c05iE3bEqpNYE+jylBUS0cPD5JeAVDHYB2ui
DTg1pogfGQDPwDUn9P8lwwCjZHzTGfJfpd5/XmVpSsl5xbMd1/Oo9f96lXFclgSXEa7AyB0xaYoL
m57BYfaia1KyerKxXv/zjSXu9ZeTP91/z3Q9PpZRqr0g+/76kbKzclTcIALy5Upxc+xDYHO0ReAc
bZtm/tr5mEoSdpUstdGf+qflOClpCq6yoJfg7SkATKIq1suZSQwcgZa7XHMYmCz9MSJK22SsIX3u
HyaFDiPx6gMdwSv6gotVctLpZuqaxDqjCwbR2WhUNarkFMS2L+EToKm1z9Lm6LgcN8m6OOUZh/BG
8HYqySbRILhfxb1g/FdRtHye6Yg2pZ1G1qDf8IoY7E9a18beHLjbzKBO5czfpJCCMW42oCqYBaAT
SfDlY8ffzCHb+B87IzVXNLAx4Bo1tiPZl5qvSNqlJAFpVzLcov3IroDM3lgOdg0pLfqjc6HRLMct
S1UX7c6YE70mPMLmnd8/b9+/aqq9/H/oPEe0LXhS/+em20PT1kX/24Gcia787X/9tm05w7Tdb4cm
/Zb/+Gsf7s8f9acp3fZ/pznk4fYGVEu+7n814kzb/Z3V13Zd3OCehT39v/pwS9qyQ6MNCYZlm97i
PP8/fTjb/t2G1epxTgmcT0zqv+nDuf7fl2F+jMMyxWcJ1mHMDvKXZbicshwpYeq+1s6iyU8BL4oa
ZGoSE6EwB3K77AQxcKeD9r3TbFLthAgs22VzV2Z/38WT/YORI9MUNQfpemwlqH1ZnZsmRTw7+eMB
AXD7hGosvyEbwHkQSeY8pKTYrDCw3DW9jlcEzfGcg5Lckso43XKo/Z4K6+yVSbzJ8uqSxQgUpLcE
74roB8K3CCdO6HMYK5+zKTo0if/V7CkvSxvKo9uQGJX3SLJxZzAytc5Rmnx0Rfr+WY5NPls0mJgX
Tga4H012fmTWeEmXxiLthhQuf/JODNKbrKJXGWfvBQoQlE7+QWbGt3gxPnXptUNtCZPHPi0namlY
9QG9QL2yZPNlqkssM3VpXrJKfyjTf2kme18aMAOF5MPHhirXNo6i40hhgYdcJXl8G3dNgZxT+huI
X2JjJr6zVuZMkYgbfNfFfDuwf1Qao3gLI75mmoUvnctJxTSUu8ppjm6qPL1CZhabNhBvAij6zdQ3
i0HOBOsHJXI72MkPz8CPB9aCYwbRlg8hqdbr0KNMrp38sZkJNphaZs0iK+IfRHWC/FF5t7cR8r4P
JSNWAp5jfCx995j2acx0rLQ3UWFsShOEXzHigw065NKEr9jHoJ3rQ1BhH20qXW5NSKvrRPH53izK
D9cpzEtX8gQoLyIyh+Jr99lpcYX6wWH2HHjG0Rz4pcnbzdZGEV9zI74SCHhVywkSU+AdCksfMxCX
KPIoK1XdhQcxsniq3hi3PCYK/XQk9tFQPn2eG5rSdPbTUll3NT0aJte4C5ZWCe8CQsa+X9R2rP8I
64icXnRcEuG2H7NXFfQoexP2PiwffYRHrHd5o6wvKWflVRTzgEVhczOL4Q0IMWiRpo83ZAGcGxvz
Fo4mi/M/O07TOydV2tX33ADJVeLlQitmnxFclMATzLMuAGkm41tS8b11SdelpLP1irkPzgpicKhz
jG8syOekxMltR2dr/1mhlap4zGsLh0U1ko01cBexIDSbwEYtjv/xJaySD2Mun/OOu18kXAON42z9
ec3zEkEZC9jZgEC+qnx24aSKIXcRXjH0972b3pkK4iWJ1VT1YGkgny8ei5yHHWMypPTRubHRuq6S
gkfXwfy/ocKO4NT4hyAXPNxF/lhZnjrDqj6RJIPkYaIKHyXqlp5uklVAeGjR2SC23Y9z8V418xvB
7+lqEvItZL5FIwygDxKQdkNuxV1a5/ZORaSGg0vksbMTsOINhZSp/OalwbG5eDpDYFGsL0lFBUl9
tE2NGms4v3stuvvIT+9mLH1rbwpeGlk+Fj3PE0zgEwBVTp8Dnx7TjuRQLxB1RO2w8SRa7cJJrsSQ
Ab8qmg3Sx4wpuOzXCRkUq7amy0gYefj+uf6honBXdr5M8yOwkfQg6W2F85uB62YtAOIvCt5m7VZ0
0EyTe1ylnBRtwavipuqjkfZZGBylpE/IFEcVm7gC0iWF4hSBLR7ghiEQcVScRDKDO1LUJjGKUa8l
AsyQS1KY/HlUtOlhbjnzAYPAdFnVl6XAwGAh0KCw5E8BZRfH8mcPRdzKopn2pJcbmTmLpZ3+iaEy
OhDe/KZdnp58QQX07AKfrQYvry8dKK+4DL/ZbnzNnIFDWbo0Jshm2X7+7Bx+wUbMzqHvvJdQz9G2
hlS7gfX0AY9AoHugym0ipspDSm0bD4zR28G6yePpjcr4ijwVQkcoTDi1w30FxwEVOK9smiM9KuL0
rpr0XZXx79n2TkEz3FthiPGvZlvy7eQdi/Sl7jJ5bH2KSGHMb2VDPYpGltXa8ae1NXTwbHPXDepd
Ttwn1YRn5HCHk7m+DzrNs0YI9Io+nVovXVGrtM4oDpMVfv3nIMvfKyN5TaqwYy3gWcBRCt6949ba
IT0wc1jaSDNpdDp1TyY19p548PbZ0qW3pelN38ngXkq2g7FrLmk16ONgJj/KpUFbda1cDx0QkYGJ
3zEFFLGPpD1uoaqbL0zVyeweCO5uOfqC16W1mRrBgbb8NsLStB5g9CGKcF+KFBnaiHvnj4Ze0zJk
7/Pn2S4eR0e/j3yt9RTxlxNHfUTUaOtI0o6tpjejdU+ALKqbRPbeXvkIgpg84NiM6ksGUvKPHgPa
6Z+fJ17am4c8SN95Di45zLjPfliQBd+ZS/8QvjdupZxZvRUmF2uaw6dwzFFuTm+U+ZewmRj2j0l9
b+WIYzDlsSm7xk92GqgCFFqGwNpd4Y5nE8zeCSvDhOmma0RLP4xoufQFjBayUSD959JYDWNzGcE3
rz7rbZPL3E8hGmVvehvJIiBCA/BmMWZEINAFWeVmdOsKeoDDtHRr7Jqv4Ogf6RhdaQ7tcL9DqmOV
gR/V7Y0yLfZTiV3Vivl2PuwHCsIl4tCmLUPhI7eV41F9VtxYNiyQCtFgwxBfTvRGcqWRWi3YbpQy
A3ugcnlnzE7RhINvh6t4HdBi7ByWcsJr/dXsLBcEoyejRZ595I96yRpZfdYU+UQRJVzGogM9pnUZ
98WmbyNUMUhJydWwHZpEdW/abyZJvjAPF7rOUMbT/ybvPLbktrY0/Sq1ao7b8GZQNYBHuIy0ZOYE
Kw0T3rtAjOo1+vX6SfoDJd1Lqq5KpVnX6iWKjIyMgDk4Zp+9f+OqTfamKZtUh1CeW4w+XRHCYA+1
BpAMmUVFuMD1BOpBWnu2AWowHRXxA0Zht2NGdse6UrQzNQbGtTOUoC+v7SkZybd+z2aVVn2h/ArM
YRouTxlKy68gYLmZcvi6xXcDKDQY4JSDqL4VHl5JWLIAx7RbmSlHho/nA9EWXWBY0BRFEiQCgaCH
C/ZhqKRX0ojYyM3NS9Vkk0/cHIywgzykaD62skh9YboqtvyhKBiJ18GVIRdQN6EG0fkoNobio7OJ
EINqDQFKP7Wdz/wlt3RNQ910/1TmbmGG7LB0eEDMmngr5gZIN1k6ZAajZqQxMRBYHVgU53nh+oAJ
4YWro2qKPhKLAagjNKhpbjIpbz3JeqesWHgvoybAEeGbJCgadKRJwZVGej8L8uSvPR0V6i6cjW19
0ZXko2mLl2SB9DJvIXaKu/FxVEiyM2UVbvqdU4mxE7JP7FNThXBar3H1u0oRbJ2eHHZwfYt7EDhb
fuKNNDJV97YCWiQw0MtYvUTfJ8MMWywvieUdSrNYzs2Lh9PZirgpcVAbj+FykVEpAeTqZTMkCQs5
Vn8e6cGUrdd9UrO+bRNLsvD8uwt7adDrDxhEQpm8AmTqMhQDM/mCeHbPSpTnJHCzAm1CsLNj8Ne3
s/89jMgffmrbOr+jPAsiLB2Hf/+uopZ8a9zX8fWnH8jPZ+N6CzZjvfs2AJH7TSxs++R/95f/8u37
UUj+ffu3f31vpnrcjpZkTf3zDpO94h9vVY9N/fozNETS+MIvG1Ljb6pi4ejB5lIHkyNt+ZlfkCH8
RrTgqKGsACD0F/20X4EhqvI3QyNHZ0FblRVT3raRvwJDtl/JqqFYIhWN73iSv7Ihtb4jP/5ROAaS
YkI+htwnKzKqB+RFf04f4dGsrTHQdkyjbwewae60v9Xc1bn6yOu6c3hcDWjftZ3cm464o+Djor0Y
GDfX1b/mrHSrvX9KSCPhbBcA7fZmik7Q++zdhHi+m/vL1zXUdrM37pYkxE6NzO2F/np6Qv3brsIq
JGb0r/0BeSYsarxKD+XqSVzDylEY+5ndoKZiV0cw6LhMzVwYmFB/djdDZh/CdPKiuZNzO3EVt7C1
PMstgzRCliVAWNyGXnW78V/Ww7RHiGmynyY7PYgn6hsRXrc7KI++vEPbLMC60dWe94KLypgHd/2L
Gva70pPfMj/2pvBpcYR7UpD2dgay0cZNgbrFIfYVKu6GjbHas3ycnMm+BTbmSTfQxjX7aXf79GTZ
x/32w+r0hzIavBdUGmwgyYf+0NjrDq4x105S0v7qPzwk9ht6sofRhZ1wB9jdLp465jqM3QbD3ouY
6UFBcbOrA/Nxekqp/boGxzbsl8x+oK3sPBrdkfdwuX23bJILMBLtt/5ZcRFVdhu7PlQ2vF0Lmf1H
Sa7viI+zAJ12e0oItFksldvu/RqIURuOqFS4BQJgii9xEr53AENwBp4eDCFGxTdQEyGZecDp5RuI
TNOw449u3izGuf969VFtcjGVjOgHTxcP6RdXfyl3m7wqtZzS3XQqHDRzkTwuz2i5ondb3KJejJCS
ak/f2hupcNRvmt/dTsEUlO74rrduX9j7OuOxKVr0ciGRIJDEd1ee9Uxx4tt8BAlfBOzvh4A035ea
pZ491qPC3dBwx9mJZa9/SSLgrkUaAV5Io3OdRtClos3ky4ZtoaNa5eO6thcjTC8O/fP6srC3w1iL
lHIDlS1MKUvNCYGYKy1Bh27oYdhEI74gEaeVJ+s2t9mbB+aX9pge5KNy3x+WYHrUjbPwZr01V6zM
SDqCjRYdhRfiDu8OV7ih+gzo+rgsHkDr4sBKJiKYy98mOgYYYtgV7mdIgx+I8y64vjpoAKgWKt2e
LB2VIZrQPNXt6RNOhIwPCAU3zW8fplfA5dphvIGs0zcRokwTttRpqLioh5/zKD9oE1+Kbzmk+wbK
3T6fDzuuv3PE+84VmAKaC/U1O/0qNHb7wE4VJQNsqoZP/UU/Ih0XWFGMFm7nkFrZ4bNIB+szUGCe
9g6Fmz4gBW7qoahHJNH4yS3evJDJdHBHk335Sq/rNDv7Ip0L0AbPgDLs+F58z30bYRt7DsiDHGeI
Py7sU+2dGyPO88mG+Oc1lC0biaI9kRqtA49hdpOTchM/4iznbiNYVB7XLylaRhi7v3FdMUZkTvtV
Y94wnPlrfJufk/3lQze97pvwNmGC1aAqYQ8KhYpQC+rky2bAuj7IiiuF67H2VcdfvdXDrXiMru4N
Irf7N8EejgybbJ9/FCd9t8nAvdYujL5vKDCwvVgc87l8qwS7D+Xnc3K0XintQG/Nz/Kdcs6sRyVH
e/v5ukajQ7r5CDsEYd+R7SOAeftdjCQAHzfe1TEC82tsC8fqADnfbt/kc6TcBYYjndJP5WSeZ0fx
1ntld+oizIp9qSPuJQEToXytPqk9N9Sf2sHGaMBlWvZeXzcZDseKRPse8fTzLvcU54vX2ql9Wl1P
u5VT7x0Pbhfj5Q/5wCtbdNWv9euzwmTeyDyd1R89rG399HVyaxsRLltyyAB5Zag5V285nHApc04Y
ej4NqaveXHfcAhJhThU1B8p3nnnTRCIfYddst/bsINSFKSSfwZ0QlaSTtltcLog/Xw6SQ/6Nwiky
wFs92SmO+nMRqZigfsJ+4WX5+WwE36/iND6tGEHuywDVhScD5TSbLWqFbcyhOyz+JNPJkVSZP3N5
N7iUvTCmxc3E19n08Q9EzIiXBysgh6NoW2i1g90d35SVW9qjFEyrP7l8h4plUGo+VKwr1Bu6p3hU
3xOxB53tK15y1oJn4ShxD5bqkkjBcTOgV7pGIHkEO8rrI/me3b0TfgpRPbnyXt+b/uMJGWB210TM
2iu5ngiR751xlBDTd9ZzRhNNfud2rhJs/4+eQM7WEV5YY7l87N1kO3moX4sKvEgwHLgo8ys0xtNy
EG1sf66LnR6t7mWNHeEDyoIxupjDZepN7N1arrawfJVoONzMSai2rHPac8klQ1VQwCqYfgvreg7R
DhhFR212myXLXw8e/xu1kP9B+rqgQnQqvH8cOv5a5dhP9SuKIj11jt9eZv+s0vHL4X6rdOh/0ywR
3Bu1ZBAICjHir/K71DMUZIkUmWIzJeYN5flbYKmCOKb8jMAuAaQMOPPHwFLnIKDSFQVkqCXLfyWw
pJ5C4PhDYImAr7K5yikq2QUDvO9WCfmh4Nw1po4tZt4/ajNE7FFQSSFRE93QStR5WrZ/GdUGpB/e
RgQd/KI2sAEAaHzU5bZ9LcRh9cauvvqkPrQTgnJXNFlJ39Z4fB8pgyLH0V2fVKhLXl/Ukz/1I8mB
FFBJhYRIMF+ULLziwO1pInZHq7U0B2m9ZEGJeltwlRty6IN6uw5X3Qeo8qoY9RpVKK44aDdOfjWT
H6r0NnWbEX6GIeRlWBnkn6+ADdCkIKFDsZCx11LtbFs2lNcm3ZNMZb2zdN9Yt7JGQoZqYO6xcCw5
IYfQkyAq3zaglAk7Juvzjwq9uszogflsdJlYfFJTtvvCgAR4c30eYM3aQ9HdT1Z5EERzY46hZaRf
SJQiRfuCmXLizQ3L6VWjmLmQvcfNkYKs0ZK9is3iUzbjnYov9c5A2yvMtOIt3eBCQ9rcw6o9Xtqt
MpBRjMlmSi5UpraMARDMLQWTokIXmCnX3/Zi/tCRF4syHABuzBEVREAh13UfaygH6ivhv0hG63tJ
BBoIGbeLYQaVxUPq1Vg6XFr9NBUd1RH9cm67F3HkbPg+v+BlBRpz2bIoW915e6vRyxccoO+RltrH
V4irMj5T5INqnCywQnCUWXj/nhc3JXF2oGwcKemiY1ilBublKA6bKQqiNfUMncgAR/mXjlSUjxfj
ZYekc8azvyCos47gfJoJyBciCKQcNyHUC6YfR5HHI1sk2S4iMvJtD+KtL/LPrX6EexTXOJUvloXs
g5VIJUQ0/Nm3xHWWp3jzAu17aXOLtDqyKIBYFaBSddWEi6mpp3XrOhdlOLIlFGyrmafDd96UAQkf
uuOVNJg9GJV8V5KTewPl291m1+lru+DolE2mi98qwgXZW4uTGcl/dHf18XJqL/XLEPf3KIaxZcrr
+4GrzTvSMGJ1RsEUkeHlghpMD5ovl6s3Yyo+VtzVXVDmqYt9uGAbyoafaUrVV7fimJWS/ahSYZf2
pFlXuoKM2rWLDseH3GgkP6Vb8lp1oFUNNOaM/FlRkCKB7JSdGpGcciNrQHmrQnuaspxsZmwQWuO3
hiXIislSr4XjRdj0Q+v7fmWcIbD6qa0SOrwgApappNtl9afWYtFbphjpqjKrd6uLNfa86gqXkXT/
kF8KFPaWY56lGBFTgoP/2YRlTtNeWhjjTgqBILTGpXFjYU0O+hXe4hxrujcm1+Oi0WcwOCBHlZGP
Ko04oS1GiNtoKt5k8lAH1wEhYKuIYWZrQ+I1FuicPCHrskhk6cWCA2hKR/xq5lfsYKhbIKAGgpMJ
YVr1xG1FalNdk6QfY2O9Kxllr1jIPmNTDb5nSiVjciuVmD2ZO+1sMC0q4H4iva5UUMrUIa2EBpgQ
THTlhDN2FgWyLYtOS+qE/uIRZSg1bMwCiC5kWrQgZOhoQ/oxZ8vxAsjThEX6VOZsIGWVhB9OLMRf
GZc2WClw5XysgymRKRiXSEQpcv+1MJO3XhZfTXEuXUHpsqAGrLQjw174EvVOoJnUrL4jFM0VTI2p
zcy0NTWxBswLUGByhu2qdbsJGQL0K+r2xjTB8pqXuPs6UTLwTLNlCzrX/Vvb6BOgahL18Twhz0W/
0UYqMgy21K5NhpTVo4eBNNUaihKdjMRWFgomBQE1y0i4q9Pxr4cff5iV+jEp9e9/+Kn/B3NXmHkS
AgAz+NMg5D7N0Jl5rQlC/v7yP6Mt/n68f0QhCBMQNciGqpLg+glvAdxNg2xiSHgP/4i3UCA3AUIy
JUnS/lMUAt8Jgo+p6qrCt/8a78ncAFc/RiFbKKNyPJkASdPF36OjdBkqIbi266PQSV/A/e8gO97m
vfReVgT0uabsJXNzkVf25NcNoEjNN8bSfWw2T5OiHaVtrskH+YArY3ZN7+LrjFIackj1Qskneyqa
KwJwlE58Pc5RmskvLMjbCtuQ+LDW+7Uvbq2lfupMPTK69cVEKo90/MPKxGiDLiZXe0UiZQNsWk3z
DTEYsuF5CwV6tB6UXLpHsdbLEJHbpN3spus3NKb+CUwU0UDlcJEN9AeMh8YAFm1aN3GFLwt8/Q4R
kMkUQswFnqsqf6sbbKlRcUXCT6YqhuzKt56CMKICDMJxwfJPramraRme9CKJ6AVJdGduVrChqCKn
l+JZUDBH6fMK7deVSpV0uQfcSCFF0maHepG7zDMFDqV5MhdUrNvJvFF5d9g4vBhI3QmDEALU8pfK
eBqkS+KkgBQ8IZV9VY1DLOfZd/fgIBd1uU8KSKywV3bWGn/KS3NXSrSKAEgQlBZte5nxIq7kCZvO
RvQxOeaaewo0RUH+shuFOZjz6hb4imZ3MG8va/fEd3HJMY1w1ZHvW0lplSZTijbyNsS5E1FO5aFf
CkQN+yenMrtvecmlIxiHLWVaUb9VqWFeNgJq2fMkrkP3lCfXL4sSewDLbvRS3Jc5mnz1tbsTFhCQ
DdOueWFhhwyjUb3t7yTEmkQLGS7tQV3Wb5QIz1mSPUOGZ7s61N8S8HdAbHziB7IgZvXtWvUJySLU
5mGD48le5pQmSrQ4W+Q9QxTgvli5goP65UWbknMDy6I0BAsqr/A5pUNQNkAzcUWAhjy0m4tg5mmr
Faq4NtgtKu0oIBId590dpd1QmsUvc9k9FZIWaUbzVIrjbXydIP/Wd1JDnmppqqf4ut7LVpmAM7je
Z5vqH/qA7jUbMUVbc1RqEIxx9HTG/RwhvBkDVcSj4lAsOE+qHizkMOx4QD8YrfZvhcQT7uW9kBa3
M6wTc1UdQ0nDmCc/df035PPCgjSvmVdHKH88gthEMgstGHPuPeB4nmDOGop9YwDhOtA76ZCOkJan
KUbi1aLAnuXPyPQEXB5+TOunLA3BDPIctZNQ3FgUuPHA6XtZ2IyYi3yYlvKWLQJlzYUKsDBZD92i
vlut9D5aWtSO1fdL20DPtSh8Fqm6M0ojagUaR10AqVvwIUXiI0Xar3OVuNdF3ZViEcJXvxuKy73Y
CaGWV+FqbuGemr6lQnsnypcXKDOfcy3cLB01GRkxxPX6kjd6hAHyy1JX3y7IUy0aNd0fJvnzL5Pg
v9RTxZOvx+Hf/nUjnv7nuREwHDg0VghD+h1ylJ1bpiXL5fpYbzFE3LVfc4k9jVnjutom78uF2M3Q
/Ssck2Qc4FKgP7ro/p9cxe/3idsMDbJOs9iYahKlc67yh31iZXVL1/W9yFVUradAjgfFroXdLHiJ
XB6QErzP2+qlokjcrvGu6YnPk4w6WfULa/EvQTH/cGX/H7v+G6IJJZFV+Y/X/+Nr+bq+knnos/L/
/Mf/Hortp6BfXz9eiQXC17emev0tHTH8WBf7+7H/EQuwqFNK0niaBlTnHzMSpo7rD5DoDXppQLL9
LSOh/E3XRBCZ1q94TZ7/P0pd4OQ5omHKFkY+5l/yFd+QlT9GAhgKEYYQDQG9tshH/K7QtVpFX8q1
2D/qcRdonbivVN0FkQK/gPQbm/aiaoO8Wf+ElQ/h8J+cGNqIzjjDJp1i3s8dXLckuRtHZXyk8O/B
98E+TX3MrMITNryOKFWesCn2r9f52GFJx16cfTO6/8icsNsgNgg23YBBHXbqRUdXoHrJr6uXZm1Y
y/Nd3osQ9iY3EduIcvl5ad6kSgvAmTp6AnuzLB6a9i01B1/vqoPaXD3gUQ+oBB0tnSnF0q6YjjRs
O3S0Ji+BkuvPmLyktqZaD+KIPihyiz3m5/lbqrYBrkgn60o6U81eFcT5ork3H5IKL+K+fWb78gjn
IVKQmC2z7CNloSlS9F76y92sk2CvZ0DdeW+eltJ4yKjEbocEBxxBjSHFKCxR0VM/spDurbGg9kHm
usg0urhcekKB34CuuZdJ2OWyimG3rnr6tTjUYvy+womJ6qUOayH/wLE299meqYEBAdCKY69Vri+X
lXhgSIXUFy/oJF9nkLbK45a2QD+ELIjSC86okqfAvJBMSOEi9OUybW6CL2Smy2HXtrpbq9UBPSBU
/vH6yVYPwwr3h6H3T2Zl62e++Xfjq00nAJAwkYdOFu3n7tINXTVdEEF+JOHjitAeU23wrW71Nhbs
GkMRU/TlBtHHByzm96lVeip6wZA4ThkLL1uo+3Y0/G69bKpxw9ekvDyVIHnHpg1SQQvleMTPI/ZS
CXG/TA1JONySZoHkZ0Vrp1CJbMpTrXfnJr48VQPRX8pjz/WDgvIj1sOussRUCy/7DrklYWGztj0d
gMpe02ym3BsmWZruRG3r4JjIZAkktTKdNxvIoEh1F3LQC9radlFqh25gwZ6F6mXZ4MMTRcZtVzyt
7XOp9Ts8Qk4grUKkhm8tvTpXsnFAqewmUS43bdfdoy9D8VDYd4X6mGZNiC7V44wRJEQ0SMfV2WCY
XFL1VMi9D7DkOCfvUGRcvarOScu1ImNXguPoJHqINPoKJpBmPe3ooIf0Gv8JM0T6HUX7lwcrKdib
oaWiKuRaf36wGNb2Vb3ow+NGrWh16wF+GH4Ipo/c1ddeJBO2SOQeLprXjvlxxBe47Zu7eA4aCh6x
drmBexr0XX7IgJmJTeIjuAlqRj62WomOVnveyKzqOrlZaRzaaxdNiu6KJfqcgnTZ910XfUeMkver
LnW0EriPxuIN7fglZiYc4spBTDCoGW+5se4zrLBbdE3jst/Fl9xFVu8tBvS3zFRIMeUC+7w89Wbu
tpPCFV1IAVTooWEUMI4+IXaAPYwvE+mDJUUMcSYyB1F82ZoezM5ch6s2HVtrdkgOMoYLz2AWasba
GdvhmCjzTaVMLmwvuzIue7m/sllAwl1ajpUlB2Bgr84oAQKl9MeQwKoGLbfuCQmlm3hpw6b4sEyD
tCj7hgvlefO9l7kFmRxe31OmbkNkAM/5ltxkOxW1CjN/LPyJBoHCIvv7FYfYnpQ6yw3h1eaC92Nk
Q+xU6UhzDY+09XEamVISLUjwfx/UOuy69cZatNCMk1vST+fWwBc6b4MRaqxwoRnpHG3dPJPW8yw1
ozBH/aslW02Q7feqGsa6Cki2OJkViIpm+gJvPZIV5bGLs/dtlMiMWzaNfo+ad7xaEcYkpx7cwH89
Xf2ze1TY4Ssm4BGEZ34nKKGWcmfoxXV8THMDTS/OuWw2of2Cv3Sc/8ncKP2zuVFRNY0CBvwO6hg/
t+iMvibmVSylajPuyD/6hm24CvtxI9mPHRYyBtqQs3ZA8M25IFIuTmQOpTmG8hDX3p/c+e/XdQLX
7YZNCelmkfTG76gcilYkhrLMy+PCRuiad5Fg4cS2LapdrR9mU6cwQJQB6ao31HBu23AZMfTQKOsz
nlA3c/VGP+WjchoBrzFf79LJOOA+j1Npfc7rZN8xo8pzHTXWhLxnc9Zk65xp/Rf1muxJGuLuKj9W
wnynj9xmvU5fqik/KUAH+xLkAi4zSZ58VFUXzInmmut0RPASQ+fs28CqLeuXmyHnJIRAlVnfk90G
BJTgvLUa3eCY8fok8RnEjNvnBFKHygdsoWSelwWw3vrhoqT7FmudP3nIW4/5MU4jTSOrpkL1Styy
Q9LW437YD7RSTGEopVnhXoc9q7hSxr88uv/PI30LnRU2cj/04g0J9yvCbXMk/bd/vceb6LX4jUQ1
/C83A6w5jUT3t1P98fqTvNHfD/drcC9TOtSJmxXIVb+m834tN+Lp+X0w6sDI0FvZ5rlfg3tZ+xt1
QNGwRChPMLW3AftrcM+vALehECMrcLhNSf9LwT2R9E/dRpAllm6c2Lf844/dRWOXbWRzrhzzKNt3
u+Ek3FCntlt3y78c5d32o3oyT7qHYOLs448Qrjvpnsy/dBPfZqcZfFd9XL+sYQyiDLXUG5w3d1CU
3WGXH4rXMgLSqVg2CpRtpAbTPvcS9+Jjge3HDqx5V/f0HRqi3hyqzsTri7thyYq7eAcSObjsca52
urDbD54KIGTeK24aYZjsXEGVZGEfUeb08Q7edUER5O7qCX4T6rv2PtmBO3FxJQ+yiz0dJRfBOh/M
iV+dEpDhtuQr7hiitXpc0NPF7+ZQHBE3Psk740YPuhNqCq4eqe51V56yaA5bvwpJCvmk3cJpZ+6a
2/gsnMr7YmedmmMVdrsxhKjhSNwnfnyecNSAl8SRieMJ5t7H9AZRbRB3Opm2xxh5GMTr3qrdGKke
lSUOq/iD/S3yYLH7YNEsRwp0N/Pgc37qDu3qt6H+/TJUTwo5gtsF5I5CAGbR4HviGRfBHS43AWGj
Ay46nILaTX004qKrB8J5D+gi6EP9ud8j+uQrju6CNzoY3uIbQRFJwXLGPJ5vLXfVbepfA+sW5McQ
mX56C7TNKYJqN6l2EZCvdOpgdWcHnAUQjHSX70xf+ZR2xZkK17v1MoYN1zG4vT09OImzuKMNYMjT
dgP4ER3UiurHNnZ+QRuKfuWm4XRA8vJmPaxAM0RfdBUHzRpXv8nvxEP1cX3q5A2CkmzAYrubnf4k
ur0HPf9kHYeouG8fkXyOLp+iPzpaZIDPEf3snO7nQA7zQItyb/Qkr/Dzo3rUwDfGSoQ3Wava2b1x
NqKes0EHCLCe8q/Fud5lLvBsMHEbiLHdkTv6IkSVu7oyF2t643vG69UVQ/Wu2ivRFFo5AqaOeVLv
pDM9MYi9zC+9jnEi8t7HtC8fpXOGMA/YdDu/NSIAd4Ot79RA8LOb4j4/5gd5Vx70Y7M37/KjwQjo
D3mU7uodpnT7H2asf7JBAqvwB0N9iw5+WBmWZpIbvemkI6wMD6rXxR9dPPCcDY4IhZ1r6N3PTxJ+
vsGoLKMWlJbqiR6mUq7woEQUb73qNT2jXexg8+eOPo4JjugU9hNekP5kL47soClBlSyU3D5ihPlF
KIXGaOfvmYffrlM4kP4cvDl9wy888zsUh43zXk12VVA4OJY5gFYdQAjBJWxutb0Usll0kyABNLtZ
BAI336FTOHy7vlWPMyDLIigeUfm8hFmw3mDJSe8vMDba3wmO4QhPCIvy3hjGz6mvR+VejQondptH
8zk5ypF0SrKDSV86IoLqFVESyQ/XO+2OQoY/AxyqjDCJ5l1ywKXuFPuDr95ogdKcTT4d21ja2tLx
EoAlpHtftvHgzw7+SLz/CRbIeX0u7feaWYH6ur0hOAdP3I2uYn985nx/cRmTfDZ2EBd3VhvbPQef
vQjg1gEbwSBnYkVDKhz9i6v5c1SiDOUu3sSHkS1CchgwkekJ++QLPc5tnVfdFiMYDQ7KHFzcB3P4
QQ14KEdhXx+w4gQWCzzUm/bWuXTA/XqI1fujb3rmnWqAXbLoDjJQXs0FJOvC9/Aw53TIvkfCDchH
zlse17fkBtQTFQVKtE7uNX4KvteKurDx1CAJRe8CcBhykNufRicDD6x7vbs4qiPtoUo40HD9wl/s
xe79FXzi1qkEkLqT/ZmwIiDF5IEkcOtIc1E+o4QQ5XyqC8W7LsSs/cF4Ttye7pd97Tk64VgksAIJ
dOOcWzMdw43vjGiy0YQIhLDlIOmufQSW7fzXw4jS3M+R1j+WzO39H8eRgbmEQkB/7Dz9eGUpaxyI
GPbodmHFholnggOT37umwx3QlIgJH1KeBJtGGmfhXcG9RxjfnzyNl5iO2U8wVQBHVvZH7WBTCRI5
deJgpiUNtw3K3RpO+4lhSAne34YsVSf34r6YgR7MPkszUOUNdTuwKg5e75eLvXWbbZHkFy7Vdwdk
ijfzbT2Q/D4ydzETVe+bTOUIVjGExZdpV0bbAYdQp4+JTnW6+B2vUibNzgNu7k1ef9mbweQBuHG2
t+hBr1t/HkLNbfgZ6G1U3JG2jzqvCfGJ8GROk0cLmPPJ2w7eeVKU01lG95cbyQkUSKQwGaRgXcEC
0ivziG8dTWdxcNd5mrg7HO4dnZuha51oNBZxxWf24s4ZG37zmj9wfNpVtpEJ9XRPDEb/SntKbuUB
MPdQQHKpytE5hK1PCefykYKJ13FJ6yePxWldBuAb3OHkPgZp+DjsO/qOGlxdnZajmO/oUcVzzmyV
ufPi1zxOi25q+Slj1lWZ+Mxg5NmuW0d3wTODtN9A6wJPZvvd1maTzQALEp+iVEjGj4URHAQDAV8X
RiODLiIP5W9dufE28LnkNpwEwoBXVYCQ8RNzYzeOttvZQqXRn/a4nvh8iRPFAQ3EJwR763pAZmi8
Orp+xY1wt9IcGEz6Js+eeCKIg/aQRsOu2zqqqwfCzfakDXcNQU3QYWHT+H1Qer1zX3H1AoenLup8
kgkBQFzYKbNCwZjd2oIKEhdN0ed7I2NCRVCHhQ7rgEhE08pcTrtdTijvx0AP9XBkVcZvxLNCYc8c
tBfOSziE4CD87VwqUd42RhIwtoi8cBqJpWLhQnOA873uCBHsSM4mewYjb+sS9YG5KSy3nszsguuU
lzJ5xF4fjDQxcYeD9BesguvX69c0ajx9ddOA6QpLHeYgg6XeoH+rAZ6HJT1PZFXu3qxIi3qfTAnv
pAH2i4ziracCRAvk3exTG/bD2Fn2VjSEabANB1gHjF2QIMzAs7cShqSEukzRjhCm0fiuMg1bh22u
KoOJJpXp0tutooHu1rQo1VtOsXEPZNpy9WjRgCF1az4ut+qJOY1nXbnSsXK39m65GJyNQsJfl6PZ
hYs2M7Ne7BAj+Xgu2HVQbu3hZHwGeBEDkqk+AB/vLSdUHJlLTDplRbg6MRJi5iIkCZ2ZhYJxQRgt
BuZRe9cZvuLtGpgsMb2zuu0r8tpMaw3fwcH9iR5A1I8xGhPPwhwMy4VBuJ3Zsg0fEiiBBPGrQ9gW
xi6ezT7Qeifh3FJkApJtwPTyeRp5hEoyu+IO3Syeqvi9h198iRlrW3m20bqi7/99lkFkgAVOIf5s
uXUQ81jH0UkEZk3gBM5sx0DIZQ/94JRmJNzZVj0uZT6kxBYYTtkgzO/Sj+a0NXW3Q27YKWkGZk9+
D3aXkNwM8oeYELu9qUALd27qKsxPXXDdX/VjfVPdrt8ukG8GEM+GlxGu9CEzB0M9DiQ+Zp2syp73
7Eq8knFcHJNdCTbBl0J+3NV+tSt2ya4JyvWA2W96Q0L4OByHbwDFQIZbgW5jK4Ixu109lj5bqpBr
8SHfAV4XfTqYnbqwJ5yLnR3ZFdnQYIiSmqD1gW0SQRHcEufkbCkyu3J6oqIt7BLYn3ROuv3n41H2
ITgJewbLab0tbsEzwa399TidLgfdyX0TkPnVs8BJQ8ZFHs0eOLzsKexKsMSOHevUhkqAtwkhO2po
UbvXTvGDltgjL8R747HTH9fe0w8EYl5K1sauApOthBboisMuwM5oFtO1PP1hZjKJMBePmkfal46i
uvINwvUBXvbnRUBG3M4e1UgmglNe1A/zATPdgObhs/k90rKR/px9s079Xj9XQeKVG/MjQ4/cgx+c
3KLL5vVhFbBEEmZucSh+t5qXBOgccp+oizsJb6M+ymug7c4ER+l9DAsiKUDqAN4hbNhnYtNXcMiN
PeLueYCbAxHJgcAZLH7rEeaFSK+oXYj7VhZZL+DqU772Vb6P0fKhn/CieeDDxHzb4xW2TR9hGGQT
erJJGzbRtg+zvj83iwOSr31VL3vhhfCUDigMhzgcXJQeH5TElqOsj64BNskOTpTPEv3hHc19O35f
4BRcvFdSYkwKPeQAk5HINRqO4anA7nV61+C29N2Rn1Z3C0PJZdvq96iRhDOnID1c4V3Cnovtpegi
selLUsC7qzDa4+fAtDp2zgrJAgW9B/m9ijKw9unpqvmXz9XvvZjTbdFt/H/ZO7PltrFkXb9K3Z0r
ODAPN+cCIAGS4qTBkq0bhCxLmOcZT78/SLZLcrerts+J2NHdsbu6bJdkiiC5kCtXZv7fj4Ufx6+K
Z0j5+QzYc40vV4FMITA3wqXs6m7lLpcB7oOKtR18Ta/S4xR4qluwuS1pHUkQYQ1TcKfccBA9GAgn
EFIRRuJ1tqKmy3MtUgiZxDP32HP44Fi7zkOLqgMRCt9abhpMA/h3+QCQVrtLsr0s7nk3Ox+fY2/J
Z5e3azmCYCfP5VCIZYsuHfEOEi8/st8xNW3XbNnLRRFQbGhyvCaQfAQksnMOAtjr8TuqBXafhN0F
iZFdkEkvWZ1wETtsahxGMTCRVzBL2d/M5XXwpnMM9fJ1y8V2q5kLAVpBkF/SQTR5pLoxOr/qpiD4
W9vUG72ay6eq7y1/k+3XGU8aL0DdWDvW0U215f1iU6JBcQuKk9yjdkz23njde+aGmVGbjdRb6i+t
Fy5heL28yxwBCMqkBXtEOsVzQ8YouFAe1vF6YG8hcbF5ABdMIuWGW3EXHePtkmPTLIhc2eYEoq5G
XoxMjlA+cdRmh1mOi2DT/q7MKb+vH/+Zfi9ff5N+mzhmZ1NRSugFRTLNjJFzCkvs6+uv5Clr/LYm
9pBccTgA8AEYZFYD5woOndzfsFeIgKqD8yH52ZLmzqtgk56XfGvcYvdJhYOxXnYFiVoSmak9I4ny
D/6h3luneotMezt4EhUOi4wVF+uVRFI97DRqRs1tejOtg0279cn3kE0SsWkuL4WaTbZrDqnbX9Sb
nH9piC6bxqG9wCOQiNi55jUCHrat0O3vxrvRPhtsQpnXfJzt/ITJ+XXztGwD0s2yvyGuXiVrbSPZ
BVtAc2lcjPZjz83NtNZLqGKIiX/EJc6z26ks53Clbeg7z3ybDjkhmNlr5GUh7SLyzGVfgadzgV7N
lVbmjgk5El/qRys0pEvczHnzKCxRpFu2lJmD5UCKyvM7VE5Q/aDs4ZzRLEmru2xK2NG4AxpFugf8
7XGFQM5dsptFa0nWbMu382rJDZbynbwu3YZAtrwR7KWe4Oku2JaXlxOSfMqYi9sTnwiM8rXK7lxs
512uXDY6t7tdUMrqiehY4ZBJE8lHjE+9jgIRHftrXjphgE7uur8VLmduNAWFlbKLOOpr7Nr9ho3Z
m4iXypqbg3NW5AJEZPMfyX9qd8kjrVVOhrjk2JwWeA1AHBytPVnn8iDexZdZuYlEUr34MHB7L0FE
toXAcTKSMEhuME9YgvVqWZN4dy4STPEC1bmLfklxum2NYiwhRqSXo+6Eu3oJIJvlaMvhmnt2WOSp
fJsb8LSkiB35z5LiKetKdFUmBRHZilzQkhiOvHHdlq2VWFISNZaUriQto5JDUlcq++VQgr0aIXWJ
XMSxPeCqY3BmlJuYtJQcFmkbXV3y2b85LWu/ult/Hk9KSi2BIW0c/CfpBGCpQGfYLfneR/Fqvkbn
Kx96d14tiaxJaFxSS8nNz0xzUWVuP2vb6Fo7FxdU1S7nR2Qcp+GZrrarbNjj1+bOJCUJT9C+UJz6
W/8c7PLr/qK8kDxlNz8X1DexxUROJ1PlnNxoq5MYtnsO0KQxHI23PSkxhzi33kynlFxDP9cXxsd5
R31v1WzZNNfJrmCJRHvYXxwxD5/ZHAn9K/EI4ot1tQZLtZXP8ud2lyHLYxcnpg7UcDuKnBWlCX3T
bK1LM1gNj/1kV9vKVS+qC+uUbonvRHHK51TelJN8bC4MlNfdejngx561efkIfqtp899Qh/1ygmt5
on8xrgCzSDQz/3I2e0WrumAK6+YheUIhlj28nb/68fhvLRpF+mAaYPeB3Mk41eus1W8tmuU7zF/J
Ij0S+i0qJZ9vLRrF+MA0gqHRxPyBxfvWolm+Ba1OxUxEBBLAD/wdRdjP44Y0Z3C6YA4bHwkmxMCQ
vt/3GNKeC0FLccjMnmP14yjWOJQtMnBiXpqvizqAKsTWDLQ9pMiR+/Xf9Kp/nsT6hyv4SZIWgrRS
rJorqEof+jUapJyDIDMMwwHXFGZ+TCQ33X2mt06rS0z/fv39JfzL9fl2ef7f/7CFjvpP1A2LVffr
KcSLB3yKo+Tt+v7zYa8L3DA/YHNjaNgEvUgNlk7j6wLnO/BWIdyKWCAsVircVN8XuMwCx3zFYjBR
tl50jd97kC/3Cwg8xAaGyMK0zN9a4D8NfLxmdDA5tJ8aE74RGwMm874XpMOhARcK+abpHRxzv6AS
9AKZKqe6tH46yKjGNpJyu9OzXZFcg66nFi1dDsFENO91Dh6i/xDIBV2HVKauYiawdTUJOVIKWn3I
5IsxBeXKH9ZKk8MmlV3Lumx7yD+huTek2ksq4WZWu49SMqugzc5zW1EuMOMQOvIJl1hGBweO+Sr8
LfNK1sKveMlDUjA6vtZ8TOL8EXDbNrCkeDWGcbHnbT3qUrNvF6Z1ZtbVKs5iKk9h5QaKcRF3AugF
JCKrONAZa+CukqzJdMI0XVvtMtYXNE9CXV5Z6eD5Lae5EvO3oowuhqG96wPS00nfVOFXA0GRkON0
J4rG9eyDCYg/+eFzh83qnJufBuRNjjFGd5F0qhStXKtd/6D5LSej4mOtyl+1GBNBRq8uJRGnUhSK
+EzhR5yZ8qHWEnHHCPhpCmphjRM1aV9O/8yc2nscjmk6tIW0nuThNiu1I8YJww6KaPnJwKTPAVPV
e21W1/f4zzm9PE6MONU1CXBUNKWtazrTWYEOFGI0oZ77dejJRqWSis+NeZ4HPO07veIvwqnNkoEp
zhiwGUPPcDeRfEx+VDLEIUcf9WKON1Ih7lPGI1cFTBa0ib77PxuC/gV30W9Rgsb/r4PL+UFII+Ex
jB6Epun+SYzh0d9ijPWBAeH36J1vMcb6QBgzZR3ppfnTJqp8WETThoX3lgKtZwlM3zdR+QP7KlBZ
Q2IfZUTj92IMYxFvx2P+PDX+tHta8lTGJeOtGGOoEd7wTM7lAs6EkzzX91bAyOyIjwJElCHbiEUk
eTKCvbU/RWTrciqXW7qns52YZvRg9HWxq8UxuNXUQtvBNv0UD8392FXNsRwMytp5dqPXPbeTWYOv
I//FBTabEHOUEP5NgRN1GKdemliYP6XGVaiMAsV+CyBl0Zgnwe+GfWq1ya2WJOonph5VuGhThN6P
iz8ATQXc2ZlgFYFzN37pu6osqKgptWtJe5DTrHZ6CeJmGDX0C/Bjz+WheXHRODA3VBxyP5w2RemP
Do55lV2A1MWAjb+90ZghftSi3L8O0XgJwEODYD9Mun4fkC3tgmQ21mVlVMx8z5zJmgmyborz/CpX
0ojJKL94UmK12MTAvzaFYNRIDvL8cUbF4tazHtz4CBhujVbCga4SIa0Apd4JliRt8iACnVNMyppj
HfAbfFt2oZQbK8mYCPEWziOrxA8aW2N9ObqRW9c6ln6D7bfVbMt5Q01JtYLjEOQJqma13/qaz6l1
KLvHhpEu045ZW7AxTbGyZbEedhVv5g5/Fn2tWY3iqWrexkDx0/jQl3l5mAQ9P+MGkG+wXUIJnSat
6IZ60nlKXeQH3LzlTRmL8VE36/4Oc5PSKQTfuNLj0DqhghH2OWjIj1ORpru60GijhVWNtj5LT3NZ
JEdrrKhf6yrWHr6cr/RS6nXMFX3fbgP62UMRhoeuJKa3cU+VXheATcicnkZNhpJqzhJxvsIaIQlj
JJ1iLWKGELWOOSpEQ5/Tr2VOt0OvYESADvmgRf0l+hA6rTXbX2RF5smometr4pZ+UMvHpcgRB4+p
edIyny6bynSvEcrD/8Mp5P8nhfsXjJ8yef1fhM7rB+RDf5yjp7p++gP09h+HqOqeuCveRtGXn/Ea
QAVN/4AojYFIhdEuiBUiudhrBF2+xYSWiQ5zschbouR3FYjxQVo4aZxPLE3E9Y7j97cAquqw0BbY
mW6Kus7Df4tLwaniXQAlAUBLouG3J1nMF0Lk/OlArwqdEmKZFFINVpqNMUR3PKdbNdn+hYSgKkiP
EVhQhMcLnCV01SaU6XMgRxjQemHKd7p6ChcpF1IOSQG5uYCXRFpwudnZcpRdqNm88xlEFwvxeuFg
D3X6rJaqM2nGRacLu2DEJKhHBGtHY/y1i+XtYKm3L6wFaTGukrvikxXOt5j9WM7yhxdXlybmdKSO
wZesWSyZDRwsOLvhOKMYX2apecoSS1hj7zeuqx6JQiIG6UpSpUte8FFR8/tIlDcFmdAK52Q04Boz
PKFClFUBI6b5TCNLTubDPM30JNLkUI+UZyxl4AqAwZoj+k41qSmiatWnFEGWVSw+2hB4OqL4EIME
7Q1XCnn6rE2+iFpteZkPE7GXwCy/XFbUcOvXFbW7BftQxMFHi85tqZzn2WR+ziwAP+BGFNA0alrk
I1AVATpg3SbCLsx1sJhRK94utjrnFy27oAIHgCRNYmygGjDir/4YUNlOID4uCIOKETXi51EtpLsM
+2QjGe57fbptGj45CIgjVkjhl2E2trMJhsAHIb6eUvCOja8fm5mZtbAGB5SnZ8Ga7+aB90nWGOQC
52drXXfZteU5EZmVjSdeT2LhcADoQfFkzJkdU9rXY9fuUtOZSPbczDBxiMZgN+16N+2R9gN1sH1s
ljFl/2yIUHQHIbSldIGwQQf1m3G6MLFIWQedLKytSU12ITxYXMxlmA6Tegm0Gx+W5UwhCcqubkb4
HH7YXqmxgr34qJAua8q4S2GQtk1SrIymhswBFHM9oSy1wXTassDg8DQ3WLjkIBwEq2vhpXTNDTk5
PJBKYRijrWOHmxmCpgjfNYe5hOSI9uWoeqPf0IhQFU9IifF61h4no8W7PmRppgPUpHBmsesgxoxS
Wg8KjaLY2i4SD1XK7+eyH1Y5tOOwknaSmlylcX02RD79sGrPmUQLJXblKnl1XOD4DCXyn8yPEdze
zBdz/0PMERlWt1QNK0ncN96XIXTI2GrQGYFnpiW6nwKtVKxvcJ9B86mm+zeh8p88mbSkZX9OM397
NsXUNVXmWRHAvX+2vpPA34Y+7TmzoF0VWAyDdx5k7k9yvJ7ZqAZtwIKDec4Fnfo3T77UM/7hyQmq
iy+gRuXlp1CXZ5KCjZpMXzVJvlCSKVYozkGaAbqbB0rbLx8EZAjLTzHKzfbCbLh/fQnvR/VeXz5S
O0I6kZbc+aesFYW/mlWaFHgL5x2Oxz4I9e2iyp5UaqV+8jdv9zLt/PMrhifAfkGpi3O4vGTPb3or
uSI2de/z4fpYpdgt8xbArOvk1OKHjN0lKnGrsW5UUNFOqA23MbihFpZaVW9SLXCSFgMVn85am1+g
Wr21oOxn3UUV97dmYYIOSzZKicuCRRf9q9CmuVOl0BYnQPszbA2s7C9fkMDzgC64iB7IqrdC0Fz4
VbgmGq1FM3zSK3jnC0SGFIuWNYSYqQIVzIWreKC067iSVr4ZUgMLh4dKwZENFaydiEq9qGAEsNPq
VwOY+ItPocoW5pWddBmqsJBTC7xNirQJxO3ipkD4NOXbZMI1bxZvpypikSG+e2FvYym2y6H3FlC9
QKtor/Xy/7Fi7bti2L8T8Eslp/n1MXQfPT2G7VPetE/Ru/xJWh73mj9x/lRk2K8sYkx9CB0/gLHW
B5gKyE0AWhjwXWSF1f1n/sToP6wN1cIhFz9CbvXv+ZPxgel7EwMo7onFZvi3iBovtaw/Y4ohYoRL
IDNVCB0oLKFqvL/DOnEgvKItWVjR9arTp+ZibtVTkcRM8Pht5wZaqhxDrWbET63oS40zEp18AkUv
AkAwEoU5wxx4y1xgA5+wU8ht8AVT7E9mFtA90jIV8JZ2snQAO4lf2nGb7Htaf0KU1HeJPlgwrk15
m5QG4MC4nAAj1PGAxhMYGnPwfkUHPiueQy1lAK7oQS5lqe9EQgcDJINnAY+CuzPGmg3jWuDjmAe6
ppmqp6liNzN7QDSxGJ4FYdnpxYFpd4lYqShx5LV5HrqWlIcexg7GlVp16uplOfzvffN3hOXXAjFL
/dc3z/VDHrw9c3yr+/CYH5Ub/M2We0DXFWToS7n5R3UYtAAHEdQm1ILF5Tvfq8PSB5XzCP/Tkba8
Gnd/r9xInGMMeDfsXBIG3JL1W9XhpfvyZm/6XrkBzPf+jhn8QKWjEDFWJY+f+qhjdi1oK6+tfclL
AgDdsQrQhAyLyf3ZDOxShGxb5GLrdJgkeryazinxUN6ngjKsqilmlCYrMiYEyOmzQrJ7qPe7yiyz
hzrw+20k+JkraZhWjRTMbXAl+mbELNeZJW1kOK0BKBInGvXG6LFKDaZtA7k8UrAAeJlYiIWsYTpQ
Z2GTHtkMyyqBimrU+vBlGlpx1+Ux/MdEEHd5ZRVO3fWUozl07Uq9V9dmVdYurQCZwZBMNbG1KTDl
ggAg4Qpg6pdWwkY1GoV+W0VyBzVaKx0lEpkZGziB5N1AzUrC27u0MqYE8nmkWq6B7OzLOyG22usi
VBeIDQYJkTVOKJzD6QmVdudatcEUipkPTo6boCM3i5Q5iRnnL/LF2KN8FkSpBSNDKRbBEpejd4Zk
Fwa4GHIRuFKJ02kS4+Aa0uogncwFONIxR2EAN5br4CpVtXAdKvlhmDuLF1FJ2aYLhnQjyPXo4LzD
4A95xn0aB8bV4g/p6cUwHzR56heT7XGfR83gJkYhEG/6ZgdBa5Pr8idzTMK11IQMdKhd45StiNDC
V1N3UsFs5sDNZDwLE8PtxpkJ2GG8CavYM0fkeBDYmHhV64OegK3X6iAEK98LmzQY9xnvt6cYyF+D
QLyZUejqnNK2kxEwsdVpzEqaLVDnEmOJqjcEuEFjsKlQg2NR2NlZNNT7DuYb6v1Wc6iqMsfTptZ9
o7R06BH9coqli6bOBdpGXyzxFB3K674HEhKSXiPKhkthp0rrUwiHopNij7yKx6i+7bqm8wyOU2tV
0LONlcnp3e9H0f+wIs23YAc74tcBcv9QtuFD+k9iJA97jZGm+AHUu6zjzv5ajP6B6DCsD7A6yTbI
FHDvXaLdjxgpguuC7oVzJWcIDCoJud9jpPgB3zSdgs1St5QVUfu9GPn+xPKjg/bSuX2TtzcWRq59
VQmejCOPozQl8mEz2eVJtM1LBmPKMfyMgaWnTtLnkZOO3WXDvhrLrdbTg/GTrHI6pfgsAYlpsvGz
XgSfJgbCOlyj5PtwItOIu0u5BjPVS9mzn803gjx9CufhppXiHBr3vJrFJrfVttTxfI5Q6CjhsfBB
hQvAOLBnc63WOnYDM9eWkXhpCQk7NOBylBNUK2F6UAFth3lBlbfWcTjifC11FMvTZyvGi6qI9kD2
79NW2pQqFKRZupEb3XIUKBMOha+Nzk1GpfQqr/urAJ+gsNEfx1b9PInRU2eF1PA7KJ2yfBf386bD
r6xrzS9pRe9NWchL/mh4YmecYhOyOhKzogyvMayt4fbqdtNXtinHA+Bv9KCpdBNgFbGatPqpUYar
tPBRVBXrHDcGW7Au5REcsTknlCqy4jBZjLZGYYvHTs7ojRzqmHf0RxFDEwI8Y6hRFHwtTQoCbEIr
mIteVUacpAV6DTi/Ur6nypC2tsLPgBZ2pRE0wKQPmPjq7aU5F8zj60dLSKStnlBIEI3wI5UUak7W
59rXhrUvoxswamznRXM9lom1moUpWU/ThExPbzfBhJvnKLY3xtwOLgiInvk+sFReZcxIJ7to3Ida
G22qJvHEHq38ZHX9aQ5q7etoVgHWHI/hWJkb4i/AITyQNxBDGBHuGfsrxTNekYJTym2U2SnpqTlV
+To2UoZqcATZqIlJb6RN9OcwKdZ9PFnH/41kRI9fxzD7IawpOL+LYT8yPI1AhMsphyBTt5YRlx/R
i+8oUIJg6RCJNMrEfOdbhifr9OYYG7Dov72UIP4sLaNBph/HYAsMtoVBpUu/Fb3eJ3iGspCWJWWZ
MqDZJzFv8z7R0wRNYWlMKD9DEzsZQ6hWeZwqcD5MYz9XkMKVGGpdElM680NrvpfDpUiM/QbHi0Hd
vnnfzq9Hsrd4L/V9oev1cvAoY+oH5tCiqf/pcsp8EJg1JVss544qYdzhA153LYT2okOOOkb+g6BW
PU2Uts+cuUzxiikpf0LUQdKpdeG9NinqmZTuix5Z08pXB+Xapz7cOUk5qLdSNokO3vXCZ6WOmsiu
axBfADzVFA9DmH63ckDq2hi94FEXjESIbEJtUbPUBTzjA99a8LPG9TRraK/8eHAaPYlUkMFL7Qa4
yUET2lB1asPon1KzbFVbElWGEGR9mJ4lxQhQ9iUZKW1vTfr9VLeWnQliLNp//Ua+AJreHHlfPldU
78tplyfgtPD+jYR3nMZCWNaryujWEpMXMl6I02hBXVlAyIJ/6LOvUil5fdozlXGfZ6ZH36DqIR6J
gVsY1z46HcONSnCP8bitUjwXOs0u+XLUNI6fRPiZ4N2jmhu1EF6xpr+sdy6r7h+unvEXimHLFr5g
ON+WxOYqaYsgbrj6pI9WgNwQeCVR7v31m7T8lJ+fBRD5YpO6ONe8LMY3G7hkkIlndYr+Z8pRmGt8
pLl/2WX71MjuZ2NA2kX96bXK9MuXJr9PF1jiLAWEiqLGyxM1XfmpGBEoNc7nestMa15l61LNxP2Q
TdhV9JE4PmhyrHA4UGOqflJQXGIBr2tALMXwsSyybK9FU7FPMcdBzC5mKFXCUNiLsRzfUYRLPoZT
qmCZNCTeqE8a4+5moP7d0nrfjHp9AUQzsGDYY1N4++kFEEhmbQqSehVieL2qlQEFeNKHzgySyZZj
vXBrKD7OTE3T1cUudaNJ4Z4TS8MpJLxetSZEeydA1h1RRtutXDZQzwU8HuAUehPsHk1vgIC12C4s
NJFM1rATKIQBlxZL8eAmX7XzlJ+SOMhXncYe/dfLglD9flloFL2J1fBhmI4gML5ffFovQHjrBmaG
ejwo5LreVpHZO4GsPgMXYex+nv/mGf8h6vGM+F5BjJNB/JjiT8s9BTPt9xnPWNb1zVTFTAZ0g7xK
BHrljbL+65cn/cMC5NkWeiLDHaBu2UXevz7q6rj3qsxEUcxz0lZr3RKgtJOrkcCYlILiYcoKuziT
4Jk4EUbj819fwEsQf3ffcXImLPFq8RMmQf8pNnW+UE+dGlSrQLcCkJ8Z4tUu87epMfuO32hM5E8y
Sre8NuyuouxdKBTIcMgr6TqkEGCTudmLvYWCwoDbpLQ3ULemtcoUAOzlVlzJocr5PVm6UtnSNTJD
FNy5rqyshs5XkEK8zMZL1YxBKQ2ScM7ypLJD6GbrobeCqyYWzJseq1Uv9UsgTzGjGjNHvrWGFXdm
t61ZfGRNoparUdiNjE1FqRJfjFzbbRRW3U4qSgb+DT66MZnHV5bAb5Xb/nsHxVP5lF+39dNTe3go
XzzJfswSv7qS/fjPfw3LMpjHfz1Y7BX4aP9x3X35GkHYix7btynXt0e/nhkVDUdtlhlN+ZfBptea
Gl9deC7S4vJAy5Extx8Zl/IyDUV+puGZyj2xQKG+nxflD9SnyUiW6eTfOivKovw+tshAl+imgpbh
V/bmF6vtN1sOPo4kXNTJncq30IVk8LBSC0+bZgBLaKZuLJv72ZDutDY71ypGcEG3ngrjwAFXXRdt
c6FhNkYFxRnm7CQI+q7o1SNEogtzSG6jMjyK4fyxH2mEtpXBXTV4fd1spARDh1wG9RrsalW8KlRs
coUEvrKaaV8zPAOyPkHIKj3rZhBJdpMNXpqmpVfEGCskif5U9j2FZnmWpY9jbnWeplX5UROYxOpN
A8lvLCnbMcx8mzpWd9smFXZXcjrekyjK+AfgjStIgnkZ5vqXpHkIMCw+BXWs2GGpPxJ9xlUYaxzv
6ibbBdbQu7lmhCdFMsKNGjepXZbL+TllSmerK3Hq0ODVr8YpuQ5ErXg0wgIjoqBFU8Mw+bGNO80t
UoUjYc3cFHqcimw1yU1tw0TTHe6vDfHVgv+gLlsMpyGGHGqZdlZ5rrEkVeIxs/24Sjw8b69LGZJM
rzfhowbTqS74O40x7JKsAfCXldu2Yg/LyI4igoFfJB6HT5LVaTtgrOmL4W7ScF5OLsCeXZhxvjUZ
X6iz26Ztt4WJdFjMXQGPLlObjxFWQeUUIkTww9sp6PkLxTFUMTK2FlZ0WjZftMBwc7mj0q9/Hst5
PZSBI5mfGG5yZ4vDtor8PPUaxpwE49rIiIc5dOOcwVJek9rS9rf0PQMPSyrdnfNqyj+Xsc47rPQG
R2nJD8rHRplhsdAQX0tq2WyxXEtulVaGj5n7x6zE4GdOa5dxkPtRVaSP/lReN8EkbmCnxacqOShC
sdP8+EntL5qQbrikukYsoGOXwfq1gXbdx4nBAn5kkh5rBa3UNk0X7eIe8yCfS8zA6K6GbkjwzZjc
RMLPTZHyr6wDwcHUWGJApEQHIvoloLL0lPoG4kQQkdiHa/uxlrOtosJljkQVB6qqMWyzDU4qltR2
kISUS6yBGV3TeM3rfiss/7sFXCQSb7bufyBveQ/zwx9sIFH5Ns6+POhblF3wWjqlntcz6ttIq35Y
+oF00GlsGPT3SGn+7F7Q5qBBQQ2OsVRmG/6MtNIHGYIa9C1JobcBlPd3zrbKz8GWkzUuPirdP64Q
nvBPiRwdTd3wy4DjnJYC8egEIz/2y2AjSaVPlXkn+EqeOkEJT0BmdWAivzN0rd7UnDXHlRRWCk5i
cEcOTS8nF1plCZMrDYyfAMqcG7sbx/jUKBMJb5gHEGdGXyhWZCfZ4tIiCKdGbJKtnwpj4kx5pMVe
zjyU7Ze6hGBR7gIYTTm9kJRplsJ9+aR+azn+Z2YJKCn+atEeiz+yh/z/NH+QKnx9u25fHvcjO0Bw
wYZOAUVmy1/mab5lCOoHijELwZnFbPFhv8kQpA+cCWhlyy8NbpLnt+uWYRWIcHCf9MU+4rfa1cbL
hMmbBJksQVtafwz9MES49K3fZ+hpj4u3rFEjnKRuG0f7qlaOQVl8KUrGoUM5dXM/OkeK/rHzzV2p
pDsD6j0jFKmaXEhKiWuaKH42Sgobgr4MzI1PwYyBcRbswdWL+ox+yHel6KFp5XvBl+CnREVAS07F
7aZvH/oI+SfzbAlGczjK7HNNwyeBiCmr1YOsejKIr2uLpZ94dbkagCKVrm+u9cIpdhaGl42nmfT2
zqdWZ4UbBxnrhHA/4mXqMVCSKViyrwnXFEkH9Nkgc2IbE6H1FK/TfCsuXjhrEc1pd7YSpE2rCKBs
fBGVblU4nA0SunQYmVaenMAGdS11m16n1/EqXqUnP3iuPipgiw4aR2O8LTEOT0gc5n3qpq52J/gr
hq+ze3PyyusaN4vEvhEWNYaDbWITPYXSFf4+pn1TpcdCuJUTBsPMmWaUE9iCgq2rzVT6gU6WWJve
jGhVGD0/QCEfYVOXzattOu5rq9ro3WUheLgrVXSVBu5wwkwD+VYCApDjczWGTvdpehTuhfvpUXz5
XXz5ffk1fGifX38NH+TH9ll+/P4P/n8Pmqd56mP/rD6CdADrIcjg7aZj37j+grCokr1sMPVoIfKk
B6l0GMDultHH9Bg3LoMQtlx8hu3GgANxTP4EPQEtb0cX9QZP6KtR3CbtOpQ99PTFlhRgzFZD4Fno
Vv0THn0SyA/kzUjyi1ON6Hg+6YqDfoWfZUgev8Kvy4qTWW8MBcDoZJNayvySa24orOmmfYaX0C/j
EPQAHDrAPJrfk2vq4aDrLNu6xyryZNegvUzzoVDX+WQb915Wb+LyUTZPGl0WkOSK6BHXUeHpIwzk
1XTmdZI4VYj725V6Uwy2ejOdwy++6FrNOYsujHw3yujAKZOXm7BTHbMhjKdXgfAYNKdM34O5YA7E
4+EF3q/j1ciQbL4766IbC59YqoGKpRozkuSZK3noHTHmCgn9I65QQQhs0ABXA1MRXTHIIvWiBjKh
jGfc35XeE2fHBHgjrBlPdArNpZRYHcaQqgjAB0r/nuYfFP9Q7mlsjq66K9q9eXmvzXiHAjoKHVTw
LbKFdVBwfyOfuGmEc8MUZTaDwALTI545yg7P4U10PKzclZnuzGe3GleFcBweDgImKQtDyOKMT5XG
jcLLEpk4KN6juA6bVQNwBPYqQJMb4dSHa36iPK010Faws3APaf1dKu8TelDRnRnS2OWsLezBi7UP
o+Cv6Vo7qsgIqVbaKgOUmpytSoxIqih3amTaxkx/IrxIW2YysWExQf82uxpOZcu4fsdpfm/V9MME
sAAzHat1eRYfAjwe4W3cWpFdXWXVc2KqdjA5WTquDcCEVzNyx7BE+jvbJcTM4CSru7gRN/nXqLiQ
Q2ADpPZ5hMa+BerIknJa8+vJDfDPKflE0T1tpRWOGZlIr/w+wQsvNJ6sQbhrYzfVNmm5nZSLzFob
8N/M4CaU7jjX8Uq9XMT17zYXbxfUcX8xHc0HsOZA2hvbEBx53g3QUhgkoPHT6UDZ3S49i9NNDGWp
dPtg3x2Mu4F4KNnFZXZp4RglAqa3hZc/5KcOHs3Ll/na63dEwiv15dyel4DWFd/+/8LjKw7RyNFx
S2CE4HI3DVAt7IRh1DmDKADRxzbPlXrUfEeavrDslQhM85eGMaK8OWoTxHH5ThDXAUWejnuKAakW
1YWgwKUTv0g5lAbhyqCXFATbABkDzHYSli3yBRD8NNaGjDtg58tuWG5r7SNuNMN6APYwGcxqdgAP
fP1TIxJXQ1svr3hXc8nJOxYGAvuA9+YL5BSeGUu0RYznmB3TS0xgczzjODXavlV+SgcdU+bcTXom
p6j6Ww/6Pv7SDU6F965aHcLiqAe3BdsjCDEr36CL5bg2w9I8UrhmLEubnVH+lDNF3M6ZE/SC44/j
OjK5d0Q2EhnZXSKfW8PkvzFBrh5qCQzMTuOmjdo7VRup0FqIAqEVGTMe9z6ct/KZeTGnjAmxambj
S2dj2bZK5I++lHxhY/8cpyqgMvqcKj4rOBiu6k48Zy1CSWYzRJURkPlSxIXGDCgrWoDdOsnpVGnb
5DoGC+VFqkOvmcyVQvslK0gsh+ch2JvNXSIMHkk1nB0xxHPnLChdBhVfjew5IFBM0WWkLaVsYOtj
xGh3bQk0IJr+QrZO2XgtBYuqEnm9zFxnvhQAjdyWywCbwn52caFGF3mvSf0xiTFA1NKTAYg/S/Wv
cq7uA/UU5g+/n6X+2x2almzx183Abf1f7J3Hdt1Klm3/pfrIAW8ar4NjSYoURXl1MGRhAkAg4AKB
r6+JeyszxSOWOJSvW928KYWAEwiz91pzfX7cCdz+738fO8OtxkSNa+trxFR5t2LX38dO3/8HMV8R
gq4AMPnfUsh/XpcS/MNUNxLOo/b2xym3/09hilYgBTMcSD7L619/7E+uS5dl7wDloL35ACnI/lUh
e3zobFcI+pVy3UMjpi67nge3vCmqwcnOSzx7sJWk7KKz2+YjR7Sf3tATbT90o48q7tvQZIL4fzHJ
aXpeFIRbRdio8DMbf2xZ7a22Mm+0P0NPnG0u7L8f6/IxKez7GLuB3KOSowS4XRp/qsAhlXQCDAXw
6HSjj8PgfUM1tBzXOg/fO2rs8HJU+jmJ98Xz/TUmun1g8y56k8tGU2CJZZFNBOTJN14aeQvh3WOR
vyeJ1boTqnvAVuc/Myaz7NE73cbEw+n4tNDQyGzSmJ+fM5jGCHk2HVC/ywtywsfKeymM5wJKaZf6
NTFd8tXv3+xTI2JRIDaAO3eEcPfxiJpc2r4uJPgmrcSNZ6vqJoxW92grT7/DXD490757Yrytk7b5
4CnoxtHFeEONnHx1FBQnj0yRWXCwLIq7PszLK8929d/1nf+1b/fEvCHtCV+Au2U/gYJ4/HT9kAxl
ubgwSgR3BbmYl45V35bNZKVhG5y9uHj9+9e5tWF+ugR6/IAJc3SDBiDn9KOtjfPTRMXGnce1EWZf
uuHbYa6S62A1zTPv8KlBQtgWyEyJfCBf+fEgrrXA5Rh6s18zB0vpoEGvp6uM46vfP8yvby9iTkA6
2Fo/pChePIwSnbJDzzH7XPcrTMq+mcuXXijd/DhZCTEStM4LgL8VSqhg/2djs6xuGrEtQhoiCL3T
i2dsqqZVRb/u59ngRci78a1TzPYxGxyV5mULi6zlRT+zzly+2W1UAsJYmyk/8fNdzJdVrFkEEmSl
f9Zmzd4PsxDfWuzk6/H3j/fLQKxkLKC0MzDG8aAXr3a0wl4WUbDuxwjEgS7IinQbWz0TCfXUKDRT
KHEgpmP2bx/jT7Mxii1dW0FhE7vgmE+CrLp4H+SFE/7hZxbRrOBiii6PL3ob6PE4swq7nFPWug+m
UHzzWVMPduA0L+0QU0vrBdGOljYBwb9/hxeWp013solgKLZsImwsm9sO9dPjxVNW50MlZvy+pw5A
Et6+aIDt5HrngQAiXSWHrJtOtvfcNLn8MPCaxvx+FI9wQWzfyOOB/ckMFjFRUNgjD9u38PI97UW4
/XGLMjn3ZQk01Djj/e8f+HLHRYTgkgGCTiAgyQCt0eNhsXLPGtmijW2nNyTz9t6aTWmVGbXgq5RW
+aeCDsYj/cSloU44GkvN4/E4xGpbccXb5z1eIVIY5TlLRPXMp3C5IxCwErkxfW1OQ1hlKcM9+hWj
2eGbJp1o35UmuFnKyNz3pl1R6OHwLDgRP7Pj/fIWGQ+GAkolqmbkyV5MVqv3JVGEBQf1IoF12ydL
nkaFLoFRjmwXz0zSXz5BRuNoaCP44KBGffDx003+0owlUpb9QKj7VT/GINaKpX8GVf/UM4W0yfgK
0cUkIcfNn7+EjlDwwFqpVlA6j75iPJRfacG13Mlcy9r/4SzcngjD9fbNEcfjXvxe4xIt5ECFEb7i
DHi/HspbHNglIVqLeWbCP/nyED2gJ6JUi6To8WPlkVircOXluXnV3aBrANsdNcOfrpLbA/FRkQzC
qRzv4ONR3CFI9FQJUPrRLN/gGK6um7xqn/mJnprmP49y8Sxh46nBC5h2TehCoq94Wcabiv1a5BAD
Eda8/f3P9JeS+eejyPZdQSNisd0uGkF88Tv1lp+RoMXL68NRv+26qnytkaveiNIQsl2Ff3Eg3GMs
BvuatCOCoOaJnAx3Qj0vgqOdz+KZZLJtxF/+RZzDwIBtU+cvjctP63WBkyoyDTMnGubmaDlO/wJX
SXQcdFvsenv6Zuvefff717B9zb+MGZCGxo0r9jkHPv5xpwa/+dI4Ef1sF8azDsjrqK3mVEeT9Y4Y
4YcchsjtWC/R+fcDP/lJwiHjcB5tXqCLZaboM3SZTYAlTc3e2enq9VBO87qrSzt65tawrcO/PuO/
h7pYp+N2rUu98oxToREhUw93J5i+RUttz/GaczzY62tVWu5RYtN95kd98hsNUMRy36X7EV0MLkGC
LNriR8UbV540KdMnMyTtf7Lo/HuU+GIZJS0qLPQcRfvVm5cbf0ID3yZxtws6v3/mMPPkA21LNisC
Dc8t0fzntbRetaU4OfHDucl8aqNIfork9NxF4cl5iSmcfZWgPmRdj0expjIP8orXtoB1uk68Nbqe
M52/XwBdfJYOVWzu88EpVr77zKt8euQ4YFvCd8iseTxyEbc2UC9GrrVwDBZ4EGA4/K1jMMnielF+
vw/Dcj3qfhZff/9NPPVqOfJySOSTgIZ28Suupd1Z2poZ2itBb0HruS5J7ntm5Xvqy/t5lItXa6JB
295Ar8TqnOpId9ffKWdAAbsk09+q+f/1fvncA11sHWOTQFso+PLaaB6uKlURfTJOz4k3n9o6IioQ
VCISGvfh9t9/Wjej1h62JiJ0U9Ume8f1592QcCJzorms0jWWwzNT5Mk3+NOAF1sHFnAbJ4NL8yOs
668tIB0MsoTQI3jy/oOvjfIVth9wLZwmLn4shdR1WhK2xbnvva9RP5urXi/jM1v8Uw9ENQX4JCJR
kmG3//7TG1SDX6g84JsWfgJsynayGxfjH4rpuDj8fo4/OZSLXM3nYk7X+WJK9IWdF52sSOxpNxZ7
Y8lvEXmj5wlixjMn2admH3KNxOG6uiUkX8yL2q/WnktBtB89n35op7pDY1G4/v0DPT0KTCx7Mx1w
iH387uJEYCPv83gfZl1wpM3evTAS5dv/3ygXq5IRA/cYi1/I9BWrPDX/Q+nJ5j8aBbUu5URQjX95
zn+eB1mMbG1m7ZNqjdLBLG7qiKp8Zgo89cZQCwLDoHSIlPFiBxFztvprw7NwU6Yj5OYNa7v3XHXm
iYlG0ZVdF0XuJui5GGVwIcNUunP2SVUlXdoThruAYQtgMYPdSZ75Tn8dbSsCQUfiys3VM7lYEtbA
F5PIkPv53EPKI5GJoeIUqW3rypbB0D5zpPn1FRL77HBd4oNFmnF5oXHcEp+sXbh7q2/IvzMRfeYc
5d3vJ90TD0VnZzuOoizZCuiPp/YQT6QiU3bcy1HVIIejzutTzK0QiBQ8TPHH8wKJikedgmIaEtdf
EC2N4kghXAB2pR18o8CF4M20i36uHPPXv/vxgTDc4n/J+yYKnDrWxdmzw4VkOtSs+3U2Qn/JWhWq
6OBElm2uRGJG5BTx4HvivW/ojp/s2dOQ8BoXyXTlZtwluAvwXx4oervlUXI5V8fEEXaSyixOCABi
mrTNMcNDR0rOMK/1bp6d3jv96c+zyfnBq8DjwjJ1eXdGayrk2HvcFya+WYwtwUwz1fNVeVxEKx9+
P9rlLhsT7BhSVCV0EvsKDZ/Hk4FfbOXeg1YF5YxDc62xxMdJFbLe5/w5ZOsxWsk//KoYM3FjcBqo
Yhn0soI1DXkp69ZP0LivSXzTaXTQlJI8q9qLqSUj6/ePePlVxZRTUdSBjtwST5PLm26QlItKhM4o
6BQRhQg79D/24ew+s8r++iY3kLO/TT7U11QFH79JK277So5FtrfqSFV7LPHRd9NURFoEWfcpEJPz
h1GuXoxsEVdCvO3x1CQu3R9UgjW1Ype8ulH3525oCVvQQ/zM69s+H/7pP39ZXOf4631Md7QDWQcv
ttyh10NLF0getFuTgFrboaXOUczh5aF0V1z3ubKXTKbEp3+AXIk6B5bPy7pv4pf57C0op4DBlWlk
kpaALVmMr1Ulss9r01jlrrfwybMayg+ryG+S3HkDGdE/Oy58gNSvMg8wfpNkdw7C769h2Oh7Dro1
shQqL++KVaHCKNfqtRvbw4PlJgr5gYPx76ay16670QHun4WzVXE200KjTjiOuWujPsAdEZbNm2BE
ee5lpX9l1yx/hzKqAri5CQFXmTJ3lqu+d65FQHQ8Qa6Dieh8ayplUu0M1SfHJMNNN0Q1ITQO26ol
++KNN5XNMdo03Rn/EgARGaSUwHwRCxTLdPLN+Bpzm0QhMJsWyXkF5i2dlRUtqdR+Ve5NHucEgQkd
5gd7bQCwdescWCkmPSICRn89h7qJb9RoEfxVe1G9K6yNfxyM610zyOoQBVO/s7Bukz3SK5uufWvD
nJgneQR6IEDcCzzaqYehqzr4A8GjQC2GW0MOcbVLRIsiL5sX8E1URITrInYOBpLIugoQhFUU3nff
nV2ixUFvNWkxoShDbA6DNHfHc1Vw3n03dhEhB5YTbG+qzfPorqg0XORAW2gbmpxK5DELG9QtcVkE
0XvPq3WQykTZ77T0I3DEmnBxaTkJKpjYkZ/rqsUPIyCK/8Dl3SLX7vMJQVyNaibt8dxLOl2SFmOe
hhA5oHYUU6e/N2tUOPdDzh/ce70bvoyMk2TX/LUDxclV+BQMltDtjvSvaI9VeqydW+VNLglddd+d
s7z2+wMYqm7DxuUwWpvMCW9yG2ox3hlYeS8Vi05wipqgtL/NU4P4r01U9F54hXXdu+NaHqY4b967
S/XgFEaiuZqGD65xoyYFpxrBgpBVRwzNuBL3s8wy+bo6o7g33UQk41QXZMY4ubhFPZctKQYfHwVT
PZpXPSHR6EfsLtR7ip54rVVb5vmya3Ujl91YGpOf8bjpYMCGHSrQescycoDMKeEbwna7tWiObZkQ
8SDxo6dCLoPeaTV0d+PAYDuCt8sgVTIu630VuqPYSfZdc1t10NyaB8k1hlrLkmdieetNi8N3pDuJ
cL/GYLwjGNsUD2yQE8J6V6/BIUqqrnoIg7Xhywblh4FjD4Fwli8TVVnk7o6DBQyE1+GOuyXIB5Ju
xrgL0kREKOsxWQ3vlI4VKY5DYuWfiLVvvXME0hX3XpVbeNDicXhphSax9uChIQqmPnL/gpZn1wAp
skt6JnM0rPM+kZGMUysaZ/5iNzMEEsVDFR1wlRhrj90u4VMTKsEcBfXm6POtTntttxWZQybu7uOZ
L+lYLPV6nydr3O6zcG7pMy2Gq5an8vBbk/XD5m0IkwKfcuY5x6YYkVfHSuPx6HJTtmgDJ93tY9ty
Y9RtYn1n5VYgkTUlkG6jssrRndZL8bLsqnZN477tPvvCdl8GS6bL/WQry+ylM/ikDiFvf1E4a4lU
R2txBcUwsq7j0sm/5T27H1JXd433q4ERwnkmrzEKt5Umzq/P1i+6goC269p4/jivrohOfuXQZLHk
kH/GT6J9tD25Tbu1QOeQqqqs+Pc6ongf9hbyW09pbR1o8Vvl0Xj+ctJBZBU7u7Q9KHGLDIlgW201
prmnzI0Z1xm5XU6XCtgDYIpDZw+4MLvca9yF7KOY/PYyXKroKtKODm/Z26nRMgca59rGlymOdlNG
L4QpDfTM0ZqwzCURik3fX9z3Ra4SWFJeuSAJDbMKiXE7mx82YokC41InluNc5OGLRJRsWXPQwUT3
4sW5d1VnyGfu1wF85VhEPyZHJHccnTz/XJRT8DEMx5X8ubFHLNotVVKd/W6YN5lbyzoiK9/53uly
JpqmCbqPddOGPJQ2Uqa+yTEoL5Ezvl+TMSZNulxFdx7ZOl6JrnQ3lBbUmx12FQ/FWRYl2W5UWfwi
o2/zzRIyQpzqaPTLlRoHIKEKrPnJgYdM+uQUhV+ZZGOOSEvZDrA8aDeg78zcA8ioBiKgR7+GrTr3
3qsCnxQCV2UhJ1RaLt+krFiDYkBjxX6CBDEeQR0X1b7NFx3tuibya6B++NN3tosxKI39ivPowGz4
5PE3uugLslrv8Ch4qHH7wfpo9773SdclVeC5abwPld8gbC6BZIqTQ4P5PARRTz64WrYZ1eCUTe3O
TV44QQVStez67Luy/IVs00DLKE16P1Bk/MDPOAoKHS6043J6GTt1CDdJWtQyqNwNxMsCPYwxZXoL
saVgTr39AMri7ViuNRmCjSfI2/K0mo6Br5cva8ZifRe6xfQ2W0UJ4UgU+pMfrQK1Z227qV92zI+x
zZvv1sTaCDloLJJXMtSoqePSavPUMUNDsl4zaglUZSniVGJqI8zQUvyASZNob29mERGJaLIG83pb
KbKx5VrK48TLJjxMYJnjLJF3UHGXGo1oTw/9awCn2btRkUQf3bUbS7/14hUcuG1w7Atdx+jLI6uE
GrpYU5yugnV2ByUUbSegJq/au8LBkDVnYtPAWlbCEaLME24TSWDOvZH2UfaycXZRovvpg5ux0l/N
nSCVwAw6cD9nk6kIEPPdQdzJdqVhn4Kc7swBtq8m+SmvPfVqVcEqiMoZZIH5zi1L+W1crDCj/AjV
qT75OpxXQg+EqFd5p6NxssSxnew1B1+icr9qXw161S65yMHG6zpkS687bvWW01N5EW4d9FBxI0tO
B7tbVQg0JcQnUKOQXObyW1kXrvgQOa0LEmEcAs1SxIHN50sDwn3smtCQPdWWfbYPRjFgfMubsXuZ
uXV17fEPCLclvlrTbPDr76zXY36A/djBAyuKNUiXhjIU9AMlCY4tdfF9qPIMXI27qNd2g5bp6Adr
cGrpNNTHggZnmY4T/8ueD9i9bWjrsKnO/KCpx8KX79qOg9AtYQpVsjkc+o8+f7d1iIvOOnlqnPXJ
asZR7uOeQ2naTIGID1mz6Fd1NfrhzaKF9QHkOt+Bn0cOqXFruyJjbQRC0KOqggW7np0D8fKaaiKG
oqmQIVvxBsRdq/zazpXTXk2yW9a3fT+jpmbP6OL3tbTQuHcyKj/PaAFX+AUju9+azGtyFFPT44KY
qI7igzPx66UeW7XjDUIWK6ZFZMd8KaZi57ngvODQtA5JdO6cPOTKqDu3C6vgxiqt+QbVDF5Peo7F
RyM872NVtbJ4A3RfqBPMnuplsQysWL0qx+veaPwWZI54KESTuuLISLPrIxpPt9m51CsIoHUcWfG+
Y7892n4f37dmqH84ojHRrhmGyU5nzP8cnT1wEnu/ipaHOuraL6yI7pumdQwoABeK9Gn1qipKUV2E
NFzXEMBZO5KLgcrCPzXCnb4Za5DkmRcx5c2sM93ZVGOHvzL2oQ9J9v2UQg2K3F6M8/2yMWvSQDrZ
98oNR+4uXcjRXZlVfF9itrODBPSOJRwswA7rDDuzHGtA/GCC+msAiBwL58GLumPNjoDQlXrR3nMq
D1Bi4nU+QPcVUfJQivmDXIP32WoIIKzzz4H2oLo324P74TgkSGynH6PCg6Azzd+c1fNLh4CPl308
fevGhEj22FS3S97yAOXQx7lg45HDfcG3/qbTS4mGPnCnqyKcWkgCkzqGTdETJ9jGTrtjKxzAjuDl
oKliHSuRo7731Np8mepZva8s//XCRaiA4cHpKO2QckapaYV/mmdFIqU9rHu7LxVxWaELam3KERJz
HucuM5ekcBVV9tDo2CYdEVrEizizrtYqJtTULM4b3wbAtoqeQMbRxLdxEamja5LkXUID8ibhjAAW
pYVfB07TetOVrfWx8UX7WneTdSzd3n/Tu3p+NceNS7x6Un5qgWtwCV0tTbh4xe11+9n6fbfGKzED
TnAqMwC3LFjR+zwe9OsmQayduet85wcN0cKq51BlAYwOg+bNurRnZ+oaBCvj+sKdw3mne75scM2G
ZFZbTjuOPtNujiv/fanqklSSpvoAa3Y5WCPWB19jDgmyJb4NLUolzE03C1Ir47GkMK+HiP0Q775/
rU05XhVUsNNltF/AUcE7QlAxuSopGtWRjCdsUm1BqS8J0akL7cBUGUr3vc0V+xzJRZykXNyPK85I
KoB19a5tId3BUbajlyuY6WO/xDeLydq3W94B/3ZQKsKE/U3mJ9cW3ZgfZh4U/uHyQ9L4xZ1nW82u
820weyUh40sdWO8L21MvTB+0b+LAHx9ICDXhcfazmhurdu2zX5vxYDMVvXX2jp6IPs5cNzHk2Fe0
meT7fqKsu9ZtdXBHkL5mVsMNl9DS0Ha1k48lqNDi6INS3BVDQsBk08fnNa/yvdGSoFUcnzf10Kw/
4tjyzkLVHKkF0T8J1+hV25/CLrQe6kRkZzcfSeAsC+DvHeWItLBKbCBLfi/HYLj3a6d8U5bhQELi
JG6LZbGuqEssZxN1rGWz+T6h1Dg22eKkQRVOH6hHwUyZxJhm8SC+ZiJfryVtxxd1ID+3nL24WWBf
qDrf3w/Ed9zopiVfBbjqG2S/7nVr9cNBZVsKgwlD3nFs1yhk1XysOFLWuww8u5cGVJ2OFZd6fB3g
B5FivVqTPrnxZ2SvOz8kbRY7MRO4Fdo9FOEc7jsas9d221ogJZ3rudbZlR9KcTOJ4J2fedb9GjvQ
yQefwF67sJmP6yLfh0UX3SGReWDBiL43lc/eEObefSSyH6M/vJ94hs9cP4AtN6SQwV9Oii2JoiJA
Q1TDa3dtoLWvZX/2bH1fA3Pmu2FRTY3KKtTGoXePHINjlz/qj+VcEgy7cgNepqwkSsnjJsK+5DnF
rulQQqdc9GXGLG+yD45nBOnwADycnZmGDuStO+I3a31nxR6j2LLLRYyc0Mt+6U9EYRC9wvltegAo
F+65jDoPcy7t5cA/P+jJLqKqsJ+ySZjUV7VFvjm1h4dFB5xa4752b0JJ4TbttO996IJGrgQ6hu4X
FNnNsfCTITsKX2KxWaewulvypJ3wvjl1lgJE0/le8WuRVs4SQWJjrUYsSbqLvzossYJPL4SYnkwu
+S/zglMEpgHnrWwQQDzhfITe5pynJKsLqj1FYjVJWjKHVIrhwvaPflNQKA76CudFA7mXiMnOm5wr
mAJ62q0BLy+1zGb40MUMDVXYBeb/sKujeysrQ4LKVysKCLLxzEerck2xq6owc9Payr330sodmdKb
CPE6Ve44QvAN9K30VWR2ldMk33ppDV/CcRzvaygxA1YpP8/3M6v2V+J0YrFnb2u844jzkImJ1o68
3ypyh0MZSv9t21ksbWgqS2DHFsEpacnZsrudKKMY7HJaYEziSpTsB1Or6lAN4fC6nSUBEQl6DLJD
fTEyFejbfa5dUxEh3fQRTFY9Lhn62RGbodGtoA7l5HHwajR+Brzfwenc0nQi46es9F0SdI7Fmp5D
CxVES72NRkPduF2HDJeNWNhve1PmQPbz8cfUi4BMhGbuPksQi83VgmscnbfO3OiW9DGuOMC5YkJo
ZSZRE5Px0JBHYzhSThz94eVlSn3s5phnaAxV02SmcpSy0vL23ByaYRpLtwErv3QdOeOOiG/nto4f
VjUn/bGpMhFS3enNso8W7uIY/0rLvlIzZ2wEB70+VoBdsE+BZSC8dZpZIssWWf8esQdUw6SNw/7a
rXu7OUl7sM4mCz56QeMWh6DOK3HQlGFH9MiA13bG9BsescnH8VCzbr8LlZd9zyt2np0JVfsQl+VQ
vHA51GFb3zo11Hzq+FtHa3I+5NFoMwXzInuAIYRH13Jd+EQS7WdzsEovW7Hptfnbes6oZDMBK659
cR4WB5ResgN6ODYq1bmYcSuNfs/X6RpPHOMsmcFd91zIknmggNTFDSTK0m6RUroUkOLd0Nkxt8cm
mtw3Mram/EdVCdyjU924YCMout22Ju+m1za81Y78AD4priFq4+y0Pi/jGJc2lrWulXOzh+bCBmJ7
cxDsy7XDTAxopIx3Xqatm4jbyreKBo7eRavBq+/0FXEkBnnInRJt9dlZEpCYCrLuS3cxLIATCCes
9mvbqkPmB+PdBPmy3BdebTEji8Z5M5OnEJ3Gycz+HkmfvwE2UOju/JyopnTuuZJdq9bhh9+rQndj
CB3Dx27Vjd3ivx3pAIlXvRpadVsh7AHkgjG7Xjm+1XSBY09nP5SBWHKAHCTLNGs6OwTy3WG1paA9
mbfxWFtEVLPWUa8NI8E9h871vZxqwJSWqhcvVYkLFAoGjE/yb6jr7FYRx+KklEUD5DYEag2nthMD
4nWk9C7KrG7QMDeVXscyNcDz5H00so6m/hysWNzWRnT3Rji9c2ubFnxYMo94ZYnWmDDUCo+kpRDx
NVdRrXhPRKE00dUyEzyHqIKTwntDeZAsWc3p8BhIVGjtRkpx7XcLtLmAIPKFhsBNYqJquaaQOY/3
w4AY98CS786vgyHmXnWYXA8qNLXMsgpPssx69aaqA79h5lhav8qMZ+c/emk3FukhydBdxwuQviML
i+pf62R2UaZ1wJ6+yAKze7EjRAofHOZS3KengM4QHkVOubDuWifs2pQvr1R3JTU/CNRJV8yO3NkN
XSQnXbpJS3s3rrIzzq6hYf0D2NzyRQTc1HZcxxbKdLYZwtq/nruauBLKM2PytoZfgYRUNNZKslib
ZKGaU+6CFqXyenCG8G2yCG95uQ5WlDyUtUvxxynLmRMRKU9E+qU08rgHmCQQwWHhIt18oH5e64NV
+IPVpMqpoCWnlbUG4i5sUFV1J9qV3npyAqcXZ+lSLdrllrK4QgZ6xii7JmYJOee1dJtICR2GBU9q
G1Tq1BUyMgcbK2d0rbPMsrrUM14HzJAjYN68a9Sip1OklpnTtsVWbj1otyxgtuDnsZa3CI+rQu3t
qhkba9ebROrTkAUyuW+q0ZibTCZlfhNyySeZfpp9sffoFJR71c19RXwONRtxtup+7B7oTmEYDVoR
zHd16G4InGRSXXwtSL+gUjMNbdy+7EYZqc+tQ7Prtalt1QRsd4vVdX+3hf+PkvFfzuYk+I1Lceg/
f69/xmP89Qf+hccIYwTMWH/IFETegpLqX3gMrpTAWygJekFEX/bfWBfvH3BbNggXMlV8dRtK/p8+
RUIg4K/EsccgCAX/ME4wudBa/E1MxS2xaQ5JSL1s5vtFM5RRNPZUSZeq2q9BvX7os6Z/FS/u+iGT
U8aVJ5uH7ybyuneta5n6mGtXR6+iooBa4MnQKfD9guHcr9Q9j6qwBpDGWRPcOdsl3hZJ84bkTLtL
8yFYuwMJde07W/SniPZhux9nD2FDgGOxJslqHFAuSEvJI3UhPNR+BL0PIZVc7Bd55Wls1NwrSSYV
peUcS3IbbnxHDuDuKvd2bfupPQf0DGEe+Q2JpzMmDAohllTf/cEbIFA0S9fejL5P1BLCCj85WRS0
XI4tjS9fu17m5ldE13X1AbXseMu+l8mrDOGsQ793nPqj502j2eVlMoGyaJ2YpOCWTuJ2I2WRlyJ0
gBRQDhRXy1TFyMp1pb4s4VQvnPHbgCBFAMyUakmdIAIMwf61COeRa6AZiEUtfTuzSUilWrzLmpgd
0mkCgok8KO2vVK+yYge2VZ+qECrWnlCyZNot0zSUHILt2kdI3Tq3Khvad0PXRs2pM4n5xE0qgq1K
m3s3lyvrghs3wQtvXHR7TGztydvMmz7TFh31GfJrwZ7eBIA7LD+Oin1YlQmJWHaLwKTqPdJodURY
4quRmua3xIrWh8ajepfSAcrOea7cAKRyGb+QaKvp3UpOUrtpGTvJMpnFN6z4LdZ4Qm0oHGdlApYU
YywXlDI0wAhkQFdnETP8D1cz73Zu1PNcDgdaDvA9j0p5Z5JcXfoy+Y65TnacHHN33ZFJK7/Nswzi
w2iE9YnbJSKHOpLmFPUjwuQ6isVtk7Ca7rzWsb4mYzH0NLUmuz8nFAf807AG4L9mv7vW1QwEojA6
98hdrNr2fiJW526obM3MnMox2yEGaVVqZ471wxhSEOHqOubkq4J0pXEae9pQxkvm/uxHeT2fmziQ
xctaKi+4daBe6xvguZxDtphrQ46vraZ4jzdYZddoQdaBQk2b2KdujbLwxNV4WuhwFpTAXGel/kuD
erme6ehWD5W3yAnCqWktPpqxMNeT3dbF2XXZqMhC6fyWWFlL0DnvdZwvfDvU2NmPywQahNc2Z926
ZqVLtLpd+8ITcT58Q5pO+PBYBudSuS21OyXzvU0ty+UqppwViLGj3kgmAWDuBarOSEMqLSJN/vDU
JccVTdUumZPmzxSjLFdYn8DNb/k3Ds6aC6lyIxPPsVBs7DjLDDBQCnARiVlTPj7n/9iQ5Wiuvv2/
/0Jn9tv9rP+sHu1m2//9793MjwnHRZa3EcewFYCt/dduRjQ3CiZ088QDwD1gn/mn6T76B2qxTSD9
P/8ROd+/NzNUawE7Iz7gMIqiP2KUhVtu5c8yIPi52GpwrAWImxD5xhfCQdo3cAVnu2VNscp11/ck
n+RtIL3d2lKHzMr6nElWc6RjipZ0RzOnOAfU4oq3tJm4tdlLERSvIkc14s2WBQzABtUUjUzeiksu
gKTXbw8DzvZmtJPqGHEpy0+2Hpb8mHBjCq9xdzTRdbgSHxCm4r/ZO5MdubUk2/5K4c15QZ7DFnio
gdP7LjxaNRMiFJLY9z2/vhapW7ekyLop5Bu9QQ4KyEyUIjzc6eeYbdu2dl3J8nNbpvr44OUF31uD
EJPkGGWxor/oY1JDC8zYwWQIbaaaTbpkoH1SBwJMEVIZQ6FDKLQ63tKvtEvvUi19jF/NPQ0NEP1N
O7c6dlUnELjDMuMoWLohv5g7o2DpkrxhIu9WXbqnaumknLmpgsQtyw08zDbfderY0Hh1HevFF6O1
9PgevYjuTCyd2liWDW0bhgtk5DVb631/NJbuLl06vUhQHUO1njvAfukGnXHUnsKlR+yWfpGw3Paq
/Ogi25iOUi7dZTU3mnUyPiexkeMTmFtQuxgYBsyiJZEwscxW8dKv2nPrqs9NbFLrEdDJpbfVlj7X
W3recul/aQGJs62MUAu29dIj++zi0TBz8tI9+4FO8CxaTfmsl1rChTj3193SahNjRdtdLC14srTj
zdKay6VNH9vEI15zad8pimjlu9KirbfmDp/LQo+3xtL4D4sI4PstggAFEL9az3wZbJK6UkE9+XUR
HUiZ858rf1Am0m5micGXs9xQ/JAelNp74EpGkGDtBXHCnnUKL7ZmM8AiX9S5bIJzSQf/ECwChzVr
HYM9ji/pyKhwU7ZKQ5Sn4yCMVOmgsTgNHJnUlUU84b755KuqspeLtOItMgv3OZILEh+tslikmLEb
WC3NYhsFJZ3VGnwPLGJn1uBrB3sRdKRXTMO61aaER2wRffpZ/xl707rIRRRyFoFILmIRY9u8XWV9
jQVApAHMyYD8xdU0q0wtPUq71hbxCWfz7Hs10rLZDYtA5euzWFUvwtW4iFjYXqv0UMzaFi4IZC45
K1522CKuG4sQls6amLnIY0ysi+cpMBDNvEVAS7qmv0ZR5XirQkuguNaz2oZohvDGRBYRTglmQa6w
o9FDBZ6Nzuki2sUok6+O5rMn6C2yXr5IfPGs9qn0ZtGmX0TA5IcguIiD0SIUguKElRUvAmL6Q0yc
dUVnkRilzbjPrRfpsV1kSNwKSJLtrE56AoPIOqgMZLdy0Jsb6X3Nl3jWNBFXkTdVtesvFFOInlkf
I4AWixhq4Jf5EC8SqR/PcmltFeMnMywRUX2qLuJJA9O8Ee6JzNqbZCcCHHJwcqmLFBsnEbIs/i8k
2myRa81FujUWGReNAUk3WuRdRy+QeodZ9Q3bnmoxXMRgugGEYemQebs2RECpPOogCwDvkiC6yml1
3vRFYy4XvTn0ugSL36JD50UNBXdc9GmgkfE1WVTrhL0HbxsqmBhJk0TWXhTucha7rUX3tqdWnMZF
DZ9mYVz3LDTybtHLjQgg91qyIZS7GGtAtJDsqz0kgplemNjNQ72o776EZLJDmUSVNzB6MlSfxfrW
izCDjBgxO5dNXPR8Y8IBt05mmZ+gTRT/bFH/xTIJ0JepQNLoPHOS4fhB2JNEWZu6jYiCu4ybKhTk
0GkedQwJKc/4e+Rh5mQFk4iubGN1Zz4ufzM26n0M5+kusKI1xF+m4YkfPwymfkqisrzFdkY8VR3e
jSlLT7Zyyqvg0cM+yo0gTs1Y3LyemPGwVnTXtLubHJEN1fJoxtjqUSwLNXU5//N9igqEfGxq674o
y3t0iaNeqYfApxx06hSOmKxfuONiXoD3YGV29ByP/UtBV7JReRGmGrgxZfpXXx12RCW8QLE4eCFM
txpwSu975p3mebvYMcjd7Z8Q1EyX5SI+EU8U+86cCgbpJP7OK1txrewwzn7Jzfi5ttLWVYjTLUWt
fyu0YTuiPF8aNgKPA43dtG5xPH7U/XBYmUE3giyr/YPZB08lP0FjRcJnYGcHvutFmHMZmPC8r7y2
LfcBQEhGT9qqwuKVqjq21YJTjqawo0u5I73L3sowNcmxGmN/g/rnrz0x2PcO4V37aYpN7pVAwQ+o
vlq4c7DhE4a4qvNy64fJyevzY4PNCABvuNLr8S4J0/uETEOlGxtl1VdG/LWtjEuspNFp8mGpWxk3
ilkO8ZofhG93uEZt2D6lHbMgIjeUvT5Gz30VZhc+djIKEUzPXkyGb8BZtLMxsyJ5IvzEqg4kGqtZ
Z5BfsHNouUWmWHtFj59LaL8I4Ny8WFQYmUbtSegeU+fU2Zd6fPEIIHusmYQz/k61e60VNtKYvB+q
kpANu88+G4Lph52CpvQUtPjJVEfEQ65q2uprYztVQiIy05G1gV3hseuL7Lthkbeg2zmxd10wbsdW
NS+NMuR3MPS/isiXh1LJ1vmI3LYalRjnkiHIXCae51uda3e1IJoBtVtP9+ro549m0YNaHNAN0hoq
MzOp8Bb5Q+fzpUq6a14G1roI0pjbtSl8HG39LS4c9LQgeKqG4INaNMq9RqnqsqVcbcKw+OC1HeS+
3n9LkuYzY2FKmnlv5FHx1fzJBDe+9cpYfrU07zlS0+k5YRthBbyE+mViBDUSFNnrYUfXjtUU74xb
Bkm89wv5mcVmsRpa/SsOI9e08CgS1rkJHV95tLCjtnAgzZlT1q60yDsXAirB0Iy8fouaNczPcdkb
V/w0uEvkcKkxAZLKZDjRjkBNeWh056DE8EmReO7zLJsOo4LfOalxRWGJ39qaldxa0xdfDZk8eP30
cRTB97BVuntF6ccnAKnRZ78p8VQeyL9jMBsagKT447NC7Mpcr7NDlKusokJdrAWslzrIPIiQY6He
wL138UUwurEZlpGWbnwvMewCyRbEuUhSQcuGz6jV6/qhaiBmHUkO7Tvp6kHnJN9JiBK45WOv6hum
MbmYivWQqzTd17KyA9YBk97q8BfGMT6Xt85G+gzht48aPE1qApnFV4wRrWTaWoZpekR+boFHJCLF
3U1YN/6j+yiQTfmI5VIZPhlp6luzLYk6Sh7NcWJdcxekAebspypVNIF51kzVIT4T24V4ciNeJ7Hr
WxeTahi9emXll+m69jrvu+oEFslQWHV5STVG5886CIFVibIwMRAzNaZYnW4Ou1YW5kNEsCKUxCpO
tmaBCZYmv2PJ5lopkSKfIxYTP0opCnWTiUBTPxRhoCvZj2Wnf6u0dLW0g3+v0h7z6us7mtz8D/5U
aR0EV74bDDJg8gDconP8S6Ulz9ZkNxUQigqy+BeVdiYgsXRHYN7cdf7S2PI/sPAi+PKzmGL8S43t
j6imn/ZbBFU9tCB+P00MAsh7uEc3hA7KaNu4DgOXPVDQ9hxNOachUxzH2tMlJgQH+Gp00Gv8V1vF
StdYW0bCECq9OfkE8BxqTb6wYY4ZJrSHe1E2n9o8XEtWv69ZF46E41rySRDQlLkQt/tdAbt/i594
Og8A4NBZiuYGK6a81OQm1EfZa46/SQZO5Y0gx7HaOgWT86MVxs2MryCnAD0SAknimpzvFw77tmld
28xCjw0Icu++JcbsNMF8ogNAkgDWIKv6ga3MRMaRomfwBOF+TZSCdFsT2j4MjKrZBsEnnzF16XV4
wGVnlqfCCuzNVIxEP6XoUivpGcw11SpNsa35Pgdn1fcHO88EA3ds1SutmTJ4Y9Sh3C4ybDcEDWrN
7KDtJ/OK+hoIV+WuE7uspch6IGWlwKhCkFd+73tjeKibQfeP/RRqaonpnEKfzWIr9A+VLJwnWbee
2jPRMmsdCwXznpMRA/QltyH9VKbDYJ2TsuB8Kwd2+nzs/ncD1mU3GkGC2GqqRRfdiYb2mjgFPxdz
gMXgLXOMV9n6FX8DC2PJk2oydkRqWI6+SYv81N9y8HiRM/sw0mJbD50HgjaN7chZV2LwnjUSQg3C
j22vjpBWTVM5OjFLbkSisvGDy5WBw5tv4uBnVyUiCkPFgsaVw0PUIL+aIGNbu83slWZrQOIGfimd
rQ1lamvUUbstsqZS3SQxp/R1ajsNyVHzuFIN9jjlN1TJieqsgL069SN+4D40mIH1ccoWRxEaCT9R
md4aEQFRGwbial0MYuonjC2hv0kZ66qPokpGf8dcxXtp7M5/TXQ8a3iu8LtB5o0dWoooiB/JZTVm
3vSIeAxEhLGkin0ldwM1svnbirw92ebAda20rXVn6AUw25ntdFf7FosMDD+ZeGo4uUhPC9Lw4PW2
/t3SZWquxCxjs/qKax5sBxK1nhcxdYmiW2emgejf9FbOPllU8SDuEcgnVjyx9uq8WeOgO5dYtTH1
JgwMD3ElQ7yBU6RXKwyV41NlVAGDgD5uv9hh0VDuV7r1NbBqgM6JNagfYb6Nz7LIhecW8PIzTK4R
0UKeSpYkGNc8hVqdYeK7tGMgnR2oSWYdrP1l2cknJaJZlfM4pF0mI90yJWlKOBP0RH7D9ISwoYve
+WAT5uGKxshV2yrFPHPJhd5NqMdjxyzGVpt+7VWssPKGmEW+nbBeio2+zHHqZaaTmZh/1rWNfBaL
9EWp5unPZHU8bdM8FFLn8ZCJP/ZqqhkzI6r/cBtmGZ70KKSR2JjLhEk3CLa8nwprSLBNM4SyKr/+
1jqZI7fc+8PHsErjBxvPOg7BQWp7QId4VIO8G1g44AdZ29KyhjssR9m+wzAGoWHUkHFEy/JFBS6a
AJvt5A11vJXizK1NyweHtkob097i2U1Xamfp/r8v4j/l5RkD+vf38DVn2vKtyv7j8lqFr9nrfxzq
OV2g/llxnn/Cj4tZ080/uH3njfollHbGgv24mFkHJpV2Tr1AhcYgYnCZ/6k4C/UPY4YTEj0Gi9GU
P6ViaPofGvujIC5BMOnmHE30n//3F64I8U2//PefIxbn3eP/uZbJndPQm2fOK6I3G//vswUYqmQs
lxjDLVYquVYV7bMVl7qLnQamPlW4y7pJ+pvd5F+XheffCUSFNA5bzGHl5Hrwmn5iJRS1bRH8rfW3
qcM3z01I6mqZ/o7I8A7it/wapBcJCkGyDM3//fprtIIt2VRo3a3SguwcROl+CqIBRz/gm0jBghvU
wr/ELHINmf3ILrH/w07wt+/tQuv75c1Fzgc8hwdHajPc4N2oJ7e7lqjJsbrZedOxyBQ7277AFqOC
23PN2oiPaYpx2AvIDCDmRtAAxfOR7CR7TDmg0/GcndpAxhetIRbY7wr/izS74PDT03v78YJ+fgbe
7R7zTgmLAk+AHIa5S34Lw5KfPxB1CvQInGR2i2QWbM2MlVEj85Vdn6XGfhJTR1c2EbroSHwzyhDA
WS8+aUEQuak+fW1CP3jLRCOvkVqVx9RLhkvAFb5PhNVuGzbPd8yKoy1r1sVeV9tbb449jlK2qG3D
wbhUQ2SPGzX7bEbD4z//0/7xIeDR5u2nHqWOFdTBv/5pGWLD2Ek9uRnEts8GrgHLmBGe1d6vXTp8
Utv0qr/qXtpvgmxUWSxNhvU/fxG/rnbPb68NZUCSPIMYx1b+u5lOXrMfahsRQghhD6ckMT5EvmAx
kfh2IlbvHGDdrjSr4HeP3/y3/fL4GWSUMecCEchSrvWegMN4p+7MLPVvvYVoiuP4Q8I2iUu2FqHG
Ue3sGXg+Wh4KQcry7lqput+RnGcDyLuXwJ4+f/hMtITOpL/7DmYa0fWRmTl3VpTXO8tX9HUJIAWD
c9hvbM9Kdtr4SMOJMjL2SFoTWxcoo4g1pJKEZX6KZYkxEGfkfYznPAjTWQDK1uwnf2wS4TJ2qqzJ
+ZfgS3xgYLQ5kFXBnJaMN3U+NH86oOJGZzdDAZLOhJ5wV/xUDORxYfzzx+Jd8iK/hp9OSzQf4YZG
Y/TuzRFDnvtwgqa7MMLT6rfKbiDd6minZAnheN1qTTW8so/yJWwBW00mnXf730FVf3tILU/BL08J
zSKwLiplbhQe1fnp/emPVWLSirp8EneZ9NSrUXRndRqST13j2LfGg4K2KmWsnQV2dFywavfFMFgU
XLcYTnlwyjj/ZBgX1gLYz2sAebQb26jEITMqnMlWpHf7oCnnu0SvPk9tJb/95k38hwsMni4oEYdZ
KRcZ2PNfX76fA4WtYke9C3CEVErof6oRvgm41vWR0n3sSLJpHcKAyzq/WKGOy3igqThY1FEslwUs
7+ljoH02erO+gAxhpaOTo3/JPHX63Rdyfi2/vtXz5BnsseRuB9Xy7uITmADR+brmTkZp+SAMo9n1
pWeRQRlTobKXXK26zDplYzE8p4wOsImyf7oKO5ujtoxmsoIORHJV4LO7UyxZboMMdOtqeUv/ra/8
H2qcn56ufwg4O7X9a9j8XMUt/+Av34AuVYxcP4q42R3wo4qjvONqx8qGDY6cC3qUv6o4qf6h8U9M
TuCFxz9rMv/tG7D/WGiVPLsUf8DZ7X+litOWmOD/ebQsCRncMLAfzJxE0DbOu7NkjK2WrRyWnDUm
+YSXMQ5msqui/FauioidV/AjSNFmcAgXyK1asx9WSqGW5ar1KlVzaTXC1M38OB9RQHMPiGcYeEcB
ATx0s84rU9d0hspbpWFQQDprA65S5mi+d2ljM2bYisc02/ObhrfKj0bW8j11Ro8AZZGc191wnBd3
Edw7W7sHyO/jZAe2geeU/VfX0YuO7fu2tRGhWTsuCHnUgH2o5NOy+NwVLDNbZXZgIDQoK62o1Ivi
EcG1z+okOFdhqmM91gXzRX3Qw1tKPEd26EHbBYxL6qpb91luQ9zPvGYTJ2N4p07NdWpi+4pQq1yE
w04If2ClR/fgwsJPzLRJvMEA33d7vmliWBn82GBwvBcJcY7dMSaML1mDmZwB+uyOoP0yMVOXCgHj
pue3X502UoxN4meJhaeiV4wjkI3e3yZmZdYbNFtvXY55yB6Z5emI+8FYFVdfGXMKv84WDEPUXGjX
tgvwapvsLNFeas6efVRtwqIUyOA+C5yWMacvm32hY+m6NVUp200v2QOSvmVn+0jmxWkoOX6/mOAQ
OOy0RnzPGBDTijvRjUmkycCKdxkcQGg+epqWnOsq6rAxDNPI/9pVPRN9W2as3w7FWxA3eJUyYekf
DV/0+wS/9txAF1dDjq8sQ8FYS3kbV7IxWKDWj15SJR+sGFeLi1Y2uQxJkhVjcNXYtBFpVWBhUP4w
3oQbbRzumsRhCNAiYnUIAmXmu47VkwQzxCzI76J8qH6Dz31Xpc9fHcoTrg/+w1wjvocK6Xng8IhM
7brww3A7D5R3pEnijKOaTHvWdMwOTgXiHReh3mESr8FVZVlm7o1eFidwFdZ9YeU6vMQiuHiZxibf
/M4xqf5dJalzyvx0g/z5Wi0A3XRt1OniXTmrN6Onxkncrn24FOEqiqQX37ywtm0+6SgeVgR6stUb
MlKCViTqz7hm1OEkCxE7JPrU3TquwEJBG9CnaoX5rP9uNqb/3RkM2BQKkTkKdfKjCGI0gyitULis
KMpPgcjMdRZk383Ivsjeyq85X8QtO524Ivu6jdc+de83ZzSi+6KYms8pSzAlrpSMhGTWbqXl1oHm
vaSGonwbfS+/L3U7uaYmjJCVV8qixZTEj3CTKsANP8CZ27VpjAMxQBf+XQOq/VqR/3gbUU34D1iT
8Xy9q3kibbC6PhAtPOLQeMjTqvvYluZzHIRiP/pJczBUP3azimixErMAK8KNBZKprW+W0msHswsb
0n0CZR0n3XiyAyXYWmUTb0dFdOufrqDbjyP85+bsf3mp1KLED3KyAxeX8xPxU3nmdBmhuCzSradK
tB8YnuPMiIppm7eqYLMIVh5ELrBGfJV+l03/v30z8LxplO7WDLd03r1NjlMFdjqCiPEHwzxkcwWu
YTaBDDAWT7bSaVeZCqI0wzrdElrJrk+ed+7kYDDNp2mDb/qbl/rKWR9FymzdFscBGtBvWPLvCtj5
w6S9ghCCRc8mEkd9950gRXdIczNo14kdcZ1USb1u/dp7ZP+Xu2Ma0YlrlicCpuetADbvtRuvkxOm
pPij49f9vgtN/SO9QM30TSjXylPqjWZ36d5kfXs/WEm78zPBCDmgU/9/KLb+aeQRhfwb476KJrr5
z7+N8JyLu7/+3/7/iO92oIdii/zpaf/HgiuvsRX9XHD99Y9+FF1CI+3ImeNc+GQtpDDKmh9VFwIZ
1EjOQGiHAjSoSV/wp3ams3rA00BjNQdt/LJ6oGt/zHhiEIagzYCOssrwTiv7Z9oZ36N357Gg6kO8
NejhgLYR0PKutU8iL0onM85coZbVg8EX86jA3juUVcS+1FTHayh/QYbn2595IJ2okxfLKL76efK5
G+WRgdhrhDF9Y4zptAF8QEJm3slVbpgEX04WdoVuoERznG5NnfSKOaRHM6hWuTZSzQzObJTo7+b1
wK3MvBfGzGu2/DNWi9N7RZPhPrBJOelL4Y4FO96qr92JdrilKhgerOb9SiraxcZi81j1oJ204xBV
pIIrwfMQNt/YMizxtfftdfZXExVEzeK1tYXfB/+MElYtwxDvi+b0+8Asr9lA4jLfKihFRx3rycln
RWndpO1BY2Ky6Zz47AmjdVvy3xAl010WJS0MxiHZ91NynepSHDyFDXsrP9tsa1u6ql/C0LhvR/0x
myBaqSObgCwc5dsyju4iVjk2nWznIO76lipSOer24LbVuI86lr9AjmY7J0o3oOh3gF7AfHEFwoWS
q0GYLw3AtamCCMSwC498QRr2wEK9lI8gvq5sK1GV5g+qwyXQFrjIh001VYdwAP9VyIOt+udOlRu8
eue+SN0Bo4lHDDg2/tTlSXhKYvheWWk9O3WauaEnX0a8Aa6mYPdggrtz0upZDGw/jZ6ybyaRXcBd
JZtIVTZKXYUbD0zRgJEjrtBsrIlNiAbMcBaIQ8CG1JqS5ZAFHtFN2gqdjolPjDOLcKd1VsuWcrXa
RAGcutRKWdlOOB3jA1uZRHaV+9IwL1jFtmFMCLFV5pgQoA4gAp2K0j/1hUf1HklnpVQgGfg0Pmpa
YblxhjFP6bBiauZW1Na3kCHcSofTMXVxu2IxICXw09p5UfvW6do5cmL4PfUIVkPMmKOY3QLcIbmW
7FRIZytrCvZR2UWuSuWYqONnh2zR0S5rfDXZeUoYuNTxLTVb+G/mOq67Jy/VqfJhRg/ZhmUWbK9s
ydaRtmN1AzdJVAzrXre/lEm6G+xYR8oUCmOzLHNByFMutfmxt9S9pzUPA3IrwtmZfuVgKnG/6kZN
WeFYxpOsy2jL8/PiZdZVnRIcEK35oNn4kuM+Pyth6W+yqtzH2DFdEtup5WPfDdk4pi1y1mljuFPE
jVfo/iPolS1ZvRtr9D7048QyuGi+lBT9kOHedKG8jKykUqvrQIz0t8myXquaabcI3iy1xr45GE+i
spK31gwfjco7DJZ2lsZ4lmkIdKgEqNBa7AyXawaM7NRod/DLMNQM947C9NAenXOeDM9BGd2z17IJ
c/lYCv+e5esHNpRJG6xWohxpv8zsSURSW3koEXD6dqYKgUlPnA8yL6H/y6teA5MsebwnWd5XNsHW
XnNpimI/RZS+auRgDFcpDxiVMuXdewV06iZhBPdVkKVGdZc/9ppyrD0oeA1zxHVVIf5j9Tr5Ma4A
ozGbfdJXUE9S/c22qu6A6pNui+GF9c+T5+frOmVFG62HINAMvEzKy45biy2nFmqO+MQj6rlJLK7g
tNINlkJjpXHglCDrNIRWT4rkroyg85iVsTXzFltd/Sz69A7cD07rod7FuVa6jdpAFYHqu+sdieOu
CJ4JO1qbcKDK2PkQRsDfRH7p8FlgjAn36amPQX+8ONlzYD+n9jC5o8y3BRzCtdLLe0pFDv+pu6gQ
6dJBvMRVtWscj6ni+JZjb2h0H3l9hKgU1uDOGMuLDQ2w2/gEtQ7hlWTZioc+a10ZmidWFy5pDrax
DQ364jKHp8iikS2eDSu7WQZftpZJ7AovIkwL/JMrUcsDQOdPoWU86AlL8iLdo3vchN5+aA2KO28G
Mnh+hSuu4lhL9WswsmlTTN1XDNrsmYKsZCgR3cP2/Izn1dwB/Zs/P/u56rN7p+grflNO+2ykr6yz
AI5g+S4v1S15tMVKGBy51th96Fv+W637Oe1jHu4bxfkCgBK21yCPvcrwoWR9gff6gxlr02M3BC9Y
D+hawchl5duoi5ufJh85zg+Vpx6SzmH+3MarSGtf1Krdi5ZwUa+tDlae8W3GhbuKRrFNsFLBFfBA
vpkZnjUJTE4dh6NZhl8Uk7kyXktthbtkXSTNZRT2G0yIjP3SNtg4lXzJTPyogZk0Gy8q7tj/5WZK
KnJ/ne89lfOW0rbllNfY+QINie5odue89D8PvfrRjpLjpKe7Kg+dFZdbvPId6w2s1ilvi7sQTj7c
PKXYFt1QrOA3c/n72QfoTnCA/DnSGx+8qnzrtECsnL456KP20IyzJda0CEyy7nsrvuh5c0uT8jWf
uFQnzcIuBjIH4wF4vnbd1MMJ/xg0vNja571mztd5vUkHZ99Y5iZoC1w3oVasIim+soF44+N85uCq
zjHwvFiCGOw84jCKon2w+gL5RmH9To04MkY4TthsvmGjf2y8CPkXAlXjFFeuDlaFiwbuCCGOVcSY
qKlN7II5lufxHgs2ZIwa8rOOOVSz9WNa2PdhDsCunVqNJfSEoHFYzFgI/C/1AOupc5Q7NhPeamEf
6dYxYJNPeaGiiTls4L+aDjG6Ou55iEksS/cjBChwQQVZ4WHBKjXkLy73ZN91WeTS4TLEN6sNBpBr
OpddTXtmWf85yevviiP3+VQmZJzI7zA+N0rFxp8dTIcU1RVdQt3petet5UzpaEWrXcLiEwghXnrg
hma5HuPu0BjqFb7XLmhYQnCaCaaoNnE81Ns+BZY2ElQdODSZvowBrkyfsbB/GbW0cS0f0FxrqHds
zO+cYvqUe3xOJiYU3LwDNJSIjyR+rYUenOQ4zIGcgSuc7kGKYpptRjtZIKBFY83jnMkzjRkEAwXx
zGnbwiV1stsRfhfCzcOIIycgb2F/SbJJ3XSmgatf1rvUNsnS7Xrkjil6Nuz0MJbZGyYljfzY8FL6
g+ZiDm3cqgn3psx65hSBvo6M+EkJ1bMwvGjHQTY3Wbq9wlVdklOdQw5SUeEKP4m27KwmKzuB8tMY
+pnJL/yOGTcTaUd4ip4beP6HfgAiOI2l3EmjYblVQE5nYQl7kJFwLrK/CyuvRA/XQY9E0CeyHOKw
eNUKfFUVd8G2Hpsr59ypk92Zk3zkSAwvSGKvFpwVYLw6tF27VtxwpN7CpNKqvkf8fMMKYhyyrhMN
xqaskzsT2uYmMeznRowPZht+AtF2EWl4ruvo1WqthglUw6sxgGyKALyMAT0SFkVYuoBNKAW8hM2G
zIo2mm99YwvB3HAuhkgP413PjauXERCA8lIW7M3WXX+nCNiCfSnvm4GDWcvUa1+xkKnL5mQPjbVp
FeUx7YfdODSnVMijn485PnAJAkTXTjA6H6fCfq51m61h+3s/6Y5rDobhJsUWXXcbmEXMknSab7El
8NVSrE2ScoVLmyUzwC2D2+VWsq4RH7mW+k9jAxp9HpsETg9jSoXuDexs1RQdiuHoHSJc9P3YEdjV
RjVHZvQaD+1Z07DpSM2mIRf9FbOTQ+J9pLvQE6dt6md7rN3c32V7z9MXIPiIr02ZP3vAGiIosFEq
NwW71K4+Tk9I8t4qSsqnrPaLDamlJ6aFHxULtI4yb/NWA/ZfrzoPkXxKsefb8fRQZ+2JZzjlY+2f
cCKAvNGMLzU7To0a9ZAShqOMkj2zvZMeyINPgteqA2sATNbYjBEFlZ63ty6xgEunyjeRl5c0oxie
CnD+pG/e+QZI7SbpTgjLsSsgLPIQJ2u1hU2oJEbjxsAdDMW5EQdyaGr/uyeDdmdYcpNwq0SKhl5d
58axTPsP7KtGu8RPP+Os3hgVRmg9s8/s7qW7tInbIwG1V9x0yWZmT3IWbf04uhSlsafs2sgi+Jhb
A6eOWrQAttNmz7Sv25qK2u7LwjH9lYpjLjA4rh0YHTC6G6pxjtXjGDTqpgEtepRVdpyM4dkr9dOI
j5G0due1aylca1iEGxDcBGkbR9huhIUnNYS3FlqJRtGOZY2U+sbhUa0bh00GFVqMrrI1348f66QQ
tMbGLdBbWDx1tFEdQRca1x9kk55FHr7YZXYKPVuyMy+tDWGLTDz5NrImA4IYtXyonJ5/VVEGdgYL
Dlm1jRSzWCtRykJTldy6KaxdRhWZq/VleF+BydREMBHlZBxTQ/rI8xyJg1R2eu5XOzVqPRcsNhhK
X73KIL0FgfHaGHCnwJJfGwUWa1nlWyhJq3z+jb1xb1mswE32Fega9VbDDwEZVCklmlb+cXGWInMV
KzZPIta9nIzqefxsYg+HafLM1/WNlMK7IJz7iyoVVOXVV6cIC1eZgkczextl8sGUVbqtZLoFs8ge
c8WqyzjE/aZRknQbx5P2OdAwysGxxFSmCTLDC0W6I3s0ZzJ4X7WgoIbT+FdpaKqnvA4eGyhAnNH4
FSciEM0YQKs5KjQQzgaaCHQTPVwX5nm0lY9RcA/UcA2X+2RkoDTrMHuaUF1pQzDQVzg3fWulCRa7
wu6rnW+mMXK9jhJEHjzWuIoODlbDConnQ/Ht4gdT3jlgWN0S/WbF+vsaEfFQFONRz1nYUQfoy7ax
DT34hHVgAhNUen589TGDW8QxbXAotua4MRURcqPr9436cWBQehCFvs1ocqdUHsysbfBtlh8Gdshd
r5xeSov5tBwvHqe314/XvJbV1rPknUgNlq1nDhNj9ry/z9ilcUUTXqc8P4W1emFge2kowQIze67z
6iktjEcnzl+0XtvXQYALU6v37aRvgmB8+i/2zqQ3biTt1n/lovc0OAUH4G5uMifNljVY1iYgWxbH
4Dz/+vtQruqWUm7pc6++RQOFgsplO5JJMob3Pec5lBHsVelTCi5jEOh4WYPCHLJNZn6DPmWsumau
Oex2d0kCKb66qZUg5zJq0r3pTI/1jAql4WhqswNDkskxHr57Sq0St1pkBHJ2zEDQYEPvG3Mwzo97
PwHJA7+BpkkE5lTGxy1tE03+sMyv+J42/Vxdxv0U7fowuzuhpH5WlOqs7wE5A6oI9F5eRHWfHQlP
HueMUyuac8IBtepWp6VObwkulVYubR1Rnbqgc2wXHpsT3yGBrbrPAiC27wZjm+ZrV+u3bcmeRE9Q
zjSYqWJDHqn2vKk7d2FbfoHlMK9yTAxwuqOryXK1E33o2nUrCAes+p69vqufI4K+LlLvxmpQOSt+
AxD92tin87Kl3GRW8Shm2DkIWc/r2A2W7MBdV5d7JBXnJYYaJLl7p26u46iogYU/iEQ8uGgkj9Lx
KcnGo4RKgsr1iwrCO9YKdwVw4dHgE321oYjqundHynix79r0ESMjzbd+6s+nCYsVLu/AJBJu7VbC
W7VxYm4yX4f17EtjCx57HU5gu6YEuISD2XgokG0Y1PmsMeezF7wofh6bT3U0hHxlbHRss5U70y6S
M5wS2rHA0HICtNTYjAZlgAFT4NqWGGibTvwSP/23kU8j/9268unP7w95kb8sLD//iV9FZcuBAPDP
9r0lnnv0RCbT5lgy4BFl/G37tz8tLUEYDYsKyEch88/2vWV9QtZHfZsaMoVmJE5/VEjGTPGqr4c1
YunbkwnoWLq15ES/7vLUbU+4gkqNYHTilsJdn4aP2TPoQy3MDwJreRmSNv2mFhqI5pJlte6eGSFe
7XibbCGHdElsDAFYquwmbgf5Ha+Pa6+B1hufpXRTG+iuRpIy25j8Pkz1dgWRjqlYT7WUDTKRFNuw
VjOvY2PwCk/aTN0hqXsPJilglCwIHQOQvu7L4SmrfHGTZ35ynfR5ei3zHitiPmvuVeEOcDILCCSn
7OuHazUxz2roINt10sfhaVcbrbOlJSyjNaZ9uTa0UUf2Iqb6jpdCwmQHrZmvHdGF5+wVqcq6Dvys
rjd1b11reT7uoIeQOmKAbtz49jjleAWyAmq66Eq61tOQfgvj8pFiUposHfYN9xBzXIXRl+2u0rF4
2ZVPf88MYZMivrfOXAf6phUZ55kAcLPROIrkQSrTaetZlJjyqmvDrRkV7Vrz2spcAVal16qj4GGp
ElPvBM2o68cgbnJYQ3jC70Wmh5BRaA/6qBoMbJLER1jayoq8zKJ6kCftml+FamWDCgpCNOpOEBnZ
cNUnHpiWhkOgpeOq4uImzIRZ4XPmtls6RetoMnS5c5tBfImbfLpne6z8nYGcbVxJKM/o4/182Kis
gHI4Ns54kXQYHwIy0SV9eXjiNrSirPtqywVfZA6D9U2Ogz8F5IkDpilcVe07NHg/sqJPdzpKh2o7
EdP0pFA6PsYRht3jGVqDQUlYc37ydeEm02dtYukoU+wyhLEeoZnQgBL7nfpeT02pbR0d2MGGdQ/N
Z5mEuOLq2AaEljhg4QM4iPVl3MDVX7USRigdbk9e69ZcPZEtigcF2mqrBalIm2tiNdRVBlkvYxuI
R27lWGV1XC/smxHTtL0Ln5E4z62p/86m/6C3+16X7kIdmM6W3/5rKhX+J2QT5NAyQzJ1Pkde/+rP
iX9No6YDPcXBnIZqaTGAeQik/lJBGUzFQrdtVBeLQ+0PTWbPbfuXIigXqRUqYh1sikt38LBXHrfE
eaiEdDJD86jdovsAXQneWbfW/jgZn2FHae1R33t9dablI1uqtBvpSMD6JV1EK3E+rTSK+k+lJolh
0LVSnidm0ctVpTpOwIspcuGhGz6AAkJUf3hNix/SQphNdLrvpdB8U5Xi3jJ8cUW3rL/VpyoS8GGL
ZFq5tZnba5sKG20zvdIvKTZEd/k8C8IhIm9xXNPhHldwRUvAmwWijb2BDjw7wSlHCXBs6vGbAphf
r82xJvYj9V2yf+Kqqo2tEJqTbdrWKLqtifHpmEToRO5UhRcvGLpynslirhde8dQY6YbiEr0UWGlx
um3SOLaufdiqJ2zyMLrjSE34eUxQm8YhAC4q9hVTndd0AJ1JVrZXNuYb7dgtpJmu0yGyrnqDiwyK
KZ1xmbv1B1nAzyKcV7d2sSlAoPMt3RCsxQdShExy1uyIlsaK65eYYLrlfCYHpYa9IzPnMmGCXEuB
W6c1I7o2jd46gZPFQLeNwfX2/MX55xdvwW+UGa/VnIjsUO9iuLTRl2MpQtX5es02MAyoaPABpMF3
OTc0ZyT8cUCIE43tsUmyyPaPxwO/59oMipYGtf7r8Qap95k5V4w3UkPp2jr+JjEW0G8qmh8GjrMP
5KoHvW2uj5dIZzTk0Axn8Ua/VJ50ZZN6xJp7a/o3I0Hi4cD5beDkF8vsg0tjAnkla3oeaomzRmRi
L/6s10M1oLAclJTeWmNjjQ9tLH7EQzl/FHf7ZhimHzhN/Nt0PXLmlzv6QksTD22RzGHsrkONMKAQ
yv8WLIT7S9Lx7xXV5sFuzjaFCdUQ3QLURK6GzeGrcdJhtId4HuyglWQY+hvKb9q4NsLBmo4pasXV
DexpXXzLbOyUNGDN+IkNgVnSYiAJSoKTrwVreWYLTtZ6lI4jjQe4SjBhB1t+S2BEgCI0C9qgcIlL
E8KIqQZqZIO+VNZEof30E6dSZ35oaf2+G2fnqz0Ahd/MbccDlDJJAs3IETU0KxKfyCiZW9FR/vOG
WX2LDJvNEiXqeVLYYKFrs1dE0J1sAbVmVwNNgSUaDszROsnM0t/FTSPty1yrANORNePocCkohijK
jH1Yn6C4AdVEf5CakUmJkwlYwAbENrOAVyMxQfuk0YkK2gEVoOViCre5oQp65QQnqHNjJkti3Tpd
ktNgbpBLnnREr/MkKpXqm1A3Wvq1blxmOXb0YZKnCuVrvBEQmrNzOeilc+MoTJyBBxtWfMdCmFOu
xJlb7SjKN/mJXuTyDuqD1qz9mRrZ3YiN48cMkPBSpCkpR3RvjLj9PEO9Sm6VHyX1pTVVXX+t+26Z
7L04LeKzOc1pkDRZrrIlfmCAUENZ3CSViubp1NHjL/uKTIUxSW/DeLKTL5XZVmUYWHVEMaLLNfNk
xjM7fYcBlvNRWq/yL3o8ftO6Ul4dbRnRKwBGlDExU7Etvk9plhFbFmKeiPqSCj5G/KZ8JHsqhf6X
tKHXUYScfGs1O2BoBbiLWtNutC7z3RvyqKg1xXHnZdsinn0bvSvK0Zsm6gr7qidYb7yFXhzmmyb0
RhKnVEbMvOHhqLnIqhmHEESaKpN3bM0s59hw7bpd0Qsx8nvuBfE1exogrgGN3RW9+bC0qrV2VwI9
qH6EXuYO1GHRXyG08/yYVLTQwoAirdgw1y5u2Cswi0Bv6Aim4RoMQ5+fZJb00GXWXTPtU5fUkmNI
Q+6O9CzL2ZV2AQW+HBeaTcvN9XZN31GAajWNymLL58bLS7E531b13Jl7QBrFt8nkmVzPXUq/o2v9
fKRuWcB6yJpQyk2cdkTkJQO6HIqRtWyPvRZn6SYrkf9ubPTNw8qRHvTmSYanek440ma0RExnkkv1
N63X0HETg12TrOGWNvCjEXabJnFDkExCnXJNBZ+IiDGfkHOCqQS9mFNlmlZOSd/71LIruGw6napp
H5mlOEladAbQFCv/Pi7csNziWXXDNZjvpNxWVew6R46qKFm5c7dgKgxhwaoEHrRQVrz8zEx7P7zo
4YCK6ygaTW1fWJ3e04bS8/OmF27JfFQWKWFOMry2e643gGPM4uKxzkAiMbrEUjNSlbrMNOL9fEvx
kWeHm8snz1zGWYhhOHXm/HykSktJckRf5O9H1g1mIHvGDryDC+yYYXVcWWZFB3Xd5VmGNNqLK4xI
7lwqexcPuTTC4P1F9Nn192IjYeMDRPcpMCSx1KAEO9hIMIW0Odxl8jPHBAfuynNSaZ8TEV6lGzwt
fnk7Km2Yj0y4IfFO10LzvuU18U/zourb0yolzXhX5SN1M06yk0/oIgl2N+9/yoOl1zYX0KDHCmyw
IqJ8O5A05rkMo7hOIsDbuX3hj7rCZUwL25oN7YOl98CFBLSXsSyXBXFZ6NmEHyxW7CZLJgYwqfTn
8i2Wb7WKvWFY22YhbieSXb+UsKH5NTM8l3R/NwUieGT9UXn0/kUvq+/LO8MH4Yy6HCI8ssCNQ7ek
X5FQ1y5UdpPwYGfPUhN+t5kPwc6SB+yferWkNvf+mAc7Ap4GtgEGCj62cg4WwWUlf7EjSFBr25pt
D2uDpvG6zZlds7H4w3jm5ZkjHxcHIPscwRnlYCfVw2eIyp7IgmLo7U1Y0u3pfdrof3ot6CExrXG2
WPakhwmyVcG+J1MxvEHaOpd1Y5tHg9a4P94fZdllvrxLWCmhNqOd9AQPJ+O9/sYo2NKazTLKT1Xm
boSPWViUmbH1C58VYoGzEpQa/7pN/z17/wMO7Ivv/41C9vKhfahf1TGX3//X4dv8xLF7cVUymSFI
svk/fx2+9U9gVihQmtQuMYFiEf+7pslhHLAFh3FOU4LThMkf+tuSZH/C87icL3QeHgiof2RJOniz
Fn/bMjJlVeT1jHPwzKPBQilfymbd1KV9ZrgqOY518/LFl/GbI9ibQXhzBZUxmxeYGePQutFx3KST
ZNXrIcNeI2pD7KuKnvT7oxxMTBbfpXAWeTogHIT4Hl/Zq0kClUDBzFWviYvUT6jQXkcw57Zxr7Fv
wjK/f3+45a978Yb9Gg4vGV8djVJvuUMvh5NjqEE7H+u1bNOHzqW3gDarXM/eZJCQJgY62VP8wfl6
qS+/HZO3mtcagfShCbRoFw6WpTNm1menSRXSs07raYOruyfrvadjJyzIGvZ0lIhm+mAWPljunq/Y
ZWgfHxyN9ufq+ItZGOUlWckZo/sVaU3DQP4HFZUmiLw2/OBC3w5lCJ4XEyIsx3aentdfbhzKLusb
YGUhleGg0NlBVX5Toz9ET/3+faQc8OZbBUNNN5ZHEHgnevTXg6HTk00TU1rKoNAOQVV06jg23fAK
qquTb9gG1vfIiKFoxZVlxMFEftBRJjp1n1XSAnoXDTSUiQEk6KOXt3QRomJdT2n8BM0LDTNU9LsR
B+7aLkd9K7HPJKbHcllbNLnKgjNYMJdNczfNWfjVhqRzrxlRfC0d5POBSBFbBVK2rb42gdHKoJGR
KTaRPUII90LwX8qw9dPIE7EMnFm2p5wxnZzebIUp2CCL4lawnP+Qc93ZiLvjrOFXTdbrPjL9pxHR
m4YEBv0vnu8mJFopd+SJmxioD3rfO/MTKyQDs/YRYpvyyS3CPgu6rMwfKVdVxtGQNIJjX5upG0rO
aJXIxFu0b918E1PqvZ7EZN9EdYGIJZfOyGnbNWdCVVjRvyWeMf2Ae2jEayWGxGCXq5Lz2Bk0TNSJ
S3DT1EZZvgk5rnRr4fV0VnMwGGhWRiBK5BA17RpNKttZGxIyzVmyMB4aNtUU+pxIr9jUO9pJ53Oe
WudlO/0onTz8qbtaddanSdXtQCFEd7pI4mt9iFHMW7VwaKpbA3vdxM0evXigOk/BSz8bEo0Ux2Sa
N62rh4oQJQBW8xxFF3Xr66jjTLuD56NpZGfUHmd+tregiwa4Scj5rHbYEpxMg2YqDCLzeshDnbC0
PYBEBwVU04wr5Sf+I3kizWWsL9EhOgEk8ECzmjoooZrEdMDl64KonJNbSRcFFlDZSh+nER6oVZMQ
mlaWKf5vokEEnnyCRLdYqwElTXk5XpgNgc+b3kB3q8eQ7DED2GjKZeWuNfyj6b4dxvlxUgmsx3Ga
2ybojAxDDnzd8QkaXnGbDcn00ODD+qrp9Vxgr5uFuWJORiQ2GqVz54kK0UNfFz0oV7c3v3LszgIL
6q3axkXrHPVl7YFFjvvvnddaX2q9bNZxMfdPbdtAIBqMBvRAlOuXaPaa/PT9V/2w4sMMBs6ECZva
pDDwIR307+gygzKmsrqeKhyOZGJXk4eA+CYPEVF144bW3aohrFfrHDK2r8rqx4CKKVNB5Z8L/3RU
F4QsrOlE0fOgTJOZ2nZsst3zp/zvLuofSIhe3LA3u6irh+4x/j//r374Hj+83Ew9/7G/NlPiE+1f
BwC8Z7LFZRP992bKYlvki8W171vYMtzl//zdIDY/Qa+xXG44xUth+Zyd/tXZsJj82WiJpdzo/xE9
j+PP65WEYzqbNkgGFiwbF07PwSEtnEhgaJjYVlllFNpOhiQmx+Sne+u8RpdFIBLHphqvZ2Bqpo6a
xmqnW9AzyjjqmV2QXDkqe6oVtI2Qzpu1Ne0W2aFnJju0Ug1eHh3pTewOaGshelbYiUNsc+jgihWV
5fARHkx1xEboJp8p3tWenp8Acm31wLJkjSqeV93MY+1RsqX5QgassR3EiIPANL5R+0uQ7LRQ3b1u
oChU5RZyIIT8D6OZOd+mMK2pF7jZFyZtPBZse9KjNATfwC055XP76OORCZNbC5rsCcQXqoqs7od1
1eX2Z4GYiygL8DTYVoZLHJSo+NIudGPCwop+19h9Z6HTiezd1LQt3WKaHBz42lklR2WlZvtENlC5
jklQJu/Ii+rkCjOe2e+sYZzKtYtloT2jCBvvCk4/Z4lWpnhNclfc6TScxhtTdHV+NMsE4xKV0J8S
tThpuxlo5MiLaKJnZpXdkDYVMz0YPr0Sgj6gQ+9xfsj0R1oVKcuMwkKD44Uu8YTXSw5SOdXO82aQ
tj1bv5DE45JVMYLe23dV/zREI0fBZEVbvGxgbgvVEeTxE+CK1n02KwHh0OeGhaa/AVfYFbW2Vqwe
pX5GNIqXIu6aKe2B86F3jobYhEsPtSw0HUyTdmAa6KrP4Kdhg4bSVCPn62wZBmaud48DqygfmCfo
jL1JUx8NVec7QS+Swjv15gadOyr4Xm40Y3S+SuFRKGwcr+rX1Qw3ng2e5z90pDgbi2rWP8HsIdpT
5Pf27K3GmgicrYxahV1u7MKYR95kwejwb5yRsW73XxxbYRqyFVkOsEfw6IpZKkJsu7r3v/p+6l17
bIrOHULBuq0eteml64xe/4UtSy6OBlnWzS3Rh86tnP3kMdJzy76oir68H6c0j3eg7qhojXEWBhXN
6mGRTYvPHqtiGnSlpiC+Ea4Q3TSo76cdJUaUcoObDz8cQMhhkFIV5KRPVsuPporQHbul2UYn8JYR
NxklCDlkz1rjH2dDOqN5gJ5SRUYTniCUhYqNOr3IVu4Ym/GmzjVs6aSgDxdeZPTjvkdEh83cFv7W
QgNyiczMvBGCIuZaxtX0Le/AYK77nH1i0KRduu0Hhbcw9VrjGEfrRKGOficMiN66xoQkmwAYg3+T
LKzuTVVM0VFdTINOMGQZUrAPBzxvc0h+3IPuDfWwqS2SJlaRS47fcZSkVbMHqB2NQUsAWrLKw7a8
AIupV+tx1tL5Gusybcti4lkkf70y7Auy75Dt6cjCHusxx+WioZAIkSDU5XWHiqU9KuHdkXvRKfwz
ETxKBfzRgRJmmBRI0Tn4atPWRTSsSsOJHspU2fvCGKIL1zV6e6tyLf1GuwEFPM4AW2uCwTC5KRIs
xklYkn2I0S+2f86UVz+XuO+OfUz84aoIq+TJ9Ua92w5ZQZ5C65tTByoqQsmKBT0ujglFLtdTqNfO
eoTlvVc68tj1VIT5LRVx8454CvZu7ewVX2l0iW+j0bUk6tUOMZbkAQzVqhRy8Sq5booHkRTHlsZz
GEYba3QsYutiohemyu5CNlilXM8kEV1QxPW/akys5WqgR+Zto9ZWR4Vb+vHWqwxCfNRSgl+pwfcT
8kKrOStI6Oxzta1US96lGedZHuAwDEkEteHjg5+hBXYCyj90j8zKRyqKJWRBMDQ0xXLoN9Dko2Jn
dUTDAZTXlJBbmj3RDNBD6VTo4wV8SQCv58z1EGhA+53TsnASUKwhFSMDOSNV/XvFIXITm5XlxEFn
6sQA9GuVFGUCXrIKJ02Wn93BtFK7X4G/r3oMpUPFd9rwkiBad87hZmbwunAL6TwdVW02S0AlsVfI
aPlyvU1ssZNW69FdgKr5M1y1skRVp5xRtQo6KMuicQqifjT1TdxhCoDxFfZLANIEDnrFtEP8gUna
Ca6pLAVcviNvfAbYr9edXJy0+EC7bkNWpEXYkYjgJq9iK3XG9LNmY0cF+Wn7qtokDWFMgoYX4soh
HKtTO+GGolUywApRo7iaXI1+jvC6ieAWr86v4sp3iwDTOjKsQYnJCXSp2voyQQbWnUrLdoc9SuJ5
2ouxaZ6QJTXX2ui346aFDYGiuy7VT4DP1Myl4TRtQHRFNQWFNZr3tF6i+ZroRFynIUmSmKHIQBc7
xRnPvTBTKy4x5po1sNZRBwQalnT6YItzXOQWZMjgAk9rzHZXNXz4ZMU72Di477xe3PVKlHimptqZ
24uWAyT2LRWiqyoTomi3LtvxmDZihUp3FSZMx5YZsTm35slRp5HehUdTzERyOqgO/gcnZ4Iod3oe
Z/Y5DcvR/DzrubKCEQwEatExd+js4y+y1mbcm/dhY7kleJi59OmZeUlzPqAd2nvD5F20XJF/S7+r
8JhUQNyfZyBH7ONM71mh0jrVeuJaqEDnF21qoNrwBl1c4Msgs2zuWtWukqVi8qNBxVwEHtq1b1ml
hSQtQ+I+F702XYlSyq0b2UybhNNGaMBtkwxEY2WYnXlvxHVULpOOXdwTOhvfZQZkvAADqIeaLqEH
e6S0EIU6kZP5lTGhHrvVktGd9EDr08w8ZuagBZdVztAitjP8+skuuKjbwlMYxItE9RGmwbYSCCw6
r5EndYZBepfAkJ+3XpNC0WllQ/EkiHkjYiTEFfbr4xDF6w+UaU65gTY7zxA18mb63KsxCu87YmXv
E/rTiKoThw+aoO7gnma5KDcFW974aLL6RlyHuSZKtVJCtGjUw4SMMzV247ZswXqcdiRezl8MD5Ld
dTxBqN3MFYprYMh+Zd7DAoecoSaRfyaOx71PMluvNmOTmtaua2MelRxieb2hT0b/dIHXALwHc4M4
0TJU3N93CQptZocmE9vJ8zuYYuCiraCnB0harR5O3ipLrOyO5iEbHBWpWuwsX87REZk3E11Pp2Qp
cGY3Ue6K0BQu0aqWs5ho/LrfWKHARIY3zd6y74rOjHEwv+bZmFyY4I6vPchBOE+hmIhNWw3WFDRO
zy68NViC9YL9cBNNlKscr6erXmW2tdjA/PqrDrW/hBHfdWQQD8LVNhlZC+lFKso2vTAMIUkoTnN/
P2NCao4nH7m2ooASb0fULscSOdCDLCGGBahdvPuK4tWwVjw0zpXWNypd65KQo9WUTnAWZzb4DikB
e9lpFFuSzm6e4N2PN2XXG7ueFkoEkVGVX2Ze1WlrTQ2PaOwydTpcwlFoYuHpZaxfSrqjF7VmNI9u
FA86yXVxZwbL3hHDgqYLnnrLboMit3letCHiqSdBWGeKoOKDz9EfCPgBWTKjhe5nGTpbip32CZBJ
+li0/63oUaXokrbQkvGP42UDCeAq1fhHVW85d4WWJicAMy18szCocdIQktfDWNbHB1FXE1YlFw/b
qmW/GOEvzxzFvlrW7inqxehMMyS6gqKpESzB+dZZGorO/cwu3X9AL1AQ1tzySLQI6cloMDveFyuh
5rVml9tfR/PgdvuZDLrPTr+Qq6bQTvbocToe/iVid+O2NYGwOG+KIwVDLls19Jcr+h+Gi5hWDHjM
27Ez1GaA6V2sqpGJ/YNOz0GFGLkd3/DCgKVITx/zsNOT2saISWJW2N983pWUrcTTKBZ5K4cCPnNL
cXmk8N7O/a8Swr/VthzUiReuBg0sqlJMlHQNFynfy9p0UbO/qHJC1ccxY2FJZxFeJbmkwpmRRB8p
JweHxR75sxUTxTKzpRg+uPaDkv/yCdwl1VoX4EUc2qOvPwHLdDWnMVN0qXR53mjK3spmap5e1Ad+
01g47Io+X6gFTsulWGxDajwo3c44i1MkM5AcRkqomAEaVQaY8H3oykOhrXwCMlG5zHh0ll0cE4pR
OUBlInpn18hoo/KDGvnb67bd5ejvCccB1nhIfmoTrZCZHRcAbSx7azgc33M5hZfvX/fvRrFoHS0P
lU4Z4qC7lxpR0ZOKCrjL08FLWDZWF1vmHyC3DorwfLl0KH0DcZkJfAtm3et7KEaPY2OCsFx3OLcz
gZumx6mlmm4SwuiKD57Zt9fkgjWnPQbzhTbRM/32RXfB8qgQtHLI2ZD5vCIT0qqNLkugtu9/dwdt
Iq7KI/AW4own6J9Zhz0UOhZgWmDiU1PP+2RbaIL9qpxgpOhWmW9ShF8fdaYOGgzLkLQVMCDQOQHt
vghzX76OPngallbw9p6TN0917FifRRT1J3rUOdf6PKgfLDdjoKPlTz94Ht/cQy6VLqLLxQpIWsby
bbz4VgtHx1o42dQR0owGBoQojVJRQ7LoCvyfef/+d3vA8aVNSVvIof9GS8xHrXD4YJrY5VRseOxt
eotlp4XUgqU7m6Yb0ZPpRKascMl6igSGQk/mO1G78jxGjH73/gd5c5P5HEx+BroB03fNpbP68rKn
Rk9MSxMqSFq6PqshnzlCGGTxhIFepY61Ig/3wyfrN/O9w2xrmZDC6VodPlmgY9ScegOTUSvErcKB
BjE4TnxBREau9+HOD705iXAX+qH6gIX75j6DQdVpCqJ0ZX/zZt6B97WcgSMVZD26O13MtKBizWue
wsjmCPNH3661GCaWRhlBKA7D+QcP1dQ4nT7aRhRknE9Puq5301XlOd+yBitH7VEZ/GDAg7lhGZAl
hAmPgi9XeDhg6SdtZBIiEhStSz00EWCWPp5VDx4aysam67JaL+VggFVv5juPhKrSB6XQpqrc1H5i
rGe7idygGMxkjyHyo+Xr4IH5NeAy3GJbQnt/MMHibu1RrZfQN0PLvM84sH4lNHpDxUTARqMOFNEx
ij+Y/w6eFAZF4MKJw0Dxyg7hcEagvVHTxVnkjNrwKCnBYDfuHjPTGT+4ab8ZiMA6hML8w8xuHyxS
0QSvwqyTMICZBWgiCyfyOmiwJGb6p53ppU8MpZnjBQP69qFyZ9CHSY85BGBQLxNIKVxUxvZ07S8/
vf/sv5G4MxaCCRZ3uqaE8hyKGTLpiKSxnCgooRVQBCFNiYLn0Pawi8WcHMvZDS+J45PnM0Gr84pm
H9Z8b1Sz3PV25mRnSCuzYfP+x3r7ZduLREzw2NoY3d4A1NveK5MmpkQ8c6yTRD8RntYlG3/56c+H
snhyOCIveLbDLzues2jMI1zLRtXfuN1w06vuRufnPx+GLSRrl2EscMODxyeJE7tEYR0GrZHQ9TWy
bEMSK0zMts7+gy8PYx/mAIsnlYfo9WoRd7hhetz9wdDALoriWZ5jKBjR3PLT+1f19pW3MSku3kG8
AajNDoaiwJKlNVTdgL1OsqfazPs99h3ckpQ5hv5GeCZwpPx4f9SD8wDvPJtwFgcUIzwgpEi9vkDM
f5okFhT6VRbBNoNA0J8P0IYu/KblOY2i4esMJe4o82jnIGdWH+xXf/N0wvHDRg5IHc/P4b3ksDx4
EHeX9b8vzc+unpn3AK/YGyhH8YHev9q3o3GpaIGwIvg+4x4s/kplZYflRgMQMN1oSqPw7bQ3/4O5
4O1AtPpcdlYYCFgFFzPVy12GkSCkI1+QQuc8Pr8JNM7+ozcB56q5EBLBvpPPdfAmkGg/xovRMqic
GZoH9+i2GruethU//elX57A7JvKcZ4XrOnxQhrb1Qsso+eqa5Hh5t5UeH/8n7zYPwqJqQxjHjO0e
fHGZEJyFK/qknh0VJ9RbH5Vl5ydJ1D6+fz1vNg4O3X72gey9OS1xGnp9hwTp3HXSUu5IbCPZ20QE
rD++mt8MAlUcAit7be/tIK2rprgg6WqVWXl+ZYuoeeKNsrd/fCnecpZGasIUJQ53J2ookMw1I9mD
vRVesr7kJ1XbfXSyfPtIu8v3RW4N+0l+XP7/i/MC+9sYt2crV2ZBEvna5tr6HZlMbJ990M4f6bx/
OxzCSBSIbEXw47weTk5NLt2JUqlZDNNNhv7kqJooGGQo6zbvf3+/Gwr5MDtJjrTizctqVfMEGZZZ
gRAnSb6MHxcnesrxuahi7yNz0ZtHgiIAHFIiI8hqeHviw7kDk4dUqlUiiS3WqARt9IiH7/1LejMK
u0YbMQQTA88D6RCvvz1tTuveZhgCOnncGiqu63Ly/viLYxS+tEXqyHLMmvV6lK4E0unUqVyFHJ2H
fbfYHDgrK/cLe0m7+qDo8GYTzmiIOJiE2PCzdTx4Y8eOwBknrCT9jDS+tSwC1fDiV18mA5yXTJzw
Ay7x775DXELoSVgp2NcdjKcniVfRUvdXzyVlzYEMPfpesv/jO8V1kc/I06Bbb/ZMRMbrBaYx6EyZ
JqcTXY0cBz05VtNfpOJ/W/p7ez0kllB/Yn9G9Uboy1bgxQs8tTNC3hiXmamqDvP8aLbAcDwFQvL9
SxJvtjI8EsvOjCAD1DX8+/VITTgMOULXZdpj7u79dDyLpTS/K9QIp2VjyQgJQVlclD7NTtT7Voa3
bkrQd9Rk45FlSFY4XlX2qqscD/2JPhE2ib4B3KvRKjDz7tSdd20v7kXhWHjKo6w5dw0130b+RO2A
8uN049gt5PxKdjSi3Ar9Fo1bO4a4zxYHO6zg8B+lThUepQ2dhj39y6+VHKyE/CNBBolox2hrLqes
mxHj0Dk1dRBnNG8AZAuy4m4GIF3hedMqaWPx163PFfhzeDgIGk790cB+7NmhJB6zsBzqyjgxf879
6KgVc/lgIgl2xv0MVNg7b+PGuE9wQ9G2cjvKv+/fjt/cd8oOHMmpoC11mIPnuCE3FqcMmeFdyB62
SbWcxtOHz/Hbt9N7XkvpLlJuRaL7+p6T51uStMnyYHsF5SQrG+V57nfsIQdNnhtTOR/92WXhI+ag
hahqSczA3nowYFEPGSUioSEbSZun0cdwlOX9R3Ljwy+PUZhIqXJSIaNmfVhGTjwNqSpyj1U9WmzF
Y7ZZMyblq/ev5XAFYhR/CbfCX0+ozJtduMxis2siyGx93hUnGACBUTWZ5ASg0O1+cND4zSVxQuMF
ZevPRvhwu5AmZRcXUG9W3aARVQnxFL6f/5dV94+0iteF4p//u/yZf7LNn3Hd//qvfwtEf/Vndj+L
8wf1szn8q179zf87qOkkhL2492+VjIDgH15JGJff/0vCaJufLJYanjXOm8zVi0f+lx8Exg1tEyTo
uIOehe/M3X9LGN1PZNegXeVPouZ+BuP8JWG0+PsW5Dl32yOJkL/4jxg3+vMR9IXJAOcEe4rn6h6n
KIY7WEGaTtRj0mokc1vaEqBqoaMj1VNfYlWX3PGcNAG4s3FjqgdD5eBc7SWR1XoOZ80EmN4VjdP/
z9yZLcfNZN31VfwAxh+Yh1sANZEsFmeKvEGIGhLzDGQCT+8F9e+wpK9DcvvKNx3R0U2hCgVknjxn
77XxiyZu0fgEjPiV2sHoBB9cVOgGokbwAeDxaoS/emnrf/FVUScg5IgwbcNpGuEvBZOWjXmUOnPm
nCw9SZ5p6RdBrFAzE8aOfqftUXm4KeQ/MhZcEroDUsW7bLcYIyBMt6rZI0PUxikEE2MMRlK+DZjD
02PmjYrgE38Z1YhzwnXJBBcjXJ/v1r/SwoMuKMAkWqM6VqSpDw/qX7nieepYcdf3JoHjDPRIH7eM
aYsiN8dJFeeJ3B39zmew+ZFT4RiIzxcGhCqcFBiZl66sJqjGtSLrF0Q4IaLkrwN6KIO597tIm/yN
nF5hrX9Hz7I8lbk7XLoJhgOKwQg7lzh6tZF+GTT3pUms21HM4Uw/HSbqeFh0PcyV9W3K0vuOFPMM
0maJdXxCGAr1VkdHHzB+yJuzhgX9eYWQQcd26G82HMjOaZCUVIF2w8d6TQqbe5q1xC+TcjbnkJ/H
8bOSt/QM93WdXhM2HBedN0WQX5YTSG8ge3bqPbijcxMIyNCmf2NvFtLRPnoN+pDBRbZQtC/L2p3b
Xs7mWasgzMl+uKxLas/xsjDw8WR6L/HX7xG556D1x+lKqeF2BTS3H7wtN4iGxQ6QUPFptRt1S5PU
JnXHuNFHDKI8GBwkjmnhPEo+JNIL8UKqq3XsU624r8wZbekym5B9k6OQsJ0rRfCzIm47ovP8PBK7
HM05IfaVmdKnazU62mNyVeY51KMFPWmhSpcovsTSb6D/PtKpjs2+emmLUcTMk2CU9BOEO3dSbRf5
G4967s3mynUBNhtL56eoqdJrPfjmAsSMa6ycVWjTS4sK2d9IrUPo6VHpauZOJhD+l1tRu7mzaywL
BJsINLFrCTvpCY4CsRrwIOARh3bv9A+Zvfah5yX1fu7VbeYVLrkxAJuhkdzOlt5G/PZxCvm76dPm
6LjLw9w1R7B4YyzXEQpiYD9DNAL3qY1hRcLi3SYiYMsw7AgDDM9C5vwwFvUnp2jpSnfVMp1LSmnc
RstVWk7rdVK71n6Y+A9v8CgJG9e9m+g5aSe9M26JPKiBlIpcReBHPox6RIUM2LlXhd2SNJ5/9dqp
aGFsr59BKlk3owQRv5WcV1uI9rXn4k1zN5GDXagj+uGuRK7fDREIUTNFNmcT9Avfeg9OFC9NZZ1z
SpfQzbXkPEwwTU1ULTHfCswn4cjzjta+2+ztQX0ujPIreNcahUxl3BJPWdZHu9GWG4SmxiEvEZhG
S8pfM073Yimh/ksi4MwrT5ijOKwulF6G2w4jpvGUm6Pc1RPtvT1wWPCysu4OC/IDXjaQfqwEEE5B
AgSIdUL0jjORBFaeV5eq074b2nQZ0va7m7gIaa1MY0q4NOMT2dp+jAf8qfBQqWzMr3Qc6TI1ZeSz
1t7oTnKFVfvT4tWl9lFZnQlo2Q/hU55yA4155usVFXVSW1+GgLOALmsfx3cfnMnkvCUwCVx+FgAH
TRrtznbTqz5rb7N6sK8J2w6ntrQv5UzUaOFrxBUgfsFkQ56jBvAc3drETmAZ30lXCmKX7ILQmrtv
vawS0HreexloO2sm+i6wiipc9ZaYY5W8JvNyxskO5XKs1mcw8eAzkqA75bN1izkG3HLaUFBHA2EE
n5tEqy+ilsgzHUS9vQ06o87vIGbcLoXoEa6im93PnkY2HwSvmDmRzwSn9xFvAgoE/YHJyunjtpDX
Rr6eEZpbO94n/idX6a8GbvzIDoZUuzdE51xzqC9ZasAMtHnz6I1J7K86/2UA2OGA09YwBvkpGIRB
P1h269zCiUAOm4xD7LqpL49tx5KBgwmpRxex5jjxOrBhiIaA3mzxHgHMvjmJ/OQ5jXez4Koi6KGB
sq3mbisHh5sVutqSryfE2tOnigZC6AXTqe5vnPWkgiacy+5SdAu7qcR2Yzk8+033InqdQIJE4Xen
C7JLTfLEBobKU/aFlY7gjFQ4Z3gZ9oNFoPxXa/5WtpBqcWUS3zYQ4ACj8Qin4j4YYbAb6jAmxQ0n
DQznbXfJGISFZeXq787AWTyob8rUenD9z+3ozDdCzxHb9sd+TS54yM56Mw1HMGP40Zqu3DMpbD4C
MV1aPBAyNc6I8a6WvLwvyHbQFCqqLOySK0OMkSK/TPVNnOryrJHYIRYDbLuhPQN9RCmuXbqRGaeo
+1Nlim8svlKcPNxukemkFzpX5Z6x3Y2vfW+N+2kTaA/lnuLgFQo9vRg3bwFzBlCVimDrLxzsKiuz
WHbFl5Z1smmfTOvDx8w3pwSW5l9RDjMxby7UBnudOD69h1qK7BGHVVuLJxplvGaQ0NFK5xrY1cGI
tBTa9njba4+V1r920ymjrc8sjyU5icX6zXc1/BGIuTwtnlS3L3N5rOrp1l1ZfN7XAREuKwq6/HB2
vcjzbznqnXll76gno7Ki5CHdqVuR002SbYDFOMvJ3GgPIpuvBlMdR6MjtP5L2TsXP7Pu0qrZFZ2P
Xm3gMQJ+q7052k1l2RBCOvIE/ZzIqjk4V9O2Kr4WpRe7lUF3bGfaX3vdZJ0yszvC7bhf4kqhC476
1d31Cc5E8pd8rbsJsE2GiZDzzKYdNPfr0CCms4FamPvUpP5QwaUFlzMU1XFy77qBZFteB8x9aW6e
UX0hNJawCtC5tPeEkVCLUCP7kXTQLRNk1scbw+eI8va0WgcHkKCarQPNgBiKOA8Ppj48iVdyKovY
S9QBMdZFKtgabmcQIxi0LduwWIf7tdPMk2PL+grRR3YUC3Wpj5K8G4Zzk4+8+/X4aVhs64TGFFWk
SzhhATgk6+9NmT1U/cVL8+Y4VwZZG916Mf3h2ujna3Pc9RaphabXgNQpKo8lsikeHKuCUmEFIFAF
vwDuEfSwG4Kvsb97S3EXBOok+JNQ2kEsq+oRWbYdLY4zHcljg8S+GDDO++seQlIo2+XG19PHzgIQ
7LDf8f6dyvLQjPmG35YQ+2SLWbT+ZNcyvZJy4OnGCrKFEFD25MzrI99MP6eme/K8/LURZGTVkhBE
OKkpkX1Wl4WLN5xsp3wyuXLdZz3sVISrpv9iE1EQYMUMV/PWHu87c3vi6ee0k7XHYhOxFyN4zMCs
LjdGpqPbE9yYsGjyU+ppkFzniPCAY5Y1y34VZDRQHC8kYwSShzVTx9LVY5w4Y7jpuBFEx2lCpoim
fyJLgxQZI06W9rGym9sccGCoedbzoPev21+5ffmiq+Ixy7X3wCnO3jw+aIb+nZCDZxl0UMcpCcKA
VMOxK2w6QkQUrBJr35LsOyD3lerOemlcaVZ15WUGe72ObFuZj4Y9PCu8QVbzAR77IDzMtGBSrvXS
5Qlw341BvQWoj/3eO4tJ37lrDZpaBXvNFIc6a59Vk9zak3OciOLY51NQcRipnZ0YdetZethLXFdL
do7vLPxtx5oLUk7Dvho5pPqdzMzeeYj5dW1KOzqv7hJXAq9ljvfGWcWeQwFJJ9B+UP+8j3PWk/2n
umPSG3FLRQ8mY0d85m4aO6To5b1IroLaeqPjeF3wrIxK7CoMUKRq6HxYdKBlH+zxBV0J2E1aRbxQ
GKijM3GcytO31XcBiNfLcKxb/bMJp0+ZGWD/LdqqueREeICojLexx2hfNV4TY2X77A3aU5B4T6Kc
D26zhR+ViA5d9eEU1wmpzaHdYlo1jRQQRnBx81nFVUCmi7Ve54FOFovjXMEUgsKrqK5tpz1i/GMV
Ig4H5+pYmPD78HaR9ACOZ2ea1d5DynmVNnLvectD5mUnzKQMN+ubpOf0QKXCKrMjX/i9LNwdxtlY
Mio3PWSDG3PKKW9gBV6l66XR25DcTAbtO2v8LhptN631fbbMAALJRWp6ir8xVtwju77ouAmqemxi
h8o4kVRVQr9fTVInnflos7sVAgZxMcZ6lTPz7M+kmbwM48Wr1WPnpOdBcFgRnyX1ZKyWYC9c91yk
c5yP8oWIsS7CPDCHK/TXJ3r77A9WvxrRIG4hUmOYybTvrqV2pt9XWIpXRJZiuXYN5ZAkBZ9I5/DS
lV8KEdj4FTyHMk8vGk44ST8snIYsP3/1poJhi28ranEMssmXMs3wMKPRV+tDSso9Ruu6DeyDZyWc
etZq0b95Q25+MeQoHoiltvniRuZ+Bm5evQf6FmZhkQb5vU9qlvUuz9leKisgQXwpPYscVIKQzqkM
8pM1bqBUuFh1EYGS6pAZ/4Cp+jB2CfyZcKQtjjG4Ue5aPVrSZOw/w04Dymr+ALR6oMyZvoJvo0H4
A+JqoEyU7FmwXUu/wUE52L1+RRQT8Fd9mlx26x9QWFwJmh7RIocY623wWL1J1N5zezJjix90WTM1
bt0fwNkNPTuZqf5u/eDRTj/YtDD+UJMqbVlg1pJzBbs7z2MrtUfMiRUd6zD7gbtVmoYVvK36BGAe
sKJrXEIl1dWMIzDWkHI9ix/4XJZ9/AtkSNfx9AOwKzfWrl1NW+7rDw6vaU2Duy82PO/qSzXGSZdn
t3ww+SS0qb2RJjELId4i77HyPB6abIP+5qotnuBQOc/wYeV3zTGgA696H5Qc7uoii3Rji0/FtsrJ
Qiqd7dUpnRz6ll1SwJmNDWlopce9ggdA0B2JGQ9j7LFgeJE9c9zkoNy7DwmwrSc/X8FuMTLEtm60
jtRu8gE/ezQqJJ/7wa0lDBB9rYqdtdbKjx03c2To0TG92HZb8vZPk3fxu1LRZmqb6ZrK0jcj4nKm
JioUm2Vkk+uzrePSGXHgG/mjMTJFoiQIHPJvsZIDgcNA8TkrKu3F6MtFHEqvyPRHSfTWturZ+htj
RoJ3BhyzSyy19UuToXHHplBlqOYNvdaiZTNP/UuW8B/1Sv/vGqF/TJr8/7AbCgPrT93Q22/yf7x/
+1x+rr/+3BP98Vf/6olqsIrwaNP2QxaALgCtw/9uihqu81/I1X5QPDd50zYi/u+mKJvEf22D6m08
aSDy/DGO+O+uqOaY/4UeDOCUy2gUahYUyf8kQ3JTJPyfpuimIbAtKJr00TdUDpOCXwcfJmkIC6lE
41vpKX/vCLG8SmQHnANaLdLc0fzkDiP4Q7cs53OSZN4DI870sxwdPwudoJjefrqD/0b5/ussYfs8
ZDei/0bX4Hom44tfP0+2pptXMrPfjGr2r0nNA/VsYUhShenEf77U9tV++eomqiid1gfDRG6j/puZ
AMrFoleeyt/bBLrcaa18jDqYdSZqOLXjtBaVsKT/H66J7guxEA+FZW8/x09TTF7phfWBaw7hEDaH
LALXsBPxf0hV4zZu3+2n6/Ac/3wdh51fTgwl38e9iiGrX4ldd/pMYyv+mzHgx2jsH7fxp0ttA5uf
vlJHbmppZVzKC/FZh27kRTgY4yz60sVHmHGhu/vbL+dtP83P13S53jbUwpDAL4fi7NdrlszTEoK9
zI+pz3E+IVU0TyLv7TZ2a8ZhBw+Doog9OlSU5K3WRp3bNCKewSzQNBOOj1tKaWKlxwMUJwSMTHgf
7SyaguAHrSoKBr2gICOfz6T0kCX5Pak3CsxrRXGxvDrpw1U2/ofPQb0Oh1YpojHI0KrhYgpMYX3r
uG9JNbvH1dPnOhwVxONQ6YF7GJjCWdHEC9SFJfzi9aCRIUjMA9mKnPjgd3IEGUbC78gFjmgaWz39
3DwhawySwROonSaJABmAaqR97D+pxSU/bZL1YhPOnhV40Uy3oiHAvgAblboz4JCStGyh7VQFkWDi
GIR+QG8ECkGdD9dWZ7SQZyojv6GTtikTNXvCEVHpnYrgbLYOg7wMLMpKbQUuhmY4JwKseteYVenp
Iajsy1hMY/WwANnL//LO/Drxw8fL/JcVctOisSQiZfz1xw7SIMicql8/UmMdD71RrzcA/bXDn9/M
3xceJsxg8tChISM2kRD/9sZgCR+LVk/0j9YjTXVGdA6PomiioKd6+/OlfnP3bN+Ia21wrQ2eRivq
t0W34rjdZ/DrP3TJGsjFWmsKSUzZAgIHHUHoiMX/MVPAklyyGulo5XSzJgjf73DADXv358/zb746
ViMbIQyzOzaX3z7O0PeCJXnhq9cc6RxDk7h6x/bYL976F/7Vr2suLyqLOoYR1NPoiEw8XL/+lqmf
5MKc6uqN1bHc4xzToin3CyJEkWDZCaQOD5QSUTMQL1FQVM//yTfdLr9dWCcaetM2Gr+DnlfcMINh
VNabyNsaS7vfhw0qVRAFTrr/86V+fWp/XMrFMeFvfrFNoPrbN91MwWnO/P+tyybrDtaCvffnbvrL
u7HJBP7PQvivq2yPLNsXyhhker/ezwF9/eKNrfvWdCkpfdT5ZzPBlp9g6bwOWlt7/fO32v69X65H
yQHAT2fjBDlnbdPfnxf7NmAmlUhvfE9a2nkuZ4Vosl25HynP0W066SerUzAF3Wb9y/0kkeT3a/PE
QK5HBBIgenTt3x7TsfXLam4c6/Oc5cVHZay+OGhOuiXvjrBDb+yZ/TpMNJcQw7qeRLFbCWc3I+Fn
bQB6IrW6A1QTmrJ4Jat+P0uv+TAJaGWE5pO9tmuw4RaniWBfdk3YnB8KKU4Ryzbv4I3ki/XVKfsF
nq1f9+JMak56koNN2UAYY8bC3kz5V3AVCYgoG6f1qfY0qz8wZDGW3TKP3DTiW8URQ5jRogLiEB2u
QF5e2oREi0MWpB443x69CbcvKQ55lxb+frW9MniqZtqlcFzsJgTyATNhrV2ZF1uu2NYiCybja87R
o6WQqbwZ59zcbHgHNV5kk7dFNJAj1h4kHSx9H0xgYGJipKwXjsb+c5MK/s85THDOIpUuZsYfLWGV
tJatmL3doGHiiSyHD5cE9rlBrIkyTwjXOKaN6a3nyU/W/GjV1Jd3MLxEcSyNSnf3SebMF14CuGqJ
a5TFEXBbeqWqzOzZnXAMQe62Koe3j04UQx86ZZHV6n0SK72VzqEVQxKEgSkIG24YYBl3ZBshf/Lz
LukP3tBKFWmWMsZoJUCa5Gt+F9pJtpRilzKN/D4wpiW4JtDZ7+3O6HcBXbCAJcYlaTfXq05ir/eZ
JUEtGsc4cxiGhkKy9gDlFS+rK/yHoiCjc58ydRchR1ki1gSrzBPOU4kVSl/w93q9c1+TZUzsb8Op
MGykU5KYiDn6daZp7MQWgZQxo4++CvVygrTlKQMuddlP3d7q5r68N1pBKhaAOjqVSNlzdDpeSY4s
0rtqIli5Sl+mLuheYSyRyL0AVgddnHfXUtlFsivKofF38yS1r7NCcxB2FjBwYGhN8Lz2ZvodWjlZ
3ElncZcCNTClq7QWdzAD6fQFD70NT0PBLAq9ygQu4dkjKem6buzhoGjjbso69yCsYX1BlsaozRhp
/kWIP9c6anUzIw3AAtK32B5Bs03qugPHeeZ7p5KPei+TwbxSCMDnqPUaYsU0JzDbaFikcdcC11iZ
1lB+DW7v2nuL9NP8qUxR1b5TxPnZ14KaC5VZKdKLgFH+7DCOYLfUl0Le1HCn8xs9GMii5MQtCfCF
9weQbwn0a6H1NP08ZapiXwWenJncY6OJ6iGns+CWNMkgWtjnSur+c5AMwVtLI5TEYMMtPjV9wFNa
WGAaQ3NNtIcONgZl06iXl2whXjJCeOHf54Z0vqFuDr5b+Wi8DlVCuKwDntM89drKHzgKcA+TeR8q
eKEF+cNalA4gPfQw9wb/5KYaqdVuqhvmMFZJNtv24VW3w4JEVHEAk+DiiH4420rQTGq9Dk6+KMvu
q1dl0tkRN1I+EbVISIY1zO6O1Wy+t+CHvOFDrLyoSnrz3iHN/mUmRORpWQkcDzu6KA/a4OfvENId
vgqhthntiiZ9nPmxmIyXPnMjX6f7yXDQACAxefPZ1xpY/5omQeEsdBWoOusZtYqY7eHLDC8B+Yg/
09TXC8f7aAvgfCHibmRa87ASqovMe/jueRs5ayyWJCaHtDx3rjY+Qle3MR4hw7lLjJqRHGvGqraG
VX2XTtuwpcg9fom6NAY8SEuaRp4FGD/kXnZ2WGuz+Lo4JXNdBm1eEKX9RMkuRqF3PMcl6kaHdS2W
Lq13oRccXYtA2QcNts/E0VK3ywjzT7XceqIzJmLEPQPKBbQfgAiJMI+OpOK8CUi+oDg28UfEReEF
8oolCzF57VkNcb4Wbz1JgHlLJl6pmP7UqnFfgVuMTNFFwoyP8iPbVVZFFq5WlGiCJHict6Iw7WfH
c+iKD1pfIiwpjYWuVFYHb2QRlaSaDsALwKEFtGJH6U60jYUfdJGtNOQ2TPGaS7em2sSkTgmo9jmk
HJieApC8KmuarrOWjyoWRkIOFjgV4DPe2npGZE95AK1MMZaM2cvlVW4tGPVka+bPS86/u6tJ0Pta
GhBa+XCSjGB3qkwaZ0Iy9ictYh1jEuboKfHKZkR1Ne4EOHUNKgbyRH1tnXHYWTuA/PqN1Y7dmwIq
tRCWRUSTnJaeFquF8mhfpl7rnywSglk0AwwTDCsMHuqa5gNBi7AMnL0yEUzEifDhOSnAncBJNXcb
sM2L+2BrhfhS1YrDFrXJeG3mbfZAnGz2BDIdO7zIiGilnUIk7jJNW/W3VlB0c4oyFdr90M0Ryt2B
6bmWJ/fT7AwXqyibjNfK8L7TJgFup0GweTcLbWh289ivn2dhj+teVot6zB0xP/u4gLbEgJ4I2dbs
xAXWk/u1poxAUgpGhgSxrjLui3Rwvwxrsn6vsNrtfQ3kxa50u66N7dEHJ2GKkTOkSH31RA9TGIdJ
dBz3oIXMIhyIAxiYC/SlPIlOW46rOfvvS5NzCrT1Qj6VWZfpO76Fo0esIpyP+6Rc75ij2V8E9n6C
hBKoTOGCcfojJ97rMtYNyl5txkW1kzg3P1QHei4SjupoTHr1HNf1QoZ1Buntq+aV41d0zCVyDINQ
Lmrn5ZpcZXs3NvdEEEC8aEifqfcDh5/XQWo9+yvoE+cwmp4qo3XWCiPMG9c7o3tISTP0BaOgnJXp
ZvKhyYVQx4TGGuHzna3CcT+aulkMBB+TdywGN+lCBJ8Dz0amxHth19mzTCU4EkBKw8OAjbsjGEIn
moYdM30f6Qa/5Yi1eCILtyJMcsq/VLPpsXA1kzKjepzyO0I/unbXoWws9s1ac9wSKfwgI9fHOyIG
FKlsnk2AcKYsdarSQd6sZvZCa58pei2yl6FGGB2S3bD2e6/pPfyRiWW/d2VdzFGHQjXd17qcHpba
h3WvqDoTCDaarPn/oapiDXWZ5xmGYtKmun4coYLk2dmcHAZslW3Iim580eE0G1mmMiNL0JgbVnnr
ztrQXdkDfFKCnYWix6PafNzx1KrxmKJFPFZLPkU8icmZFA6yJHk1xkezqykjHeWwCma2hHWS1iHt
4/wd7+7EJm1Uyo7bipg7coaRGti8p0VkmZvaX1eswCBj8xuLdMrHYh0NPxZuLs2oJdOJBDglFoaY
iuCmK/iN5Z65DGeFDppuciE5pvrc6nj4Q94YyyfaufTBra6o3cNUJp36KIta0PGopKkaJFZTVk8H
ADgVGdeTl1tUDBrD+XKegte07po7bPvjuTAypBa2Pw/IqAAuQWwSgx8DPnTdm9re5rml3qX7RJlS
PhX9Sjqw1jTMcQ2/Ly+aTX1BXAfAlW1dQWiGVIZbNDayPoBXZOYwd1svp4AAd5jMjuVDlytx5SVY
PRklqSHXva4t3ke9LOXdOFkZSxRb+0nL/JmVhDPVvbuqQV0RduCTNu2MEKm6amhjJnGZfW1KC5Qg
iP68TfK49Zg/kz5bFwAOWtsWe01r6CAVVcM6xbwj+ZIV6EnBy9nWBZJkMUZmTwz20Ry94VL2hTme
bJwS6EBtxksoJtua8FJ7MdfdovUpAQ+ryxTHHJfhjqbYrO+9RC+umaEZn6qmCr7oLcsBeYGNXqEF
MCBlTjo1SCQGL1gjWVaky6BhnFD4ZMV8FqnDtpAQ4Ms/6q7ZBc4YcM9kJaZd1dgYorXv2yV2fQ7i
oVM12gX+86qAYOOCZifxCfjNJSwXY+YARq9q1CZ0J7kMkwCywakmFYoEFvqbzJ4Wu343+in9nAi9
PTmc4dx9N3f5gy+mtcS8mLFcjpxf7roZiCVzo8VCgxIs3rdg3LR1ZV3nr5z8kgtlTAFXzGz7o52T
kmZOvbDDkhWLdVhY+kfQiOW4QA196HjVdo4yqHMAs7oPPBT+h1t4N2uGpqh+sEmAQbSK0/qZUyzh
68SVzxKxaTl9RhI2laGzJPPFJ+2HHLYEJx987rJ5MVnSkvOCPClDuDUjviNNUQrohPooXsQA4Otm
hkIhUJ5tX0y55ZBeVdNkXvwk9ZprFBZzhn45n980Gn0BeBhf6BskJ70SmstDxgJETmdfsfi3iMg6
lnyZNWHLAICpGkFLSdijTH5N6aB8mLmyKZ85wzI8mibnKsvS5ZUHwUQzZ2WWfZjNpn6qDfpW6Pjy
SkVpjnIsFMWQ3FdB1zy5LanyMcR/73oIBLpd5pzV/Zrp5SOn0updt6XuhYlbaq9g8ngPR5SgLxzO
0xetaet3BxzhB1wh+TIno9WHLadjQJ1F29zN/kTecOi4Wt/R1zWni2W465M9z9XHwosDdW5xnbd5
8aZxHyAJQGE0jyoLEz8Qw4dQA8HXiRckVzQ5wOojULUkflobUHpD1uUnPkT/Wmmz+8ikUT04eF2o
mtxiviksjbjP2lvIpWpTl3GBlyzNfTVYpKSqKkXYY/bMjZGIZOmhaoTG2WZccNTgx1JhYK/Ll2bO
PnTB6w/x3soBecOv6rsaB86Us5qENXxuhbh5y0JfhtV57mE8B1GGYnY/GjoiHgY6aRAlRI3VcZui
bGA3Wwj1qAspOOOn1vBpoDnEfEGKZlOZpq5xQF2Qjje2LzyC7HM4RpFUgXrNmRRrz+YA6e28cPfK
eFjWoUJ64bburuODegiK+vmBWICWqr9y5XCaK2s2X8WaQoG1+ky4oefL2t0ZRT1/z+oZTFBOsFW2
TzUvcxGgDCuaSjT68uQk4N7thLYuajS9eWb2Odd3gpt2dETd9iccSDp/0vrBhwTv7l2TdDQZzKLJ
iQdrMxlHvW7wKLHzzsU+7UjjRiwIJIFKyW+9iEMzm59l5tLZN2buZHtjtdV4JbDB5DvZWVZNSYMM
5kp0dlC8r1rd9VFe2QhiNVf02SnzsSKfRGVU3XWQJ0nxSAOitl+yBWXhjhvirUd+F0/uS237xZN1
3Pa33EzvxtEqhkgFnUaerl7NT61pWJ84H8HihaRQvqQQoCny9JFaP2k54gQ5hU80k3xrxAX+wXOp
dDvh3xy66uClqjTiQCyMK0qqvq2yaJrHIh3z15nHKocL5eUMXsgm5VVgVDwcYXlyzk56SWFldJPd
Hdgbl+faMWj9K9oy9zkjyzokYrJ7NUqgn1FS8lBc41XazpeoWp1rs0xaKxyK2vkE/Zh4aTk7zVNV
LqATmSQQZ/U/6fabcPkm621y3eYbWNClDDM9s77+ue34j2bqxsFyLWfzS20N5K0N+tOMaV0xFI7r
ErxlpSsRAAl/15TGXy7yj17qj4vQId6Sj1jhfuvYFiVA0Ype7pua0M7MvpUcGywjoWei8smn/G/+
03/0UjeXuMENwqZpQjL4rXervGwcfZklb2swrGFDfc7hLtPPtEDrfTKbL6mfLXtNrflf5g///KKm
w+CM+Rn7E9SmbR7w093s5WhnLnHq74GHTB4Ob3+tUWNExC8nsVNM418oCf/49djrTBw8HvYb3+PC
v17P6QxjKunFvgcyXQ+qINZTL4buP5pi0Ar/5SpQz3+9itc4chGWRU+j0pprs2G/c9OxR7KptX/x
8v7zC5E4CzQQ8INh8bhsneqfbqA2jxTduCXex2YOKFIRLkOXnJ7+/ND/OpbZvpBHIA7p31CJ4LH4
v/1M9H/GRK1l/a5rvKoph0SOh+nHRBv2L1OEf/d9fr7Sb6+XUshoAr2u3zUfBLJF0w6TQvv9z1/n
H0/dpnYAFcb0Z7OO/57c1ElMY9ks6/dSimLfNz7qd2F2b0s3WLfSX7XTn6/3W9Taj/vHjNhAJbPR
lRhZ/PorDUVfgiDshvdFNtqb0FosWnBYnceqz8p4RDR9rJV4SspR3emDUHut3wwYiDTc+9UdoXMm
svuk7FH/yxDs3/ywjE8CPhyMLmD6vwkPkHL1M1zW4d1h1TwMBgOvaXC009pOX/58D/7NDwujjTcP
rhVHO/e3R6hnaMF2qbr3UaKj8xrScmnqJ39ZT/7d9/FcggaYrSEiCbZP8dPrUI5G20q7GiGrBibN
n+rrWoIuTJlJ/+VKv0GKfvymzFxYK3mGbOAhv6+ZHNk8KYbhvdQAvFdTYx7prdcXDhvGUcMBfezK
FfGhVswvZY9o1B1leybV2/xGFqj4yzpg/mOcuY3D7E2KAPKDle23cZhq7XXygWu/p3adk2bjzRxa
8P24h5LiwMak4RXmLjE775h1TCFidxhaBKm8Z3dybuxPbjJ2ZtTYSY5Rfw7UtAs48gMJIKX8VJs5
qQOFW+P5WcpJYMGwqrPm1eJraVXaxXcIqY1Xqy6fNavGkhj0tEqjxVrt/8XemTTHraRZ9q+k5d7T
MA+LWnSMnElRFCXGBhYiKcyzY/z1fcDM7mQgaBGmXvem0qoq33MC4fDh++4991vL8n8vYk8d/3at
mHbJD/stz87BZfZVeSBM6fVZzksIEO8mj3r1Jy2/eHN64n4xpfCEknhFGC99hjlvz85LQJSB2ux0
rvc7zpjlbWupoH9Ls1799VAIbElNwTFKhMbHb/xp9towfh1So+UuMVMd+w9n1dTOfkZllZ15qKMG
JuqCaaKoOogRTZ1blwth+rBpsnHXVfZ6FBYZwCUwSHDQ7xZYqIv4L5lofC5EgJDHp3OoQUbGZn/4
ZYZNZwCv1eXOl1zdzET9ztlWWVRJUH//y7fISHwIzvRwqCg+FDuf3mLraCJLSr/dOQ1lHS+Mu00z
GPgwNNs784MdLwKMNR0GbQ6DrKJzCKI9ULHzCqfZGR6qZiFz70GtTYDTqTYuydwJ1kUpphO/fOm5
XP4SSdNciBD4nBL21vPpB/84Fh60xPlrbBPBCBdM8jznDL8hSQsiF4p2F3G9W7SubV0g2mw39C1p
1vaq8+hFg0eECGJSrBLKmsu2+VylBEyUrosNoVZeTv9JRx8Pf9GkkyFjbDrjKbP1WNh1R61eb3dN
o4Q3xhRSHDRmeUVZ+Rx076PhP3t6eHH89PAFp/k228syq+jaTmv6nbAtmB+011tCcDN8caiF7OEe
7CHXHqfR+mcgxtzY9cR0t5WZ04ZHS93dCbvqkbZqA+V8u01QYCl2nf0hwGQqI3KTv6KixhWz4kX9
tihVPKsYFQkGDpSn069tei1Hj2LZcCAUHTHFfAprOG3HJNT7XTdm2XaI2mQF8/EcfFb94teZND8K
ciYuu0erAHEnljqk2bDD61qtRWlbd2MxkgOnF+ljoFvOkugEG5gxBlM7CquHEafnthowdQ+1g6pb
ps01IjfjgptXf3H6HRwd0uAIQfrkTqDRTNHmn5YKlh8iejTsetVsFpxT0nVQ+i+lxzcWtN05otlX
r9wAFgdWFYQbSLzD9cmloTA184cdXQO6jl4frQu/L86su188FPIYykwoV+BhzNfdSideMNSKcYft
Zyp8hvU2H0Ks2MoobrUaXPfpl/jFU3FGAR4DxRgv7xwmojUCmYebD7vOUsSV0HI65o72d6muH2v7
BC1yqE8BfoKvcPju0sIPAfpXw64cRn6cpMUkm+famWf5oCIcfhUgpaAk66giGGtOTutNDcQdvuKd
F9nVVVOa/dOUWUxh1aCZk1I720riUi7VEl5TTsbDLqd2ubBqPbkJTXzCMkYfNFCyutUx7i2FQwJg
4qrXTUzTMSPi7cwUPn77HEVtAkYnYiQ7xOyIaBERkXlCVXdF7IcbEpY0cAFGcObod/wVMwrrHWwl
lLZgyw7ffiUcnWB0D/INXpBt1BKRPFReCayh08880PH0RTRnMpumbYZPcvpTPm2tkaJLN9IKc+eY
1NkHUMXL1q6sW9co+yu64ueIO0fHFOYsQykWHwxLwce96tN40MQaREWKu+O51a0dm21Cy8gi9qMa
S+gATThsC2pDv05/NV9spNBUOdNT4GEzgSVz+JwaJh4tr6TYIYrSLlgVpLgrSqv3rnNm9x0pFf4t
aSZF881BJlvTQw7MXx44KOK9LOHuaoOe9FL1/jbaePrUpr9sKpdMPFuU+Yd/WQCKLId16+0kspHv
fNrBjxSb7ZnLzRfv3WAT5WxNhh/bz+yD9rRC8wSg9V3cqfEalGS5snwVB50fVCXhkWG41bvsHKnu
i1GZWvySbN/IFOe6V7XUPT8raaJwjxCXvqoa73EcaS9RIoOt2uDsi90kPhNYeDylEUVONFcqAYTb
zfGFNTGFbuKO6b7i8HvpRj1a5qSiTl7nwTZShub59Nw6XhMQeSmI7vmV+I+j2oMmlDbCzbRnjnFE
ZF+7xfltn1kTjkdx2WCmioMNIM6aFxBp+pVaJa1ib5njmxsZ9QrP2LnNbL7wcMu2uGrycVKmhGMz
O9LTO9IK1EzmvvDsWxYm6xo7JTAwMze3f/fSiA1n3UHthEeFc60+Pe6ndSDTudvhfEv3KeTUaxNN
77L3fe/+9Ciz7Er+vQzD7OOixzJHnXC2vNmqQBrWMBfGsANPrXau1l0WWhuFN6UtzJvB8qNbOgTQ
FrpEB4NcOAhYVq7ZmjhXqcOjxJfaZsxUXWDxUrGr9kjotr2rRgUmUIWgq7BDOk8YqNp+c0fHfa4U
kmgRqFQJ+ZhY486ZIubz++OZmNd8LdCNjgXebZw3XJ95dZ26FkR6rYe0K6/kaNyjEPg7NN5/3uB/
R5sj0hBGul5GFOy+kWqy0qU0V7ntnWOVH0286XeatiHOHJhv53dJzhpSTQ073ZdRLCBe6wS5uWW1
Sbr2/fSUOB6Jk+ekD588TlTHZwthUDfkBA1lsCd0knwqYXGhK7iWg8z528s/hzODJHJAUxwONX6u
wzmewhBK4qQP9xne6Osk7+gjldLEMg1t5vRTHV1bp7GmoxqpIfDlqRwfjtVF3LrbzIj3mSSrAJqh
XOVo+pH4ymLyvoeCqw8JiQtjyLz3Vs9AxVR6dxMMQd4uIno6Zw4W8/Vq/gfNHl74tRXXtgKKhGba
pamm4sJPNI52px/8q2GMaa2i9KuabKOHz10Rm9BWhR7vw8pXVpWbApPSu/z36VHmpTgexoIUyto7
HR64+85GyUOkYp3M90qr9EuTAKMbqiI9jJ3K/SlTnTum7gbrEZTfuvGC6EyP4/iL53hMEYCFklhg
7BKHw8PfSgPkefmeDph9k2u5fRmllgmmJALXEQecnk4/7xdv9WDA2WnJ04IS8Z2T72XcpFvLhzjQ
OG17ZoocHcp4rVQ2MRzyTKxn1uy1mlaPtt3Li30QFwHZSJ6HOg38gAnAZF0kiKEC1aCtzhxttr4l
JkuzCcwFQce4HFnzqaiZ7vr0s3/xssn+Ynf6tztyzqeOaiRXjeZVewPp9U0ibPOZyLgc+WCi3uJ8
Ns9cgr4Y7wNBNwHqCD1yZ19unDQ2HIaw3qNFHO97dPoPZWn3WMkz5RYqqbs5/XzaVDX5fOnirdMt
oefDrkjr354NqBdlbuuIQfeeXanmJkpTU1uAlkaUJFsneBVx5zy7oyLewLVh30c0fRHUNcA3Ae71
ruqZqauSPfOSaENopCSPu8qqxKcF8iePzZR/WWJvqiLr8oXROzbRXcgyzry2L6aoY3MMsvj6cVnO
i/UGmSyE0NX13k0aFR0KWJFcJcPu9Ms6HoW7KVI3jZMKjVtzVoFqwo5GQzDKvZnWsCBFqFzkZZn9
9bMwChEdZBLpFIjmCdth0lnSQFG3t0Yiy1QnjlcojfW//ahxCGs4X8E5uwZH1tnvXrPchyFcwn3K
VW+jgOlfI1sNz3w+R0ulzpfMfseCOd3yJk/y54Pd5KeolMBt9jRRYN0EgYGTRE8ide35srqN9F65
RCjXJWvU+gouQzc5c1I++qD4C9Bh4o6azkdM8MO/IB0H7jm60u5lIIzroe0GRMgtUqe0R1Yx6ctP
z5HDSw57Ll0aSMgw2amDT3Wtw/FUIGU1tNyRVmDxE6klyUhWM/aLKDF1gBZoQoJwyM+Zs2apQf8e
ljWDMiyOwuNqGoIU2RQkpe3koOePqZ1LYik7UAib2MIkuBxtO7wCaQCxwdCDVrmEDu5wgosyIhVP
v4HDM9XHn2JO2POpFwj68mPF+XSY10LkXZlBDQzCZIpiOoOTRAbstujd5q/amx9D8axc43GzgoOc
f5ASuWySVRb+DXws2xy/CXqcwLtA5Dme+V1nC+XHWNwOmM3cJsGFm9Pi8OmxdE+kSUVa4c4tQt9e
miP8oTzy0LNyLG/Ddaf51VMboTZbcdZzTcS+ra8v4YGVN4o+esYqR2N2gYYP14juF4p+LQCX3Wem
64kH14/9K9RD4kmotN4XGbPryTHK+sfpH+fwg/z3U7Cu4MLXqRq6czLpEFpVT9uE6WmptY2JQqr3
hkqsatl3w+PYd8oNzpUSCF7W3g6RnZ25g30xOSaBxlQfZfWh33b4FsOhFgnpceOuVa16VQtEZiGH
JfwXVf7385DvkP4QhUt+tvnZvu0zKYUslZ0R4tZuHDFeul6C4qvGn3H6rU4f9X830X+/1Y/vHXXN
ZOmanZD0RBv0TLHVHcHj8SpE6/ROlrq2rBUicBcxRQ1ZCvcqUILor8ob/xkZHzGcYnizPO/h+wQm
Zrc5to5dn5TVa8TOsea/bUxV0OByTOroXF/8qx+QqoY+XSsocB+1LvIsMJNR8MnhclxhFHKu6i4A
r2iq1Zmv+3Dpnp5tsu2yqTugGmj7zOdKS/5SG5b6zkhZUomADKON7pblL0znmJfCIAt+nv4dZ3bp
fw8JOYPCCid8oCmzIXF6Sq8NR2XnRFVrb1rHKMo1jqfgkVDqbpf1BdpmqPrxt9bQixvW3OzGNv1o
WfJvPLPiHE8qMNrAG0waJVzh5js0isqW895U90VIEVKLiDiYjQMWR82JQ6yQUfIUVj3yyqzQXk+/
iMOTzsd7mMpl7J0TJeNIdjSKfPQtqes7n3iWq2T0kpXiogo+PcrxXEIvQ0OPQiSfKYTtw8kLfGMM
MBi6O01Ad1N6V1vBANr7g4zPTKXjkZC/MGdZvTnOf6CnPy/eWl93krUu2tPlVVdqZKQbs4JDCbVc
nrvHHL87jrww17G1WsbkbT18qoCufNkAN94Xvpu9xD0tNQST2tr3EfxWrZ/fktuarTHSGs+iswyW
faksvTRD2om5ZAmohzkmynMnoS/egYEuypikUVRX5tWvUZQF/FE72XcOmCW3DptlPtT+Vgvpip7+
Yb96BXQQAHErqA5Zbw5fAfLiPjBNP91ncDu3ypjl6zww1MvToxwftUybjAbCykwqUwiPDkchAhq4
QVYX+7ZP9JuKGg99XQWGrW2GyP97+wWZg1ydHvSLR7NhhHNJ000D+snsfFdIjdClXBacm1sN3K6R
XQ5Z9PdnKIqcIMwnXQrL0XzpswOgnv0QldwBEm8ZBiWCAiG0TRZ70ZkD8kej9XDzMrltk7rIXUMH
hjB7jRZyqobQBirWiu1jdXKl9er4IrjWvbi/Z6ZDaeN8LzFOqSYAhQQRTgj727atZecE1gXXYCvG
bpEIgCBdq9NuL0Zcn5x+8chkdqIuOn2sn7Q+qOKNElnqlRkqerS0RBcWWHxtAiOa3p7gX1Gv/Mmw
OTgLcnfNHz0lh2JRsvbg1ZruQwtp6xgpkP/+yr20eUkLk78ROUSzrMgIfULo2r414NhG/FxRVqxc
jbbDJRJN8XtU0sJYpEVhbBSyJMsl5QSwdYVTFq9VrvCYIRogOLNoB0EEV1K7rm1c43QNPPjKbalh
i8n0/oHUDmpnuVfl/cqpVYyRMhtGoJpRZYpriTcILloeK6Q7Qpz2VhGOYrHUYqm9+tTmHqUf9H9y
E4MzvRcPi3tvJ+XeHB0QApVUnN+Z3iS4vf0wv7Uyp1cXBIWDhOttGWWrNonwnZI7n2Ks60fTWhLt
PBHbUIXIdepMhA9sd85z21fpuSrmrLSIaIldkQOcRmWWUwff1OFHV8RIhTNfZm+OMAnK+JOmDpyz
xeg8ZTkIE7jhSnaZR7/j8FHFz3P645sJLY9Hn93mVCB6sP+b7K0zF7cDPt7X/LtxK39Z30xvWRAV
2mxhTMvt6WHnh+b5M8+++Ux3CiB5jJro9EBG8xW/4JUQ1aKvcCCba9Jhl03dnlne5vv/fNTZoTK2
cBN4suNZcb3YNu/3GaFxwmuX+GYJUzn9kF9ccFjOCG1mC+R/0tQ+/GWTXmv54LNqb+FoDBYFGprr
WB/ew9QvHgpiaCeidn8Rqg0qGw1cYImx6akyzGYD3SRYlaqMN0Nj5pcGO/vlWAfOus6oJvmK7K+4
2mN+LRLwsUllnNnev1iUaRQo5ISDoiKWeDYtSFIswWkO1R46XsFVu0JUDzBzffoNfbGB0kJCzg68
DNnKnAoCNLqzhr5O9mWDjXhwO3c1jC3OC38w/x+G4mxE/i/YNjQGs6/MN/QO/7/OXu2O9kVq+dZK
TaR7CVvqXBrnF7soUDaHdgvSgmlnO/zZPR07Zmsm6V4EGt5hmlacC/yKOCIxltCZpec+yqIfHv/+
ZX7co1FAUeua76NwSABNQdzfk5Whrch7yelegUQeQyc4c8w8vkdQquciwfRAY4A+5/AJVT2L3N5y
sz1JAPCsR6xrQRDEF51BtoveVdHm9KN9UYwBtKxSyEaWg/DamH1JomiSzkgSGgT0btdlSZ8jjrpw
VWst5VDF9n6KJA4gQAfdFaFO4ZrAO/PM5zxfs7jwApdC1EqeHne1uV5Yb6DEU6HkZ41whUl6lbe6
SVJlKtTwXrEtb5PyJy6w0RDUMej9mWPS0ayiIMMb4OLNBEZmMH1Ln6olhh358FlSlR6JWv9iEr+r
hpFv8ElFlwVCvQu3q/Mzv/PxI3OKgdJGI3kKIJp3vbIxcyNOONoeHGh+VWLcLheFksILy/L6gfBu
SAV1k97aZQV2e6zPKYmPViGemVMhL57RJ93d4TN3VhJg19C1veFVcjUQf3oTjea5+8WHkv7zeY3b
CwJQ2pVMZvwa8y+no/3B/pyae2rstbrwoaHCBfJr9zov/KSZuCQiWRmIH38ZNQZCACw+mBqFwktO
KkAs7wLhWC8SDj/A9rTCCZbqQ67h1mrNdlGR0PAI1cW5bnK9uW0zz1tLbDz1Ukuw9+b0wSenljcB
uPNXLxvpS1h1Gq1UZhuBAyW44xUgJPUCy3thLZBpYjfy9XZ8EVqnBXj3PXz1fRmMrzo8IITQgGDL
pQXm7YcDZ3ineJqbXMAkcy7VoSUkQLVaUEEZRy3A0rU7QOD1CDlYmNjLSpRguPrX0gjMGz30W5ju
alXc53mqQaDPMuVOkCqCS45wlyvfNNLXPg4N2HJM3GWaBbiIxzwt5QIjU7sDsNps0egAavR6kmTO
LQ1Hm7qGD4tlljDA6XY4j+3sfezbMKeN/Vh53gAwqk2XcZwbcKRZui45YyJLVbs8fPDq2G0vseVi
4y0Fx/elrALSGwZfC7/pQtjPhUZ1HeCsbTwOXdjeqbyT5iojMeLMh4V2nKl7MOcM/EGUdE2DWzpd
tNkGC5KBnLYCW7GOZx07dYPzt8piglns2IlWUUbhC4fxhI7QQPxWSwJ3lKdgjPK9EfWJA74cluDK
sn2P9DFZ1DfSr+XvJIjEd3KKzOqqzzQYHKreVOYidKv+WopejsssV0J72zYtkJjEc6JX3PbWuGhK
7DbwbXFttrLTflsJduVFBczEW4ye3ROFlHQx0iaiXoIFxCBAe7mWYbYjRMA1N+M4RuFSTeriFWqS
qFZxLtInq2v7YYu43VDXnetZw9IWhRkx6bzY/Q5/jbCAOHFAq3mBTL5DjevNZVh1+T2Xaf82Qt7f
LNQ6H19crx+uNScE/xsUtX/bxBISjDsIDDjESY/f7LCJxcqPC3HRdFber4HcRLe+0vTeKnDNLIdB
AbhlpcaN+8vKG/V7KOskXodycH4nfj7ephg+tQ04MlEvWron+6wylPvelMMLlWfwDa1isuLFQ2u/
G3GDsZAF2PuWxanTourLY/daJrm/y2tAWCSKjxCWQJxwe4qDDoCMXkULy5DVo5mnUPeVuspRYiaN
+UrGFOGSwIXNYo15VwCBCsPoqUzKXCGYAj7FKnK1PtoWbuqOZENkOXEIpOKI50EgGCeagpyQVVTK
frhNyhGWwIjGZt8XeTHcgaAX0TfM3160s8CJC3SBZdPhSFZDUT8SZJU4MCMiPycVYmz7lhifjEzo
2y5Q0LuguRXWhY0AQCzzys9/RJgq60UB/dtYRX6s1OghqDct8jRptkgxYJlw0/PgPA1W8W5bUv50
2pF/RDUDSPldotVPng5nyiriSt8QLVLfpEIECv7nSOPSR3v8ims6YQy133gALIeWE0Zaam50N3g9
WSiQRtRum0sY0lR3ouai0+tCLru4Ktq1JxzyOJRGDPF16ijJOwUk62YwIkJXApKbAAh1qnVLfbR6
NfTaKJe0eqxr8HURLs7e49LVF/BcgC6BMEN3FALBFwqxY83QOGQ5oOfl/4JUJ1iThEQ4H/3YTLlq
jGgQawpw2o1d94FB+kAJl9doUPZeQp0qH0maFtllJtMivmmtwA3vq0638XVQqrpUmzq/whlMCNEy
EmPyGgSefed4jsXL1jtRYC/S/WqhFql9y3Pq40YMGeuV11rlHSxU8aeRBWr7IRQ6JKw+9eBaJJF3
2xlgXsjJUH3/AoG4e6EGnJGWTPqkXipSz7VVrHeNtum7PszujMJKyOpSvZqQsryFOkF/GYoDKP7U
viyDoNEvEByCevMUH2Pz2PEN4d2oQVrk/OGL3OmLVxtCBqpTjZ7uRuOH/uVi2ZZLZ0Lv84pC/7FV
ZFouSkrfLwgGPHOtij4e1nHgeZcSeIsNwd9OXlu1xHihBcGorFJiOgt+Zi1bay5/x6pw/fDaDPn7
oMmpcbgIwIG/6nVo6tupMlCixS+sb34ML+4K7ml+TZsILkPlxLi9AKBw7RWJGMC5GqM9LZRa8oNs
x6l1CgrsaWSb/UNmaUVyh675yOphDrnw4YZw59Vgv5c4tIkwKYKxD7dOo/o/+7FCMKK1Tk3m1SBJ
U9O9hMpOlkjjtlHgki6qagyNVUkRiiAsks1MSi26pWysZqC7KcHbEj5Tx9wePChnAMIdbXxCuuXi
L/BK+TwYefHHqTN9x1oOEyzXfeNnHA3l76KUHM8sEUa8Wd0OcoJNC3vPjzsWy0LaPZsewWpPogjV
dMX5otFA74Xtm5HEtroKeEhO8VJV1zqhLiVpYEFPdF4QEr9GCQhUP1uLGq6ytqN4roKxWI5Rkitr
iU9zWNiNm0C8TdEOrMbO0be5z51sWVaK94Pw5jqjKyaiH7jrzR+DJQmCo1RF1IMECfVCPdV3Vlrv
xkSlpLwI0y3Vm0oX8gYynvY9yjJrb3sh/xQAl+bGsTLpL9VchL9ZOIx0WbuwHBa6Tm1oa3ujcSfS
DsKENwzAtDhJUjaTTgEyEvW6S20KahMlKy+3L6yBhtPK8JSIPU9XAgGtzJLOomtCYxMnBbf0LGeR
XQxFqrwYYeI+0+xPAyiaZWNyAIvsC6kHJrtDoWp/gqi2kmWlxCEY916mcByi5NqQydjAocoVyDJ9
ThIrgLD+parbgESsOi+jTZ4NMQTVGL4XAJFmCqqJQ/0bRzuAbYVr+b9GESbNVYzOAbJHTvDrYgCb
byyKUbTFmpWGGg5HHD6sOhshvil60OzKTKSvZShG4vr0mPiUIQSZCQxguNLbNLRgCQJMWmhpIp9N
w5e7AjrMg9upQXnRGI3hs/3Y2pOROcUjorfiIUsDJNRMX06ECdfuTeZpubIAmxDfW454tUpdkllg
pKyoXS+IuYAs1PJrR72jrnvVFRDNcpWwGXoMJMVlYJSvOZmQc2KFbfgGDjGFcEZB3N96jZaRjBgV
hv6D1ZtosLAcNUgfNIi4fEo9e7DpRujAHIbR2NZDTCurS5qO5cIKCYiMZaLdJ77u3YZS6Wj5GD0Q
whqz4A9WdXaZvo4I/BtlrD4OhBKHKFMj8weVD8W+Dh0ni7cqXJhkQQfZc75nLLXdEvRLN7x0nPub
hd5DKtk2NSymDWX6uqGTRrd3248GW343QDHpQIPKLQcOvqYcYsxw5Uaj4u0MaovjZRyoRf47UywI
h8pYjs2mcXxrXzkiGhZWPwaPulFq0KG62kwIu27Vn/TUQUn3eBfElQVA9jlIXJs6qkvarhKQLLEy
yEHZuaGagJADB9etAYhoeKNykiyxZ5octMBQpt96dQi6u8SrCvMPv1+jvMQe+jQQpqGiXBHImPlr
6VZachOwaIDjlpr+mJbkqV0IM0qrKz3pA3/TEXxlPRcQeW/A0ltPoWoQxIOsQ/0DcINEDSv1ZbyS
TEVyeTqcY2Tz6U286pPcKGgPkl6E91BvrpGfudo6khw1WlblHaCbolkpVKTCFd5MYk2IUzMoqrmi
fGnVUevRsSptf6upyWg/DEYb99t81Kp+ZYdO5y8dPmBlRR+yj1i4tKFZ6jLu3ptosMUSVWC+S1VP
FJdDWnGIqCxEuUQusBQiGkjTV11aA3vFUMbxhrSQ2L+BeBLeRhl16hVpTkYIfQHa1cZuqZgvvSbH
EUaZWnlAgt1xUnfs+rmVQVdeco0BlcQTp29Fodh3xdAKsRGgD4ZFXUm7W7aZGmpLk4XowTTBfG7B
BLb2uvalpS+GuKrfuSkrT5CR5J4lWuSbXMEq4xpd6qMas7TLWBXGsGyTVv8pPDHWvHIuE5sqbJSb
iMsqK8YQxETItZVdkxBZ1996JSq5c5D4R6iQ61V3VlUqZKCp3NhWeqoN9aL3YsW7LmK1uElR3kCB
6PyEaMZu1LS1GiXpbZLirVgopaX97oOS3bu1AUAtvbZU134t8CfkwNc3hj8qZGU0bZi9cAKL1k5P
NhcGQXDShYk1BxoVULWl65fsadowsOdG1UiSWYsmcxFocb3yyzSv0MC4RNG0UOu4VlixT3bXkI4h
6Esq6lusi121VWpN2doJLKWbImfRicNKVW7iUdUeUtIazaVR+VG6aKbeNbcdRVirpG6iXW8q/S9F
HeIMZm6PMjuvarda5bUglsakUu8tzdZWbJhdY3PTWPwvizykV8hHZXSvca0Zf1xndB8Hs1Ojy0RY
wAdFQGShpqfeL6Vsxvs0Eka46KRi7lugnwYsXeHkG5bbHqltlKryrqg8s7rTin58Nb2SkJ9q6KC4
e+3E3gZIzH2cDedPp1dWu24Ht1CWMp2IiZozGN8JiiS0tGKaduuuHgYg9uYwWgsN1rJ740AwG1dt
U3YdGZJdepc0+J5hDHRsfCrCsn4ZEqFIdJydBb8EB/bfRNuMcglGVYEQADiMr14XtH8jom3eoQ+n
+pPsaQzhIKu7W/TQQ3vhufSrtpRC+z8lLD0Opllv/oY25xarHKC4uSos3wVwPzHMokWCiPkpATIX
EH1H25FVi/QK3i03Th42rPZ5FDsB1xUtzGgsxf2bC1sePlpEPMO6EY1xz4XRHrggU5tg3zHsJwgD
Di4VTfNBOFEdlUtayuCVchw0IInJBL2DuGqLS3ASKVRL4J/qVaWmA5xfvaXgroug+RF2ExPTsFIb
g7kXpxs9Qk0wddvon+HsxFHnm2G1NA2ARBdCbTN9rXU04fGkp0AxIRaGD3VRTe+gMtXnvg/pirEh
Nvs+6AhXdfzuPozSwbs04D6UHLgKcQdRxh+Whp63L3i6WtpofZ/fKvGQgrdDaY/kqNf11zYIa/K0
xhFN7WDX1kWZ2uU76b1gITUMuWRuj0ZAIHGX5k+gLcnm0ilMEYoKhW2RlEn1HSByg9dZSmLIUuEq
9QWZO7V5D0zFhqXa5aRKqShFLlqt5+BLn964xlIIZ9bTCVEgEWiAkmk0SnQ7jKqx7yvbniJFVbZO
wF+BsdQCbpELuzfrbtFYrXwZxxzOQ27bKVfJIHSue6As3rWmG9Q9Gk5UyqIPrPppCgH5McLev3H1
ogvWdU5gxMqMbPveCwzrLgqL8S2thTSW/LvKPwFpWm9dybF54fK+dqAia/jCoa3tMQjHGkMGfUS6
aKL/ooznf4+JTLa5nYcaIYcc/GvQfm7xUELuxaeXCxaXAq+BzdIDrH0tFaNXnlI+JwNuNIRPChqN
xzpSsCFzHqizGwuxOphIwh7qrW5V8hcB1uGf03XxeR3+sKFFHemwPgrWVFFijzaa1WurJEmXg/JH
2DEIxOBM++SoynbQpKRFfThSJ5rO09o2e+tFe0+hmZH0peW0HH0hW8mN5j6dfrR56Xf+aNrhgEUG
fr0mveatiOmB06/LwofTI8ybT/MRZqoSMyt8AXQ0e6P6spj8a+K168+McVTlm14bahyksghXUAce
PgXNeJNWkJq9ZZf11ljZW3H5dwkb/2ngfhpi9qL6sTal02vZGzrydZW+Beo5gdrMR3A8xOxNYSFU
oRnxFNyOWIszbUHu6nO5qtbjlfvNfxiXwfb0bzNvPHz8Np8eapodn5odBBA2NaT97C1wmq0RbsuG
ytTWyLNt4l9k4ieurTPdnS/n26cRZ+0VrRrqyo4Z0cJG5FUbvz7XFvzyY/00wvT///RMVBjZNahv
vSlC2RjCuLRgMXveVVyf0Z8cdcvmb29WW/Zw/YZ2M2RvuCkuUYQuB7ti30tWTUXKebxU1HoTZe+V
ehbb9OUygUILRNKkIDZn851y7ljQMsze7O8IOa7S5/AqJ1thQe7nd67t8Sq6BUH/fbgZFudik76c
Mp+Gnn0HlO4HK9Sc7K11903/g1uCT7Cbo78p/p1Igq2h707P0S/Xj08Dzr4KhM2ZPlR29pbyxbny
GVP/UgHyfXqUr3/MT8PMPoWRlp+dAhFjCVE3jw8PwK9XgIXODPPl9P80ymz649EI9IaCyltqk+PA
uScMN6cf5NzUmE1/bTAEEnpeVwG5Vq4pH6gTn2LZk6Z1zl/15bL76WlmH4AwYmKVVMYiddvemDt7
B7g4PfPK1KNRHAvpI51gRJCEi1mzX6Ycc9/Qxl5906y+e0D0BS62tXwM7dG4GoJJW1tK/5aWlU7M
UpYsOb3FvyP4/KQsG2jWozrtF6lrGasqF+1SRR+HMrRwzvyhM5cu67erKkBupr41TVRs1Icrj641
xcTs836jGKU3zgWkj5c24VbBkqJnGK5kqTt/0uliuSiaCOQFHgTSSlq9tr+pvauDkjXH7NodvPF3
jDOA7nund3KBokYWV2gBbEJSHJfiaiOI8E2nRvWi1UYH768Om9fTsLmdnk5fb0qT/mACik0WjcOH
skt6num0fTvRBUx1M19Y+/rF/+F+o3x4GeR3ZMKc2wmPfvGDU9ARMiyNUhmqOqeg1Ik4zO6IFh94
cQXdWP9cTtpZZdZsfUGHDiwp5XCX7sO78Cr+5lxaD2j3bO7eNwSf+bCr39Mze8eXi9onMdpsTntq
W5sICTjnDd9H92dRLMGanf7lvlyoPw0xm41DXkcp3UZ2WpR1C6F+E8xDIR/iqn0xqCdnzd4NXj/G
/P8xl/8E3/Tp9a/2cv+P90zScLnbp+//888fWSjf3/7xv6r973+saV7v5Xv9Oe/y4x//d96laf0L
3CDyGtYjpCNI1f9P3KWp/gtxM+Zx7DrkHiIM/r9xl5r1L7CQ2ANR13JnJpzrn/+o80YG/8Nf9i/k
/mjdMZwjXcbd+zdhl9PE+2+/HP8el1s83piSUPAjq5q2l0+nJ8tN0zLRIm3F39JuYsPNLkMv+9/s
nVlv3Naatf9K41w3A87Dh6/7gsUaNZUsy5J1Q9ixzXnaHDbJX98PnRy0VSqo4Fw3cBCcIHFYJDf3
8L5rPeuSQ+D12PzrKosKEy8wTnnsba+vgrU5MWrR6wB+LQFfXhovSt9XRDsD40KgjkRvsAWl4tj4
lMu0unBceP31/by8iZ0dDgVqBjguJ5fP56SoaJKbgeSst1YKlXhhFmas5BcXhdfL8b8vtVTQMXvx
NZ5cysjzWNdpngd5423MYv6I2MZaFWnV+DMtGZ9GZe93evL5l9F3/OuF/UfZF8fFst3+17/OvEae
L9U0XiL/xziZ1MQgFJRxCncYp5yOKeFu6jAcLiwOy9x/MlhQkvMWF9mSRdzQ69eYLU0FyluLxDtO
ricsbS8K1/W1pDCv1Sy7hOo8cbn8fJp8LyoeU6w1WAJORqeH51frpWOAEBrA2FhdsVdSS2MvQF9E
BF2uECxmZ4Wz6aEJ/5Bz8ZLA197UpVY/vv+ETxbGf/8Wk66LjfwU+ebrm28TdORaHNF+HgYqTbYT
TGNyFxZ2EIXoh7GK0awN2xviL7S9a2h+n1T2SwRqPCCLqFm9/3PODGmezP/+Gv31r3EL+iyeSRiZ
pehFMFvtFxXi/0GtWsIs3r/UmbFFnxjP9QJ2Qk59cuMdEQoyGqkLIQbw9mOTPeR1q//WAvn30+Wp
4H1lSsQe+vp+cmeCq1MSHOTxpR4WUyAi8jTeQaGsL4zis4/ul0udDCoz5Fxvp5jBcZ4RcQ0ynv5q
fYPO5/dwZH/fFJAYFL98LW/S+Qw1ms2WGSmox1asK0dtrtD/u789FHCS83Uwr+FPwg/2+tFl6dCR
BeSSSh8a6r7ESLwfsrzYhz2xQ+8PhbePDird4pjFxWJCA1+Gyi+rRcxrCkvTwThK7NGnAsHmDuus
ThJDKG7ev9TbUYfalhHHymS4jnU615CmBm2UaKJgkk69jSsx+Da21vX7V3m981zeEK+Grbv+c2lg
bXh9Q5ONesKotDpg9da+261B3OtsIyKyUfNJJHJfU8Tmu/cv+vYpvr7oyWSNgYQickg0ux1qLpQG
YpZsZBmdr+Ukmbx/rbePcXlVJHsyDH9CKV/fIK7/0bQEDtZChks2u9ccGrMLL+ju3i4MHia8n6MP
+Ci6wddXQYtOhs0AhrbUFG2HZsjZgQsw0SwXPEZNsW7fv6szrw3uPWguHWYW8PSTKYlQMYcyu9YH
M8EjNPPnCkmOM9ZXo1dOB+gOMINDUKPvX/XMeyPrAlUrO7aFrXAycTiEQhI9GPdB5hnWyi5FcciB
swVuqokLN3jmgWLe9hiYGIIxc5880DhuBirkAzeo9sMdyP3+QUVwHizg6o0Zo0u+cG9nllpWWcga
+GZ0LBXWyc21JJSMepMgMFRpbumUiAn5sxsCUXJpEEiSNGSc2JUAsuWYGdTwDia+p8nmPvEahHrv
P+rlaq93GmxuecZMaQt501k2lL9MNElXZg6qCRFYuRFisUJjUq61jog8Py6j5kObToWDqciGqJKm
2CQvPI4zA4x5mTkbNjsP5JSmMpStrklI+QH+yHADBQ4/i2w7mpjalyUfbo/Qr7twz2+GF1p8thDg
JJmUgF6c3LN0Jaberu0DXSvTdUsj188QFawIWfn+/tN9+7K51MIXZfePsuONub7ujAj5W9EHstSI
qS4cnbh3NfT2Ai+tihBSmggawhQ0UGvSjCVLZ+/iQjg4uWyS4P1fc+a+f9oUAcXhtUeH//pdS8AO
Xa8rNNQLJLWO4jQfQJbFHxurSi8sKm8+K3Tv8BthF8In5kM+mXnn0p1CxSq6gKQtbA1J6qxqJRof
wzgcNxEqxOf3b+3N7Mv1dFYVE3YuO+ZTxp6tDABCERwFgsDuP7Nx1jZeJy6Wh89dxrB4oZhYmeVP
Xf3pEIbJbEluq87CK631EOxVWQXQX0l07TCZQqyzsW+RRxnxZmqidO2QAniQtdsdC0ICUbn3kXk9
u90lrsq5n4YW22Os6Rxl3ZMnbuswWO3S4ENGr30YDGPczFV+iTz65nwJOIX9D//jEvCDlyH263TR
h0qUW2gypiypEWpRELxO5gxHY930+tZQ6J22TKmBXoXKjgx4Twnef9NvjwfLTzAcMFswI8HPnuwk
yMjMtAoBQRDF4O3xfoUB3sZqJSvduiJ5E00HrLMIoePoPDJGvWMr+2LtoqoiZlJou1q1LjEXzj4W
jBc8lWXvfjqjRDpRxFnZ82WFVUIkco0bg/2U2jnkHuArMqp23CETFhu97Lz1VGvKJSPkm4mUx2Kz
VHMupaCI0ef1mxG5aymjswzNVGvuap4GoTwTidIkr/+YFXdkjM7ahc/8pITMtm7xjau4hdEM40o7
ZSjbvToqqHBlEDrGkyluy6q7cUMlKMldtQ2FHru9Nygpj/F0hSV6KLO94XwbWi8AEeFbJOYV0XwB
KPL2ScCHYOOHLAmMP3Wg108i9jQiRYU9BZYw+utMtvptW2vNETFbFygEId85k1N/fX9Yvp3wGJLk
u7OXAMwAS/L1RaemlLQfKjUoWye9mn5k7docaxoEhI797pK5kN4h0AMxoXbMZPf6UoUk8s6dsxn5
QCLujSLt10ZZlg9ZLqxdmCfu9Yzl6YKf8u0IXy5KlYySB+vHKeFOM+OwRJ01BYnLU4xRNB6iuUVh
MdVW6RdEhu1CgMiGn3v9dNsBvN6//4DfLl5cd/GgsrAAFj2tUES1baVdlsyBitRoRXRwdBU6VftZ
gtG8cKm3U6nBjtC2aTssT/i0iEb+4bIfmyd0blb4rSjD5FPZG59/935MALTYwhYCJIDCk7dYyz6K
IpeLSLUXD8BC6rVSxcafmRCX6gpvxyaX4hSgAmwFn3La55FTLEYtTqcAn26+t1uz1ihbJ8zZbW6s
gE957vr9m3v7BJcVEtTD39Crk8mIQB2AVmo3BSFhVztDNKDO5XCJjHf+Kj+PWzRs2VS//hCkGone
ILeZ0kw2gvCwGrTcxe95+JYpjnthf0yXjJKUrp182TNCP1wF7RTkqAk3RZvaV30ajRfG3Jl3BIwA
wR1hGRRlTu29qFax+zguG0UiM/dV1dj7QgmbD6ZJUKamokF//w29/ZwAoFGPpsJoLqXxk3PPmPVp
kVhcD/G8cjBSRfF8Yeal45M3e2l5PHdzYGOWRCn6jN6pGbvNO6rOLXAVNMQxOikE3Gr0Q1XTIzuN
Sz2uM6OCcxUniWWmWtam16NCi1xhN5NLAK9oPM5MSKq6GP3Fbz+/5VsCH/fTUvtGudQPlCgVqw9S
M/pehAmBCIlBYrZTbf/JhTikcT6lQHs6yJVeCENDZL0IHcsPzcLgZuDP1+Hc//6MxGigIbms4/RK
T876CqTUxA1VlMqeVh+NyjKIHVbqBxIoL6EGf0bovDp22ktt+3+vdbKJQ8mnR67DsZuQjeh6EHUu
VoYzJ4tkUwvvja4dbDR8mI5WgyfwoTkcyLttUzps/IyprbBNhUbR+p1VAdVGVEpoMWmg7uDDKxjL
j1Ip6+8CIAtq4ayYHPLeq8wJ3n83J9qGn3MD8ig2W4w3ejqnqjJSbPEdKNUQkOBMzklstDf92HXP
U9mJNeHJ3hoXEdGihTkr13qbhDsI+vU/GIrLw1xAl1TPnJP9Tj9xoJ10MQSVqTXbSGefW6s2nlUo
dBcudeZDXvZ57HQQYrO1Opk1pg6Hn81MHuDsy25KzGPhaiLcDNROIfEQGY19YZ46e0VaCgthGsTI
ad3QKpmeh6wbApOyyT4x7H4nvAgHHcY67caAC3t8/52emT5MNioL0IzpHhTqyfQxt5g99Uniuayq
wPUw5ES6nV4YOWduy2TF4pX93AScMlO63AwBT5oyaFLwyyluj0OTpWI3q4m4U9q5v3C9cyOVCd8l
t4gKLE/z5OMuUkIU9KrDtTLJwY+mpt/MkV5uhjStPk5NrnwpDJkqgUsL8T4RnveVLKXmEoLg3HfP
Ho4aPSsBZadTZGIUVXZO7PwYqHanrUWWlXuFmnq0MswY34WZx3dG6Q5Xkx6TTGZX9uK4UVdSmU2K
tn19zPUCMpYzLXyZqtjEso1XEwQt3KR8ioRM06eaXb2/sDyfWS6XfhRGZ3ZSmnUaCTZxflExBEuY
axPWutLGUOXBVz+WpZR//v4IZMTzSS/MapARr0egJ0FyqkXBM4pFuI4r0nWb0Yo2/+AqfMy0GaB/
0W18fRWpoO7XazDfdPDCHVjA6lB7Q3xp3L09jFEvMO0lT5IeOgSr15eZyliyu2Kga0WEojlv2n5V
zLG31rPQ9vaYUr0esX+qPU7wzsoVs616i8M/33uG/UOVTrGz2JFsJieLjpY5ACOfqHLsyOgdPr3/
RM7+VLb77FFMyCenRxySaQmVqXjuFDnm/VQnxXUeiXQVYfDdLqZfv9dq88K58ezAIhrCxUJPSuKi
TPi1oNIgdhoqD2oUPKcn0bv6SgV+60fkU6zfv71zE5v+y5WWKemX0k1LhZO4Y65UDnDlyinNb+I5
lxcaFOfvB3o0bWuCrE5XxL6zoyWrZwwq18U9G/XIyZNuXkS3BFtfOAmfvSV3QZUxfmmZngyuFOl4
g9sDV4zMtM1UqTgsWrW+cEvnrrLUTal1LOX6091r44wsGFY7BqaU/RqzWY9Jcrykrj334H69ysn3
mGlq22jYEIKCc9xDX1lD0OFD+wR3Ql7UZC6z/cn2i0wZtq8MOo9nd/LgpGZOahp1RCBNvQwi08W4
opStPAxR4T5J4WmH0XDF81ir+aOeWco1DvPkyiwm1740Q5z9LaTpcS6gsEcuy+txOdhs4xWzlcGE
/Y2ZfkzWOICeRs0R29guf0CPC8o+iQ7gDmbfHpNoM2H3//2PgwIOpTtSgtHBnJzGU6D86gjrloSA
pt5Zg9b5VdMWF1aRE1Taz/3i0tfCercQoZGtvL5XpzbdysF9GbQicq7mIsruM/aut6y1Lc7h0O4O
SRs56xTf1lfFxXgbEp3zrFPS+zINlIQufEDnBt2vv+dkV2DWmSPNEf8UvlAQGoIHQD8DG65u/5Nv
1ST9BvoQRyZMP69vPcsWSpfNa9Ymg1yN0JwCKALRhUlu+UpOBzZSr6UmyWnTOoXli166gyVjiaPL
VLGxzgV2ZBKUDP3eVLMCVJ6X19fq1FKpMkLchP9gHNHnWaK5Fr7UKViKnm3kzJElgyr2ikMzpGJV
Z4X48P5oPZFW/jWOoMZQkMAgA8p8mbJ+mcv1Js76zqXoIYwp/pLrVpQEztwrH6fBs660amwL6DZD
e5sA5/3Tyrwx9qMBccx+7jTlSepAI3BEKjR2MYFj/Hr/951bSXmmi6JgETEbJ3NZkzXqmA0krEnA
07siUjGzyc45zq5b7OwKqatpFtbH9y+6zBOnr37ZV5qoJTgtnHYSo6hP9KxgTpuId1wncXvslWrJ
p7c+a51yYa9wbk1Ywi1pQ7Crhu508gKq3h7Vic+FhrF+MBq389XU6v/ByoNeEdguwxmV2/L5/vKa
By2znCLhORqjvYawWBznbhAP7z+3c58MVPqld0a7nQD61xdJcASzxaY/kDtG+ynsPO22AIV1KBXR
vYSK6a3T0Gh9T5Xahds798bAtVJZAzBII/ZkFNOgA46ORigwIjweWOviQ1OTjbQu7IyEpEItssf3
7/Xsa3Nsqq7UsRFrnMx3TQUXk1804hf1vMAyAMAoAzr3969yblbljlDSAQZaIoRPnmgsdFcm2hiE
YaHdGu3oHWjFdHuVvIwLX9q5lwfADIAv4oxFYPr6UnATbcXSsilwI0PeZoDIHkOnK3cjsJt1wWvf
Q3yTz6UeGv/gUVJyXcwDS8fLPPkCMH+3dEhxJBfGmHxKqtpYFUVpXujlnHth1DSoR3EScjh8vr6/
OU/BKRD0Eog2roIC86fhS73y/sm87RLuTQdv0RyepojXLMKkyXIunb1RW8NxnLb4H5vg/YFxbl6k
aclGEgUPD+3kmTURI1KY4xhYZihv+iTE2yp7jcqr6gk7EFOhgKTJ5QWNy9nDv8dyxKXJSKeG/fop
1mBGOlVjbyl7U5U+wZjOMeym9pHJ0d6BFRj2LRLQ7VylmCO9uDzmc3PBbXRGCrGMk4VazhFLp8Dy
+keY5KBX2shXkePE3OSaN2wHW62/pG2YbGHlmt9UfTY+c06AzEb2VoJtvrOOUZ7+Hov6r9Xz119y
MuOlpQ24Cd5NYNp1f6WVsb5JPdFcEFqeGbpoxlkbqBlQ2j/dClh1Z0aJVbG9ngcsJCQ/QBYa81q7
8HbPXIc9K7tn6vnsn08bv3Wh6XXRdlpgxW1xDSFo2Aq6Oxd2imeGLk1eCPCLvI3W2MlSVKpYwi0j
1qBywEZTBnv6syiycivQ59AEjKzY19E7bN//YDzGxMmaznA1KcfB2bDo574eMykgrTKKYfHIJtbv
YTjHJFtr4wp+kg5QbhKHOR2blRrG02rOIFJcuOszM/kS3gLemHtHMnRy1yIWcRZHkRZ4Wq8eCw5C
a6cU04MjlR/v3+nZK1EUY8tIB4gB8/pOSUOdIyJKkAQBZbpqzL5Zz1mjPJC/emnNODNgUMrgpVqa
uQsm/fWlEpnWMkxcLZiQl/mjY8uVXsWXgtLPrEzg736GuP70bJ28OldYoRCAUDGcOyiZPLuNn6LU
7esgLJUsoyrfxbexbrXmJirL7FJk0rkt8qvrL0Prl70T4XKx3XkJjCLRiB9q0fd3g6l36xnkwQDk
0iy3Ri+LtUliOZYBkNpb+H7mJz1RrtywW1eJ26wiM2r/fP9Fn336IKkXXeMyFZ78LlkOIBAp0gYx
iEmEdVMeOJN9KTn5LxnM60+HfffPJKelZc5R6PX9qw6APAX8HFKM2ZE7Z5qb5xkijKnNnw1wMFAL
Rba1Bpf+WAmf6WPl1FUWtFrsoQLuw/I2UmioQNsKDWUnZq2zPvbwWqI7ZqPyZuxnAOO9GOBUghZ0
Ae0UHoyIyR1dex9Bda03iRBORIxslNSbKmu8l3Cswb0VIqwgViuTdQWoZ5x289xPHOq7Vo+uizie
kB56rMW+LEH38a/Dwdti+TNinlSErYWICwQkaspxOtD0qEXj0pL1Ngq39daazJPZ10ozd9f4/WDd
WPX8KDEvU1UrZ64/LpHSvjuYIFBdKcLukMkJbk6CxaKkiZEpIf+VCuSWLoGTBWqfSSiC4BH0oPGy
6jP0s17flZaRlJtWo6wG0TG1nLUYENtA6Whrd5uDXonpyFSLCyWWhr0FOOZsU0fx8oMr+nbaZQgu
YWRUtKuuWqPNowD9TgSlEX7dQzhibwnMsZMKODovARdFJTxbVZDhskcjSkbrMXPb+V635ARTLx9n
sGCNqjSbmFQy7Mm0AkY/SfTkSafYgBnIGJqbCkLOs2W1BoA3ErXrCdm/L7Wkrla5jI2HktJFhr59
asgOH9gv+V7bz7saup3mp9EEkJM2uEvYUWSkw1Wu91AnkqFtP7RWQqYk2WSUq6OOhvI27+0M7EYY
Otep7QAGNUNQR9s2GdUnYsAgQ3VWZtwm0RSnUC6Y6/cUflJj5XR6q0N/jclJarAU6ZsCWX8BpaNv
rjwjRF+XxfkcB17vVCoAtMFpdoOr1v2d7pTKp7AehmcxZT0mUUnX4MrtS/vrxIj9YrulvBNA46/c
Yi5oP6vwtDjpqPYmG1L5UTWBAPmpKSTQDDg8PhobrVtpUdV1Hl9rsaQNupF7q3atp+xk4kXj5951
O8tPJ92YoeF0g8Jfc/C3+aAaP8bSVGJyCI10OyhC+VEllFx8rDWp3MDBZMSqZT59YLLMvfVczsWT
VZTQTsqIYsmKgmD8kqa1uzfAtX2vWpEcpTYO6V0YOeCFkibtkNyYmu5LCNZq4JpGKBgxBUrdwuvg
C8mozdt9ASlC+Lk1JU/lAG8UpYQMq+Ooz0oWuD0dIIibifhmgdzD556XZe2HTj28dEks613TuUW2
BuFsPcUKiQ5bOCqhvqKNZNxl8ehZNDrHeBOjp1HWHenKrR+bEx/lUBZFvzYzyD5rRzh5tNKV2bvL
oiUaQgn5IQn5LJFPpDdJ34o3ad+I7fBuS88YvkZE5ZKSIK0kgcWbmU8Jav7Id516lgyBNAG+hQZF
rNFKae7eU7JODRLPZUNXeooNeridk6POtxytmmjJWBtCrAYrNxxLxQf6VO49oqBMP6lLg3aUgAjk
C1snbSsfGzJ/9SjN2/te0Wkgj3HSwzxUydYJpGsN6Y2tKxII2Sw8GwZPDIZG8Qb4ME1rxCLg6FI+
6xI6sd8PRZVuJ0/wderAnQpk35D1d0LavfAbPenzgKI8LpKkDGEaUdcq78fRtR4UoFv6pslnARtF
2lLz5zhLZFD0bVP6IRpcuFuLAtlHpa/ca1aVye1oiylaWmH2fCiGttTSAHqkh+a3t1qnyHxlVEKt
hXKllqNyrypyBqALXD5R8sdqzFwbTMZI3m28+s+ywWcHTtwMhha0JrUv78FiKvpo6UKhnNZ47dpO
7PyQNnnqR5pMmFiUZiUaR3+cYi3lH3utAElZ4jIO80opL+wR3whCl3RHOku4BSjQI6A5OSNGiBuH
cvQA8NjRA4+rQNwUguUVKtSrIWRjWgJRJLrkG6tStupTxQHNRMXGM5ls6r59/LnC/59X91+IHH7Z
7Lzx6j59b7v/8L+U2SuD7vJn/jLoGtYfmGARZSLP1NnnLrkzkj/zX/8yzD/oQqLVWTT5aH6WXVGJ
owMXrqH/YaG0Rl2xtETRPfKP/jboGtofS4+eEgTHaRT2GOb++///Of6/6Ht1/Gsr1J78/a/OThQu
bIl+2TKRzs7ZBuEfolTKiIgdX2+Z7GwwahhOgAy87DCE5qfOsPtjnWAy7SlV78hwlP4gQVtaVT5f
ufN41HNC6soCjtqIuYIUjCECt67a170qzK2q0APzMmM+VrY57kagprFvjrq5pdVIVrY6XVGUVTdJ
YXdk0INQbjvaHzqdoKCGAb7uS7xEnq04PlKCKzHlXWDoTWVtjLhTbuXsfFIIcV5Tw1I23WCnP+CH
anc6bP+nTJm0I1x45V6fbXHsCdM8sNUvrq2B5BgfUOcA1WEQ8ZNWxO0LVrN4uJ3mdSq2rdvfhGO1
hnwMG2H43hj8gbh3PkRMx0GizXxI5CTYBdkFhpwK3xQvevKs98mDHTvXsSX2el5srandm/E++xJq
+g3i5KNVlV9Cu3kp5+arEOWBatw6d7wrGdbXlTNuElkfncg+alF5LEoF/rox72SofRzheSh2vbXD
tXSOpZs+xKJ+KB2ktRC8b9lMrKNE85tJW9NYuYJzdZTuc5o4AZzvFSsrMD3v2m7H60E2WDGAENiV
8tJ0sC9bvbjv2ujBm+CVO1b60o3YIrriyXbn6zhzCAgNP2fV/CTbfB9qHXaN9hFd0TrqnY1Rl/dT
RLyUHcaE87AXcqrPbbGWI7ZUSwnvhqGaoO0D0VQ/G/l11Hwfp5nYx/Q6a6oPepVWfl1EV07lbUbY
DNCF9StSLfkliXsTa8WPxgCbyMxqKx4wPbFrWvdOJ/h8sSHOzpTuIjfdz6kFzQ82ZXoH/JND5l0f
WetGhF84on8rnTlQuntFT+/SOIPPfUW7dBVpO0s/9mUbKAL4+eeh3Lvx+AkUHXtzbATDpDwUqv6l
rnR2qiRCTskKBfXW8/Jtq6gljNHuGfLwRijzpgV1aYUfK2NrmvkHoYXYHMZtr6db1m+4aMdEifaK
Z26FnlJd02+NzrrtBvdWL8kKqj7N7VNY9nvsEy+zgy61sHb0ptZVZN9Mw3yArvYCeO0Yh9l2VPO7
SWG/Y1ZcqcHM3nTtKjLyvZK9tIN2YCOxs2q2flAVx4nRqcHPH9xto+s3VL+jW456h6KOXyz9CyPo
ahbtRhuAhuqfU/eDFvOemh0RB41fDPIHS+K9msmHcjBY9eNtlDW+Ohp7p3wulYa9o21dURJZu3V3
bUjvwKHkMemtoO0gTzg3Lf41N+s3Qvvg9cOTljobU964xk1vXek23GXpTFtvGq/7OLsSNh7F9KBG
+cZY9OMs4k5pkMbWrds2evHyfKZ2F95PuXxwlo8vdr2P2rBr+g9m873Adm+kG1FoQWmlm7EbVhZm
eAl1QzQbV22vjSoFWe7dVFTAfXYfVbmSKfDlJF41Y+mLymHrlqHbL+4A4D/njrWb9PCRLfW6retr
JSvIbVW8+6G2rhT7nrwsHoO+rbxor3OWkvMWTud6KoddawE0iV8m0zq2ZDAHbEG3clQ/hc1wa3jq
E53gPzU3jVY1ZMe5FKBauvXY3Fh2lXDPEaDZWvpOvTOjQwy0dFA+tZ0JNVnH1wGCF6mq96h66tEg
WCBXyENQ2J2sBC1i39ZywJ9fJ3diIzQHkedsZrFtGL7s8rHjDJ90qN/MCuGPOJxXnjqHHHKzK+QJ
+95IHb+O4ISWcH4w0jChh8XK7a2dqpsHMQ8bO5YPdu7KIHe1YU2ZN1kRg+A9uWXdMvPXL14Yi2sz
Tusb0eXNioz7K47pd4YyXzdTxClIKhgElMG960O+VjpMsJ2S9FuM/zDUcoLjJXx4GJ5XYRHfW3Zi
gXDXGByk/vBH/drGwNpp+uesnB86K//SV8NtCw7hqokFm++uVHdWpg3XXa1jnpzM4paM9PQDCdX6
UU6GdqurzzjOrJYIR+KGApmqqyh5jCObSMk2yhm7jbaFNbhpvRvpJV/ynMNbVhfzAa9eBrdlhwDr
vivaGhBz9agU8xrE9Dan+3ZVbpXMte5SjB7dmJG+x+nfb6GA0t2WV16uejucwBuvaqp1EyVPzPlg
J6cHPQzm3k62uVpd6an73MTDY2WGih8L51EkTRhIXlbm0OroQWcX5TEpACLoSWiu8EoMK1BEh0Gv
vslh+HPujY/ERl6VqYSNH2U7otLvTKUlR0NTn2syBL7UwukXBrLfJXwd46EcAj5zSE5xuapIH1nF
nAWC3EMY0ZV8ILIXyHM4TqmFoDKh2Wvky0+qPXZ7xUijvauNN+n8xdHjZznxb5GdItItUWg+B6c5
KFPlm4pdqYBSDcZ665WNDLLImCh7EFGgWfltWU9sPJZkPTgWwzA/q73xA7C78GfNQ+ia4jWziGZC
AsFJAwDTNXWf6ywPP2pz+JLJ8N6r41to98/oCkmJ0o/osTaG2X2Lx32jf4gqgNIxSSAdi9JH2VAA
S1VVCQxrUA+SABgfAnaylZVd+nFtF9dKqnDmJyciUEZpMH3nD0YOgNTAmQiet70Vw9xszdZqNuHy
xHL25ityWsJNlWv9TRe7fNNT96lsQABAuQ0B78aGT98+uk7i7CaxWb/BVlKQCCl+KGYzfDeVztkQ
ehcGANVB2daW62de0h2cLv5W2hK8ZzZfY7cMV/YMgouAjWFfhlZ2Hbd2dlvYk7pNTK3bUGLJfLWF
BDul0I16sdOBIy8KrmnlOuyWZo53tjuuYKm0W2kD5jMUg9CF53r83CTmdWTVyqrwwqPhkMBpgHxg
e2ExT7kflc67a4kNHplGDFXuRItaZOyEb6Bdi7KvXsWBsI2jfq1b060rmwf06CC9lSr31Uy5Jyon
Wht18ZGz5GHidObGoVgNzRBvaqN8aMb4ei5TjYmtgzyaivpgW717VXZghFedYoBddtvxhs5pfiRN
mNmzyTjspp1nbiptKu8LKmBYpw+1at270eTuZVw/d4oSbYxk16qp8mF2De8RJDpIXcOrU5U1TfYI
gaJwPea8cQmGf9sUoD/jxngqa8dZg+z98Z9FRR6aMhjotA3nQRm6/aTCAHMVCiCN0u8b+MPZIs8d
6+lGF/rXpC0CfdC/9Ww0kTKtgN7+df77v+PWvyhFvHfc+vy9+F6+Omot//7fLCQT4hH6O3xSS2f/
54Hqr6OWqf2BgJWaMHJ1jlzLoenfR63l1PX30UrT/6ATwQeL50DHTKr/zskKBPjrkxV+gsXFv0i4
OfWha12K4r8U42ugMiQzZbZfeQrZBkbK/v04Z2bMihN1XjSATR6XbXLUtEpyjZ6lsLZoH+Y7KG95
tLdJlsp87GFKs9WNskHZk84dVnG9oJLuFGXxedIHApGaOJqeKPw5n90qA6WthFn15BqwbPyejE6S
XdKGvCq56qnouS9kc1Uz1HbhmkPKloDOaBR42TTxH4nDYXjU7KjKNlHexEa9SlqRKj+yvDcLsTKH
WMOur1IWIhCDgJrF/4sLGPSQGmmKu5IG9XQg1SkU+aYt4+uORBd5k8ukjIM5V3W5cfIJdjenHLc9
WuD8zT21UMj7/jQLAk9qiO3VF5f4Tw4GJFtE5AxwLojXmkMQkA/u06IEh/041rephDtxHfddF1IX
QkWOK0r21hdK7a76kY2GhYw6E8YMLzohVL6Mr1KRVsUnoiyb4YUQw1E8ikyO2qoWMKShNJZhsdRl
M51oYMjoBjnEk21Mt3Pe6PG9N4fey4hMud5zVhzimxEKD3kGEl1oKlhVlCm0sHoja9eJjyhDYEL4
3erC3GI5atogjDj5bATnWR1/fCWpoCnMdrWICg5jkAaYm0LHgREMc3yGTjP8UBOaBvHam6dep/Rf
1nH8SERgYdO6TuPOG4KICFRnISB3o9FdEz+U8XcVpbDsTx2i/MjJIC11mgrklxW71HZF8qPpTUV/
YO4rt3PiiHhlKV72GKp19wX3AckPca6WgVd27EbUkByMBiF6uqdBIEiOQ9/MMlQ61jPWbGHsUO7a
9aEk/iHatbE+hQTLmJRbCRa5l+GERdj0mvu67+En2jF7b7+VtkZ8l9HtO32Q68Yt+ke9lt5zRzrt
19RO73RRO09qlBJQYmeGeV8ZovhTpwzdrEyjB3So4yF8NshcEndjaubPtTqqD02ED7scau8zSv/o
JooojgdWzely1VheRZW4LzcyUR6MGir30FT51ZSQGuKbk9W9SGus7/NYmi86IRAjtEBoJv4ixCR3
cjb+h70z7Y0b2dL0Xync7/RwX4CeAYZMpjK1WZZkW64vhGSruO/BdTD/fR6qXF1Kpq6yfYEGpoFG
4S5VcikY5ImIE+e8y9YebNxIJM7GfFDji7SQpS33Qk8rqmJPWweQfFtjCjySRLOa/+DuWPqiRy69
neX7PhMY7nWqeWmKhF+hq81taBe3/UtnItMxw62S5mLChA4VRHI8Fkfq6wm9mLs2bxdf2dFIcH1T
62p0gzTJTT8rUhkzViSxIy8VQZKe10ZMeSGOFUfb2A2y8FvEudv0OpOVMfE1s4ryB+IgGVDApDDk
5e0QgD7v86ze5EYomd/CpJ34vNNoxV5XZnhO9NEcIOY8IwJ2PY9BO3vS1MTWR4fMxfRVQafaLec0
+iOlFo7bTGBWt73ZOzeopTdPtpIKy41S04o8exSq4DfF5WdHgrR2lqi0XFAhFz3B5ICG9xu5V7AO
SsWM1jwGUCpcdhEJr0wULr04NKgPg9I3KHYoGomiOlQ4J6RNklrbSEfh7DFvo7Q5T/UBayypmkPF
z0wryLdA8EOtdEdniPqvmlnjChWmfYnVTxcm0WVd2TRWgrFpZ+E2QW1mz9ZQqMmNXtVVtcVxqWnk
3Vw303xHQiAkz6lrNbtosIbi7bSU8UJX63t6Ka9OuJ9Fu9dFunX3FAQ2zQwHTQnENBClWXWVI8iR
YOJQeW8SIVFysYC0b6qqEb/YpX0ZB8IxiCPwd2j6HB5YBj2WGbF6rONyBVOiaJielCY6Jb6ydNpf
FRzxuMF9XodXjWE5WKy1FteM8Exm0oF0x97RdjC58cEos+KWVHZ06yptr6aARfH+KzxCAy2jwnAw
AVQhQnMkYpENhWPzhQLsckBRYKqnVWDtQuHr1pz4mIDFZ3SupRQEtFP7Msgu5O+BQn55/zmWaup6
8vS5wUIpQB5Mc/WKnay0Eg2RbLqyIQWBJLzkqKVcak/N/v2RjoMGQAW4awjdtN0B5x5+TJt9My6V
WXJFWDj3xhwo27mdTqEZj+cDUEWlsg0TD5bAWgGgsPKkn9uS+5nDemgdFVe7sAguJ4Flzi9PCN1D
MIy8OQPJAfVwQvOEA6FhFoFr0Eq/sOmZRQNO5O8P8sZ80JNYhDHBMi8cnsNBMtOQucIlDnk99ghA
IQLqJIEtbtQ0E6cYCW98Iox0iEWQfkgRrQHNCWCNPoSrsDDTHiS5pxoQpvGJOHhrRuShAHqIAcr8
qxlVRq1JsT447qwli9NL14n0Iu2Lxb+pRLVk8/4LfGtOKOAsnJGFO6KtUHcmmmcodjCn1Gy7rdog
/AGxKPPfH2V56NfLCKFNWBwm7RHdYZA1kdsCq4gghO64kUHtDCuu9MLsWNyN1HfnZSH/+OXhuBbQ
iXFgwYHlX60lS9haXLWmRU1air+OXO0vpMxRL5rOKa+1adJPoOiOt0g4zxTaEMxiNwaHdRiF4Ux1
qm4nCutOZLqZCB+B1VC+75XryWwKF//kEyMeRwkjImfCgc82B/R6NWIcanFfMCKCZ+V2tmoqHrwH
qofpKW3JNye3bBoIlkCLWLMh8Vlpe8DXlkv2PW7TdBi2pqF295ZNVylUkvizhS/YKfjjWxMk+FkF
CwETuPzhBLGHCtlBOssF8NefYaTX+mqV1tu24rr/frQcLwFE1djd+W96a3zIw6Eo/hUBSS8eM/TF
LmLJWvLMtt+9P8p6CSwHGmQD2Gb8DythlRQUwm7T0cqJ+ayPntImleA+54Uvpqz/mNOG2f4L4+HT
jUU564AN+HBWSRBmk40XgutYiGpEOjgqbPamh55tpXMpb53SCj+OE3IDGqcA5Tm4lTX4Mu7wxgO2
jqsR8DFaXjhdu2pkpfe6Og7nkHXp50xmPZyCP745LruKvMwTzaXVRMXYK83UpRwBQ67fZ9WkYALp
lJ+KxhDfJxiYd1IJoOr9t3scM6oJMxrBDQ446GCr8NRjB1ez1sGjMm7ocbSZrD2pIGU27w9zvAro
rwBGBtiJ9w7N5cOPSCGzR8xRdeisRdoe/v4P9qDyDC344MSE3hyJT0LBhcEgeh6O1CdyQxUXlHcp
Ky1tJgp6rj63KEb0CkXK96e1PPbr4wAlZMSHCBIWAhnPEYnVDJtOMcGclEF2pmaz6Umt9X0INSp5
WnVCFOj4U4E3hrWKej3klCPlgcQqm2CWCgAuQy97Ms6zG8konRNTOgJ4aChb4cZhMCM4DsCBDl9g
FFVjFhUWpdxgHoJNZw40zrpJ7aaNKZXYu/aTzTtNegubr95u5k0tt+DuML2yqu3E8jAWZT0de6Ow
kE+JQLz5EpaUAnmCReVv9XQGN82g1Zi1VZl4lgf08yczOCUbebwUDTy2gSeQGxGXLxW2VxU0G8gu
VjK0E6I2lS5L9HVuQhmonmK31d1kifohBh5zQt7reGqoOSDhB5kFtiLzO3zxg2QFHQpvttvyWs8i
Y8o3rYMVyfshu2zPByELJ4BBZA3SHutjzeK1MDdMpRGz2WYqmu9GPKWSG2cplahYzWtcejDNlK6j
OkH72kBl5ZRm+tGSQQQHZAlGR3CCFobE4SytuY1zYVaMX+XNZRfOlC30RgGvgZkp0GARn6JiL79x
NeNFSwi9eZJoyEirvadzgiqO2Obd2or04rMelMGMOzHKgPtZSQbnxPl49BnBGptcfGD6QsdDjfFw
gmqlCahfeA8qAs9WJ4BaAQ/8lw+pZRR2VJJ45DxhxR2OkjVDb6MAYrhZmrYoeZbKmZHqLf62quKB
IKl+1IHRn9ob1pVlKMzoCrDuSJ8Y3lmNWswiAIMcLl2iEMybMj7EpvKlcDCejtp7I++fdKAZutXf
RyVoj/cjV1myz8MPCd8Cphc06kUNaL1AhJjFoEyZ4Y64CvuSLs/7KEw6L52N8casKaNZtUg+1W03
nEkAg3edZ9B5+/H+Y6y+L/kjlMflMcjoUIZfM00SpSyAS8649FqF7VYCwVRq4b9IG3gZxcQGYbnf
wsXQV5sBtqF4I8VO7hljPeESGaHlPKfKiVe62gwQKONWwZdEiF4x4SesMsa4UOGMqkPjOXPvhNjy
ms6jwFAz8yRVaybwQ8aQbFucpzWoU1M2P77/LldLcxkfyYUl5SEdX9SqD6PYUMPKjmbQ4DR1pVtO
jl7FnRp7uq1E+1f82o2U0TjboJFCPUMe60gOxaREFhajiSVlSBsCe1stosKbYI5iWoN9SnTmJU98
Fa4MtyhwsVoA4MFA11c73UijuImVqvdkzZbA4Cu9Uwyu2bTWcNbLySjOuwSgJSSAxpzua4cH8s2C
yvyZ6WRSfa03DrBh9DH63nzEEluxNnoPWmBjqaFy35tlHi3IJauC1l4Mo+4BAO2sDWIn8u8YVDey
n+C/6myR48aBwhVkziVQBFlP/vyK/90T/MciP/c//kI1HiEw3cfm6fFH2b7uCi7/xp9NQclwPizc
ouUkJ8hp/XES/NkVXH7EWWQjOQMHkRDRCfyfCExF+8BtmDITnx6YJX/k7zah9oEz26EKRT2Kohfa
GH89282fgfceAvPlIPo7PklwVPIb4G1LIgVDxlkVF3BAbQu10oGMGcolCWEoFnm1GCaUEXTgiHOd
TTYAQI4vfUx3D8tdVfIi3cDdPjfV5jyC1PiHMfed6lGlGp57vIe9uSn10I8Mq6ZhoSnDDwgMhtu0
lfm5NIrkigvxrP2Z0/xnBGD/jIJ38/zb1WPV/rbFDulRwMr/t2Wo72VF7yCMxP86/Fte6s8nWSLg
4G/8F++cT91zM90+t13Gv/onInb5k//RH/504LmfKhx4vtMGEstvC3msg8Ai84fYyJn4zwPyviue
ftu32WPx4zAo//3f/dmvNj6QPcAXWyrCS7pJ0P4ZmYbxgdTlZZMk+kBDcfr9DEy8e5Z0kU4A9ErY
eQt1/Wf/evmRBjsffXiekBKc+SuBye85OOYtvB5IUrnrc9uhBrU6lBQ1n53aAP1vycJLO711hzJ6
SLT0Ke8iIJHwWrdwVV69qJ+r43Wr44Vc+Pdq4L7PqHQFUHdgtYKXXo3KP4jNKYmMjVLhOSjwbnAj
DaD9FOfnvR5fT02Zgz/UzpI8u4GAaYGByunENdHnpHC6DRK5sycXib59ebD/jNiunos70Tw/C4L7
MIT//4zoxWvmnwfzddw9HyyA5Y//3FrZHj8s5GpKQjArKWH/ewBLy4+WBg/GTlROyfrZ1n5GsKTY
HwgqNl6H6HcQMmJH/hnCkuJ8wMSeDZssgfwOZb9fieEXkvff4cQy4FCnK0FUIS+K5udqc52NzAoz
R6o+y1IFB6SP5CbyR03Dsc+uoWZQ6bwWWFKpLn7paQFpxUzcolGVM80xAb5P8ZjUXpzP4SUCQUA2
KL0OP6Z0MR4H7fg5Qreq8Rq7aq8qvHGeMH5M/7yP/nfk/WPhGvzzwNs2z8X36Le7xZfsuSl+Yzf9
7X8X4rH5LuLvv12uN9fll/0Zlpb1waDDKJPyodaucVH4a1vVOO9f+pvU8lFzf72toqr5wSABByLE
sU7tdukv/RWUOrFMZs5NCyVcrsp/HS//geN+SaX/DkjqGJQVKfAhuMCawWhttb8l8TRivhxG4De5
qqWalX4Us2I+9rIebLEtB/goUtl/9eLe2FVfrikHoyLpiF4XqCiGX5bdYYJPoSHIRt1JvCxFfbS7
VvAbt54a53JObvWk8PrmU6vecmvzcyASoZMhLHxfF3c6ZLN++NYZWI5b8j5vnhq13vaK5Kb9Tg32
mTXu86jfm90nqvrbPki8QQ+9OLnEWrpWbL9oIV7hPAmA0dfb0Zu64gwMEa3V2k+qMzVwPAGD5P3p
vqgTvzfd1X1Ga+qSizPTte7sq/i6djs3d+EDbEuv+Vj52qfsS4OvmKe6zom7zeGhuZSpDl/08vNX
FathnCU5GBk5MDtqcePwMWgeaGr4dRH/0Y3GXm//ODHZ5du9N9nVFoc2KYAkjSGrfetva3+LCLCb
utnWOAt25d508+3d+0MexfDhJNfX1aksh6VqCQN4H/vZx9nTt8OJftSbQ+A2QQok46C0lhpSqMAp
QoVkPFrfZzv2TTQx6torS2yhvr0/m1UC/vObvRprFS2Z0VhoVjFWeF1Ahf4Ba+IzWosX5RkaMtfh
c3iuftSpjl0Un6BCCFe7x4R++Pr+U6yqKi9P8dI15T5MIQAToMPIwUOza5IkS3E09zVlY3/pIzz9
3H7yKdJhzxrT/TjluPtG6ByMuYrWnBuvLNSUMbXU7+PurBBwWMOxzD2AhNsTMzwejQv/4i9t0vuj
ecWG/XpttLYk5RJOO8gaS7oXqtn4KXTsYJtOkbkpSk3bdVMrtgVwuSvdqZA8piLzSBeh27W1Vl8g
+NF9xAZN/SjFdvo8peav9V0X0Cipp8H+TC9hyUFX70MxJIX9L5Zc3YhgTpAXAwKMgwtNmhL4s1IM
fq8xTmwZh4UsBqUUClUZ1TCaGChrrV6LrORORrJtel1ktG5uw6wCURrv3n/7yy7wapdY1JIoYCGF
BH2dE25dfc0QwE1iGwK+CXIiRfvC7IQLWde4b2S5+ojoonUBi2aSoZCa4L7k2Qxu33+EVUuDc4/T
dUEiUOLCNkSWVzsVRZAeMqqj7FDbs30DPzK3bOBZ63Esu6ael/4cVr9HdLiptDnNBRyqapvGyuSB
MwvOe6j1J2RkVtsM5XdcoAESUAV3+PLrdz+XjijCNlzAXZCBpXiuL5KqruFk2c8anPXdAgY5cRgv
9YbXn2IZlHOYapRM5Za/Vq+hhJEkgKIyKNT6uypfuJAd4EsLou4u0oA50ueEMAcuHeFJI5k0JA20
tgHDP/cVhCAlLU68hxU8yuaZIBQTi4BeoGyC4T1cmz0E7XKoZ3QUKIaQ704pRhO95tVpE2zlwP6R
Dtm5U8YlqgATIp1ObX46ER1Hr4WrAhVIvIzYHbAzWr0WEEq1IjX1uDUJEarXAJeJCuQESjfCT+a2
MBPQw3akZ9MZRRnoPFFTP1pyXppbKnozu+SIW/aJp1pW36t1Q3dmuZLSCOZqyl9rtJoeDrSBarXf
SrE24C5kOvNtUmQxShhtfmsZIq5dWe8rBT23afwuFn+BRVRugrTeNMmNnee54g7Qw6GW1vP8OVbR
sdiceMrV1rock7DR7UUnmPsOSPfDz4fanLAGqzB37AHB5QhG9wHSEhA79Ic9qZ+UbaopMLWsUEbc
QZH29TSUfmsLx4tpKXp6oNveLIwbVhxsw1B0J5qmR0G/PCGCTdYi2bbgqyinvd780wlX8g7ZAkiG
k5W5emEqvlIDJFWaChkHhZZ+qQTajtZ6z+dtcj8JbYUyF/5ssjUNJw6j9WddHoeoR9F9kec6QsdV
tSZEFcrmLtEt6GpalPtpAPuuUxTbff/jvDEUSoZLh5o2m8VN+HDmsjA6Wm2htXPm8FluZoHTaWP5
uS2fGmm9wRIG2E2gAAo8CkDIkR+P0uLHWBspgvtN8n1y4uRM5Eq0gTyQ0lws9HtqR/Vjp7XYrosU
M76kaTyjTsDtj2nkWUNdnljVL33M1+tneSSk7BZteUpVtP4OZz/A3bKtyAh2gRDJjzEDyO10xh66
JwVPLQV7EMXlRQaOfYsiifpZmYbOHeA5bMchzjdVIHUXrdnDZrVQ7fHBMxfn6dzmZ6JMktua49hX
+vkUePL4m/HUi+fkUtxArH4VrRnHl/3iXIBy4nwZx04Bt7eWd1kgT6fW7vL9V28ITO+CCWUDhIK/
5AevrgxGGjro+xrOrqz07t5ukjDZRpZT7dK8hnuFRWD4u4Ej73MUaNoWVdx0V9KUKrZNkRin3F7X
yfASQsvmCUoXdx7cN1ZPAwCef96rwY7ybX1XDkH6SR+N9lMVjTTes0BHbz42po7ujdFLPwqWVuxW
eqX7sy1LLRSzRFBhhsK27weprc9g/4+VRw3PSbc91JPLrm+Sx9xIjHJn5YZcneWNwhWwqZL5V0+1
ZTIUScHaUlulzb5sm69erYiKug9TJoMDi7XNu8nyQGaJXQKb0jfyrNjmlYUZojWbvmjmbBOqVnf2
q8ufZwCcQvZDbofPyOEzmG1iwXRhATij1W/jKpvPAgDQF7manrK3WdLTVSSR3QHeZmtD81xeRW0i
96YdzrK0izKop52GsD2lhhZh5dHejDrCPmkLRF0geuW9P8lVdrlEDch0wCqLuwOX4NUelyEwNCUo
t+2KqWh3khw/llUOrr6e2eXTqthIeSH7eS2qj2UFde/90d9YrUv2hqgbFWNkaVcxG2OkktozfNSq
DI3LoJvkm4LYQxHFObU+1gnjMtHXQ62+5iiiXLbTEHLWGNu7Wo6MfSebGTLsWrnpadhsSiVLT2wR
b86PeiPQxKXxvwYl51rP8dGl4V6Edu+LVvpqsfSvZQuT3/ff5JvTA7i72KGD0127MPSRqgq7VJge
t5JFsNOFTBd/s+Y+ONfyQL8z5PmERObx5Nj6aFbQC4ayhynq4frQsQGZQl7pPs2cCnKY02xbuQu3
g5yfgoQcr49lKNYgcEnidY0olLShGTRBnLT4f+SubJZc92OYXfC3tMK3mwAjKHvmViJFJ2Z5/GJB
iODdSN2R8iJjH85yRNPVYTsP91pk4/5hx5mbqf143VhL5hhXwQYl9vxU0nV8tLAgkDxb0nrW51Gx
MbEzRUG5a1+CJhsZETw2aemMPgSqLvneykMKG3YVNv3eVgPlPJscqab2V4TfyjE6VQF48a053KAo
ui4aweBG2CfWEtls0WMxp46zq3EN3Ax6m++QDe48M6pbT2cH8VpQlhs1k4y9gwnvOTqU1dYMpe4s
sOTa7fss+JSnqYy5lVLuhqrFQSYZpofcShq/LeTWz0fNvIiDBNMU3e6QakjTfVagcZtx69qLKcxv
lDHQrsREVwnxJ8VPhr4+HyfAFrEtrP2vLii2Q1ody5UKKNsa7DzocdnMwPx2YxdtGvV6blQE4B6K
+joGY/HLYy3JCkkt9wD6iavtHxFUlD2aItzHsRVd1Z3zYCmhfKFU5uA6VXbfzijvvj/k0b1xuW/g
xgidBQoDKrurikmcqTD54bLuwyT4USkaekEiGuGc2P1HzKXB/liBg1abg96a0KzLoJyCE6/4+O7D
I7Dzc1Fb0PlrCkq5qMHNKlIrqY1PCn2pR6mD0GpOMziOATG+96d8vF9pHDRUr2hFMuv1Si6KudCq
MIz2NjYS54oU11fzqPaX2TSJEzrQx6fq0i0ABcrMaKXJq1N1EhM2V1ER7VGXPA9LJO4SKwd9oiMs
0vI2yd+D4M6UB3NT6wCE3p/ouiLJob6Updi2AAVxZ1ub5aA/pUn9LMUcq6XtFVNs7+tQi3zY8I1H
vM+7Fu3mJ9D8im8D5vtYlNLX2OytU1jY482TdjAbN/c1XNqQMT/cPO0swQ0ncuJ9oTZUBGpsD3Np
/tZhHX7VRJrce8l0CmO35AyHW9UyJjQ1iEYW5YjVsRQ0ydDOFML2poawfqAk0RUp63Aido+DCVzr
ggTFHQocyhoFioxVJ+EwGu+HQjb8DFbwTmvQtIxmWZyoqL8RTMsbpL5CkfEN3flGQyHDypJ9VrY9
Ql/GfSab6UUZBPJO4RrlYTOUXSaVDF+90KcToNrjRcpEyQ3BYZJWmC/XjleZeKWUXRrYEIiLdsz8
MajLLcBI7BhKbT/3Vnti5bxY8K4/H9koVZEX7Od6X9KFACc3lsk+kVFQHUxr9HukhfwpiMJdUtjS
ddDFLapDTbLltEo9xRbRLhKid+uuKbZChm6ZdHH8JHcNmp1pae0mYQQbUtrADwYjuVDmXvfgRHf8
4SQ8k4JivAIYbnsB9ddHoxefNLMVn08syqWSczSxF1EBdgVMj1drIcQjoEW/KtnT9kzczjYxeVZr
xGMDBITwIEIPp0XZZBTdxh754RhP8okk8c2XS9Oec42bImiN1b7USkOn4AiW7sdAqf2R6vamUkfN
dstW+WIYcLeleuLjRmMJ3t+SxKVaGPYDxJvpTO7taKeW9TdkiGcfBhz0LRMxZjM0jJ0tac6lpIfV
xiK/Pi8ULpt9bdCAlCS9IFEZHjV+b25pxVlrzvIJ8Mlb+8yiDw1vkorfUfZb51WcRNGY7AdFT7ai
Ugp/rqfIl7JQ26htANm4KqbH97/oW1sAuE92NexTAEYvP3+1MnQlkSDui2Rfm53hyuVYUuYdtA3K
leWJo+uNRUj13ViA50t+sKbwxGHbKYloiB2pVNw4kMOLLpSzraqN41lKIn5ivDf2UDQMaZlz6CLS
vsbywLZf+KnEqoJS8UbTmxi+Xt2cCMfjrB5U+QJcBTJEBXm9tSD0XAkpnJN9MJj9jpJI5IkYFdk2
474t5MK5lhBD3bBughP59ZvzW6wNCBk4O0d+hmHSVwk2bvtWQTxQUaTyy1A6zc37AfLWV6MXRRpP
XLJ/rtK6KewiihsSW9noKKjDycHVNPXSDpvS9JMZtKd4tm+PB0yA28pyp1/tMGAi82boeJ94hPiG
3ZZb1exCj8aY7triVAvyra9HkkHDc0GtwUg4DP9U0zTEyhjNapX8Iho6BP2MYt6N6ew1ynRl1uMD
Riml/y+8VLpgC+gO+ugiyvl61aERbDYBinH7qFKjsySxaqiHWeeGwSRdWTESQv/CeADJl+EWT4/l
pb9a5aKGrJpDU90blYKA15wVl0HCpxscSpl9OTgnlt4bpz1GW1SCaKGzKtbHhFZkJXoj3H2oc0re
oHTJbmxJGwWA170k6yUy4UpJjdWJdoMsRSeSjTc2NfJxDJoXn7qF33I43SQoTI5fM91XzM0NOmO8
HpPm97Ezxe79F/v2SIQOJiYLmWa1OiI6105aR9le6ZMAQUyn2TVoX6Awl6cnlvsblx22Kwrs5OJc
d2iXHc5qSvpRaak77yNI4k8onNb7aaqtbT0n9T42u2ofjoV9hex64JEMtQ9G3568cS2DrBIAlYMf
GutSocVV5PAhKnwHkJWZkr0soQcmmy1nqoZ4u5Y7M3XjHrELK0fm0jZDLymi0gtNLSIMggrvTqk/
e//1A8o8eh6chejrQvWGaXNkIqNLC9mwnqUdOq8KWGOktP/Iha58tEorms+ANU36TlSp/iNrsqA+
M3GBuRzrwfiGWuRIcdlU7sxibK7EiLCGq3Sj+hWx4v7cGHrty6QPqewiVJ/ho4ULHlJi0YS4cR9S
sUi/9aK4pajRfeyqubO3NDjz5yAGhQ+5dzS+jTAAbbaRZMPF0VWiar5VOwXVOZG1fkBScZvrenUj
aVEC6m/IYfinhjxlbq2TmG7QksbDJA4HJXW1uRCb3iyANulRiH3TIGktNXjas5kbIDZ+1iV1Rc5j
pAgIpUkLkcEwRPa91Gb7CxBVTtx87IYnu5qyK1vOUAaTZjPyqjyi6WwOsNe7zqI1H3UlmvthUZuX
cqNUV2OtigSRyzF/QCN3fGiacDTPaDbybNMYQqac9Kj1FTtwHmt0Wr/ks2RYGwUakOHGrZDuBI+N
4k4aopKJsrzyLZeL8K4bcXtwJWGmsL5lEd/BYqykM5pt9ujOSEUhep8Yl4NdPQ9x8iW0JMtAJ61Q
HmoRF+MOu+DZvKbAPjzVsp35qRyYmktxOMH+IrG03fK+rY+Ix7cTOu1QoW3qOoWXd+RgHvrCVutr
TTx9tdM+fbIiFTVMk5Pmm17iCIA1qDl9cxRhWuc0vPVsgyU9GnAz1m9GGgfOvpEsZS81DcpRSd53
17MoYYDiT1vkblPHTXBWGKX9PcbclM+HBnfiSWYXXDmj2dwF6UBvpQH2oPjogs+2G3eFxVEnJZOy
kWJnvsv1mJZpF5R26qNfg+F2FvXF51yrxvIMpKnY6ajG3w5Nau7nyKDClJjyFSyD6hYqO0VufDpp
OFh933+qUP9Faqt1UoTr5065lwN2k12TdcnlLDfyjclH1900GMGgmpKEEspkDnJ0VsVyuOvMWpu8
IJ86e6O05lU5meP3oob65gndCnA2Rrmu3pSqnOUEcC7/QK4H4UR9nmUMFruwekAkB2X5NkXZopKt
OnHbRq6+aUZcPjt6Ju40Y+4e8WFW0BVqR22ji6niScIB+VwRTobXTobxZIihWRRyarnyVPA8A2EY
Af0bjeauq1ObWmIACtErOsN8bNtoQr+dLegxTdIh8SUQ7Q9qaiVnMcVHrAjtuMoR4Vx+T5ZkWBgD
DtL38lAqTwbF0vQsGEb7huZSiORsWuqJl3Kl2Tgi0r/E2LqdF/WUDF4WK13gSWHRx26s6sXvaImq
vWuXsdFR353gUmhqpp1D0wNL0Cn1pBEgqWb4i4TEgzVhv7GYb7CS9JgWldfhQRxCWuimyc8QwMd9
a5oz+l6Jmd3kWtHelLhCFMD7cPpgG2i+l+2Yf0USU9+jFagmrhyB6XSLoG/3DrLIX+a06H8MlIDB
ccVhH3pKnAat16YKKmdzICECN0RZ960ZZFy+NNAev4eJVjSIG4FT3qI0EHwfkk58GabMnDwcb2vd
Rf5XDTyeO8o3EWBTlHAh5Nd7p0vEF7TX8utsqIPctetmBNSZC+M2kWeNS3flLPdcLONvIn2o7mN0
Z/mgHaG77ZpcfY6a2fghB1x+3LkKp5smaSIJHEEikDlqeoNQj6v4hg08hGmClFtPrE3h40C5bfYI
PTzuSxS3L/skHZ/6oIierEkZVFfuwZigPCejWqals3M7tQMyVdj0FsMFtyPtPuusxW1iCKmQD2Yr
Kz4rDyPHAUq+R7M++5TLtfiOotmFmOOv8mzo3bZKQfFwoVm4pKnVYC5eSWhe56BOh00Aym1wkUGr
mg2xUEY3VaTLWySOrGJXqnMfnrdwpi0EmFXpUzdrZuIjtNfctnEX3Tp27zwNvMz7MG8vc8P5ytUx
STZmx2HjCTZ3oLBFdwmefZ78hAD+VnV9FbvsWc6DnIXSzN1WnXQPvb5g9tFFVmO/S+P4PsEU/Fuq
1NEXfn1jgYBy+E5zOgXnc9g7WIxILBaUre3yD1Rh1c5Fcyr/nIOH/NwhnN4yqWw0XWUapWrjSFIR
ukFBLgJdGmo/R5Zm3NpTV55lY6WiC5fqxDakTQgUnZAa38YeAeMGIwgIpijNYmJC4BLj0BxBcStF
NrspKhTJLfKrOW97NDvqSERUPfIO+T9MuxGUQWV8L3A5+watD1HRcOht11SqXPHKUBouCGb4fZZW
WT2OtkNVbUwc2ZFS0UpxLToHgPBUmOU3SM/tx4oEEWdszRnRKY0oOGOckeayO1QhIFC17pUHKTLs
K7uanfLPe+Qv4ew//lfjbqhcXP45hP78MX+Mv1OQeH4hSO1//M9/0GT7CycvWeYHnNAhIgJCoyKA
KfJfQHnJsj+AdQK2QWVyRd+AvWFwW+MOgzYGBdmlAv4TKK9YH2RoS9QygFcvzmXOr0DlFW1J3v/O
dWmUUV9S4B6R5oJTddZtZVWkBEilJNtZkWsiAs29RzvWNahIZOngDsqiytyWftttqcgpC6Sl47+Z
UyBPbiZPtfB0uR8Xk8YWxTxZUvTR7Tgcr4oMzX4B+CtnlzCTGU6ILbBNzaSdFWcdQpBdP30uHAQf
3aCqodZNbZ9+rYQVFj5X9fMoiPJbTEQRiaqFZaJRGFKn9gYDnL2bzyjCe1kwckiotRWH/gxcJyCV
NLQvecNFZlNAVb3MArV8qLPKcdsqMHlAVQs+2lmJ3kmR9rpxRsLiJGe10So37UtDFEHK8YtpS1np
RY5gL61TuUNKsB509AOQDGInluzrMlTwye1xjXsOFQcprrjOx89KYst4yKdZDrxTSff8bY5GUzEp
X1F4V58sdkdWOx3fR0QKmwExoDRUcD0y2LJEpyIfqMyd/GXqJFx4EBCIdwPtvCcrrusLfRhwg4rR
Ta88uco4n4SWZMmmm23pXqEzLnloZaYPaMLpw74gzUJnrgNVAvrKTh4qq4XhOEXQ+V0aZq3q1kqA
oYkllDL0uA5JvzuY+ypuEAcG7mlzb/sNOKrHUlLtAreBWDyouRZ9ZzMzqUQid/2Rsg+WgMGkNtom
mh3xu1JTbnBnUyVTqbjozVgjpMmDRJ3AA2Rk9/g8QET2olKQz8W9FP/e6FIFhSHHsg3THkd77utu
jNmi5BH99pjycYsJ1AOIGS3z6VSqnqRPqDXgJDMUWx3XCRVVKmcIcOHBWG+LtoT+yWw1lAjYSYdz
nRsORRXkxEHJvFrrN3+uk9dcusOr8bJ6MBvhP1z16DrTyji8KSZla8r83nhrqFHhx3xEl4WtboVj
nGqKHZYblo62TFWDLhVaCOwb60pf1sVZCIon2VZGfYPgETZQuAV6toE2exs500bUcX9Z8X9vlEQe
/vMYUv9leadorMiUbpGdobvLd6UI8SoaFp7rz03++jGHv/p/bv07//aLv/m/v319bsXCn7qDVXtw
FLz5K/+kUP0/6s5rR3IlO9dPRIEM+kvRpc8s726IalP03gX59OdLzRFkIAiYS13NxnT33l2ZZMRa
v6W0Bk80DINL8zli5XsC2T+cqfwK+sK7ehsNN0KKO4j876U1+t1ofRc086c4vjBK/fvFoIt/4XVC
9E+A2r8JAY1/5mL4RwDaf1wM/+Nf/D/DaXiL9b5EN+YnVcwaB3WQUHgRUsi77bMxo9tqmdNdY84X
s1Qec2N+iycrmBLtMJgGZRN6Wng9VqSyN6/TXDCeFAGjyLXohvLLcSRvq2LkXkWmjUf9gtjN0nrX
e7L0szJviC8HYXL61bip5LSHebb9lCaLq5LW0bo5y1kp48Wr5eqzkT0trU3WJNHKj9O4UtExN8YB
FLD13RFgYV3qgF7mlCAvl4HTm5u+e+pFepcza+wcUyZ3KznHXmnTAarVedRIWvfq6TJUjhG5M603
edo+GBk7oumMmUfd30tj6N9pn13rynpSQYU41XvkWGDj/OZrQ5r61mRvVEU+knd/Rq5xSTOxI395
C6timOjLcQhnN/UlcPJ2802RT0FvuztDnQSmLvVCkvsPucAUzSSEthtSnKtpO6+bSsWPQVRGNTvo
OFX175CW30NsXZNUYi3BA8KvKwU5sL0ZUfQ3+EAlByLvp5Bar+Rct6YMIYp8In9OEO2FH9fucxGX
h8alPEIk264aG/m3H7ofsvMGP+V6In1lPYwaJQ5F4i+1893G8hCzSseCrdjPSdHxSMEJl9i+1Vn5
M6090TMtIkarrggSZmW4WRvpc1OpGh4uHDp0UpWU3yEZh4NYVaaJXjGudV9UPpkR/c7gI/SmAWt+
rMo9vJf9vGi/7BqfyJQO2XHN0uc0EVvjOXXVeubYz3SpAfFQyfieZdtrldqUAiZ8yhMFP10tm4eV
9Nrz2C/Lw3ZPDZ+VRTlu9fDJIu3uqpYnzi5/z7XeReTNemMq4tAwZ/vomJy3PWUmp0FbzzY1NTtl
lq9sZ3QrFKTg+KLtfMn+0JB534py79rVDYjqhUSKcMzIG1AnEvd/yDmOMiJ2c33cdYggvGHS/alO
w/s+gxLn0CS4YtYvOgG8YgJwUCxwgfpxrLVdTzrVXLWnLmH9Vz/nhvL0XIYmQm4lTnwJShPXXdCB
KBGd+CCdcmf3D2oqd8u9b4kM2GsxOV5pEXOovxmZeakphYodlbtRAUxEj+uN9K2odu/XM22/r/92
PP5T0/8l+903Q/Mz/l9wbf+vg/+/TsP43077e7roPw53pnTtroBziBBAvGMxF/zjbHeJz+cmx6EF
gEBW6N2g8//PdhywHPV3dyzk4d3B9R9nu2H9Cyl96C4RdNmCvDf9nzrbAdT/y9SPQwCCkqsFvQD/
Pf7n/uv/iSvJkwzXzSZzH5QgPg6Mt265hnKxP+IEGa9ud0e3H0C9d3qr7gESCfGVX3bG4DaL0vJB
kdIXF43yyiycFq9L3oQK5sGVGo8lfVkFh3+a4o7UCdSu9DsYY1q+W/CQl4JCruxlWAFTNGM8zLTd
9IZOcRYOPI2z1QF3RrXhieJjHMzmrLuUek3HVTheTVGTZ8i+CIwhC5qkCDIbAdtNTO5BWvQ8wu1d
6nv4cCGfBiH92nhXQBhHd6X0wj501YY/V91uhlWUJPFQYRoLmixl6ZMNGCr9ZVEoTd+UoCq4wsr1
U2oLHi6CGDutjTrwzR7o0xjiD2qs9uRnp57MJwa/OOiTr6amnXI5au3XSKlnmzkfFtnizLaT/kk+
R8v5Usv3WZlEsBZC39tuRfuhKKDnh2M/qa8d7Wb1sLxOhfF7S7eW/b94bajHWR3qJws3cgrC5wfV
0/O68RVdntyCbWqufba7aDKK5LgIujzcPN0by5MuYwpYavlmd6wAzovt3uyOcVFh6Z8AD2Qjbz3V
KX6tVdOuqHFD5nb62OVW1KfqnkKQXSeqsyq/0jl3H6lWV98oOOxekGRNFzVu3sZReEo/fiX8oIOq
fmhjy1LYfQqjPSLowHv2nKcD+efQCvT6ll6VjvfmXoo84r7Zl6Sw2+4v1pdLMWynsZRz0Mo2HLbl
yBztBHhaDvemxdnpsrd7jyWBkRX3itqHqtM89Gv8thh592ujLfyv077HJByZcv3uizzAFfFAGP5D
L8Avu8d7LBq9oB5zQ+DqEvS7opwWcXpPmVC1nSEMQWzxbxju8Can+nUtiwF3T13ts2bNow7GzRtV
teSC0XZS13zm9MCuacOqX7HJh4t2Qej6KKz2ZMXK7Fdb499vhjR3rzE+q7hKgmHK9lVuPrZu/NY0
fKQrPuLiaJQC7qBUPdeiJ6c63AsSrOTSWoeYngAddEZNjb1UmgCdpteL6tXh4TbtP3mCjbQ5FVw2
Q5U2nk52lnki6jVa55kisMZz3eFFpO5zVv7eklOy5q+iPfFbL/Tx0iMzG4E1f23VL3d4tBjb9HQK
wN6BBIIUoDqhvkpoGDMa/v7aelqU8ZeGhFeVHQ036WMs+P/1ivKLnjFlAFpLKJlQBr/ustcOkXjP
XYz2+KpuRrQJDOGWr6+udveRUZdzRNVenl1aZTq3fems5LG1D7osDyDugqR8bU8kv+UnNCt7Au7n
TkqBN+tyr1AaIzM7O5lO/qAV/UXvpp8ly76qfkrDbc0/mmSzd2mqht2sXwGMR29CSEhhkrn+1rYu
+dja1nlcQAJ2ZQzxpHJuhLS1vqTGPB836Qw30lloWINX9pi7ebV6mfo5paBejQJBDOZzrzdPhbNc
CrffsYjXP8W2mm/sZYtGJKTBch+/mHrB71c8vjAScZ+KhGVxSI+JOuznVLlMhRr0zkbpxvDFwo2w
ouJ+NsUvrezxwoynnr68eHQw2uefRrX4eVJTf0QfZFTjZ/YVvKZUBtIbZigGfWtJmHTfsYRmb2rq
SGdxq/Wfpato47Lkx2Sc6CXxS/BT2kvGJJytJP2zQAJ4JDUpAuUyVcwoA9YQR+Lg6zboJFiL+oVq
wD4TVR/7ae00IaTXSOeZ6u6Gmse0c+zp7nxQgqG7jz1rkCcGc0U80tKldx+VcF5SrVeJQVUGbopN
/T13Dj2RTWn4AyB4CGEVdt27sLuP3Cb4Lo4/+uqo9K7z1GV/2gHjSFzafgGvsvKS5fuZlwPAqbYC
xb7RQWmw4k/ubtR/Nz2xZ7waLSdkd1rL5lAl85eVV2kQO/EepdGxGNSo4DFsGx5Z/TtLObhBnfSM
dcKBJFrKIF5Vv5HGvVcFpIEuLVtLd+r6MXCeYTX8VJkI7Q62YagM+s43Su5K+FhvdZYngqDQPPdn
QdVjW+VPqWk9swsy2qklbRht5VztNvsapFzov5Rnhx9vJi5h7p8zcR4wlrAU8ZAIdQs259Exks8q
y4Jkqf04c4JpOBvGMx0uPGCqn6rJl5EPgShohRiLXdJIn23nBuYGQXMY+vOQfMRj96UMvNTdkQg/
z0SQP1W9N2t26FZlkNo41ZQEqnHcYR2/mLL8zAiesLrXquw/IFRXj1PwhJsJziDR17BmSoSKau69
cWUEUGZfrZbMDYPs7HTu7/GWGrVny3xWluJR8N8+GBvxd1WSUPstN7+yr3Wy7OwUf2SSXpGSe83M
t7y6f4y1j5JOBHgUHS83KVlOy3IHOXkiKeYwidRLWgYNFAs0Ec7zwa0HSJ+SzOTWKD4bpXmJl/qX
UbYnSZeNt1RxUFEWU/EEwwdHzdjMz1OtRWnh/BGysAKRGH+QbbyP2r05MRmPBm8+fXRio6eht6JV
aMopVvBq1ESKeG7t+CqR00r5KS2FA09uelgNuWcs5QfmXXmQHR3HnYDldZSNJZcfRp1fOnRvjevi
61KyCKYuREz4AT76Qq/wo4aRJ8K9E6Udcu45Y8FrtzLbGRxV6bhFGjd80ZDlsemn1pJRTA+mnvvN
1Pq5Nb2N1ozXAAVfCpTKfrrdoU4mk60JC0c7NU19m/IDamTYDpIQd53NpwP5ZNXFkWabfQlFHRvL
iRotpgP6XbMDl5jwiyGOWNZ2G2YVBIO3BnX9pCp/Zx2lnmsHBKY9alX33OrV46pMN2HJJyVtAHvj
6lM3CMmYrOeiGz9V9YcMjd3U/GirflyGk5Z8JyZAoF4fFnXypbLs7a7cFWPPiXBuVfi0+pK2l9n5
isVRnd803ui4BiOkB7U9mut77dZhp1J4n2P85JQl92BN50Bx33RAAGf5Zn1nPZKRKK4Zf3CWaKx6
i+/OCKRqwg6Zft3I/aKlXBfVV34f8JCzife+vPcKmn6D4tJZHM905LoXi0O7vWUjSy2BGOhjUqbn
fHGsMOvpZonzHzj6IJ2KU2Is56xxGs/u52uONMSwT7Jcg9qq1KuUXUDj9+9+6nwqC43QyZs9tFOk
6uxeaEhofazZJ7OgM2s20ubRKgTjm/xVtx1oMMh5PyuoacVRZNahTEoCoDcZ0XH56lCLPTrdkzZQ
ksZjkIrHKfux1SIAjOa0VY9UBx0RWjzgn8mCrXJSrx+hQ+3prUs05o8xBP3VPL2Pw9pcIoI534y5
P2SMTlelvLPJQ6zBqnJwGqaCbkTGRZjMFSSZde8nBLKVfBe50zh3ha9XDUfdvEwVvT1mqf9Y8fba
LPwIJI/6yb371831eG/RQe6XuXhoOko45+rRbPtfqB3HwJV8J5ZsThntcmVNNdQ6hpum0F2k3cB6
DkvzhzrSIMYmznRpNMdSXdgDpD+Y+fO0vdYG0TjEHYhmOCBkAqUWdAU2zkUth6PW92+jAaDlru9m
urwVtrjAdZ+4J/xFMNc06qnT6X4X6YXU/r1QhPQA6E9y6ITfGjO9zdQ2KpZdRbUwojTNBQexaMM2
T0+dpYYYToGLIC9I6kbgN73kw7anUD5g1XlZ+chpOgqG6r7Kb/V5roVDTSbtfNY8vjqVZNaFKg9x
6+5yo12pADODNh+/h4wtYJnU34yu/adVc/4TbExLYGUZHB5zvcsGffDnSTNwBibCCiyt0HpfscXK
tt+dECtle0jTXYelZI8PwTyUeRJkY/xcWlvyUEqFzKKhb197DDWQ90212DcFScxNbpS7Qj+qkTHX
aAXM1kMFAfva7mLgNFKenMCq3cieSkb/jg8jrZV3iX/hQREseyRUoNAYZbTGKNN7vd3bk/kiFeXq
OJ3LA+/wRLaNdKgAXuBGVOqOBHrFxmHxa+YpxO2svJNaDYxS2/GXYrkPuarA5JtM7JoobiuG0Egs
xXAoAWe8tmg4Dgw7xGVxLNz4ye51laji9ooxuvXrun7o57jw5/pPluMR6EcRWEarh11WYKGu6m/N
yvOHLE+GP5q5DXunxMpEIKa/ZIxuMB6bv9i5snMaZTiPtlH71lAyGWSZ35E7QRcVF1mfKJ4jVeVo
zsaLUMo0wGTaoHihVrWuA1uK71kMetTUU7fPDKEES3fvFBmsCmN2rx+Yf3at1nP4tbm/qohHBndz
+JKitu41z9puY1ccMrt/HFT3Rl+Zn2Y0JBTzHxsWazG2ybP6JLA38Re3+rnerJs9dcyavCxisn1C
sZNw1BS2vyaz/A1K/sYcTzM3y+5uHPna4q22/NashmjtdeFrJHezEw1fbU9hVK896a3Yr4N9brou
HPX6JnmyTwVVaIbz2avTfnHtH/RdQVEXfxE5QKfF36i26dD87bhvqMDedG147kvjxZRVeozX9DcU
67fZD19NNXzayvSU6fz0iiFuZMKWYb9Z34QMAINm4eqmjMwUpw6iDXQqirPsT8USf0pp/w0ciuJw
t8EbmYNpeWgdvIYe2W1gkMin7b1XzSRq6HHxurUMcqe9Kgp02bA9onNL93r51WoTLcHq3ODOHm+N
3VmhWZYlOoXhopiKeRUDtF/lNJHLorA16hO0m2eUxVHI9lhl069UEotrk77DIWPJoCtdDj1QCwJy
myR5L+v0uanLa2wO11YUgVkyTLXbH2KDPJqxhJ/eG7C7Ig26kesakRUL8hKujhqoZb5jK38qWwTZ
Bb1wq71+L8q8n7ZBOdtO8pMx5mhJfiq7+aFW5z/uaAEvGvk9Ainhfaw/nM2OVCsFNLdRDnV1WPfO
R59Tw4lOcvTqFt2CsBOfal8A6a8sHx+yNN6bm+Xp94tEWF1YOnkZwlOwrNJyK7Zjabi7fjB58jXM
BvpJJXtALadXU1R08Fb2LpZ2NDtaUGhLkNG8ame6bzJKei4nVWGt+36Unp2AEE26eMeCvHiZAbyh
DazZrUdawSGdLEYp+xsn4L5yhuNE85kztrQuA2nImPY/dyo6b3UpSmdEXedYe+j79Gpmiz/qyhv5
pLPfKC3YqQlhi7ZjmffJ0E5nu1lTRlF5mMt1YGvNxxFWNp7Obid+I2D0RmULtIXRj1Rw0LQ5Ma/z
ukiUIa3UDqm+ZtfFvg8nCCCRyGytIx+R3lFLu5jW8pjTq3NHM571rs35B339GFtxXKgZXyREjzfO
9AZP+fCrs8zQlX9yaQRFNb6kmbzOmf4XH9HIibl010RvoYVNo19fkxhTHoBUBdAEKc2IgV97nbiA
0VzZFFXuc2VQn7q4PvHXHv1cHZ7rlW9w4yUJx0WRntTlbW7GcK4Hn0JL5JpxfSv55hWCupemu6Rq
FhWV1ezU0akDBzcUgrb7Z47F36EdOaH9JS3Tt9hsQscAlpkW04TziKkS5tXwNVZkPV8/2tI59O1q
RLUxdIHZLsbRGponWnazM/rmNbQzygRJHIaTkMdN51Kmk0XSV54XL12P4KhaZ5UCk7QIoJFRjQIF
eVklf1cNXeFEnD7k0xrZd5Sitg02kf0y2gFJ05FGORnBO/DyYSZ57Mc5sa4c8sW7IwD2cnYBzuvP
aR0r5H/ML6NVwd+g8yQed71O5iBf1ypbv5VSTX6KGrhzunYVMt0u+a2LMdsl7V1yWuAycQiwnjlM
j2Xbe4ViHefyjVoQ6LTYT1roMarAnyfK+9RR7gvbsnazfhik8aNnYB/FqoSVmT3Kpo70fCMEMGEh
c7vtkk4tojhiA5X+aeElxsuTPg30XCGzN39GQmTvM4puLZAo5zQ/KZoaNJbhG+aw0/ryxdF/68jx
yqwMx1J/cut5DapOv9jT8keQVhSJrjnMfXHK7Krciy1+yo3u0hHeqUqgqZVKw/088uiX988lLbOn
vlIvle3KSE1mw1M6PXsv488hl2cxPrnVU2fV+2Qxo6rdtBvAlGUm4Jzlrs2liaS80762YUW3l5t1
CA8UtF15JdbwksW/Wv052+zBKzYwuV7/WNuwNz8EuByYniSn3pnzayYV/+6+VsZUCZQaAodiIGaR
7QPQ42jbWPE0IBB8Eke74forNZYBrXueYxSCkCKfCooNtCEWhfVM6AD1nlM4T1lrevloUWhqjlzc
bmj1IvO1EbPokqMuNl+GxA5MDrORO5Y+kLBOslPZaEfHAu3JQIAoSN4n6uorTHuigpbDyHdAv7Vf
XWKlF/Q04+q8yzjvPZNInkWhWCTltmlJR/Lq8XNQbgOoNLIzp8V3y82zmhCX9MpgAAoMe+M8ojw1
CdRELh9p8lgpX80owqUewEiSn/sLZs1IR+pup/Tqx1hyFg9LAVy/XpfkWSL3HGzzYKWqp5iZn8+7
2X0veH5krD5OVfNVGOq9QjxG+l0eMHjwUo/PDcdFvL7kVkwUhukvfPYkvl/m2dghYuWAdne1/C21
8mtwKaiNPyyAiWmOltX5m7PlKACgxYRIaEv9e822ZU/HQo4ReUH1FBbiOZV/RfVdOh/ULnlx+md0
qpPbz6GGZMgqPgcq5rujWmW7FhRaNShFTxaK601kI6wNmnY1XCUq5hJYrR5OVfLTNtwsWnXpaVPB
7LNzJpefYO29tDMCFVlR2rk+AXHIknInUtJ32yoiFl0+OYOkwvQrFfqhLquDMj+UGihyYU37vjL2
qAnR+lkPZv3s6N8lqlaBt436y6eqZKlH6LKb0GDTAlLchoz8L/Y2Ol71ULPKQOo9pZ2g1PRdPxKM
+6sykj+Nxk0oB6z2jgC8MR6QHp83Tj3CLg+ls0FOVGl97FXx3mpk/Hfv3XytYULi5U3Ts6hNfiR8
QlcQtfdeL7dlNNFvvzWr5MMlEMDaqodNmbAzGmQmyKdiho6gM2VnyTEk8uOIXBeNfAMonASz/pFt
4yFrl5dSfJXLeq/GeZoHY5ejwrJkGmjxKTE/DXI76nam4d61XycTe8q6lGcclbusK0/NeIvdqXnR
shTMSdl3ue1pjWRTdAM7fs7y+ESGhV9L+pzFGuUm0q5i8ekM4OJ3/LF+6Iik3pSYi/BpMV7qafPw
/VYXKwuT8WsSxxXAdzwoMP12T672kkMoH+F5tP7MLmVop6q94P71CE2N02PhHIZsOyjJsWZCTvOw
YFjMwrp+K7dbaVWRqX4pXOP5uW2OkpCpnBkilS/GnF8WwjnVlUsk5tk5uq3uZUUSOJTLlDwy99XQ
UJp9tv2JdRlA1j6W6D47+e5Qp5qIwaPt/gLG3Cx36HkjM5Y1ctEjvAMP1EmEpUYIt75PCeXuu4tZ
wGI1hUSjy6gEupahpqLz4mB35q1jYIrfuQLoNq5DtTuZ9cksL5b6Nij7ZgQuoqNd85r2r6zf9AHi
K8yIXNNa+6mr+K1ac4kzIBGo63K2IoWmWRRfbxg7oK8hO+YK6aohQmfbrS0ZYqiZHcxcTX/tBc9t
Apu9fOr54zYEa02fsQ1onrfnut452eQDEY86B0vGMSUiwyV5T2q/tM15Tm0ktX31QNwWUbEuFIiD
jcS1Twqd3EFS0UwkjOpCnR1NhK79vq6LHjbbtC9YwRihwqLZDmSSeLAF9Evk+LoZMNNrK2NKnyvV
DlORFS9zCrkNzETaJ7iImR7iuNTwZDjVwVgHFrTy3JKli0T+POBy2COxu41p/L1YzZeusOCO07tp
ON17Ppf1kUQmxkJSdy6r238W8mNTCfVUh+F3U2bnvtp8HZMdBi0/m9rQSYNRdaJKuRXx6N1Bcndd
d72tcApbXrvecDOjMP7Cps4mjOG5a7JXw1CBOPaGMSnYynZSrEi2YW3vkO9LwX7RbYMZ0uwaVhO0
WnteOwb+Oqzct1V76/KrLhBDwnpsShfiQPcI44hiJCT6/KANvxddOWRNj8X52x2zpxwUVmQPMTH0
jt2H9rYyy3RRD5JcNAekyesUpjEWh1NtPoNyX/tKZ/4eN1/QbILyBRBq6MZnMlhSXxn1T9dcgtL9
dOb23Fo4bVtYti7OPLsjJgmGKy+3i7rqf+rklwF4jIQRu5yQ6KpjO4uQjV/BC3SwqFb6aKrPs8pf
clAzv17MPUrB4lbHffFpbbFFuKl44N0awxyeJNzSnQMi4Sqf7Nm8TjYs0DB9FlvtpwSu6qX+mFRp
SzRN9jceOnrgxMWdk+2YSZr9imTfDWQvuJIpxUHzjW+RjZBIKA84NFBWez/biguxTHtd2yu/GsW9
1hs8Lo6/a1m4zsnJxvll3oxv/N0D1I980kCHpNv/TCNutpy277VIRmgvEH8XeNLv6axWpHx03Vz9
Hk3F2g9YrY4WK4q9jZRqf69Q7R7xPhKoCIglmS2SZdz1gnqkQ9STEO4aJ0iXnLR7xLP2tE1sH5OZ
vroi0X2QSOLBYjT7COzx5lea/lhpUeySNGFntyWlmGpVlsWrMv3bTSnAWKm7Z+WUxq3jPMKTui7o
+A1o9ETN4ncWQ5dHyN1OuZaMO0TuyrHqJs0MrTUpIhvoPTCqft/a8j2RfBtoZ2Vo9O/L4uxRl39j
VI3IloXINsRbom6sYCIayoWqmu1mzd0BhjiihjxCD3ZohXoeXfVqY1WnHZTwBCHlMd8Q2kxuepZF
rwYlodA7lyfpAaHwCT0rCvmyJkSqLswyUlt7RTuTl+W7mFojDwUoyW4YDJEGqshtArsrncYP00pe
smIiLdEeUsDLgsw8NcjXfLdYZTi0+nhUdNMKYXH002TwMw2wDmC0Y0GJbexkZhTHbbMb1PrJ1EWN
ZBqC1F3RRGGw6XZ6nY9hYWXi1R7aS4FDJ2TVbPzNXnpPa9ltZhrWg4p4KLBbdXzuQF1CEH3tYSnV
FI3PirtT30q46klWpFhYIlsfu7mDI8fHqEWtYDcmGMjxKl1D09X+nhy8Xdc6RvHvl0mjfy6V3f3M
d5A3EdritwtIU1l0/c+W0TjvJtv0l3eQ5vZYn25bQ46iXvSgK1UOGdwq3aXiz6FkWGfWqk3hXwEb
YxALgwo6hMr8M7crvom0FA/E3L7NLhCZ0cb7HPFGlE61/gnlDjHdtHgKxaaEhAVwetSLFqgtVnlz
y9yPBA8iqMS4IBXELFN3xrivrcU8d8Oif/cJpHeC3uFvW+dL5a0dk72K0i9dlD09ZFXtuVsH0mal
09ng1ceAa9RnSwF0auI938XI2ShN3E3933HW2pvppmyO0JHct9L2W64msB5lNpjrFvWQKsxl6rAQ
616u5sdcux0xrcPg/qiZpO/cULF9irKPgD0WE29LQ38nG82uTRVw35jwJRtlnkPu7FSu5d/esIvn
aYypcK/lAIGyNUG2bF9jXFeRWm3lXzcnpjMYAIugYucWf0eV1fnjMCW2p2yMbvcKFb5kl+1udgoG
A8Lg3G4Rn1o9iVunxuJzZK85tLjVLnicup3oTXGt2B+YcFomKvKIDYHrUdPQyyAmBwCP4T9xkFq8
11pzznMXeHBJnV3boRQznBrLndtDqMRFa+1q9VI4qwKTKA3nT2vOVQijrfaBhbrlpja1+wtJn7bL
N8VG39abl5i2vkhlPjiCUDNEcZfehlmR7/aMkFP0wnpAXzdERNJSs2i1pnXqe929OgVJPHM7ooTR
WSl0jDglPhn8R5z/869yScx+lykKO0tcqj6i9Vo99oNjnFcKpJ60MamIZ9LtJoxd6FwWsDVoMqWh
gBD7Ay6vcbggCTF6QOE1eZgAgMPJ0OaHwpL8fKOjwEpr9hK5FClcTA02ONFx//Eqs8oVYtwVemIm
vtKq704cb33UVZncG1XpfM3FiINLLaqtC7jFlCdRIPvBMo77i8gdL1/jP1Vv0I5RQzrhBdHCDDlV
DUQRu1eXzI5zX9K6Mua2w9eSmQdtMB+Id6m4NWsNAV9Lu3mNw4RNsbG1d6OM9QcAHrdHV9SW2tUq
iknxyDGi/Qu03y8QkYSK4uQa76xozmAb4N+5OQeESgeOaNCPrrnzaONL28l4yU9qn89hsyAZSmzL
3jtNPz7RdpA9tuwXnbCra84giehjiX+ytl8XL+4S59I22YN023WXFjWy2l6NJluHyI03UOJWCD+b
2+RjKWzjmC/m+9LU3c0Ya/lARB6FvrnQQ34swWcdx3tApPHUFbH2cT8KI9NlhxJkhbwu6syXwDPx
RA6luVv7lj+LIzayjF49GEazvliTBeoiK0KUdEQ0GfjEo0oq2iNIVatAva/Z4jnq7FpBuuT4xHLF
MNugHKvXFCYhdhYMJ2W1nOJiHY/OQuZm2yVKIEmR+WvgZIOldsaoQX3v8w5BqnQGjwfOoPVPvqTr
BUDuVzPBmA9Ou3O3GSZ5LIBjSrnVV7txWZ/ygfEeL4NxSPtC3VtS8Agv+m51Uc4MrnOwbbL0/h9z
Z7YbObKd6yeiwXm4zSRzVKZmqaQbolRSMTgGgwyOT+8vGz6GvYFjwHcG9tXu7pIqk4xY6x/7kCxd
aaqTYs9+bBt3uEBaujtLzcvFWfolMXTFO1Z0TYyM3H+ayQm42OE03C+jNx9qqcq3UBYgTi1J5gMy
hXm4OrAkeAZzM2XeGcuHWc/5TtzQWG2Lp6XunPuF73YgV81wEuik4FCJ+S0n/O4RH/1wN+KRfZfG
YoK4lb/ImDa3tdFjhZ5neehkjYbanXbW2LVxytT4GnnDL4pPw6SdbuCoXKrhLZwcEWykynDpKF8D
J62Bbg+dmr2tN5f2pShcmP9MmjvGH3ikClYidCEqVwjS+8CzkGXVoEAwyee5nJxrr3yKY8r1E6AH
fEZO81eaOubWrWa0FxO1jTPl8QmuxXUksnPA6MTbaCftXAN40jIBW1xLZBlNkCfBVDUxA4Pm0mAQ
acqeCthhPNagedVGY98HfPm0s9JyObB9REMRO0icyaj8bTV8damNsIAIAY/89/ymv1DzhBI3Q3Oi
VZ3+NJkV3i3AfgptTbw6BkqeoorNSAZb05zMEw9oeYjsKfiqywhxJqTkPSIOhx/UBftqFT4sj2Ub
V9MW/L1lSSbrQH/tzcyO5XeEBJqdjNV50ek9Txt7ed6rCq1Tmj9phI2MmOEoKQ2x84Nm/iCZcgrf
q6rrDwpl3bIJ85GvJSOzbYz7/iagBxac7+1y0EBGqNiugVmBrU/NfCzstEDyOQx0VwR98d6yI6D5
Urkdt1Y2/51qld+7tyJh6Y+sZOVNvJ5O0XxC/wqjI/jzcubjdbTuwrBVD6W7pF/9HPDRkaxv3i80
B34vWq5/y6qSp2g1lzIJMgOmwBlvDOycfaLA8O4NTvKdDQB1sseRePUp8sSjsTRED2WWPk8DMPkk
tHVY57H/oDExi7PIY5p2qvYpGlR+AcOSST3ZTNFi/qjYH3gT5c1SrBF5vAzpjDuhLOpLlKbjTlZr
RL68bZC75AXmdjBR/q1y7pJlAbKgrA51bHWLn+9WhY61nsLufs4IMCzQvrdcSUc/bKzTLegRKdLc
XFRPvmteLAslAsh5ujx4SuEnd3PgFB8iLJW/9Vhbz4Mx0JQ8+0lniPVTpXP70usIeVYhoVyDWb+Z
PQ/VZs7NDoBOB2cSmhAoTuRoZb9A4BEjmEt3rVTh7HVjD/ezmcJP52UQvXakbxykX1HpiLE3MeTQ
PzrG7WKYx4pbKKg5SfVK32QXNsiX1iW8rg2iK94Z406QbfHVZXyYwrFpVM0yBc3eAOPhBcFylq3T
41oUPd+db64IfHw6c2ZaJ5OSNPV3DpOvAVbxCC0cbVyghWSajGXXUB51wejPO5JmBe/C5K3Tbz9a
oscwu5ClnAziHHkPaS3qk59l3XfdONxO6Z0q1z149ibwNSMAfdO7wLrd5quBwB6c0h0aCJezN6I6
JNKT4CAktfXZbRDz6y4iZUGkpBLCmThZBw+UBgcGFO8PnIT7wc2R7tEqVjlkSeD9iZSRvg11Iw4V
QAbsORQ9YaGdaTDYF34ctJbrxlXVyI3pqm5rh2JPdcghK/M3E/hvILDKyh5C5xS4pK+kwOttN0Ee
E31JQxDgfZ51cWu6Z4K78+1ABLFRrndpOLwZkn/iCH6aDZLvLT//e1H/i6z5378q+v9bz+D/V/f/
3/6t/Y+8eav6f/2jbhaD/+ws/L9RUmj/j96wzU/1Gznyf3UF3/6D/3B+4dRC3W+GJL1ghsRp9v/c
Abbzb/gFHBt/7z+NhLf01v9wB3gYiQOivoJb09o//oD/dH551r9RpXJzBIeICMku/l9Zgik45jf7
L57gANsZaTP8FExpN4Pjv6ZS4ubluaMcGzjXLl3UTVW0s2bFHTOswY0YDVG0BOjEBivuBiM8elV2
P04qJ1UxXauzqvJg35ASoag4AcwD2F+lB8+4GMdoRWxvt2CGpBhS8N6bj002LPC2snoOyK9IKpQK
NwnhSZU1vHGB4rk32UIRArFW9oMR47zvTywjex9L52saGuMtzXHjpH4f829x60yw3fSnz9gaoMsW
nbcDSzqDYR1YYLyBVz/O6NEP2Gk+Wrd/zNJCxOPQl7TP9PdNtb555eTSEC7MO8tmclfGUm64DQXu
GL0LVdvufYdWapBtKIWRm62NqBWWfEObTGXTGV7wG+19mMigecmqOdrW1XSxTZItitFQezfLgl1j
dfLUZI1DZvHg7BqSlg60kcozz0gWd6ZijFL4pQmyyEn0yw18PwLxUTk41aYMhNiFbjPsiZBHodM5
q7GNhO1vkV8Wb4TVqI25TutLpSR5vUabgmdwP9hRCJ99q3UOx/XO9fLhrx7CA0a19anJxpPra7UV
NbaJLrTuCgWnM0v7Dt/kcirqFIkNf75IsimAHi7DHwVuUbGAwCwNEkVuhOPglSCE76jMu7MOSDdj
Z/RPa4u2LV2j355BjmnPUoQ80N6NQK1stKW6F2wI4GCe5BCfVvQsAIDa6h5mZywvRiA/3VvIr8to
T7JBFR0XJXUM7R5s5xQNSb4OR6diSKXPgExDmU9xW5YeQmh8gErn57yzPiOhjKSlZUhiI0HJFdl8
g3W8GsJAjYWioQij7tMyqxVVqqoOgniPc6bIwoBjFBAZ4Qjj7f8uYA1vyq7FMu6yyordSsVlKeFq
+B69tr8jjWerLP9OSO+UNfW7b7BCtB98FxDBKM6Kznqd+wbK0QPTrQWgoOo2hEUfRnypqHcYC63O
Wg8Q1yoxPTZl3FowSnLAi7lhtI94Pd3+Tc+VF26iAG1flU/qDP/ZvY747qpVcScOC4pKBEl8+uzS
HZrl1QI7ZggoBjyX3cQnyE4YotA59E0e3vdO5vwpDN0gWbAL7HlDD0IztDvXnNgYhVr0VtoETlrm
7Jx6T7kKTEAFiQSHTOobfKUnRFslylu3KayT2/NO9M6YX4rU8R8r3bNNRcL/nsrlGtU6Qd6wlznh
7k1lEHMZ2mNseoWJALPyE8Ro9asrWW5rLjLUEVnxULekQFG2s5wmHEXbdGTcnZyBgMV1IM1jGBAE
rJ6eH3i474LeHp7XjHwbH2VwnxB6DWXc3xhmfdDFgAeBeBSL0GSktgZ0vAqhz8ah8k5DasHtrSAs
1TTtRca2DtOvwS0KJvngd+Cr4DyOlFYEeYlhfenmC1YlPDELuQ3AoExtg9UBqvmr8ZjbPQvUWHAS
CZvpYZrTpMv9V18sH2svxIaQuX1U1ukxG4OkbDB3UnD05EuL8N2UiDlWhyaevTrYofjhgC3m7C7v
DQgrcqlOCuSRBT+zvKuk0uPJFhwXovDSB9mCIzPX8KUgRMh9A0lq9LeFb65bJOljXn56ne9cVkaS
hfPjYgaA7D1wKz93xEwYpmhyjFttoTk33sYdh+F+RPtxB0evD2LOUQoqMAA9Qm1EvbqK0KteWRLC
rWGF8ImpRq1ktNOpi4I2UUj+9o7TW3ewncHe5L6BYEG0lIy1hqEZXARJonITt3AQS49L0OebRpKb
4HZjtavSHmEvA/ZEoYyw7uuo/liW4SjW9aXknsi64DS3VIIjVbOiMXEHMhNodioif1tobLOzQDTn
kzvl918+6D7w7K2D7I7iMX62fa1IRMqi/OR5UF7jwFspH9MCNoq2PKh5C5kkGwxFNgjYHD0gzTfu
9fg+ueLZ+0fRtTy6QEh/5ILhpQoNzAz8BeeoesgCiVIF5wzaSjQ+qLQG99ss2mNhfY1FeFlsCF0P
tffMe5aLx0A45n0kpXOHFLy/mQcWuXXsQcfUWk2QFBJmxp+iF7JbvgnhqmNteq/YIqa9p6KRX3aq
WVUnG5mAp8YzXrsMzhaPpzbFX56w8EBQQWnHnmpz9G5mndjzVGDbcBckNno23pm0AQWoqLq3KvQc
Wc9v3s8eyCPz+9Loiy3+ySTrp+xQ6TK/2Mjnyg31RKQvEK0dB5MKn1oZZr8Nv7QI1mBt3cD56r3b
1ZSSpXWQX2bHKk9RkxL07ZjWLw3pORMf/yXwK2+zvvC/uhIItB8ET040MTM4M6Bir23vQIAHp3Np
TtERQmY5qKZSL1NDKOkSULvW99SNbUQJ8UpsfrMv21rxzN3+P9/OfmQHfpyzI3XDLTpKh8J/KAtU
JUa/HGvfg9APx5PAz/nBwuNiOpzzwyIEL2fVDY8daFMCLxWXKMH+rCvrKSdTBwghhvpOWH3+OXH0
7xCSP0vkjJAE+oscYXi5BidBjasaU9NqHTNW3B1IEEXkvl9/jaOILjxYn9IzSUku7UwxSHnmUeUV
a3HnhU+iHoJrhT2L3JTVP4AtXtNQfNSprY9zu340Xn1TQ3a8EIO56ToSxqalNF+mYjaPuoyqw8AO
vGu8Wb7XtfQIU6GXwdNCXQxyAXFq5mt6XIcpvJuFGSVGy5WGXc7Y5QumSJ6gLGlpM7zLZN3tp5Wd
ePDb+yLCIQmPZiI+HiZ/40YZ716OegZN90GDp7wTeUOG2g29bjYZOsV8TOVHAx+2c9HHnVINbBlT
pEdXgUDOUjiQVkPkVYnthI8l8YfQQnW5R4AlEsYu+N+qyfeDNdVvtWVjyNPcXuOE+D8fuxRLUlvv
o66KcQkx4nWXPgPUVQyW8eR6F0MvyEC1eMV2Gwe296xk/QnE81yV5iY3EfRoZB59lszCTx8yK8UZ
ESKjYGND8ICILBHm8rLSJf8+AFXVS77sI6oQ/oRAWZjYhuZEUtj4IPvw3l8kSGzpAdjXuf4q1nS6
rr1lTNsJEiTx2rBBEJw96I4knAAQ8tWBDLr3W9j30HLQ6bboFqh2ly8Vn+JdBJMR554JJDIG5CuM
tFJxMNrl1otGxkskUHpM52+CwRGyh8bOWV0CJAVMW5HWfzJq77SNBNG79YKU07WLbBT3CIqIi8Zc
gOSah9Rridub16NbLtgkKC4ZHME04Ca9H27xVZzsIvyVz/P75LXo40wUjx7D3ZztUW47vJmoMEMC
FDcZ/qxFyPFQp+KtQNC44MNDsTY8EobL3IZXwMujEw2JqHWnNJ7YkvfrOjyFrQ8MUO36ycDH/wca
P4afO5cNwZD8Mt1nbYSfg0xhqlFFj6F8HcP6b7jYOzAogW0YQdcUXlEOT1v0sJdmnPeEEZ0Ipk+E
RF/SyOcC9oB8JOTNKzKJ1H7Kpqz+GafKj0mDmE9qGLy7thxMGGa/OJNnJq/9BK1YhW5c5EhR4RcZ
mrKAISkQSIIzgreFicg6Mz+Mnvt3rsG8yWvm2+Ks41fKq4PM3Pcmxy/VW5xiK0gwFzIqdUvuYQxM
DEcLWny0zDdXZIsshbRl5vg+o5mAlMtAh86B7ADroUVXfWiCFvR2FbsBCZQBXUbyr/VhwTF+as+9
ZjPBbyC+9h48hHgOYjz3aEyypxqS6/e0dNVuJb8wIazgxxEIB5qZSKWeYMnY6gasQ2kw3S9ltCRR
oZpttHrOfV27VyccHmcwD+QlhfWbdKd2xwAlfgpqMhCDmcVXs/bXuRk5vwJenXF8pz++eY0wVePf
xS0g9jjKb+oWtCB4hT3UwNugbOcrZOW331g0CjudhmnnJnVMgGnCm2rUf/4PLSXMWyPOKLP1dpNy
gssiq7CFc1Q3K2zqnPJG/qRDH8TrstiXyMlee7ujwcSV6DP6r6IA1EdFgQyrXeCRrPJCHGj2O0IE
LkhE6Anck+DM29QKcQcsfv07NM0eaKjLkS6vSenkU8LoaW/HshKI3oPdFNS+AR8T1hTFuQd87Bc/
WKdnVGaPfgjQHDTqUXq3BAvxK6j0xb/JnNMs/wIcVKBjeYIV/WCQhML1JjaGOeSnjhv4gsaxPXIc
5WfhYLYNe+3HZk2lwFxUd2nP5BapZkX2iZwFgN55T7vZjGtX+r8bKvk+OqLkHY0hyDHiggg8Nnid
SNxmovXe6lrbW9YgoC7nUHmCmMkuOnTcP/vK46WeIojeIZREUWWvo4JincPl0a7yLzJnkR3VYblH
Yvh7lEB6g/cTeuVvPSF1bGcngFq3zZ3nMUb3LUcR+oONC6i3sZDr3tGU4KNtrx4MzkkaE4KNrQk4
NX6PCMVJ1d15k+sfcrs9zbWBws6vfut59DedXVTH0EWMRvMt90mGYBPQuDzkNA69EJWDBcLrwp3v
4KXtwcnQoKCpaC1z6zv2nyHvjg4+zrNtmsXVXas5iYJywFkyhGfM9M9RyVrjpeSe0un1GU5pdAjH
0D+UUVOx6uCHVIXF2RqtDw7RgZ7VQHa67SUnKCzm73NycvU2uJJYD2PEnzC5mFFylrrzmvmsVsz4
TYxcBHkar+eG4o8Cz5lZMyzX7mvoWRViAatn/LINQgCrHoIvaO5IilVxd8sL1EGtH/WwKDQXK80J
LuXftxAdNtTK8rBi17Z4yOlTQcaSUwkkGDnI/x7vJNf8TwSvT+2CieHczBfSF/1X1DftgTjP+iuV
VvcCv2Enas2bn652EC67S7MLZreMFzvF7uCA8EawA7FDshpnjlPuJKZCMteK6ANX4PDbDkJCdnLv
p7AHkwqZSgMHkQZuFEQjkMCcIfUMjc0oTHnoXZIIgplbR06iPZnhIndpRXXyWq/rVylIz1WGj/d9
aSdi4yqjfeKrgY2g2WqbpTkC6sWfyWAcFCK0ZgyeXUKDN4WPWR1W1Xmi0wVevTPm+qBH1LrLMDd8
Mwslja43PDijah/YxsM72eAjM/G1nmdDILxbSIwow2HYLgV4tZp7BhApaTwXbZY0+KZ3VeDnxzA3
zBf8DPklJTo0ro2gvBRY7ZbaQltFIPmpSDNs3p1Rj7/UyNeg52g5uqY0j4vp4dNX+3zgaclGPe7C
zG95dyaO1mbGnTk0NqqwgAt7nGY30UFR8BEumrVZoRh1A9XuGWEavJCmOASo957I4vvlmPUlmwZ1
NStagR1Z8mRmAbkwUlvfKu1IUrLIj73SAFBDlDb44bdy7qvnuZq/2pJ8zQhv0HPVOzeDLrUHcZSl
H/jFsf9iDJxikgaM204PLyqMOqkbuYAR9kAw8MfBdSHLB1tc9mHnISx0TvshYtb8EhmB3mRwijfi
vbA/Uhxjh8zXJJcSZ30p3BzLO+mY9Ch8pd5CjBAfz5l5k1hmd81/67Z6FunyYeC1hnqhBBYRQqyw
UW0yfzkZaCpjsw8cRtHRctmpkHktdXjTcBUw9aXhwCXMFvYGoofmo5qqLNpMN8NnSkQKQcBWFs8L
yIUezfDgy6F6dwZLHBoSnvnErPXc8XCfqT7M78vMnZ8ot3Dew8q871SL75DIQQ5mtc63c5qma501
OekbbdpvWrR4k7mOPIXrcvWC0mOna8SjlKo+ESGbbtzMcDBW29yJXlS4vBD6B5Qmxco5rydiV+wD
iX9dXEB3+oVDrDSy/PsFXzWk11Y14c5xCDmW85y+tA35poxpcTowJ2yLqYSliQhooTmrwB2CNQ1Q
EfmV2RvHzmLxDUgfCxGWO2pL8RNUTJ+2OKwsFkl4OgKEcwJDbgaaXBPG5UTRLu18MiAUEQl4rJQZ
MG+XuPtJOYLiMtr5ubLS7K4ntW83kFd0JA4Cfyl7yIePa7Ui5/XQNaI71xNsOKPvg29a11IE1Uvr
9exLbQ580k7h0fcqBk+4L2h15ZxtN+X6nKlk0XrBJ1Dly71cGCRZQu293eo6LuwM8BPmZDBWAsih
ZHYeGqfYqsffph18pwvInMiZcBtzQ/jth1U5xqGNfN6mmfQNJSxwiT5FF12MmAKqssLz5IrP2fa2
ZDwYFrXl6ymjA2Ok15TYkGK1Ht1Z3ozg6w7NLtk1hEnvHQtTcG+pxyjXwNL6HjfExVzb+yliEl7M
DLeCZiQCaoEysjm32iHx6+GNR5rdUXiP9WjoTRqZv1jMTtHEEB6g2bAYlGkjkH/BMOI+Mp6bmtxk
OavsO0VanoeVv2uEi5sQM+dm4gh/t8zopEf3yfRQLSNn/It3NUrA3Js35JEBkiaypPwVtaFy5i9C
0dJdOpVP6Axv1Hs6vWOAKK/aVma1LSrkTSMsp2+JjxY4ZWrdJ4PMSKc+EQp+Ng0+yKiK0IrIHdjI
FnLK3pqDD30m+nPgOx1rfTtefU2LCemY9cmhNncNvTuMM2iOCqIt1bA8L6ulkyVbfrmdh3rcbP5a
XQ/haqb7vA0qGsJsiOMp3E/A0cTlN+o8t42RjK044YgbLktfTwdnEJwpeDTOZRR8BP6UftugnBPe
ZCQK6iXzK2juvHKs81T3X6zmFsJDcIK+DLhLlhyjvrdsJfMvyTtj7j7AyPGPaUUQOA9JYF/u+sEs
O8DbAgXeMBlEswQ6vzfzlSOnWyynpx7PlLse7ckANVvSBz+WA7zq0o6i/oIALnFe1YXEbYQbn3BU
Jwt9fvga3ADpEbUnZDxFp45nsBVMKU0FKzmn376O3Cvh2UZ5SsOCcCJkieGHNTp9S6iGJf+gRI3C
WNld/qWLZj7ZfTaRxWeJBfDaZqcvG/2G4LTeuuv8qTMcgjwr7yYiClR/nHAnOoSePLlumJPEHUcG
WBudu3cmq8lzE6hs686OuS+N0uRd1dE1y/r6eWpKcV7rPNIbAwI+MURqxmM6DlvHcGFvmrKwdgOa
NKzprHmkkomz2eoCV0fhH4lSjD1RIMrDoUmCtHGmruKzFV4ForKeVjNCjkte0RJ8axITNrMlwcKW
nyEv6vcBSPk+6BHdGAbDuEMM/a5F8IBjHStMtGC1pFUq2q4d51kk2nC7EGWxR+/3iVbgUdN7cVzb
WibZMmVPiM9wZrLYINQF4KRt8TUlpQ+ziA52KSyZzQTG6ToV+9XrkzLAnkG4/mks2fSsjGQYVYwx
5RNLYqXYNmcbnqOqQbgLnYaU0WPfVz6Ym3i0ZjP6M479/LtfDKxNK/ffpli9cbOsJG6RrJfF9qRX
LPNNOjzSvvtA6y/HhnMbVkr/upB1l7hy4i2eZDUxy9l7J1/Fsc+KV/abVx5Sm/YGIgQc8+MWd4dV
9GUI12PXRI+NmJy/gF6Kr8zDOGYq3iDRlFUyGDWPRep1L+EyE9ljmt/ZhEK9ItOQwA2nOEjCEhO6
nO3NHLRXtJY/7sptjLfFuad2aeP6WIwnRCHg9ytKuA3RYduBnL1PUPcmocUSCToRRbFkGtn0ttHE
/oCJDhe7dxgwpEi/n+kuRz+C3fOpM/Qx7VO4ooilmeMeJ8aISKidhZvUK4H4xkQvw0bJ0H/Q9TRs
65RgXn/MiFa5RSASllju3Dnwf0WG9DljzPTvUFYGl3ht/DJJmuI+4TpfNhaOxKdSDdUvaLeGJGTG
h140l37O/65tt4Ww+4MpyEucsMk/MOYixEiHPUHK3yFPN9c6WUbGZlVkN9g57EnZSHVIKSe46lVF
e1b/l4i2I9BuRh8KJL65/qqEAtNtTZhgFabNpXC8Bc9Zg+DW7LtnFwHU5fYNkp0stl7nkAysqieS
5nKettXFSwYsOZGFjKaVXGMDxyvhLet9XbTNvu37Pg5G7DNkoh97v8g3si7/oOl69efmNIl1Uxnl
IXM84GxRgu5hf0fh2L2FsENJyYfNyFyonROlcLPKeAhc1Ki8EG59b8/1yKqdHzCNLxtsvAsZQ+H0
2U9m8Gw52nybisLfZFoFsc2C8NQgbmIYKd0bdF4kKK7EHVSjeKKIgE5EKKpH4u2waWgZkAYQHRRB
WrtmzixcjKYB2rO21UvPoBjXJKnEcx0Zx5DM9WdClPodz92gb87TeRva7rKrg7qNOfec2Jzo6st8
pWMG2z/clvZeIUtElgqZebPc3VLb0z0xu89OaPhnp/Z2ht+Vd63Anze1gnm26t+y9Ya+4UDvffVj
W/pokXWwwydKkoIIL7jlnZiIg+3NR2gjPrx1Tjqe/XvwfSfpaJGui8y62pkp/zTeQDk5ksktSpIq
bgJ2Qd2a8sjD2FxDP/fO6fKP7oMwjjp7SvnFT1kfbZfyxmFRRkTsDNwx62XjnqOqI0itJjKmLd5p
S+JtNQPuL0df5Gy4J+Wr6YA1DgGRbl5YC7GHTfaLQVjNpvXkQ2P1WHnRpm6yqPeIo5L4/6gazQRq
dJeej43jpGC79ZCwIjWY1O2UHcmY//jk8eMfb3T66Es8d63RmPsOzLf0jW9jyGr+aijCJaUKJIOq
6GI3nfrH1OXCEav54ip4XDJC3vQw/OhJoxhs2NH7ipVAyl9hNi9c+yCxdFD0D2Kdt3MnTlE6JbpP
k7G3RFwDGW+lsl+UqLeNLs5K+dSqW8W0PtJsRniqX8lktTsHOzQ5SeWE1Jxo69ziPE07HN66zrDL
DGkc+DxlpYaP6AxQbsPpj3qs2M2Gx2j0y1Pey7t8xJGt/PySI3mGFa1JSm3Rmu6mqYYIDtxXuhsI
4JiM4j5VjRGjiQe6NcoOVLRxwpOewZQj1iPaBT9qKIuMN/TIJ3SPGNXaBpiuWUqcbW7XNLLcqD8X
kuYw9am7t0QxfC8FNqZ+zvRTGa0tMyvan6SQM4ipnerEayQJRpNFlAee2k8PQPBs9SOAtfZ3PerF
mUcGYNshRILpI6Sa7DmUAm8qLQ8HV0ufoKTmZiAfiqvKLUpXULBusWEUQODk1pAm7yCLXLMDPQUP
isi087BwXwmypeIor26yz57ulAAH+xeqUfcQFf7HdDvqiKLNNthAISx8+Ma6sXFpyQpfkmVn5zTo
TtbaGPtGAFCW4UeP7orfSnCzokbDijEQ3MEpi2vauUxrxfkvDpnovnt0qz1Ccz2rfaGrpwAFaDme
Adi2wl5eHMUrTm/KxvKRqba/LL6gfEWDWFQXL6zIe7F+VS14cqgo8gFFyamccAzaFTzQX+2vIO/F
brJBV5W91whH/dG66jmcdqRUya0dTWThdacJY8caYj1GA30sex9AbUzMZYzrsUkK3qNGlUmLqHye
zNvrDxlMq3CjywXHvQOSwD3Wt5zSKw0RqraPLXlBuUE2LjHBNm9KEUIOZnTRdz0vJa4cil44FvnN
hVb7dULbG43bJiR9Ze2AF4yToMMM/rkG24cgTKu9xaB5XCUdU3Y9aJ6ZGk+aDGayLA2N6bHCwg9Q
+jCyLO/LspqvQmMLntrhUHiwQ8BKfIam+bpOxl7IuXnIiI/fWkOITM0NBZGdSsZt1DsY1QnusvWA
5jkFiyqBFS/WZH8GQY4wRBKiz7vhlnd5VqsHlMo08uARPWo1MPlLbjN8d1+z7xl7jsb7tUFgakCK
cm+7r1iFObxyUf3itkAk0Mh1yyYT7UVHUFgPJ9hSbIaHs13joDd/QmpZ7/OgRZo+9wPLY77ELrEf
QNaB/77WAy9wBa8Hlk664d6XqGuLgBXc+XBYUUjZ2kc2QTTsF00IAOFQHz8o4goAnrclx2LiSeuQ
Bip2fZ+PI8y/2VuSTsl9QC7igdSEE0p6RYfJvMZZPmDD6VOyy3yH5FMHXOwXpXJHJye7f5ziQg43
AWIbxdXI6tiVDxL7EsqGn0VFO0EMyDT6gqM2X7er6VwCAuRCNJE1ecfPqFC8va1I1mGmHi++7+J0
BdnHrRxYhvXYs9Wx3YRPJdZrw8UwUs2gsunAhEEEEnweI2uXRw98E8Z9y6Lw4Vg9i7ZOu3A/IJQ8
526f29cJvOfGwkDKD3GA4qv967DWQSHWc3gYR7PfGstCrUyBVtYTIP9zRJIHBPArTPi5zyDxbYtr
rXBuNsQqzO4io3om8L8+DzTcYtsiqhBwht0szQ2mmFsZSnXO2PAl8dlm4T/cosuCXD2tRv6Gn34/
99k+7PyH3A2e7JympBXQj/wO5LiZFT1ntoKu0qOfWDQKwbCJ9dy4Cp2Tyfe1mT1h/iX9t8D1ZATd
uyUxq5uWwGLl0bTw2tDFW+xHIbJiBxE9RNc6BPVelXNFyI1CLAseZZ9tU7wudTsAyFjcehHxISQ9
ESWIuNYnbEV4JiB0oKRwiTWKMDaSa46oni44/yXqliaWAn9cN2bm64wQtojZ870o5ofzOnsyDZ+8
quRNN/125+lVPpZhnZ2YJJGeRc4NwyLNZjtaVvYjCFLCNBRuyO2Opa5sZKUlqYTKrZPgBmxiRCcX
bmEgMtzx6vVBte1Niwo6/LSocNpNYxAtEaXPWINuR6yjt/jrsmMgsu4iggAvBylb4EjFO9o4gUFa
vyMfYyVwhvUouzp7XIjPaUJYhwILM+KuH5PEgpVGElzU4ZI4PXl1mN5wvUUjtlq/MKjIak2Ust7L
QumQyTE0a1JVeOBQ53antpJXc8YbUMrXG/656wNLHt3QirbOhNXM/HfqzmPJcSTN1q9yrfcoA9wB
OLCYWVAzyNAZImMDCwmthQN4+vmQ3bcns251jvVurllbtZWIZJAE4L845zuS7QCeHnZcZew/TOPY
wGEyrppU8FBwGTGA5GhZoDd3yMxYZxJiwrh9VWbhzg7naw8W+uwuq+FhlpvSkneWgQNDoEZ2zOwb
RN1qbzoliARiiSIT4p/CnYlZpWbERcvecIYzMMvr1riq2i7aG5HfGwjssdJH5fSWGyMADDX5eEDJ
B5URk7Wkq8+Dol4t6hnyWosGUaupvKOedE+qN3tOn8I4Yylz9pn4cUvBCq3sWkCWSsJ174/AXuje
OpNJszeOWxWYNUh1XDSDYFJfGSE78MH2uaU0iierN9dKxthhoK/sphgKi6/qU1WVxr5Jyw7gVa5W
sczy7+SoirUCcnMuYiq+utLPlSv1IbFJMzOCtgRNgXG8nxtSCyvHu8J/8DmwTAAuFOotrp34xhha
sXJ4PoMfMLetH7znRU9NF4V4XNv2YAy+3uXDUrnaVGUMaIKzb+oXFq/tAU0nx6cyJJlhg78pCqLd
iNBjNj9rfF3MYzcJWJ1N2rNvCUrbvEJM16xdUY0QqdHc81oPsYydzRxN+LUnr+Q4LeoASAIgeifh
+YDf3dy5aki/UemP64nRMapx6d80Udzc1iXwtgkRP99qYL+FjalPjinmS9wgITlVSMK3vhc4R9ut
KI38Hseh1fes/vPkVmaOOJlYPC4rVJpyNaJvAT8yqW7jucjCmXxNtzkGgQ+dOxX9cxJ435xB3FBG
zt6m6AaYoGPcsSTFbWFUz1PU4ItOEbZlG3yH5sZgKcy6gh3oxuC3x/rkAFTFL/dVViKqX6oAR986
QxT8JYba4aGGlGsV+RMavsqxUfJGZCacWtmW1EdVe9l00RDvumlRfWRcpB6cUBnepKKcbytBus8K
PjrFWInBIVqHdVQtnmgcgpQbMYVMPOcmNM3ERbva1NtKVmrH/dyQFTG/V87UgVaNhlWTKzQbdkzV
ZkdJe8Cpu8Te3IgC+KiiX4n72b/tXavdIHw1T3bDfmxrxwV+mtTWlk83iR7EYL638dPxFEjxrSr9
7DrSlEPTkJ617Ve31gA6GQjAa1nb16Ab5CrBQLbOyf++yFPQPtipuF+JNGPGwNgssvmTyXv9jg3F
ugTpB8+lJJbQs25Ik5wOQ1luZUEigsfoXQ3PETUt8Ist6Vu7thtOJt8OoZ6vpR8+JQ0r7ChqN0wC
zoHrH8c+25piSSCdGGQko9utrMFIdz2nI1YZV4YXddgPazU6MU3OZJxm3B2bhOy+PVWQByJGy1OY
OLwmCt5lZzS8iHbaVSXBc6tZq50VgaoCAZxtfXaAFwAynbsazAK1eRRYr61KenQNVTA8zomhLnUR
JK9dmtAfTfhKNo0MQLBJ6J0dxW2EZKQJzsRudM8UYLfSqwE9ogPB8x22wz6lc1kleUkQKE3Dp5vH
6ZYB910p7QXmOl1HwvwsHQwplXE0E7gjCWmR6XhVV8O61Q0qPvtslCRLFs4bOD+O6MKmb2x8CXnR
C4zdmBjVgyvYDa/QcF+lSQxkp04bpLp5sk9yZ1sNJBytENm7YtN7Y+a9Zo1iMSA7TP/NXOAtNpr8
+9hR2UUhOVjsl8mgH4zsKHXhbIXAnlgW1nWvm17DNYics6sZPa9o7sPvEbQFiG+l+5hiRFmlY5Ed
mZjgzARbtwk4E5XurvPIFA95mlHYRzFinxqPChxcMCqDFeykYYjvjFnvTHZBFyrj9qBBMD7y3jFQ
Psel/5BXXCZpOeUXovKIHXYKn+xKOT+TMMLYg53xJwqK8tLOp+RbjFyWtYRhHAtR83lU1uvgiPdq
iaDz8BRfA1D63me9fUm7Mj2ZQgQHJNTNLUSwdt+iYnlz6RGOfVXX16ZZ2Teo68VJgEQ8t3y41zyV
2V00WcYEm28ybQp9VEmavmGTQRGMMsMfyYe1e6Z8cmr6cyHm6Co3pnwb5gQGumGybRrLB1Pim0/J
qN6SaOhOg2be7BLleQR7ZV0lzuTDV7Jv8y5M9SGtM/kSFu24UeQN3nO/rtmSYnqMXfOIOvqc5voL
gulx7sLuNEHEQlUyJNMh6ytMR449fuoCBVicTQVDpmlXBn2zcfrpg2DcbtvGVXnr9xWS/rTDUDNb
2a0aJmaLpgc5ocwglRCN6d4nJX8w/mPwpWYJhFmlT0g1nZfOTlN4xICZ2s7rPxQPOJjICJBppbm9
GPIzpGpnq9rHSoirSlO4WjJ5I9CPRYK2wT9E7WebxUGHBTLNQRP26p4OTAALCjGZJXw6cVy9JAMr
Rm3E3DYeIMAqnx5KQ86IHWNn7TsOSfReecU8yD5JOh+kBdz7UzJ/B6IJ48qc/BbFYnGvLIxW0DDc
6dBq9yXqff+cL2sObywKKNBwRecQ08A88KUWKdITpUKe3/HwWbrk4gwif2R0yhB4LkyxY7KHFKvH
Cb6XQRdvCmnMO92aqO7zKFOHrnQYv4wE/G5Ri+UHOQwOC3XcvlrN6ju9Bxvjzj1asj91tUBnVQV2
f3BNJzhZuNX3qjOAXdLIMv2wguOUk13aW3Claj8BZ6O8KwG4jvkEyNpUkwRTePj6TcY6TprC9koi
7yaYOwuZCSQW7oiZFdQcfBMZJUfh+fh8I2SVlAvZYZ7hr2uF6Nqk4HpFA4gSUjDrVUzVqfvIhKnR
S22dJuIUDK2nIXBD6EU+al7NlJHnNpBuZiYURm5j3ucs79dEri+RaG57l7X+BWEC5Ro32yWRzu/x
jOOLZWRyZhkKigoz6zZBLYFdtKDfgcruHvBiztsKWcR6GNN3J9OP4OXfxh7+RqvrnhQmfzx0Bhbf
cXasXdlig7a86XGMjGsU2Ayk8fT1scB5XBIm45OjE1AbrGNzEQ/X/tEtiqsis+8JnGrRM7UFoRg5
SFlMQMzWnQdyysJ9UQTmdqjLO8ExfavbtN3ncLK3VgTsTBouuQEeUihQTZl+EEV1i9rAgWHvt6hm
lw3sxDTWTCZ/MdRfsULY6hr6Z/3j4igK506i2sCmSmhSGVGpCcEECmQw+/HO8xbSW6s3pPuuwa/s
nLhxN34v4UlZZndEwxkfqLV57LgEROPEAo1b1YzzSqM+1LBb176bAi8MsPRFhuEcnIbsnKjjmvRC
7AUobrsfEClZvKOfUYc4tb+HRBKshzK9NI3YvOp7wwIXZpNmlQHTzTl7dr6JxaJ0qGiQhdCWdz3P
GyS4o6zTTThjq+oHelySV6FNWdWNFrW8bj2U9jIELwc/Z+wfkY3rQzNU45nSq2GjZrzPQ7TMhiwJ
TbC6rtqaWmdKcuZKS60V5iPOcqnPwOCmq3/f5Pfb3M6f/Xn/+S+9fv8LbXySkJ1/He4JjCN8/VPI
z/ITf/fxCe8P10QGwa35w3bn/TPlR4g/pKMsG4i2bdkOVr9/+vhs+w9h4SrHZWeZlvNLyg8+PukQ
QQtazvNcZf1bPj5H8CI/2/iETU798suZkrA4kz+Pf/9TyI+t40D3AZeaDsPkepCLzt+ghl97TWnu
KZ/QSVVpoFg5KNv9ZMyD+yWVPRHmsUmb7nq1a7E6d9Krxo7JUp7QUuFDnnMrWCcgGp4t21horU2J
QQPOsOBw4x+T0jA6gvATMTZo8uGJ3M2SToCzObQ7MhiWVUoUWd5tT4q6sbJG4UJia0o24YXIkItL
P0SXZPHlULONj0k0BecumHlZ9t4pMW5VpcyjcjIFyC9gywJsoU/B0LCSrlGH6+JpyAGpKOdayPw6
crpnA6vvqD1AvaysGXr7eYu+ON0tC2gHT5gIx20g8m1UjYegwMDQWnDlR4T9iRy22bhI7z0aOHR3
soNqYco3Rzw2PgF44MaAEzDYRMK+rgJCfxUEJ7N6rTt1FRh6U3jJqap9lq0jRRWhLEayMMz5yV5p
FMME3hREo4z0QSN4khY15vKXLRqtBiihZ+qBwokfgW0YMKaqGn+levmMnWQ3Ffmxqe1i3OWsaSUO
nM6bDyMp1ezqnBdRj/73jEOa1DHInYzcx9HZlCXtr2t4IexQHT5bdYkuOJKZ8amJUUYwyWT7cmjo
NHnwsKscTWGxpZIN9hQriukZqorknJU/mOlDjK3sKvGMkmVJKEGucLxjHq/UKUuxKQrSPvFpDQ0Q
bzcCNOAitY/xEkwLvBiDAA8yphFuMlS7xtINmtOcynsDvzy+C6GHIPhlEXNCcsJog+OSjXqX35ou
VFfWEyYcScpisxnv9VBn7BNwrEPlIePbd4fgkFoFbLIMe/aWRKHia4owcXPlczaCslqnDitCDzXk
sVNleyCbkFajaKP3qStQyhsO8lQqm/Q6ZFG0DeEphXavmdIH/VfRoDbxa1vt2iBH0uVb+eRdqLEc
sVmNJfYF/HgxdVKnB+rzMig/Opq450h31RMqvh4sUYPxHUuQ9On9E400v2z5gn3Xaj5oa5rHcfaz
J2QQwCuxYsF9YSDXrmbpqRdmju1TM+XO21Tw0iu0yxN1VtIWZ0cmTP/rtIPNhpzJQU+bTA77i8J/
l5QUXGORYN7l5wNQ+lwt1MAsat/acO69NeQluIZJ0Ihyi2SO4LiMamlYx5WvoSl1id6Oo5l+trZa
IKbVCJJA24G5xpzLWx/MaaIKqvAVnIl3yT/Z2uh3JRuofFYOdO6NrHqLlYtuCwihoO35Ro2q30ce
LsqdaphbkgQRol8tJsb9WGvsoIG4P8lnLh7eI08nxt41o1/iB2wFRpxjnEZAD3l5zvI+iY9Ig9z2
WHYq9S6tIifnwZlT6zbrG8xTpKdzhgtuADSBqtWM51muGNQrYYgpLcEjt9djlwOTDxq0nxF9SYBP
gwKOPaJp2NsRVUyAV5jqfNlaU+kyDsTX1FsDs8Ui0yhDIjhyghjw5UmTRz6ju2IkzfsqtLitN3xU
tVrptpWHRHLZXdhWRRlml+bS9It4SQ7wl/bZ9Xo06anyQPlKY9S7XlP/I7vspbsD54Y0nqz1qtri
ZQnGJwYI+jq2lG2hVM+nccMT1oWtBwtHHrwZaSm8ahZgp5EalyAknCb8LhWKSvAaLPrY/bbdRmcW
S9TENRl+IBbz63Ptt153rPqgI/gqK5KIjExfPfvkmcyHaJgQ+TXaC9pdXWeDdRRmgaZHAL4Cfe0X
DuxVzzGQdU1Myi5AqxT6nId9ATgCg8w+7Fuvvxkp+q+mcmpNBDgN6UQZe7zy4GqNFHe02Ersmrpj
ieJZAQRcMcjA2kN1gswdx2YmcGaEUMQc6TrVeey6+BORRdOyVW2hLCq3zN2zGoRFQJRXJUeMhyMg
6iFHQafCyrO3zAxdZ4esgkqR0DfQ4pre+hXv0HAOaggqK+Fn/UUeZi7UFVOiyuQHB4sBUov2fB4Z
6TAXpROBocUt2ZpdPK67hj7qaPhmny3CNxyHuTtCN6OBsV+aIrHDbRIOJqgX2Buscgp8fDIZ3FM/
VgjHtJG6Z906BD2bQYS/mUMdFb5h9Skq/gFDNCC3hh08GyiU7Q7P1nbtc+7wT3BYVZt6VIQtSE8L
tdZR4y06cQlXuPVl+zL1Ck+gXwUaPk+MLW/tJUGqNkxWANkENoq7FdKQCCGFjJgYuIRo414oazCR
YTaXH3lbD2+9ZAaFQq93uWLbwDnH9M6fbR3i8Bpcn7k/k7ig39jMp1pL3Nc+f7iVR0zxzCQy71NH
9qzwsyw/9BmB6EyWsunMNFc/2SgbYIB2I7rXNik3baLFm8MICyh3oBeTt7ZixFVhe8oGJA+oooIi
2+cliUnggRzjdhJLQvMQluF3Rz2GkGawt9v9Rz42U0ZnbI8PHE+SfjNEBLry3NB/t5GH2rQN3XQ9
TUaXr6NeCzxLVhOw6IYfQPhPz66LD9i9V5UNRptYITzA2un6DdLx6t0rvJbs0rop5Z4IXUyR2gyk
QY6UB1AOATkZSGPOqAx1pFrjqQOHQFytCwjDk19OoOUHRlhGv0Y9yhehpQOK1VYekqjJxYppp5Hm
0QeYJGeZ4llfjNYZsMlqYJpB45/iTJhLYEoVInYg8U7NiHZOS3VXtoieIeSl7TsW9N5dKd3z9XW1
C5uYbpAvSbqC08j0KVSA8CKr91j2dSrL7mRT1/maaQ+6lRJiHqwANQdcTcpHwIBIhwWkyJe+uC3G
GojAbNkXAOwQhKM5CF381aneTZXy4jUHtDFutCzr24jNHVrwPoleuGf9j7mdNWK42QVd6kxeswSf
AYXgeagHMrBFNN4RJFvcLnDaV+U7jGr9GUfVlpU2Tf1oesG0BehTXyAcoPZAkGKxoM0rPBakVoHe
VDluOYzp7WxvZ5MB0spvZ/GGWpLJFX/t8BMoQ62zvEEN6vtObP89PXxpczCO/iM+HFzJz93Rn/72
XzdLP//Qf/62+fpf2FZZrvxdX3X5mnW/5GT/+O//3lVZ9h+OcmGj2LairLT/m47Cv7E8acMlYUEn
LGqcf3ZV0v3D9IQ0fWZlvknDQ6/Tln0X/cffSNP2TNos1jpkri6q9X8rO9Vbuqafc7GFyeZFutxo
VBYmKJZfuyoTV6ARplyrDhbZ2FOIHuxNz5Qe3O8t1Gvu5NdOyhsre52jG69/6Mt9R8PjTtGtyVYY
RfB6ZLDTkZjZ3mvW+tSdjfkobXGQKY5TKHUhdMkG9lcwHzzrdhaEKDvPcwXhOlkvL62rb1i6ibZe
Dyejei9x4DA9nA4hgr1bc4n9/VYCVB9IgBmLYxfWPBWgpmKxLIG0lweEwnu07S5jrCxqLkr+EXPm
zWJfyXMWXCHqHaQwzWeWE3uMB9psbxBJrjr70y5vXIqFuG7uh4Igl+pr5ikU+M8TEiSCwIiHnK47
czoa1P52ynIyPDSOvEzNfBcbzWrMn7m/FFP+uCRKJHZXBhoGxKDQLNal9rcNkiMzfRdVdS6dezCW
+2h4hbH56HjsWQO9c6YZSpQm6iN4JJobhHW4y8sIUXS0VTLcWaBvjXLgQ0RJD/mrDMGIQPxIVXXQ
yNusESR6znZ+VanbKX6x6+MQAeouv/fhCVfKaulJ0cWy2bvKY6ZtzDuDoAPs946okZJq5YhDZn5a
87s3fzP8VwvOc9fgHsxJM5venJkY5TC+8YMIJW1EcctcKdw2aYqimAW4ekYFfoSbue4rvTVsY9U7
3WUwtKTq7oMy2kZQN0YsNgW6vzndg5G65ukF/BwrRjvuUmjcfQQYcAA64/bbphq2aqyupLnoZDcQ
HeHT6i2FIKUDGT1eTRX/WmTgKRMuHZ5i5kkP0QWhh6A54WD0yWaY4lNlCnxZ9xJKXPJRQFqv2RYX
imBJ/ORUyk3zYtIPizKjmKa7RI1pFIsKTKKm4PrGn12QDuOii2MAvJZhe3TbvVGam9Ev9rZWZ6h9
JxXiNgjsNTaU/ewhG3EYZ25D+Iu0/heh+zgM36uZzMnsMmsD3ii/A3fC8oqh88KmdM0We50X39OJ
GDI6UVMek/hdjXpbNROIejCu3G1eJVk2zpvBbLAYEAEfCAxexq6t5c6O50OBQieHncpoZI2fhtyr
kRH1e47kq8g1+vFiohAL11007WoOS1ePG9Dl60zduDgTDPM8WPdVOl6TLfjTk/AfZ8L/KfocKU7R
tf/xNyX+6gHDSlgIyZCIGcWvDxipPKQeXdyvRPZFeaPa/CHVfJdBvnM14o+bEAWEDykFHe3ZrpPj
pPKtNWCFJwTOCPS+zILdiOJjkBZVD9pa+wbD9c71OfM5zyrrrRjvqBfZGHefEYyXmJ+x8B/6tDFk
H2FL0AkLLXS4YjiV0d1c78qFPyLIzvGsla1J6ZEvdJEC/7hnLmP/reBudodoPXjc49BZ5rNrf0SI
1JLCOLntqc7LTdYek+gVA0Q7oURNkWR/y5a1Neodjz2361630V0OosMZ97//UC2On//3qf3Th+r+
+qH2aspTJOlE4mUPZpfe2GUCoDelZE/RF75MIHAK89lVfCh7a4LUR2Lq738F+VcHhy2F6+FMEDan
1K+/QjGAXGVAjloGyJUkAwMaBBv4sL0hCgzCxSxXjNfniEHFkm6MhvjOdo+F8VyrI6iYtGQhvTLF
oxmfueuN6Tg6p9DbZ/4mxWhuugfkVTxMr3//ay8fzJ+Ou2V6yLW4/ObejyHjT0NEiysmJvQTQp7/
hhBw05skg6nzlM7/w+fz52kl5yovJF0lBR+P5f/5G0Li3JsaBiV3mQD/ANQ+ZIyCROVAPfr7N8XA
7c9vy6JIMF3qCNO1Hca0v34Z2jNHg+60X9XG2SvcOxVYx7jVhzAvD4M70P4QI+LjfEnks64yzl+5
t5xjWm4J4ADKeJmhsOoKAndQ9T14jPKtFGJ5Qhholj+ZsGFDzvm/b9jAcCx8AWTOWj5G3Lw67j6M
ptjy/KeXro/xYCI942nOsr0Kr3T7btnxvnOmm5lMA09fkvR1MV7b5m3toR1AYBhOtw16V4WUxXe/
JkfCPPbXITcmflOYaah0mZuZM6vXoHoZcnkszfGMRX9FbtZKa0Q/DXE+4ePipOsjKNGE1sDAOoTZ
Npm/MFiHKZHkKM5apEwejpJgRKt0ZTHEQ3sQ5oIACrpuDkQPXUoXfDOzY4zp3ukOqrgt2QdKhbcf
VJdFYE/DolF9H8Jmp4krch6XY1gRqk6GZ2TjpKsn1tfEIsJxGux7BE/rOGYoY14Cp12N04dlnlNv
caMRlwunK6HVzD4mD6NkvnUT52Lqh1Xqf3nWh+IjkFDEasCLxSshUnQn18q6S/LroTss9uPubuDk
cOnla+MpxAmL+Gk5AfLyqev9Te05axM7X0+YVivOjBNkkqJPhNWCxTXDlgHPdz/LaeMSGeVyt9oU
bZ13kYbA+cuRpycBi+Az7PZcA7hv6OoWnk89y2M3599wP0OS8jg/ERnZaDgzRViaHbMmTtYEgeJS
W0sWfT5H29z3XFLvYrEyZ9ZptrZIzNZ+fIiafYgeOWH8oab3JEL0QcEjuU9KwfOes6/HzxyesbNu
SpvIE2ozXq6I3K3f2MeEeCi/IexyvtAu/q99Ifdt5MBYSpGVPLLd3OJyPCicMj3OB5h/y5HKJm6V
L3o0ChmjaA4mEKMsA7bnEqT2EfTB7ZhuA6KbraTbc+ntzHSXi2fPYmri8GN9eJCjvQ8d6EvOafAo
Hqfowkn8I0grXLcuTBj2AgiuGxw/RXsHHeo+kw+DM1xKGzuMci9YlwfhgwdqhvToVUu2AQgYKMSb
FJFgHtylvBPPuEG7gtT4tu7f9SipvvC3YXC3EbgAXR2IoUD6or32AnUZNUyyEfkXUzXqEXfrIX8t
kHpllT5aecB486tEmdzdVTSRiSTsqQHnhNOY6XCaAl4Ln2MSkiaSqjIynspSHCP/hvJPe5+zC2OP
YQxQKIWoU1iPtXfdO0yo5gPJcCcQ/RtydTmojW9ODD3mm0mUF7itFWKa+5RQ+HkIsbx060YQEmJs
FQSdvn1Hl7Rv7WdNVkhEpBJT9IsoCO+XklJjpe2Jxc3bYWVHwy6q3ov2ic3xQVBrTum17Zq7rv9u
xtGDPTI/YtbmEvtIfSfR1gWXrb8NvcdBcVIyio/DL1FRaiIDMGMFzWvtYWCl6J4oSFEMrUpmsDJH
iYaVPkxuspT7ZeRame5mylGvf1LikpjXVTs8BYS02DHXpYWC254hHwjUniMYgecllxYsn8M9P/Qo
H49FQdKT0e2kuGENQya9bW9F9FgbRGm1PGPL9NHXA47NDKAZvH2Kj97KrlEkbN162kkAGHWeM3Bg
fIHUcuhtRrDZhgDbFTm8KzNor2vLW4OaZsHPsNo9SjYtI0mbLrmMbfMS4ufH806GBrME/dgnD1bx
VVArGYQGOVhqfdM+wp1dx8ljq2DClNYmuc/GD4e2py77w5iDLJnuDMPdd9N8EeVQKQKyt6Lm1mjv
gM8eA0HNi5Xfbey1uzgN9IbFISOQjrRTXFKSOWdxz9GAfYUkhOwbSsKo4SrNjoN3qo1XSxc/fpUO
DKJl3Cyh5Uic12FImnrDb0oOuue0AAbfNapdz+K2Bc4vuVo7BqxjtRW8XO0gae/RT1HVhgQo95xD
8ExWHuGasOdXQj050z3B0gCZsjXjo4vE+7AwXPDIw6l3oiHfh8xHIkZi9Vq9YcbEk8UsmtXKpS0E
5vgHcOY908ih2acDnKrvmrl22p3rmAhpVRwd+9pwsEEi07htlrRRUtL2VXBhd2c53qMUrAltpyqA
RqkAiAumcT4kyLY2N63x2Y7PAb0XtQ+EqE3LkjMVJ0IP8E7vdf0yF+gieJ08u8qb5MUI2Oc49QvU
jXXQF+vksUa142GHp7rfteO3RgHVm2gkuGh9kxDthBk+MKt+vE6daaNxDsLFZz6trgz6707XuxmD
HLkSL16MeQHzAcP1TifbbN7Z9LBodM3xG7Lj0r0a0u+DerEEcDxiqG3rK5eUgfOuYq45IeTNSHfM
510UBavZpDGJxGZ+GYcGCOEuIPudhgiXOnppxv9wk0HYNZuA8R/gCJCDPMBTnkQsI/zbmS8sIcjF
tdRmZFosuFTHns0RrWuFiHjYjBaHDOoPr+l2dVCuGQNvIuui4WEKximHvTJYD7Nv3wqsjCPEitBN
92kz7BYAc+UbTzWPel0Ou4n2Kqrux/YMdGOlEORkQYUK8L7lVO4MwPo6gqnyTHMPKIg5Sf0QjJ+G
MV21kgg1G9KUAMLXpmztCD/rYAFGx8LfMpXgi/luSGz/vr8tFixQxjTdLC79HLvtyIM47TdOQDv/
TSOty8HFjrjPYBbsSi7ritzgBj3F8v49ctjYOQLtwvVLyhGY+X1fII5jvzeVyyGXXswgwvyOFBwC
7pLR2LowzQtS6H22IsU65/Mxwassw8AEV8nIpyt5h06AQ34uLgXIcTeK2LrMuDGclTFwngP6KfEP
FOYhypOLzrSRyrP3jIhTyajkyhNBzQXCnwz7E9XvekKzBUITjApB4sxVuuCrZhvQksoVFZgrFZvn
i8ptVp5MiRrjvch1bs/70MZBxshnCUDImyU03MHRMJ8lHb8RJJ/Dj9w+b5Xm1b4hcNlusx2626to
qVJke53E44MkHyi2D9aU76Z22FSwq12zurRDvLYBCu2gRDb9OMJ86dtkS9pfTrI97reNm4wkH1F2
pvllhboxpfzImy0IfkAIxatI6qu+wTvXsLnPo26TkgyX9x8tj8zBzS5AcxxDNwRlq2lXm/VY38zo
gNo82SXufPQpRCNka1BWlJt/SOhvA4/9uiC1pAHjT7r7SCQk32NJfgbhZ6spJ+NCUH3yGYEhRLyJ
yWLbmSdpzpuRtEKsSPhAv+ceESxoO0OOv+KZqxkVj4Wrx2bxh4h2A/hmk4ICz4KXH8FiRn6wJ1pl
oC+6fGzEvCsIUMrKhxl9HMuuqt2Zs7ODac8zbNdUryGL8GK4zGfjOWzSCxJFTnXyHHrPOehHQw97
TWbDyN7cb7NrQzdXGivhjEUrFnq/xGotrnFKJ2Cwdz8aoH9r8swIkP/9GbX9y9j5Xyp5fvmv/j+i
drs05f9a7rP5LPLXJv2Z2r38wD/m0s4fTJDB6tI0Mvj1FYNf/dl2//E37w+TmcwysDZ9S/nuogP6
v9Ru9QejTP6dEAqqN//3z7m0w5ybUbbvL4Qnorts69+ZSy9Dof9u09mgeZJX5pUEZbDNCunXfhY7
LFYRSghw80sgRO0DJOkqaBIxab8/fSZ/MaD6lQ7+46U8y7F5FdOypPSW+dVPE4E0VgFwfMz3QuKD
5eUEQMg2PY9qKM6RGVZ73eTZQ1LhAqviITr+/uXl0pr/6a16CmmTcBc4OZ/6r6+PJ2UK8pBctNjm
7ryxRORtxcjCZodSp6gxs+Vsx/x6Yo4aWiB6sSyE1r2Sg3oPExXcMJxpwJ5lEytEWIy1v5qtBh5V
kBqkoomZwPe9whj8VetaJcT4RXh0AHyx4TayHHcSgZ40ok1dfI1BySAtJ0IMU5euo29cP164buw6
eINsOTyhahUPZmtwZhGi3pHFmkUPv/9ACHb6q0/Edlx2I8s34v5pYjhVJuwd/L7E0fvoPnrTFq/F
4Cjw1JVDGQwS3X5iP269Zq2Lc0jBi9HA6aAvsOKU9cdMtgU9fhTgaI8yqJVtHFbvrTX+0PhUtEHE
LXsKaWvoJHsUFvId0ZZj0cyl3begE3BeI9LV3hxmCdnOYAg4HryuKp/H3uN4i91gunMgBoD386Kl
p3cNhro+tcc76cx4b1LGnFviECd9hSSUjOixrcVFa6Ovv2bnnaQ7E6d+e0TMQmtgJAS9ML9l/L0Z
XQHjNNV4ShhR21GzicheUmsfjMmrmeG8XhXuRP3V9kK5lzPya4PwEum9BBaryAN6W42EYoC1vYub
USkWEX7MAnzuu3uAWGF4I0EtC1b6XvSqGuZkoNgFI0oNG2hYu41CjdK2xVxv024h/Vatg4TCnJeB
fdQQqrZJnJgGC/kWU86a9J+ePHdsgTb5yaMJV3jWqTwPRkDsZRsQSrgObDe7izGom4z2jcLaCICO
dEEeboVDbI2+eOcNu84JEoCLPYtFcXwL5FPpyyA0/GA3M4yJdzGGAoDJXBVooE0G7MdASkgCwZC2
YkvSuF9cJ1ayWLHzBJIoCWCZ3GSJ1VwLtyCTTGZK+2vttAz6KXTa4K2f7YjTs5OM+vmSJqKPDMgB
2PR8cKgq9QE8mEXu4Y1Ik6aCvgzlyUgDAoVMsNXD/zDJ+6uHEWp+EmckOCjTWYauPz2MWlwB6WBC
Ow9L5e/dCNFQ67b1dQoHdl71KF2282CUO/p/0ryzPvj6/c336xzxx8PQt5Vtuqbv/ght+PX1O8sI
Y2gYCCkTIp+7prRPogXVKOzcYqjuJ+ffv571Fw9637G8Hw4VTg5nGXT/9IZdUFQlYSE94y2sbp2N
i7gZC2iWTem9EikEc0jM9qZzmNQQi2ces7qSbyUxntNunP6LujNZjlvJtuwXIc0dgDuAabRsRKoX
SU1gatH3cHRfXwu6VZaKIIvx7vAN0uzmQEQTgOP4OXuvveakYu8+LMpybglvibzNhfNbV//T1dkV
tu8GCjejQIJ61uW2CxFMSIAgLFohI/JgRtWPTmY/ChKYN8CTJYP8CYQashuQipMttw7dgENVWP2x
M5a48LV6/rXgWy0U8L6A77azKnH/vl+l1ZUCDwG76AIL5HZIxwjx5CqbvnDhzxdhRX3g8j0KPNdX
6mwRlmw5R3CFYhtX4/AuhoZAkUxYLbWu23m/LASBbBpSxa5CtDE1OkUun2pXx4ACpBkxwWckpz02
amFuY3TL9hYCMEoWC3nhzlQFLMfXz/n5w6sYvDsMzR3uDEXI6b1hUKG8IVxPeVjq79KpumNIfX9I
vDImad1yL01h1h//vw+HJ4RLr1gzTVBke/HOnL2t9KYrE1n2Cs3I3S/4IwMSpFrNnhppLRuJZgQE
W6D7hSKdZV/GsUU1N+KOPbx+4acPBXULlYtwpPQpZAT2vPW3/OslihdVy1qmzdb1rfF97tPgJltr
/vT6UeRLh5EIQ5Twte9Ro50eRo5g0NKBlgy56AijZAwfq2gK/SEx+fzDEIp56Lt2wc616suiEjrw
BBdXkJxMZt/BAhYnr4C4fYsMWIMLb+rpyrneA2ZQlI30YHwGO8HZQoJvzIaIFTdbAOjhdaN8az/l
Mj4C1v0cmSylJTjIXdhA7cJ/2H18/d68dHR0Tr5QWiNNd8+KyKSFOuaCC6cx2ktw9DlhZFWWWFiT
4qjbLVNl3dFMIZoDWSQzbti5X18/g9P39Z/rZ8aKxdth4Sal7vTH8T0RU+TxDCBjKJdtX4eSxlja
YO+r8Q+GaY55hI3w/vXDytMFcj2uEiTb2IFilURCcvbsOYSx2G2NC5p0g4r0RhtIRh41lEYDsTt3
1Gre3mJv/FYVjDaIQSco4pAoWIq7SuVLfcACFU+718/qdCX4c1Ke9ta9S6ACFwnN6c3gGREOyEOz
XcIce6Qb9ddG4EJxc3e5JV7Df3j9eOuT//dCwE0gnwOoyJ8a3jmv4Z1psRfUj4bmtsP8Eu/NPmOA
trFav/9YoA3bg1SY8dkF+sL9f/5Orkd22CWtuwf73BSBj6/MiRM1qBsoFSMVMrPwiCR6/frOPtN/
bii+ZpdFLuC+Akc7vaFg43SumnbY5nVcMFVLwjundTIkkrL8ZPI1fdhY300nvQPtBmsTJ170OUCS
fufOMrjpiiq7Tlu3/KYG5V9491xxWkT8OTuJ94QFQEsdCP/sGQQoiA040M22q8d3UQNVP7GmDoSD
YNBL+Q0FARMvrvZ+jc+4V6bYE0wCmo7AxTibsi3ez+yWaGDFKJItItlLDuLzjUMcKzjnvNdIZSp8
k12MiXpHZgv5rXEm40cdwzLdY5Cc6PDW+ZEHfwGJFjykkYjeeHwymHRbPr1Qw8CBz6haZ5YUbr8V
o45H15oQGZbwVhcycWoQGgXZUIQYTPX8A6IgEqB+9O1r9IwFgtGiHybU3nB421Ijn/R9QJ9uM4q3
Vi39gm6UHoh3BYsATB6SN8jDQA7eTvRh8ta2RnwJXS3ta1FBqgHVY9cgaANb09PMavVxrGCQbM0I
AHrTuuQ7bst5HhjWeRqSD7sDsJYlaKTuZp6n/oD2XeY7ymf/9xL5hNzB9Q0+a2nQoTRs3FYtQEYv
S/WkEjOc9oqtowq10IqzkhuE/VTTEbxB2oum/zQpp3rMw6T75UdOs8ATK0ryY7s2/YXSMQiveTZd
n6nOTDOSZJrxO2UbnfCFiuiTcLGLHTTmAqzPuQPwNhVhFh1S3w4x5FRyfluaXP7CIj1992Uc37M5
HpxPXEzwZejKjC1A0rl3uN9KtsUVYTNIsKtqpBjFcbMtLBMkxIisjS57QnCx16SXghCIWMM2Y71w
ZnwZGv8+r53kEXdpAAOI6F8UNyJm/Nnjxm12kx0Hx0V7IGurGsrNJMt5AcOunOuyzeFXAc8Et0DC
SPZzNtnyxQ1ZT4l+UOE12lMJUGuce7qB9UwTnVFHwO+Xd+kXH6/Rt3QAlbnFKiGebOrSn2wj5obA
nmL5rYF+P8bEf5dARic5Xc/EPpNuBlH4U2tlDVkghJBUtgzeWzkkkR1OlPQGa3tUg/Pjnq+wpwBJ
kV6mewi/2H4tJLDeNdfl/ViZCmh9Cy/jHatc50Zlvg4B/9krs6lyTLu3axUNt8Rqsz20dAfItiNa
OgI3zzydWVZG/xWCWAYJUiUVG89sInITX6DaEIvqcBnGF8mNo7M2oxuZQQ8hXcWFvB3GbEulrppv
usj6bqu8EBkCHQGYBhOyarnFdNj8JiM1/uZXDiZXNa2ukDkBKgfJzOCMjwZaUNxJA6UjgwHo38yt
dmnKZpl1Pcw2FpYszonV6PnOfw/he04bDy1+fcOVA/U3s4rkkYhvCi/jCEU3pp5IfOpx8iI3Xxz2
7quggmAot+5WH4ZStdhmvXa7nQHCWB6Tjudkk1nMgA8kGwY82H1lP7JhH1NmgqFzn/GwTptW9Lq4
svUg+l3bgxvYr7hJe+eCv/oUGMzkSPiz4L7iN/KReEXkSw+83DW/YMKMyqqybhdpOBJw3l2fP0j8
+WOESJhwIGIzGP+oVH8ZYe0NO90bWkU5lIRH1yGsZ+NZvrGuyTrxvtYVGZHQRyr5AxNQ/d4aGkwo
xpo9fbQSi+AXew7L2xZ6UbGn/YJMW7cJjgEfWxnzPyd4si3H/80sJHwsVLnQ3M3Nel+n9bVzgu7T
PC9ElNrwV1aAJpTVjUoivjCd51tPUkWUW70DcHkDSNghyQQn34HPIJoN25H2XR8Rv7LXjI58cCQ5
ZoF6aGgi1FCCma3hG/Nav4MOxAYvxtdlxo/1zOeF7BFJ8LA7p5hcbVsRORstQ/EmSaRCheb3cb3h
utf+e7O8A/KSfxRiZMRZ5/AjmAS2ijYOsScVCLgeSphBJ8TwU9VYcvoSUVk3aXlfV6mDy80roiu5
rE9+2aXRT6bJUb6dskncJDwRwa7IW+neSZDjOXL6ImBeFyK9Ovi9ptDqcpddaNYt763RLn8B2k4f
+Avu7w5DDUCtqSmf/KIdgw2AugSrEaHIhAo4mCp2s+8CsMGzgMchFqv6t8OgzKgzdm6nQQCUAIFf
vvXtukfK2gDG34r2TwRzM3+BtIscl2399DDk1VTfzB0PC4MYLPJ7kiQIVyBURvo7rCp5fjXJRdOP
AT5iNuwjlt+snPI+QPFBBwlJUET61OqSW1KnJ7WqFrABmcFTULUM84qNIITWHMauyjBFqqjObIgV
rhnfxLFeBWegrPFTVBq3G1Z79PzthOK3Luvia7ksHi7EHB+Gx5h4sZCHytadj0kTFc6dBOW3ws+r
VAEocz1r79i4ULZzrHyYmsBCwkMlzNBv3VrGrBsyhnnv+trZFTjy3meVMgcMm/oLrn7rA4Pzpb9e
8oLQjanjSxjbsaDH6hhjjsQC7vOxst5geamTKzfMGrSx7Yck1BhLgCCDI2i6uyIou19FntcPshnf
tYQvb6hpbrBE48i4UNg937iQjek7QmLvkQ4b1NPCLq94PZM2J+HOzsDmloBCoi3JKXW1hSSU/UhU
avTWTtPlbWpPeIBIUKEwqOPZRnFqwZneznM5I/qNR5MipYvN17bOoeL0jcXQVgWCOLVOIHJaQXy5
uVDpv7D/YAO+njpd3tW9fLYHR8zKLHwiQiFoBDpq34GwPBe4c00t+5/Caz66iQIsGMusvaapJH7A
/Zk+Jc5Et3gQBG9duqXCebYboAvh0hxwfNdeq9PTe9rHbBVKQuq3QcCqfINmd30Dxsr5pn1y0LdB
nQTgp2zYbZ7wIQbXbdb4WzkiviiEAz9t9OXwPigriqoxEvRLeZG1v6En8yfRUMa/FObTYhfkPR6S
IPbbmR2ePczrIWfKXcuKf449JtQ9KY/EJdrG5n2InDr/3rQAJm4WTHDA7tGGM6jl99oM0kKJPwxz
+BHHNBg1RG3Rp5DH/VsnwskB9m+c33RpxVO+RG6CQK0xxZ9wBZCFIN6nXby4fbx1Qz9AdwWjSFzB
5MHqqqNCf86TCdJeHDrtE5Qh9yMJadgYi3JoMBqTxnGEg2dT3/U9uECX5rp161QpskUVGdAzWmcR
eoI5+510aYPLNqEW2IzUE8jOHBeSXUc2AcxuPk3+0C7fYKOkwHwAsVUbrwuEtbPdHvWworYr4DJ5
6cw601K+UftUmOQI/sFcWoX7PDLNgwlawhKM8hCf4W1AtlJ2Qf41Au9KIaiqHCyaGuTR9xj0ExYT
upBYBvfQUzSyFJHrQwAix65R1GSgjuGQ9G+DZWVA0hbK3/AJQybcYHQk4zUDrLdhG1vfUZ8qibfW
yqzNGMRVcKFL8nxjDPfQ1Uh2uf2KzfHpo9lGgJhFFw4AZf3qwGwcik/q8C0o0arVZasvHO/5zoxe
BN1TAAEMC1FnnB4PqpdQY+uzLNulug3wLTyQ+1AcJBDv6MKxni9liiEax6BbaXvPWrWmssCwhlW/
zSS2Oa6UMLB0oQKvPeuWnna5t3tcIVmaintd9vaFJtzzW4sR84+FBoQCneJ1VfirCSdJR4T7bXXb
FrzY/RKH9ZEYFhfMt4GvhtXlQid4vXVnPQeHJgdrt7cCG7yzVaaeFn/MOsoLbGnRo18Dby2lmQ4+
BctnvGsjlWGYv3/9e/HSPfaZyCE9F4Fy5dnngrFQO6SDxmURJPWbPCBRMe3EcLMkArQvmKVrKzYh
/kP8rLBH5b+/5pVmSC4eY6mAJfb0HlvQsmk9IEHsKmCJHWzffTCOiLBcFH1ejAtbzFD6X79m54WL
5hlGL8774vt0P06PmrmDR0QRhhYn74afJS4qF5ttyzdmTEgMPPQWDDEg5Di9j6WeCAQLg3j+FveE
ddGX6ROo6rWNQHrql+jQEEcCwSw35g69kiY9GhUYRBRyWvpDVkvrSTgddbEN9nuZaxArcepCbMpm
NPOBcxco0qhg40GJA7zcVnqruqGCqID4sEYs4ubkv9lltPMZWU/brplDvYuYHHZHjA0dYziBZmQU
CSJ8DOWhc+E1fKEjheYdixquN8F7eNYlTguCj9hOjGh2y/CB735GFGNe4jN6/Wd5oefm0WwleZaB
CB65s6XF4sg9YZ6GxBYJH4pqln2EhPBBjNH70B1ZeinjW1wd7XjpGp+/65pKAqYJIwBfP0ORLFFg
Kz3BENB2LI+Bwq0Tuam/rYOVkpsG44Uq54XjueguXFrbro2J5uyeiqGtFrctegKQg+Wez3gDWKic
wrc9b3wCwG9OrAu39/nPyAAw4A47jL60XuPe/17OPENSp1f3DOE1KLm495Ei8Dx7zYXjPH+5aNuQ
iOLw0fckL/fpcaSpuq51WbW9ucNk5oqUsD82fJFsrUdT0OFQFOLX9CVRhBdW+u71p+iFD5Ry6dvS
v6b4Yl94eniBBX0RA+qLYer9gzFwL6WpJ1Rronp8/VAv/IjEswUMUPhK0bM9WzuF30U5yzJX6i3z
x9hEdripYJ7sgXMRbRtn3Zd/f0Cg/+uPx5QKdc7pteW9Jay2WnO6UKIf8BwXV2SRFp8aTwP40mN6
4Xj2+sk5/SSB49U24yjGQ7x/Z69kVc66Q43ICLdgU7XNmtJhk1CAsWts3zvKTgbLMRvN/KmGbw38
rwncLxbBjyDHvQbSus7SuD6EajD3HTgGRIBp5K6y38l8SHsL7ZioCS5D4hig7hujTl6aZ7zwOKpg
nX2zUng01M/uWWHiTs4OjaWIDvBNa6aMRMiEPkCjsN55KopuptFyINykDnkXsMguvA/PP+ssai7q
F7UOFBgsnP5oEa00UxIBtfW6kFg1v8COKOb6dx9mmvZBNKH3RI7x+pPywsvOSmoL5aClgRtztr7U
AVlCXUs49QQtcbMwubpx4nS5+/dHQWnFkJZ3fZ0lnF1a5fVohTmKhtWP4Qf9OBKR+vb1o5x749hv
aS9wPI8hpcMybZ+90rxXHk0VkPG0L77SSm5vQfLQBGevcZ3UPQ5YINfv6P/SMO8bQgSS2L4fygIc
vcBCTDcwb8WFX/XPnu/s1fAl5xWwo0PXpOzTax+WNmiSbMJZG1nhW98lktCf0+pLL+vZbLUYsWrU
IbJLQPjpEw8BWngbd+iFe7Me5vw0WBDWYkagp/HOfuiyj5yYIBm2pgbQz6ZmnPq5ywoIFnPUecyr
OuvJy0i1o+MyTb/8dgjIa01i+YPaGSBMlfnYll8/qReeeJ+RslwHiDa36OzWdEPnF57TIQGxwm+l
G83XTqedG3Amyz5I2BkC1hEXbsR6nef3QTmMiujfMTpzz4p1P7f8fMLIsXXLJb2OwijfSReDKL1h
VP98C/YLIMo3MWFFP/711YJR47PqULpzBmcLTDSxJqcBeQVjlYl3MdPVt5YNYCgCg3M1q7b/Do2m
+vb6Qe3n9xiNoSe5UpynPiPq08evSopo7ZHx6umqJeVJGbu/p64Bg93xfQUYnvVmgfwXMLAJqQ0N
GVjdIt/A0+8fvMlOB0YWblxuZ+hgBFtHgA7Qb5kc1G1WjintzFreIzub35vMd3/FvWL5cmRIUyZS
kzosjVtYm5mKVx/jMbFJ8ou6GTFx2F34zj7/pCNw4KMuEMLwqp+3X6yctNzKp3doGRicrUu+E4VV
B1czqa5fv6/PDvVnu+lRmwUeitdVKft3kZSFKblRlQ/5xO4/LY01HUmPBEwVx+rfPrB8xWklrZNr
xiZo9E+PlPgFMvCRNhcd/WQ3yibEU0BOhrAkeT+dDOHO190Hxy67w+vX+Fz2wcPqy1UNphzlcg6n
h6Y/4KgQrhfOuFx8JIQbEM9MP7wF/Xa1zIt+l5coAK2FUR6DFOe+S7vqvYQiuTF95JGD0HT3XbUu
H6+f2bOvlubM6J3zDq/CY332UIugcEj1lMsWlnR4F/tG36ooc25ePwo4Qy7wZLGgwkcOveqRPfr/
7llZozJjF01lk8JTofk74B+24m3v1RCaYKH5j3BkqkcxqVWVpSZcF2GZjoxKnSrCv0LLj4hGxpQ5
WWy0ZjYgxtuvwZT53yvya+Q+LsfSv7PZrZf7MRPio2U1w9vC7/oGBKjAoEWFhPc/tIHz0jZcIVaS
1Nj42h0bm7S9Kuqx8CNjZuJE5yneT13RtAc5GP+OYGucNotHlxsIRExDcXYTzEXwp9mcZktHs5CM
jadOSmSfdtGiZnK9wmDJqObll2kMuWZVnMfito2NW91ETUY/fmxNh6WNjVl3PWZ6wO0e5Ol8jZEm
ZGTHWm/t6tEx3ZVhLOp9KPyZ5PoFM1j022lG9TlopuGn8qulxEpSpBgiPKdGZ9i2eOlZf2rnwMaV
gVmLJhlU6zD030MCv74ySeoCfBpRQWlpJvry4HYbMtCI6SAKqAgRO3tW9Et5EdnjnQC5xWi2cX8k
jWtXmPwa85RhAPnNwNm+XSYbtajVZnWw16SY44uZ8/KOAZBMb5Y0AzGk0V6h4HGi/iODPzIUBLs8
WuLzn/wp9C1mI/ScO8hEO3ZHIEC0tZtGB6J/59btx1IBzScujYyHnRp6ZKwjRusvZV2Kz1Xv+sRw
AW4CM8zD4G+Y6mDwQ2XahDvTjfXbyJ3GHwCNJ7Enc2j+2i/hmpbS1MVnyzSEzsdZ71vbWGeQLjK2
dNgEcYnjrBpGolBGFL4k5y4SlytpiOWVQIDUXtE8IPMsa2opdm4qQC16FgU3KbYxgoQmmwHfoV2x
f4Oob7ttyFbesEViiSPLzPKBiQjZEoEFfApzp13dIcojuAkyPgPPosjGCCZVuY4LsBnX101f43dB
wDbO6IQM9sUwLnEPYc31nGOcj9P3mmmv84bIPoy2Rnfu3sxtkxLqrMmEThO3fWxZ5d5VOvbxF8WN
uUNwVD5gFrY/Gabz1b7LoRhidF47xaPdBh8CCA+f0mAK8HPSg/0uGCd+75ZhhC2NzvixoFbTm7mR
C8J5xKXodRL4xHhxG7WGkBKUvCEn1tq1krYvSlPL/gzwtN637dL8YANgrjEHOXDRCoj7uxjG9A86
quSLdQOwFjz3JZN/5XJjhg4ILhxsz28OMdPglUxhreSRlcizCXzk0LjdeCU3cdEEP1Wlm8d8od29
6WPHRcliy/pWAqn/NY9DxFqg44EXutNxRjwKYPrNkJQAUOj9ksHmoIgiT8tXgziQjKigTVJ83lP+
hz0hXxXCPHrDkX3hG/V8PV6HHTYCVY0Yh9jk0w9F0kNFTkaavWDRhhVziGHCqpdL36NntRttFywo
AZ0XRJ5ozk4P04fIqJhaMiQ2I2PTlsflK3w/uYlDy7/hWere2bkPuc6t52MeV80TWgOemSr3gZqv
orDFbq4m/PYbiK4pHIToifAP63PFz9Be+Ea99PX0PFtiZ/GZCD3bhHf03QamuwL0iuuVh8guvc+l
9hlYpIzZbhn8pSSP6mn6wMITfmgYL18TmJW8H8soM7er7kkzopDtA2OQ1Fw4vRcKGDa5QFk4OxgV
wKROChhq0LzEFIJnsUid7/1KfK3csnuqqvhCCfp8B8TPRsGLbpmQ93XoeHooVBQV2NKOkAnGvTs7
RLRP1emnv+iK6LdmCppjZWZ/y7QougPKipmQCe+FzeHzT/nKoKEzsZYykrHn6UnA2XP4aDLuLArb
Oo5gdAA+TE+O6t37gYnhha3Ni4dj/MEwQvLEnl/zNNCF9D16oUM8OPeRKIrvk7tksMhXa1OQhBfe
jWfdC+4xsxZMOZRr+H7OZgIZXxmLRCe8TBYGQgyMdbuxinK+K0UM9SkIvStSgf0PHZOofUtiZnbh
eXq2z1hPgP4WSlQ74P6e1YqVT6TsMmGmEpVX7RJTeDdQdr1vKsW0mRbjI/ml6uH1Au35M8wxKcvo
17gw09TZRQsrjwsbVMU2TLKUCVpSX0/IQpCiRt6FFU698INKSVYNaks2cLa3nstfQ54wmK3YZei6
ZaiVJNsE8cqEaxn35TgGnrn1iB16ou+QR0c3VXRptUiSN0sY8mnnzXY/YNo1D4mV2h97Ysj7DY6T
xRwHVcvP2pK4uadE3a/R4+8Fk3aimVSBf8mpWhoC1lKL72R6uDhZ0Rgec1ptn8s6iL+RSwuuo2Sf
DAqrDO6WZPDjg+3CmqDiSYt3PsDcYaPBI3q7WjbLcVJBnuzSnBTmfdOm5bfZg4S8Lyyn/q5I3Mai
P40AemYXhUxvQevfJCRS2ttRWOSsAyYbftN7HueN3S0tQ7YxaKM7YPpT834oYr/Y0qXyAgZfQ8IX
FTPhpbbBSz8FT5lmW2vzY5xvSxg99FBsGnZEU06ipLbfTAVXZw0jUiwUHuWFR/uF47Fm0Nhko8cQ
6s+U6K+fHsJfsqBNooAJZI8VzQ0thFkecQwWK9uOB1tcWjJfeLIBU7r0sPjrZLicrVb4tpQleZ9Q
3S7L/cQHbYWhVPcoZbpvVR9nhxhY7M7Tcj7QEmtRGSM29zL9WAdivkK35u+HVDgE+hVpe2Fte/Hk
+NADhGe37ftnjQyrGf2gdNkVNXJKHpyYoX/aDx4dLI3N+fVX/IVlBdUt7zYyD2ar586D3hRjbDke
xwqIu0mapnlTm0XcojJt+L9VvILm5gsXaL/0i7PTdpj5UWd4/tnCYqo0TizFFQ5xgCWqmbUOb8tM
x+6hdm2yRU0HMvngjbn9EDcW9knoRJCToDQTwACknNj0EiMG8SQ0tDZtRApx7YdOziAwbR6QaPUf
SauHYN92bjMdlmLlqZB4Ck/Ltc0er3TWHGtoCr+RBjMjNNbQ+xeWtOcCGjb2ti3BP1IcOvyUp0va
wIs7hXT4tr427ZeEjtSBBm5BcBp4bRDhbYEfz7G20YByLc7BtiJT7F2sNbp70zZBe/X6b/1CFcn5
+MQFsOcW4tzM0so6DBBPo9ss6yyhimU+A81CRhf29RiSz7f1q6OL2oepD17nc+l8i/80qLtx3Ipo
Tq6MFFW/nxHKvp+9cgSRVyLiZPoF4g3GMenGUk8jdAVTgPGfEDDAhXDiayKioEG7lS4+CGoL76YB
mobcjhcTIqI3T+/pHE0PSQ6sZLskIxwkFyZ6guAKyA1p79q7zaJscVf6YPWTna/8ldmTx2ZcqPID
Ft70jTcH8bssR0q80RYRwAdfCDTa6Rg2D3Kp0W1lHjq2LTIi/Zt8AlAdM6RzXg07VZcGg3/65yft
EFR9jCL5xjPJcnGKnz4wUe+BVE5qkqTjgFh6beGLJY7AGZHELAPKQ08+0JyzP5D5ESD6A0Zc3KAn
Lj6loac/ZINbRu8pPTr3QKJqZd5Y4VR8K2ec0MCYPBoVAWdv9l4Hjvej56UNUFInT9p/vIf/Chrw
PyMC/G/D1Wpq6/8/FuAazum38ucJFoB/8A8WwFL/WbdUbKwwY2okDy7r/j9cAEuK/xCpwzoonT+i
wXUZ/n9gAPUfvlKKnvZahuEO41/9X2Ctkv9hZr3a+deBOf9e/RswwOmarChr17G0LZH7MZVmU3X6
8MGa7zqm+vW2se0nLdVyCOrKBvJWWEdVepcoh2de9H+Ox5mv5hqkYxTVp8fLbH8BVsrxMAlEEfAR
TBW1HdmHAfHGoddDf0ROh8TMIeMPMap6pOyDtt671XXdlfNNP05kWdbEaOdG7oDDEhKXMz28UJ2c
fo3/nKdi7MrYEFgw8vH1vv1VnQRk5iyARZGbee3Xphrjm9hpAuC9TXNh3Xz+C7BbZIcv+KFxoP75
av51JGk6KZaOr9EQxM1xnCZ9tDHTU2j41VdvQqX918P57p+F5QQgypn/d7lZr8xjULVKA3i6GB+e
/eKJnSd0JYE/2RmNG5K+oIRlOCicOJvvzFi2ZHVa/u71g75wkbT2OZqUDE3oNpzezjzNC6TV0L1K
B1IomITVBg+fvjVzc+VU1u/XD7dyM55dJI8IvEiiDOiann2EsU1GrHAZDs6lxHvSJbgWUayiCq5o
Kz6m7PmoyI20PsIhlAEk5VZ/JB5E/fQE4W2b0akpjKK5leVeAxnw9rFl6nTLNSxYhlJXf8rl4PyI
x1J8bRJVwkuwF/8j8YWyuXr9Yl66dzwgDs0gFBX/uLX+ekDahKQbFdfNFhE5AWEtYMSimxbyEcBN
lsa+ZIF7/ujTCOKbuj4gtBj+FDh/HU+lVY35kVmIEklza1Whd23nqdi3DeSB1y/ttDZZn0V8lBSh
lL2C//1hefx1KLLTJh8vW41COnU27PjTK+ah5YWjyNPKhMOwxDLlochb/dco7U6fPgZylp23HAY7
3rRPa7KTJdGo3ycQuIjAcD0pCATwD9WyV3nVH01dQTCzQ/1PUBa4m/8C3V9991Bw8Wgx2WLLszJK
Tk8k8nRrYT0j7HagNekPPKA1Td/bfAJc1iWogp0okBeK/fWFPnnhOSgzHZKe1i02zvvTg3pji02D
LiW5I066dXj7N2ED+Rn5Lh0jspWOg+j9XZ7UF9XwL9x45A8soortEnbes+tFD+soeCuQTl3H22De
I6Q7jW3YfYX9prUoSkdkrvepbu1bMyB59lMv2vihfcnAerrh+fMEcBpMMBU3XbLjPL0H0kALzCqQ
q1lB5qeVVG8KZAqbmKBzgHiBdbMI/1Lh/fy+r1o2xlus7dBk/bO6TpfswMoGyxpBVDU4bhuQaC8U
Tj2C/ULvT9Sjw4x4iMoLv/gLD7yioORrrvjtkQ+dPfB9aHnNGOtqW2kv3QZFW9/2BvO2U0bJl6nH
84Xqp1wTRuJ9ArB6HxkwcQay+/H1F/zZWuJzIoxHUNYyzWXmd3rfp5SeWVswYVjbGRuSPyfGS6SM
piPd4tcP9Wwt4VCO1MxyCTZDN3z2XcvHZrB75VXbrATb0hBAsUeec2kT+/woPEW8Tui9EcTwxT69
IOT7sUubpkRqLtqjnRTJhwnAye71a3l+23CyypUVgdxMivOqrJfjBPGgK7cEmYFDjYvsGLsZ5JSh
tPevH+r5m8E3RQU0AhjaY0Y+ezPCtAFl6HAoq41x0oMksA59Aum0SHH/BAsJcdsc4+kF7dLzl4MP
Gs1rVyLLotuxfvT+WvnJB8BnamOL6Dwii+eVNzLlYQk2fWSX3+PSLMhv2Oj+0mqIwpg/fbIeenzW
UA2tBhdm8OfI6kXp3mnyOtuys+puwiitoBwy+H1HSBA2LtTuCZ1zAYSyM1N0rTHAPg4MM2+BAhp+
Axcq4707E8i4SZcU8ILrr7kOtqUTtKqRnveJR5LZpsE68ssh2+exMa5VXEduFN/FXRGBvctstzvW
pJjf4I9MHVINZPmF9w+8ID6peCLsyvfh+zMBuWOOVXV7D4X9Te200XtSWhnhdZ7GCOT6MSRsjKbo
rPy5Sj9MZlmzHwfxrfFnl6pE5i1dx6AFmAyGK/jQL4pnCN8ckZl4sJmZDWLCKDK5ffMlgEnf7qs6
Y3wmKyh1NBrViiAlI4aBatioK9fU1o8wmdQXKnb8zpRSjNbqpXuXmU5V28ZLPOK5hPt+SQnv2g8Y
bq466gxCf6YiZxICV2jjJ6Jh/tz6n9028BYcq6CIR8eZLDTYIaFek0GjuBvHUPwYncZ+covRyt81
drw6xeduYmRekckF5mZizl6EC7HaEZE+rOm6XWmGdPQxy0olx32FAbvZyzpuyMesx/jOKz37cwtH
ABQzdN4ZCGMu6SCUDqLweR4xvM25IgzQTtEaLEMWe9ADIwCeZqgtb5eoLGn3bkoTGDafZz6Pds3m
ICY7tUajkbhPHawX7FC1mPFzdfWg9qAi2q+FwO0GNbfq2L5MON3jwaugMUEQIsDBlnyNlrip72uY
99wJm/CnLSv5KDZRubjuocPOMx7SHoQQQ04PGjf4XUboltRJsW2oVr8QeQSJ0k/TtNhp8uNhKuKU
4r9dUT4EdQ1Gtg1a6ykHMAULbIowdzulYX5CrLfzpi8w1gHtT6cHKBRusK18fEkIVMT4RMAVT1Eb
pNM3r8bJsxnLvnkXq27WsEL72oeo5ONPPbhus9zPMXPNvehpmu5SM+XH2Gjyp5rQVMN2IMjO7PQc
hVd6XmZ9MClZZ9taNR7GwKSTjByDKNlnQ4+WIQzjOdqbOBnvkjHPfoOjaaKtI4f8IddqfKcXYQrK
48Xxt4hfo3sbBU2GOdH2x0OE35EZft/kb+vCdj4LWp9mj7W4vo4LB/xX1KHfKOjbDYeAllS6G3tP
f6dvt3zKapeOf4Q4o8NIXSY/vcHAq45k1z9lvgm7XZxPFRzi1kkQr4Ph0CiImgDgF2OwaxMt0ON8
QltLYtz9FS1JmhVBTMC3tn1f491f5lH+niF+im3rDBDgetgvwW7xlhaWfOaQHQLvybpFMC7LHTF6
YOKnUixIpOJErQkMJW95TPjQG01niNwEU5puZ7kaaEVf5Ji5TSSsfleAY8bkrayReGYrV+Om6+v5
e+oo1PwtQPR3veVjiO5RSfRYVwsy1bRf6UfbGrIWEF7elrsSst3eyxvStJOBubqRhpMNaet+KonI
e1+MbB2OQ01k/Hasi6saPTjs/N51j3ouG71lZRqeLLcOHrqFl2gjI6AHGzOTzIQPl7gWkHRF8Ctg
trOwOQRpjCFRRYRczkBgY+JXeOpGm6ZBF0XVx4TsXPrXOBQsHlG7e0NTDwqvZUSOEEG3+n1XjqwG
eiozjERdXH0mgDRDniCE+qn6pf/asxeujuPwf9g7k+24kS3L/kuOE2+hbwY1AeDudJIiKYqUKE2w
gmrQNwYY2q+vbYx6K0UnU16R45yGQoIDMFhz7zn7DI48JnzSsZHqqM0kWW/406k3WlEBlujebfKm
i1LZLPhmp6Ixgb3DxI3medGnYzaI5La0c8IXp45MaGzzmS5C11HTs5HNxSHDGSKxMafWF5Nm10O3
Jro8OKs5fqN5KMiPl7Mod8as2U9rpjjtGYa+flebBikCSCvFB7n2MPuabSh/ZuTBf+BL7L6Rrdd+
d4H1zMAdVIZPZ1BAR9ZEmAr9Um294hSW3eq+qMqdThHWhH+QOj9AfAGBzrXO/DaWPTEq2RB0t4UU
8HSnRml9DApYH4wRpxfJa2R97ifXGSx8Bfbi/+J1zs39LEtw5dDoyG0ta3tdGVSp+aNA/6mYx2Uf
g53wHgdNq76RXAFfNdMM+CBLNY/6ZUv1S0aVVK0OWRfzE2e/MmEF2ZzbremBfJASSuBCMuUgRHIw
QxVmMIswBarky3VX+nMdUd52vk9+gDkxWfkYQmq2+Pfzzpx8fJ8LJ/N6qpHN+XXbQ70tNOQsKMC1
o5haTDSzWDY800YLhzDrNER1SbE114U7D/qO8hgWe+FlNpO5p0DOg2g07WDabXkryiVZY4EJX6PC
miSPK3WXARawaAmYAfT9hUVLMvPOTrfrKIFgW+6S7ZkwSqj0jND1Uz3qgqdRE/MZrsZEUtHmtoSm
iBYCR0yeRgDvtnZbjKR1KdCXyRqW3tp4+ZFEURehQ13C1PaS0mINmAkswajDtG5k/QYEujPNawQ+
Zh8NlboFaiL9Z2HT3yHX3gPJm2cJwqRAW/koU3ohoRza7clyt47vyQaOiKzGs35BPCZ6xCQQBYK9
vjGdjlrVfMWzpBE4VbX+dyNIs+wae2r3bTJGwlG2dLXvbRiJVUgEW4HZX8c8ZSaT8d0Tnv7TBZUR
ezobKFQ3U/IrnQAvAg1Ho72r6jb50nOSJnTSsjonnusyuc790fphbbPcVaAHv9VAIm6TDJkDoXVW
D1peMz9o7VL0LHXVV8/Vljs/11DYOqRwUroHM7JjgiF0oOhZWHQr29OcaI95C8I78FpEG8JqSLhL
W2382Xb59tVxMvtBa+35yvTQvVEjHfps13jj8HUeSFaNRFaPcZ0gYvpgW409XBSbM3+ZN4OTJg9O
/9DSeFgjo/BHbP3d9tcyBoNBut9WPiDDM5lXTRrfNIGrlTDFShKk6XjQIZyEakUgEJ+aQoHxZFPC
pk8n9rkhjlk+LL0kabLvFGy8Hak9xb76fyIW3fVXMiLHCGvDIrammAQsTFlMxqetJcIzFvW6fYEy
BXhnWJz1piClzyXNZ+GkOjKEAoqtS9DfL/bcwPJPWu9BzB0zM/5718lDL3NakAtGOgT7okkIRqIm
lvw1mlb/YyDA5oEgIb1DsziaRIwU7fBIuimFnWTonScGrfeQgbe6ZJ2DLgjkZNFioo3xtLAdFEFs
67nrhaJqcxF7sy+NUDeFzPZJ0XVwt4G/ORi0kdBf6gRSH8VA6NRBKzR4C2Zlmk8AM1gQ3RqeSiQA
BHisKGZ2DTXAUn6T0nymQNBBTdD7PNjlQV08C38Z0KeRLMYeynVwPea1yK/sVV9wPAM6uNdRBgbA
GEgxUm2k4ZNM+IuYw7P50QDwged7Amcy2EX9dW1VMg+H4R9dra8PhgffP56KHFh8o+cl268OvxKH
Dz35Ck0LFi0LQUVMQqWZ6UUezM3HIW8RJVdeDdmDpF7rVmSDjY0Z1QF0wDllfvendH7MGxcn/pKt
7NNkMQp+HBsBeHJOoN310BuVOdpsjlObMiVZmlb+II2EDR+5ld3H1UhMmK2QMC+7vlv10Bsnn6az
5eTBYfGIDImmmpbYrrRsPyDuptvuCi0hGjEfvO4H7CiUy61hJjlKkWGD15GC6vZT171w22o4oMg1
IRKtDTF0xupetJQgeDPjON0ta8buHGAoMHokx3YZ6+aw3pKLMk3RalKQ+YjtBRdismVzzUqyGT8J
F6evkmk9NgsogmCfUkHVfKmTuiH8DO9u7MxtNl+0Jfk1g0206s6tKloN3ohGte89lRw36Qo8xGT6
k7huD331aAg8IuVGgIFX59qurY3c3bvTmHlx2iT0KJwSBEAkzbJhLPVJixW+rAgZT0qOxoHFzBw1
vTH3EQJW7wPi7NLae9OyMA+wIwx7T19WojF64jSSTZXgtFXXP5KYvjqoW0VrRZsPax4wj1zteBZC
fvDIwR2jNOhZRkuEwSVYczaS1GNbgtCdGby9Zk0/3dSGH5nW4BHYDde8wqXf+guAL4ims94iycSZ
EPSHkzstD4Vfz9dkuxO6hzS1PJYG3q9w4qB8FM3EgEuqzr4fp2W+DOiJfJkMHY7LyKcJMVqK5Vti
mkj8KGsBtRHsB2kedIQiOEL2HOBYqnedZi8fEw/tNMLb0nugw6+RrdmSDhr57Qge36CVAlQIUaYb
aewLYB0U03JPiDAzG0hc4y6FhvhTGpJtvUiyIuytuv4VWHL4jq3fX26KYeu+whsmeibDzkZRK0FT
C1Cl7eqP41BbTyPyXy/y7Qy9jY+4pInyPgCMkukDX04KfaTcZay5GZFuBQClZOi2L4Ps7eXK7Bd6
UUOxWDeQ4JwqIsSXmbjyNHGx9SunuYVh74YDsTzJbmDPSyZ3Tpb87PcmkeLLViyhtqz9Z201gynm
5Ru3EGcI+wbiMsUVbHyAXfrgXNLuc21IIFPGjZMldR0MMFxIN3ER+/LPlexNjLZ5KJ3M9eNaLuV3
URnBh6Vo5DXs5JlcAdG7W0RZs/qKLnn5OKeJ9rPwBWyQVQNdd2lN5exFcz2h1G7ZuX7YUjWnzEkx
Gzv2SeqggrukCjl0+gdTeMPXwGuq4QLRdH6U1rD8IJzXWg/IzUewz76WpzENckoKgeWkz/Zo6byw
Fp23y+7IAs5PgFE0VcZc7hDQ80AF5jCOysqNaJeywS1GFq8FSWwM9JjCoVbsJSzEiwwmdsuG2S7/
2viKnXjVxvq60lKedpZN+Q3qK/tX0a/2zyE3+yukQt50weaNE9yC9O+zuXnOIz5t5guXvPUE10hT
3CICJeWKF1cNJEs02bGXeYu6HuT1L1EOBdBkTy7pV4ANNuVnkyiweBp6/ZLahOND20o3ZPBGzdZx
wTZwbMVS2hwZoSzup0KgaGgBaFQHVlbAyRIBLWiUDdo4uY69dkVyk+SusJwz9+QT52RCxfONLVz3
XZpZIWIHU8NNaZUEeUgpr4d81b6R6aB9I76W2p+9tCar+ho0FlYBYbErYOWUxAN0vbgsi3FN95wY
u7/6Riae+v5XM+pkC/SI1O7Uv7GNBpMJyc3rbvJnKBrU//UfksTGOpSBOia3VpbcV8NASE5lVCT7
lL1RPDpytp8GPuLliKvP/rnm83YvkC+kZJLZsNP7QQGj2sJwJKq6hNyfVHACCSvKMlclkzD/uWz9
R1RIdXDIbRttg9UCwOI0MQ6l8gEohpSN1Ps4W5N/HYCN44lPWUbaDuyLyLYzwZa0Ga1nzy1oWwBD
G5ojzExnir2uLy6Hshk7Zt82GUinqjza2MmiA+eW0H4RElFyC4eCvClSowlbGjEXkF9K5P0NzS8o
ZMTPAyAWchs+J97Q34rcojitl12WUAFyG3tfCyo0UVOb/Y98ZaMZbmz2VNCVPn6st1TLYjctyyc6
PpxMc4B91rHnY2aNafH07/SxK8VlVmAKYzPbc74MncFwBLvDmvBG/tSXt3PROs+5QZsm7OSqsRg2
Y/HFhC4X0Ii3gdG7dVLNIck95H33Lcyxg0Gh7xddM/96Y2tP+liQ188sccv1YNRuFquSpAranJ2M
cV8kTkzHyyFrBtJsbMsWDT3TUkKwNLCVO9FjeqE4YfrikvpJccWBgkgzbeRAGYnBdrdrjfQACyA5
NYWwnLpBgt2BgFaFyxQY5aeFe2v286gplINHpJu0XA5Hlg/FPLWmbN65qzk9s/6Oco+5IfuwlEnq
HGHiEfFTkM3BDogIdvwXqRqUhQvlt2qL5ek/ARcaeiMJXBNUEe+Ajm33s5/Km/9skhK7VD3T5q2g
l8c6i/ZFX1Ej2f/DIjnuV8OyaJ2/aHFPCfqu6Idkm1WWdQn1eKbGcq0RPEPYuFfeiFpLPiWFO5xp
aLzt4nBVkEeOThcbY5Z3UiMnVj0FngcfuJrIwCbm2igI8Kp6PHii2KHTTY6GCYGtohQc581i7q3K
STi/OPY/7UfwS2hZKiyETa/APWllaY4/tFYK9G5bRvMyF6NxWHN/+eTqcjvTIn3TYFGXUmQQ6K90
oU87RubYu1pvM88RQu9fEWLehiIbuzMdsnevomzpqF1p4pzCLgYHW7rw2OlbqbHtKtlqn0i3689I
O95ehY1owHkCc7YSXag2z29NDmqHVGFV53UkaZ00mAT8nmo6mP/49dD7Uk/M8khF80/N0E2Gcm7O
ZBuhQjYuhLqRNkUGSVZqfuZSb9pFqnliWABrFDSdW3t9S2uZUPUQqm+tu+nltuE/0NKquDK8mnrq
JoPdiEPqTAP/vY6NRYEaCaPqudknbWQLtWpnsBhQ4eYQN05s0GegVYfeaZ5FYqzxQIs1SkqvOtMc
e+8T5KGimLHQ6OHZPHmDupaosiIUaGsy0TCm1VzRDvE75wrbl3WtLSYlMhcxd9/141VLU0aPxOZ3
8aal3Zmn8BLSctq4AsRt8AU6JMqcNq4c+DwtZwwR6V7Z3ZfDUsXmRE1tXjAWTvN0jdoclA82Oyiu
cjpOdl9dBDbugTJTB7gp7/Zd2plEQXniDg2OeUxSg+6H1bhnJsw3Ix9e38t3hfSUjrsS0P0+8g2g
p4kvR2LDzGV5gGsEEsvSy4s/T8vvXUXpbFEWvBgWTsaFkwAldru6jeza9D80rfe0FFr38X9wEZJS
uQuEWqZ3MvdNI9+UPlYcYKzSvsApXN0BbPXPjTQ1kl69XJ6Yj1YJN7lKCDgd46O19FPd4C2ln2Tf
WPNEvZXJ5ZotthYOdAJCI+gBXw129hEAJmjAYSxByDiFSbZK0VzUjplf+VizHltn8v/680M4sV0p
AYWL/MbBsQsPXTdPQQcmWE5oNUUbdbXzS89T8XXsxL07b+2VBRzrshrWNtqckSqIN3vjB8A7QEa9
cb5xUxyorb1QNSU058uff9ebmeHlZyGzQB2FyOc0NLkPxtWm1N5GdWfU+7TNKWpNgOaC2iWwTUyY
oRroaGvw48/Xfedt2WpIKI0mZU7/ZF7gAILHwGBQANql5J/47B0TSq6zXp/TApwYvV4ePddSUk8H
kAlNs9ffEsXdSdtETmu1rOmndjDX6mq1dnVF41jC5yKiLIdQixflxgnwXlbBdi4R4UWEfDI8FckE
DhPSQbUbev0jqmBlpy3pCky2CdPaLM1dhbwn9HQczxWv/WisZM9R0ln+6jRpfrOC5VcvXQOZDxUj
YWrZbekPDVnzwrtDcwryFxe4+ylbKWEhxiewvAcUZGILKBxKGLnuU7zSzwlQ3xkwsPwxuPu+jlDk
9MVRS131ziDZURj2+NMB1HuPLaTeORJx+OYlGgJwxA6Lxdnmz0NGvaaTJ+h4EBTUKsKoOdXkYGeR
nU4xJaq58vPsJ/oBl5F5j1hHvxdrcO7TeGdyBFKEpRN7IF/Ji0Tyt81HQ7MVXrRZRxUCwnu0bOPt
2tjWmbt650PAw2+CLHAQscMKfD0u0HHkhQEnOWp4sZ/AfwpmrDS/BYBunIkaPwHRvHwIWCuwVKBW
gVZ3yo1bsP4yw+Cf6KWRRYZVQwCA9nJl4F6HqAXzUc46Od2tzreSm0QZzvVnI0+u2aUkV+Ykzkw+
b5+wZzDlsDF42XSdQk+6SuAonWqo8JpRHOwBMRc06vTMUvp23KDMQazC/pFpAFHQ6yccmClmeL6h
KK3wBTXYI2JYefNFg0z3piV28cyx4+0b5Xo4SploLITnL1Cq38aNrZXw+EyuZ5tNvh9wr8JGNhJl
jTpHjXn3UuQAsd5h/UMq9/rWcsqhlViIT/fGsT86SoW0lcDJoLIWZ8bpO+9KCdGQ0yspJJK415cK
SrpZXsWImaocOmnt2ocMROuZq7z7ruBaMEyRUtH2fH0VSPh6uczcUEJzkdfk9FcNtaBILraKzibe
9s9zyrsP8LfrqT//7V15iwAN2Avuqh+3T8L1pxA1ebHPlvqcVPe9S1msdSy0FiAt92Sv1QdDMsNG
YRh2vR/aGIiiQVb9FU5++8zh7L1LsdA5HDkD7IGnHJLUnLvFmGhmFZ20j2Dsk9BaauOm1aUW//kB
nrBI1JyCBp4TBWFGlJRwLb1+goDS6RpL9ASNYRrPwm1Rw0IevOtg2xX7tiWHd6zt8bE0N1rcA7HP
art/R+ZfEhVOJ+qwEYkfSwTm9EVkJ2LcFMaZT/Lt4FU/kkFlIFwLnFMUqi7ZN3Yjk6y7lNBpDBDa
KeXlMxPN28eOcx3HA+gXNtVkl71+FBTsEWiD5gTF0dWHLKmroxDuFttkIJ651JtTpK8MmOx3WYfV
kfVkMLX56FbYDyp6s1tTxrRTvM+LT+txhcnfkGaPPS2a/PXcLvbt96l4j9wibCx0safUH+zG22qz
mY6mdXYTgptT0tc9Q5JlnFzx4Nt7Xj6578m83ZiTPV3hX2sPWTakuw4ojYwKb8ofF6O802msPBhi
3s686rcvQXF9XX6lMg8ap08mDeTS6RLRQW/64ydNT9sPo04FISPZ4x9PVgpbxphC689L8E7et6hL
Mj2WvIwqLQi+mWbphxNN6yXu5drekY+5nvnY3g5jLIjYChyDCRJswIkQvQBpVYsOQXIr7OHRn631
3u83tz9zX+p3v95osbGzXiyIDLI3xuLOASftlwtSd0qtlxuRz6E1UvFEVwbCGJ0aHcQJOuyRpDE3
DCra43+eVN65T6ox7JRtD6YnmNHXHxLpAUZg4jOM2EYHu6Adi12ZLemnP1/lnZHCThI4szqDKIzu
66swR/boEWRBydua7uU6fcT/UD85FUvNn6/03v0EmE8MfDss0u7JHLkKApFnlVdd6kRHJl09PXt6
0D38+SrGezcUYFNApU+VxzwFMG9thyGnAnq/aD24NFPSOYHFs8Qe4KI4L4N05w7VGtumpNFUreNu
cefv0hnAoqBu2tMeRypYrDIycJP8DwYVw0odwMDqcXh4/bQRsiRsugaFJc6G2wHFVNSUdDS2YaG1
xtfMUdxNmj3ZYCjuMEScuf6bd8BzYdQwK7se9LDTeYHJsU9GeDNhUUzlY6YF5QeAlmdTCt+5DEg0
ZVZUfg02nK9vsyRYfGBBJpkCFcOK/DrLDthi0eg1FVV9Yud8Qjh8RDIG8rRdnW1/2UY2HUqUeDst
H+WODFzvMaP/Er8Mj/91l/6HGuj/vbuUJnLb5Cx0PxuyTdbjj//z8hf+dpea/r9YxmCH455SDQJl
t/zbXGoa//JUNYmtLjsGVYH+L29p8C/lRWUUU1Jg06M8mP/2lnr/gjaET5vqIjM1HcZ/4i09KRqx
V+G05qvr0zVRpIHTj8bsTKnOh3FDxerK24anLnWHg4Zk5lpua3CZG3VzpRaNA8UU7wAilm6uh8C0
o4nqBTRHk/GyadLi8bdHePf3YvC7D+v1PuDlh/mU2PhhbC85FZz8MC8ptGKubD3m9CGuGngISGeG
mR/KZxY5wCz/0RSqLsi05nGognaOGUqZgH/fqNv63OfUaym9KsK23vv9ZW9p8vOfb+t1cYONObAa
ruWwJjB/vqmT2yPB1z7b8zi3Rv16STZLwgTO9TzULPOR/Mj0kSwG865b5+zM/HRyOFfX5tjj4keg
Z6Pu9OQOE9/iyOMt6c7a3PIb0SrV5dB0GycFB4luX1nNAbz8jMS6IHF68GG1bNloHmpbd2+YW9xb
CXH9658fyMma8vevYt9GuYXqILsq6/Vz9zq4LlaSJjGJG9oenJR3gdRzkGGjqYChYMvui2W+paM1
XHWrV4YZDp8L1530L2VDWhDn8Y/oEJCK9JZHB/rMz+NL+22r8v9+HnXfl4xVDhjqz387v/mbh14e
Fly8pIG/l6Qjx3ph938t7bhceGtpICHV2jx0qWkcDIMI76B3gHMsbguEN5X/kObEO1S1IogsWHPY
GZ48LXcDrZgpiaODVgglGOrGXdeTn+51uvaUOcH6z0o6Lw+AohiTEEgQkySNk1GDrLLChwfXJxAt
scPLCKehbHv9U0/WbZQ1Ofa8ZiZqnVcQ0kaXN0SWlzsML92llmQaav7l3Pbt9eHk5TcxlNXW2GFm
oNz0+qUsA4oms3LJ3vRc72Mvk2WHGHWK7TRZqLqQW+D1dXDm0b9eeLmooasQBhKb2C8q5NPri5pj
Z40AVYtd6yXpwbeG6bBhRT3zvN+5iq3mPXiRlD8puby+SkNrNchp4e2WEho2y3vhRtVo1fd/Htdv
niCmLqAWtAroAWFtP9kwNjnTBLEgblwCcvxA+p99bFwSGsKSbdRhG3P3AEHHvfvzVV8iWf9r46+e
IaVBQGisWzTrqRG+vjtpN4FDQcSO23rTkgu4Stov21iyZt+uItvXs4HEdaVHDupc69d+lzQtuuZ+
m00S7nzY7rHG2jipTov8VGqCzU9rIaBSzioHFik59mFvr919j4MINCW5dfdF4aTXaot+W8yF8VFQ
xXJ2naRdEQLcHK4JLjaWqBidtQoRhCquatIuh5GbOQx6YbY3PEbHCaHBLDvZWN0eb+6EzWYx0Wym
wUAoELnl8nPWLe6NrtVzs58ys71knIAyXTx2pVFpQyeIyrwkJtccverT4OeVHvqGSM24mcdugq1O
7tXHBWn/RYc80z9YBtGAEEun6pt0HKR5gbVWn4mOzxMA95o2oRjJDFSBukQXa2mz94wfqu9jsFUF
Mk5xHLog+TTnifhc2QVKkrpvhr93ff+fhul/v1Ll6+Tr4OB4Ul4mi3Gjcm0SLWfWWtySR3PA+enu
XIGQx9qq6SarCDf480BSH/ibcYTxElIU/xYsrNfjaAbOO1opunMCOt3dBohzJ5qui02IMuGfL/XO
l8KeAJcniVuqN3AyZIchLdk6BVyKrwIgJR2+JMvKqLM6+5JxvgL80s6lz753UQPmiA4Ci53+G6ds
mk7JspVubLSB/ACbFB29R/KokSAr99ifuLLX//kzpbwG2opWHd5Z62RSJcUy07AEcKN5bu9pcuMF
yv1mb4nUO1MUVc/s5PWx72QL4qoiABuh169vKGwgDMRtxIO71DGrVn/UmzwHwB1sH4y6Xs5cT22y
Ty9IrOZL2oXNvto5GS+V54h2xCMY1y7uvKD2g1/+NlfPebblDyM0+CccouN80NvewOrYo1/SCRXu
DnrpWF60dX57cJVyMOb70u9EilWRAMphPQ4Nnqwzn9Q7oxtiPkhDh64Qa69aI37bcyTYfGZNtojk
YBhfj6MyDnaJHrndcM51/96l2I+isTWosyJjen2pCdo7HgZk1kaGRntGPXosNA1qKLPymZfw3jtA
nMUXq8QatKhfX2rNzMEvpsKL8ZUl1yiNh3Bjz9qF/pCTES+RqBB298/q7y/TEzwFFZROWURJEF5f
tQ2CHM/n5sWjVzYUeSAJ9gjZsWgs5uHPM8XbUc0JAn0P1QdAkCikXl8qWzavwkPqolmGFF+QaLET
29iDRaQfbJSyOmPQVj/99VdEwQFtBdqzF7LnyaBOMqskj5FuNuhcZz9oq7wOWGHPDMb37gpdHQRA
NbvTRnt9VyJH1odCxYlzdw0QyefjgVzM8cZyg5b0EnGOQ8M/+fa+mBlcpj/eF5i2kzFZlUHAOawB
7e1OGiS/fGmI/DLsKdhTe4YK2Sg9LFX8rLscFrGRpDlLnFbJYEB89P2uwNDoE8c6QFEBU+i69QNO
6aJBsGwlZTSjZIxa0lamUAfGf4GacvrMrl00YbJ21fc8addDllvzr4HA59sUh5S5F8QDzWFlkfm4
J+9uFPhHiUbZeaXIb5A499+Iv2XbQkhTfdd2fZCGjTNUX0UBLii09RSccqH348+sVTQTjGS4hWbL
nJ+Tlu1XFODikRypC3HFIU3/boNiWyJeff04jKN4LHnbv8psSG5AbyAQn6YtKUO/l7rCAWpNTfaM
V2d8TIZdhI6+tM9Oa8vkMvAqRz3EZL1ztBxEt43lItkPZY61YK2z/sbW+gU2rzZ6KOVLgjxDTebe
lTUiEYbUnS4/TSkwqmSpW//ldlLUuwU/0wOHhekLWuI1xWE2G+n1WFmw3gKisp+TqXcJKOwIXA3p
UCDIhs0tv2Cmbrq93CzOccima4DcuRi2yMhQ7h7yxXPYOi2WtEJ+FBMSaPn6+7YO2j2up6KIW5Eo
U7Myd4d4CFx4aniUgNEFk/Nd+QV+ueY0c19lno77Pp/T+2qtEiJ1MUjdolvsPrN1kxKqVU7EYj5t
jQ/LWpCcjEZ0gKJdalYa5i22cqz92JcBCAxSCye5QCYCXax711Cqk/E4ur58rFqUvBG26YY0MrE2
l9LEsBCWmw+LG7RIcBBUQK90nApElyGQW6MuCJBWB/kwED+LO+uKN7gYEbvPGVY7WnkMtqnmEVDe
S/5H2Ec5uP/EGm9GH38OVsDeeyj0RuviXGWTfIDT0R41p8l+mK0ZlIeitZLjJmcoB+QQNMfcatD0
T5aefpzczXzgQjp5u0Pffp6XZrtnXOd4VrJu+imAro6Hsl34tWbNIhcSlCFuSTE+q9t73QJQ8zIb
CFWy9qke+LiTXk8r0AmMChKVGQts3AcBCDBmCTY/jK4279h21KGlz3PsJXNPaeJc//JtLYTLgweB
LwFriKPtSRUVuLgQZt2acddgQAxJDBdxXymP3orktJbEHo92l7JB0Zq4IyjoNrBb79bkhce+Qwov
qXXrmZ3m27VYqYg51kJnVIzRk6VKarU/Az90Y+FzukCNX95pPu50AYvz45+Xqjd1Px6/qt9z80rF
651uMYKSjHJsFRZ+Cnc+Lu20xmTzNNeqY361Qs39C6JWgykO85vRY7riANJGKz5WPmdiTjyoYFcQ
HJr9n3/Y200CfRlETBx/ETK/aTvmFaZeowBqq/etvNbHmTxhhD7avvU7GRII1XxGNznv/nzVN0RQ
tqGsN1yUOQvGyukitxWdnjsZMaZ1MqU3Xc6ETxmwOzagIvCquON+IwAEFGXp3Xm59I5kMw+1io0Z
vsF7r5/+/Hto15+ugRSMwQ7SnbIMJStTz+m3LSBWtAX7mJWyg5jGSzurNmdfuhwLQ2ERpBxhWMvN
Q48q4yaFWFBGZsfwwYynY0JhDP+YVmqmwGEa77iUuD2juqIdEFobeSfgj9lfRolT9t2RIzNzXQPV
+TLt/GAE/Q96JepSy/lcjrp+YbqKQtcYAvx+PRj9hVlkKU6KpK3acERaRCqGySQZzavjfsmctIGw
sK4GZr/StBI+pjG/wfeZocIzwfWGtV/qA4JQzf3eNQuTjKzFvBwtFyo6/s9+fvTxwFnwhpWarbPn
9GjwHp6szsJWY82wOeJekK/B/wwF4btIWxIg63XUYeGvtJ1wTWu+gajWWxAA2nsr98xbx+qGR3eb
N7k3Nkvcjsy7VkQ6nJHu7WJFpJsvbv8weJQSdqOJmuFi9k0NFLSjf8CY7jZ3sMiArCyLZxkEhOjV
ZzGmFkwRIFMHmuIUvLJuGIh+w0FkhW0uQWAsq3IhW6OQd2AonB9F6zfagXWxqn/W06rLh3xjtnzc
gswxL8TaZgQjrT0wNwtr/XjJwj0cNzyeN0pJO12Drg/sqLSgicYrZAv7WMxS9Ic1kyVgXixsxkf6
xOMearclAEb5egJh2++Bp6AHxQ5UDdmtQkOQKCyL+UFPF1xUbkbDgbeZKvP62JOL3OadIbB/Adre
95Y+fM+SZCbjZk2/4/4nDZl0deeZTS+cXxXBbKIg1bonhCkslA1Gvq+cJwnSroo+KaIMs3By9Nc5
hxg0zBO1OhzjB2ipeRHm5aDZu1lk8mEYXDX1L2t1oMXtD2Q+1t5DK2YP+lpfLfsuxw0etR7p4tjS
k7LcSW0hbnZrGKbYXsuOQAk0ErcF9gczIgawXjGCyoy0CVMOEHzWQQ8JrEz9sO3zeo03vj5j38Nc
fJRwDutdMs8O2ztt6n6SjdFmF1CoR/j56E+I3nTLqoJL2GPyEFXmXBfknFXkt6S+iT9KXcdbteGi
WexsDJ12pUdn24N76BIJ+kZuWFNiBuHSXRO0oYM8bBiA9EG0Z+IJPS9sgnrw4n5DA3HRYq54Ssna
vNDqgBSyPAkWPfYMcEcbyYNfRzmuGjyQRNkUS5oJ8Tpgeg3lgplfnVo1bEyrvgqGVLN8mzUKibG1
VMvTpm3AztKAkUa6nt0eRL+onU3qP2mttuQh/q+giRFoqqCNbtAfR7gRgHEYVJfLZhc/HW/QPqYD
ruqwq/LpGVxjr0ezV+lfSxFoD8iRQWGwq9Q+1tKCYJJTpvnEp57IeHan6mtZ+O7TZAbjg2MU5a8Z
B+yHPu2w+mtDB/ahhsP+SEJ0+lxJ8m1CeE/oa4pS2hDK+sxMQ76zsd6BuSCbuhIGPU8qcIJEcN8h
XtJ3F8gJSbJ6TjhDTA9C1WjamTZuMMIYFE7IGivjtmJTDUEC4259gERpfQPmXnpRVYr10p9mUEij
g+/qqDKKmt2Ih59OFJKx73jz05n8IlkuV8Tl2tN+42R5lyxiflrqxrXpNzf+YzmmWEmFMKzYrKaF
rJlsSz8YEylToQHFeI1IZ/CruJsHE2tWWXuCvsxqORcsLDSx53bGII60UM+P3egJDeROnd/UTU+c
eS+Va87yK9/Y9W661XFjQNLvurb9DAgN9UQe4GbcmeY0/LA0jfnMTwvtFpFtmVLSb8YpkjxYPGR9
gSlVW0r98yy1AOQQX2V/CEh+5bWbdvZZT2ASs6TgnovahaQRFMCtiGe9pH2V+m1Z3nq2bNyYdM9l
PWxBQPLRKghxnNtR+8Kb7gV9AQuyqMhmttlOWgEwQ+SXK5OzETzBNpUh4KACYqxfUBqoQJxlu6Ac
3ccpaViz0rGtfuTGpmOn1rzyi9RT8VFgAsliJMPNtVhzPK4wPGwHNpi9JBFkmyyPdVtq/W62Gijf
vd8uz6lrkiBssm9+SkgHeO4zLZkusrZhFZWTVRJgbA7j9QKKgx4T5hU9xIK0emQsTDFWXmAGvlS7
s5Gkkqe6R7NykTWWm+KTB8YRw4ueAVyT/0EFuKZ5EL1sEf632f4fSibz3zfbo+3n9+yk2c5f+LvZ
bvj/wmaCIw1+JNkjpqKV/t1sN8x/UQGio85kRlDriz/u3yBn4190c+jHevTc/y9l57EkqbJl0S+i
zdEwJYDQIjNST7CsqkzA0Vp8fa94gx50j3p2zd59tyqIwP2Ivdf+j9zwf5bthvNfJhNtVBYoKh+7
L/3/s2xnQ/W/S3xotyj3cIJR23Kt/J8ZWJw5ClmVD7t75dwr3M9gYt0dDrVXWSrdHpE5vHXJ9L6l
vtq0g/3N6+Lc0kLYASIw6bfOH2FkTykLuXim6a+N7jSS8ULPbpzXyiwvBHsf7UKWG3SuHO5YDuwh
EZhaqz1SmI0x6mQqdPMxb7tdnagAd/CwmjL33IrztzorgA6I+CN1u/iyCvG3mqKd0be/neIiaNEP
orafE20MByNI8rfE/anm4+i+9avYmdEhnqBnpieVc6/RycUTi9cYmPTZ5UbL1oUm0ejmX7f+w98O
V8RZwNrxIhx+RVrcenfm9ckCh5MoZWcxlvslmwOqGTbEx85kr2csG7ne1/ysMQJAdzp5pvJXZuJ1
JYJhIiracWtvboqd4r5MzEPYTFxl+7mWZBTyDtfchStnQJwc4rk6kyDfWukWmJiB/Wl4i4uafZL3
APS4KRaDi9YfGrFuegfQSmf+KDEYrW7QNgXoqdy4LQo0KqV7aeNv/H+EeyEBvxPMsMk1uVMJOFjo
cFms3aYEbm2igTAR58Sod6uIDRzBhnm2GXwoZvs3muNDhw3XG2ec9fN0ssV0TZbWY+G7G9P0T9aG
c/YN+U/3MvHA3+WsyFNf07ZpDCqkVHfuqHAqXg1CwjeY7Ps9e0z5FPPHJtSpmQ5s4NZqb5LxEeOG
TT3d8v7wyDkpxzGkfC69PHGTfTJUpzFTKZ4Q7ZtR+8yoamOrt6jE+mvrft62t9ga762TDV5jLttO
L80HoYNExKX4nEGZEO+0PMWVc9RHkYPQcLzSWUOsqO5mFmRJTOK5M3nIK8Zsir1+o9FdGqv6q4of
gzQJn8P5vMg30RVbwmlxXGEpGN9rGuh9DxdSmliwJQVfs2ivHYE0Y8QIGYBBsUAAWfduP3pmXx5B
rcjN2FVXazkDavuV9nzp3NwvW2gyfbWNoPSZ2SehQf44TD6xrMd06DyjPC7JnfuVFOfeH8zvZchf
29jdxbjDc/ZaphhvHbgbr3JAYQ4Yz1SUbykWi3+JuoaGmr/32nCP0hIw8+iNq+MvS39xl5cKCouR
mk/wWQBj5fvcUHaTPp2XSvx1c/MTdcNf2X64665jwhP1KwCedm9Ub3g2DyMIlKK8tqZ9H3TmdLOb
eIXgZ2iNOyeLnqKx+E1ik28FW+nGmFSVX/nATWZehnXsv22t/eu21SH5z5dBXlsiYInDQ5gVWAMo
pg8k9H5yE767Di+JYuq/nSt+VE2AcHNGF0MRx0SUBswpj5qSB0Mb+zIubqg0AjE7T/OgNGFhrtiQ
M1GGQFLvAEA+XTNbfWIU7auy6NR3q7NPKtyvS7wwd3CUOJyT/MqitPLVsX0Fe7OB8nEWIt8JpmJl
+bnWQWqaH1lU7pqIzUGjQ5b7q0YL4KRi9UmX8uY6+aM6zSWBGalRZTOWW1Mvy4EDpNDNNiIy1ms+
mPMz5+jkq/ZyUktea1Z+/2BBBk4FysXWjlpuN/cqUU6pIQy6UtfYNsvrACNnNbSR3Y9NxVA03lgZ
9wwxhL2yuTJ6GDAOeCRPRN19AbtT4KZ/Krry2tTZFvrhprRm5+DkzI+tuF53UQuNpVIVK1wTXk18
eJJaMv3KtO4I0TEYKkKTR6h5SnZyKmN5MQvx3ubLjbX9UdrmRS1JKTSOg0I4Xj2mP2Acn2kUDSo+
66clOnMDDsNhTC6TnbtoNFi5Iw+tUcx+Yc63cTCVT713GXESMAiK0YRM1y0QXcdWNqEFMddeeJsM
JTohtm4vadNQlI+wUWsjP9lm1JCtvoAqqhk1XABQpOe0iBCHuEPgpLrlCV0Z95oD9lPU+isYrGIv
I2HtHWrWu9Kag2+3c8L5Lc4RcLaPfsDIYllz+kY1NYUm8/0nfiAS/V2cnqAxzMeY5DE/7oxqZ+Ud
0AenboI8VhoImtAIiauJuBVlhnVsPdutGxKFzZcH3lIZkm1MpAvH2l9TTMCl4JR4Qyqye8yIM2hp
lIM4qas96SI5GIt/dR/fVUXZ6Y1ShYv2DPFJP0UQuX2trYeg5cS6AfvjtRldq7y0ugFkMunHPyg/
EU7lxqLu0WqTfYKSh/NWKy/AsrACr2NzxYgE4NJ6UcyZ6C5pcz7SdW9mCubH9RdrX0YphJ84mu9O
enHI6n7e5o7PQ65pjJrIW+Ys2/d2aQTWQNWfLNlnPyciNCfmZLabvOcxofEYoOO5HvYw4u5ptpRn
w5bZ357psVcrkzxETKq9qjCdDXuK2l8gFHlGQ/E/pLm6nWCQhTx3ygJL+1NI2UB0UvnBWmh5laq7
mYYyBmaZRxsDR2Fg1kUPjuPxX0PdBjyqLa5lqX3rQOS3JhkSXpckOyJ/Xlh8XE3hEFhemc1pEBQK
9ht6OXcLlU7ftHJeN0q1/NFkPXBKzNhmQSoRsOUsu4K6awvQNNoozXmZtwS8tun6G/ep6jMcF5vc
at/Xsvw3WvETxggRkM3FaaDlZ1THr3ra7bt4OSeF+rQqdqjr5a43hxetLXwVLhkm0b+znX1VpMvA
Xty2PPY0zbcovLeWM0CpCyPjxFKH3fyjZjIPaWdu3azdJLQxUp3QtkSbqUsOa+GkzBiGbR49lCbN
uTKzgzsX19gdNvl0bTpzV5Y4xOp6G+lWAMUTKAmFGySxQMl4NQy1vvDsqSAIYpXuoc5L+xOSynhc
xzUG85Lw+0/ESBOrkPLYFZNcofMyXYPp7TIBEEa0BxbgbLNYm8O2HGe/TypFx4ZnlGnQNyv2zXVy
yYteuxq+Rzeau9hmSwSAPZX02ap7aGrdPj7wCX8yhQIyERFBha2V4Xjoxbaq1+QJCSs3I5qXPOxG
ZCCE44itFeduqBUGt/PYm4HeaRiSVi6m0m3W4wj76VlNXLkdptXcDUmmnsa2kl90cM1zVXUVgQ4r
VVIHu+4OeQhMpL7QnUG+1Q2IKfN4NTUgWU1tip3M5+a9NVCaGZNuZZ4Yob0uSlkCOK2XF7kuKjBO
czhAHTN/CxU/ctVP/ZMrlG8Tih7VXCP7i9MjGprjinqmoKu8SEYB4eCU6QujaLHX+ejemAj7CfK1
7csRPEqu2vUOxiGtrTKSdxRpPSdfovvWNJubSZ2KQ5tq3B52oy8h54eu75hk7uYcOsPoph9a180G
m01hvqu5lm7WUU38zh7kDdYtswbmQQA/LXiiniRL69UaB3dvKOXKl/ow5rYRZQpDkI1adAphXcCS
V+nq77osoo9C7/KDrk/g0ItipVREQvm9MuHwlEaFnGbY3bCdSD8+z6UiPxhlOftZNVnjaVPBXKvM
6/HfCnVsN4+AY5Sk/wLOLTgQdcW3lcE4a5XznLrm1mS8Cf8m9VvLCZtW8zHFHJp4fNAd52LLkwRY
GStnFF0Xp53fjGz2p2W6aMww+SmN83ykfO98hizsuxYFUnEWfenGFOaIdh+R66dUqCc34QZcnHwv
huoFuuirTvST7AkrMWaOp+qFe/Wgd04gAEX6M5vNgOnNpzKo5FspashUqg4aUa3BJLubBuJw0+A1
tk24iS7nJer96JwT71uryd5lDaKsBKlmUx24VvxWZTMSsejaoQCjACQKmtjQ5ABD3/UybYTXBF58
U8TG+zoJLRhGjYdvtxtCdf64szVyD7BtspY0PcjFqF80rSE9jXnay5qnwwaLOYnCiPmJDFa1EHJT
69eyfV3z1X3OsgxRbLziVcytQ4H2ekjtOIwiNIgNKS1enfHDf/BZPSRCdTDXyiG2jVCr3edF/apS
xtD1Izu63UaMT7hRAhttnVGWPBk5Cw9YuDcQ6E4GL+nBPL1RG0KzYr/eIMeNGVsbRRdfXHX8B0f8
AVDtS+jKog1z1nkb1RTKxFuVkkNo8YHpAabsKNZh9GfwhuiWMrKKqUO5J5QCSXd8wEVxiZUOAbkY
bnUyqV5qm842hyXHKDfZ1koLMtdg188YiAV/2c1BPhYshnP0fSG3g33ORpP6SovTnZnq+rtoORK6
xGL7rGadFRqFMC85U6mAeJvmmkCBDsBapWx6YudIK8dLAGWxCDUYKWElcmMHGDY5KGlevs6K4gYk
Iya3nHwV8mx1+13HSr+1RNtuexYxhEOvs/vekAVwIxN8fJXoKe+2OWg7/Gd9ODB6TjdO7prvmokC
JBkbec5Lxb2XOZHqSGqNB4mapZ+QU7NXRVq8T/XSvjyoCN+znfd/RuqLQ78OykGgMuzCoVH7V/jy
w3XISnlQ4Bd/QbgCJj1m47g1ypaRrOkW7sWdrP6jN7XonoGafFaHlItoZNq5eiAhi5dBX/Sv1TJI
VMbuo7Ju18jg1t163g0SzK9Gcu+LiYcpdMpsvmRmLY6rmtKC2fwwLbtQ75HWPER/rXIu4Ujui9Zu
LhGLAbJLrJqjnrjN/pHR3lgnDv31CCKdrs0x2/Kd7OSIH82ybEbRGnfQFskH1EPkizr4+PfBNXst
RL+pwcPN530bSyNA81wFiinZb6NUmuO07bGLtdrzrAISpY8dTF8rl4xHM3IxO527YVSbvOXSMILG
KuObq43J74CWRPW62ACwG1XrwE/LTpC9mg0hAZGmhutg0xnaSr0cMTVxJ7iZg9ZkZJVSlQGRIXog
p/KU8KtN3XmvPqxs3crKmq0X9J3JM3rrpVDaG/ds50EKadm24QwajLsoElqYjFj7aEp3JG4zvm0I
H9XLVf3nFqPl6eTGN5mebhgWFz/LkPaXMZf7NCrGoKRBDwYTzk1E0mXmZh9VpOVbzU7CyTUCqXNm
20QpSxJNPWKHKbuyz7KaTVpz7aMtikv90LkM2BZfHOAznjBRGY9lC1/dRmNbl+t4zBHRFsnvyqwE
/xy8cvE+JNHeHfJgMtTB07qHX0BbkT9Gkd/n+gGiMku3aeX/l0+nSsvDEbie59KA6XXh040++scn
goGx87EC2VnR4PoY4qz1VSLEWHKmDcyTHDij1ZC8iLRnOKBXlU+Fuhd2tTPbFgo5KhMaPrU+a/VP
r13XikqL9YiXy+LC1MNmfG6ZbOTACygTkwy7ga/q+K57TJtQ15qcd4gNVCfiH6mWoSzsn3pO89ey
UM7dPLWB/UiDcYvI2KlaR5Wt0U9lsr7SSe15lP8UMuHwKkZKEHd9mMXzt6VZNw45zng8ynzafyCu
A1F/RAoIWZxiTILHaYNkKfb65tGUSajXTp6ZW5j4/PUZW3MxKW9sVwKUKPSkbn0c2nU4isxSw4fC
uYssN2gd8m4BoxMzXjAkNCO+u5bVpXPS8zCW8rOx1Guc1X+VxJ187LskEijZgnUU83NRVgY8MOYw
bV5mQVsVQ5gkDFGapQZTUhUNnEa89oVWdU8xcGSOfIejpYBV3r0gCDlFg0NVmVVvbdz4bu18k4zC
6qAs060qsvOY7dyBqQTLOE/LEHG2glz3YpNI9xxHQsei3RP5ItmI1hHy606vGbe4CwkT4oSs3rpw
Zk9BXHZHA1UOmoPKDUpXIwYKci7hWifBHCgApyq/41XyI7Sa6n2t5l916k1yRGk8RZvLgDXchRXR
wSWtgmHGd84m7GTE1mnolJLBmapeh9KC0Tnp8xW3uL0lsNrXkuVYAS8eUuBp2GN/wbBzydju2eJ3
gN/p7rZ19aZPhEgbOfNb9ucTjwHk3zzK1hNJzdogn82TwsTprus8m5h8n02PH6LN1i2guKeipKTX
R+1toddmse9edC3meZXFKhjJdMSdoKcoRmC1VfyKQiPfQn+0jhZYHxiLyb4DUeYgiAnaZL6peWG+
FIwXUwffTFyQN2Dkib2tqsYOtWqRW2QUOekZlfOkJJBJp/imrcaBv8kbd+L5oXYqbOfbJWZih1ed
o1ByNxLvCtyBdaKKUnKuSxGYClbjCGoZRDgiTLJ0y/IMBTLJEsFiOEeXiqcp5+WLy0qltk+DkVHQ
achUhqiaIKxBLO1tTNX6SmlwVvvuaD3ei3EykJ9M8ilzFRtDd/yjjkkWoFH6C8Ra81jMO/c5J+Ue
IdqTorccki1of8LTqyeEhxm1RzU8+Majg5xt1Q61WZunhVSKa6Vo6a5T3TRMJ6R6sFLhjUBW4eK6
5RZ6sLS23hC4bacF9a5m1/WNi2dbNsLdqSyEr73JsrbkDLZNeVWt4u6YLMZH/d9Yr/+5lfhGoqUB
uQxTFm5F5peyeTXtOdvFBifq0oeCFVQB+qkfmjfd+kpBelzjWejXZNiTeOHb2tOYsLgU3wpzuLtT
mSS6WOAdVQjBHp2XcWd5nG2dfh1fyghu5+rMw1WWugKjN9u3iD3OZjIQZiOdz8FpKAxT4PGMxBiz
c/CyD6NlmvIY3BCCDuzifFL2zlLAOXYj/sdBS7JjUkd+Ka6jZs4H+QhRbyFyO/YYaKPCoLQhkqAy
UM7yQkhLdylxl5xChaEsBoPMjfZCVc5TjCQRAmLtgJBPXx8xZxAvEDS0igxMs4eSSUPM2PUdPX9H
xk5iekZhY9mAVPgAKG9bztxMogaJDKfZaHT7erFrwQbPtcW+4iNr+tJDxm0ey0cwSZQOxq403ISJ
AWVX1Xcd3N3CJLJt4R6U9W+iNP5cZQ1qMpGwKFllaGnAfRlyK+aBpSUbCdMWYdcXf8lNP2ZNeZqt
WN9nQ/bRLrE4joPVHrJs2hdFXO+kKGxviMia8Yo699lZAJMaOvXHEXm/nbThlD8eO5v6mD66OYxp
3gfqAtRV03mW7R9XjWSF8pClZGlOp8nhR55G9oE1TRsWjjH6OvFeh0Lt/g7Y7V5kZP0kJSyZ2DgM
TJCnpFRCqNfcSLE7gUoduCTLXqj+nBXdn8Yxv7OakJvMHfWX2ple+BnchgLyZK3HP1Q/2omQoIM+
WeZxNpVjPEoyy2NGwC66jABjC0SHOSL3IEOvLIE3D8q0J3673GgrDWRV6OdMzjfNVq9WHL8rA4z0
wii25hrLbSO1QxGnpdc21AJ5AdBdTgejsMAPaoh2QWMXBGbQys5Yv43cDIpCkq00uZ4uz8lwsIud
nb2U2ZlV6pU2FWmaHbK9t7j7rTy0SabBDLQpbcX2mhbpXkH3y8wwxE95Jp3nOhrqE3nRoJJbVCHt
qlDcuFeQpbO3EtoZuvmP4niwSiciEiqFHTZccNjAO130N/Kp72ZfxHvEfVcVcG87PYLPteUyZKyN
GvEvslJO+jRFrZj28UbyL1ztgRimzOoLwGqAbHN9gQn/JVrxS6m9sxXnoTlGi7M4d7eRp3JJr300
/CuNVD85neGiNC3qQIvN6boo8RFFa+bBnn/vYxNvUF1xcV8KJX9y495jVLhJV/eg6Muu7A3pr263
tSB6TW7n+jz+dKNOJGI1y9PoiCs+3tMkXgl7orwj16KYtkXWOb6Zx0HRdne+Vo9CqdhEI0VSF7m3
JXu8wBgcR0jccdFmV6Naj8OCJZZvM44ZiJFsEnt2hNQ0QcKA/RLWvsYAOK/2sem+21ybHpiui90K
dAY36zGfV5X3wUwB7S7yOlawtR2dl3+Q1XrFXGwjgq4iPxtsc89M5QOX4VM18lnm2UV+xzIq3jYr
oU0JeLrCdD/hrnsDv+lJz9h5Dv9GdGWEWfmtGebWxXVhzFnJg197bqJmY+Eqy+ka64H3Xv3MNZxe
hfVnSqKvmLvNqqdgLVFHqC9Le7ZK5WzMw4F98MYRClFS9jVNo2MVOQ1XsZSUgOmmgI4QtMza7pi0
+q1RaY6fNA3jN4tWORfr3WWx+9IgD7mTXwWPAILpi15NMmGFGEfEjJuiOtIsHwxy8GjVgATEA/0d
5pvJx5vzJOk/mFAbna81iI/VVdkTeRFjjHV+3JKjkcgwcMraSopMlXBxA0vxZNOixy/UjWYsSHak
A/6AJqgeSigxhfTdcbiim6aiEotLHZh39D7KUza0ByWPn1oJL8ExromSZ4c2KbZQpiD4u/1R05zk
4BrKFBJ59w55+bq02V6NIdjX+WwHjO9sj5TiYSM7QuMLMR9Jc7Ffia34FYKR6oIc/xHEllCUu3eb
ExDpcs+Qq8yNLX6++qho/U4auV+N63OhET5Gp/I0EtbwlPQJCzRX4TPVKcWU5iqnOunCIuuva6Ph
BpbUOCtqsb89UmVhPpdVtBuKEYI9dlUK6YuTV6HWaVtjKZ+dtva03qWf+9cRWUFZv+udjJOFo2uf
ShkiiNkCbAtTxm3kibPltkIXpU6ltmTdYEtE8aWOG7s69mXtJ8aLlXVXEppOcdJcUk3xZ4DLtj7V
j2/N+EQE3gVoqYxNP2Qa2lWLVCwrppchOA228zrw6aDghKn1ksTLJmvfjHwJkWZeiIMJ43YvQdLP
JwiKWyP+69KGk6oC8JmLBPwzV6xn5r+4+LltIadkLolU6YfVz6He/02MUOj1Bwq872hRbmJ6aAt0
PybVfiV1pQYP0fanPNMAn3+DqN3UtJuSY7jpQ2DJQQ+mFEuml1ufRUEYJYx3QJYu3sP0gCLGr23s
FQ3hLS819iq2+EzuMkO1N9aQi/3q0Gp7UW2JZ5nb8b2Nu+aG/oY/GOzjvmsVd4uUQ9toepv+gVti
bAk5y1nVcA5t2g7+PZt6LAgNowX2j+AGj5kTGQ8tAR8V+M25rgfiAfVy2vYjCT5VURpvZarRvM0d
R71Eluq7rYGZNqmv0K/VT9PmDTbrpWdwm8e/nWHHe5FxREtDVO+D2iOEngQ+z1Y69TN5h9ZmzeU1
j1XHy1L5sFwbznIge4OEKo1EPcqBl5miHhN07utqxyKPNEE32hGLdJet8mr3KIAYpX7iLQlqkg18
O+cQBdv91AnD4bJ6Y2FebasFq0Q0laTB0SaUqbIB+IkhgZ/zgSTgxs+i/K8mrRvLujfIR3stSX5x
QtBigIzvocH1gG8pWZ57xzm4EXPdejavLoZ/dpL6lWQKJk1osvCL8y5FH5zyqU9uFjNh3Udk4o0m
a0AE94QbCd6WCeEjWwxDqybgBP3TMmFkcari1k79bnX1S5wbV7JwvhTNfNYn5SD1HtR5u5Ummn1Y
DRlf5ars4kzeclJOqQvj+yzkodD7D4PblaiOlRvcSFC65UrIfHTyXCO5N7N+KwSAdIWpdKXrm2lm
3ziwplGzcxRVBE3Zwx8z+23VQdkIivsNXSpKEka8OiE5Hp3ob4+wksfJ1UakEuqFGlUa/7DMFKc5
uZCJklwMfXhyehTe0Rpt9Tn7GtxMkpFS/wxR8kcXFeU1iZH4fEtyWZUdNPTemxIs5oq61Y0mtNf4
4FqsfeAZsdGOjwQ/vlEYXnSV2CVCjG6zgOKeLBeYNd4SmSQ8FsVJ6lynle7w9rUxM4LHmaySQoWI
LZqWxSsRyO5IyxAeRvCPerW3TjIeVGN+LBQjry5dX4Di2dYmLUvUfy11cZVRx93vJHeRWMqmgcpv
jdHzAPBQ5NpXaSx7ox+ufSnDmFkFbo9fzVBEGGvuyyNtYeqasCcGAhu98I2h2Tqlo+/spVzCvpj1
YJUa6Yl4OT2gHJeZSrEv9NtYdHtLFi05IfE3DkLHE5byReIcdp9O/ZUqjrFS/mfrzRDZGW7JrF7R
sF40EV+VKfKtrie9rruWYxsq9vJsu3/cIcQYfWFdSCxMnwVkUqc0MK6fT4/MN9SPYtyBJPgxWYcS
Q9+ovJOCmDcNV7iinklC9YyOEUuh7bGwb5CAPy/D3bH3KOZ3GEue5uKuZYrf99ZDCmDGrMnMFsl6
S9sWZfvYnY8NoIkgmTQiJRJiAYgQfbBR8qBRo6tMSSMlU2H1ViItNxWdLRNlilvRd+iTG3srbULB
0D0eLZdEMfHIqI8L65+yFiekH3dzSANlVQuvGkbdE0zr+k5nISMXqIDMzYkbkRs17snsXA7oSv/F
bX8ACfHMas23pXNmxnGgXV3Yh7HXpL/0KqutNvFYAGhpFt8uqy0Qhi1JVgQJyVb1ZQ/H48HPQxk/
1vzk2EBShkF9rcbT4Ih/hiRS0tBfm7r4E9nFcXHHnyFv/ilKtBVDFBMEyfWtDe3f3pFPikkSB3fr
s2NSbY/WPq2JDdLikys71lC4iwYCl5JfgVcjMOwfEkxeCde5YNB7TLwK7dLmzYkwjWsyrWJTELtS
j26xcSvO0QFgMfEiEIlnJC61zD8ocveiab/zIfmYukhnD2Ef50l9W8bmt2SRS+RNoTD+Vl4Er7bK
AGq7Lj+r2cEzqDglY83ZDI71zfgYJkBqDAFEixt38UFzlpvjYL8jNOChyrBzNWSpPyFPB662DtlK
8Kz9CAE8ybK4MrKzSRiAeO9O9UkhsfGRNwD7TV1+04G9VUul2k/O4OeCzWze1X6sxKe2qzHzMjHz
Oq1fWG3g6LUHJngVIXdOMwpSVfiTGnU+pHBZIPgyuUWbooa15V4BD4pTlCXJhmeEHdDKN5Wm/Fn7
HkFU8jIo9lZNR/6Lo0wCPXOSY5osPL6arVis6RW/R/VYsnjYtFglNn0L8yXiXeV6wImAtmfbWqOx
ibT015TufQFS4+dSY25XbN14/OqtwXeMU1mzgllaHnQiU98mK7Uk4s+gT0jC2lgiz6iRZFjmG5p+
nyWpyZSjG4NlVMi6KZNvwgxfTVTxxxKCgZ9puflHV8QveYecqer3NNFnFXX9qaVk0WHjYBsRPxZS
f/pO+6xEszHZnMre3Ci8C6iJyG4cP1YXmcSUU0TpWnFCeo2QId2TgXLj6zoqLlI0Vko3mRt+TVZe
rbGTyNE84An0luQ6dGc3ucz9W2pLw+8tay+1+hCT0NQ047OT5/Ve1Lxaphq9mL2FOGJABLNAZG/c
6WDp84cpG5gPs4aDuhf3tV4AQhRHdR4veChf8JhtSR8I7aQNDSZi3lRYyrZXqHJi/TOqnlqyalnQ
rSHOVLj0A/usInlumE0zkvOMxH1S0TX28fweW/lXsyb6tp/kvVOyvyOCw8j+0SkbOpa8k0kYI/W+
1m+VaVtn+8UkQy1l65rl58drIaswT9YNpKaBvZ47PKfMA6YgM/ylpa8VLDlq6WFGCfUFqeHCzKgv
Uu1QmgRBOlN2SmwkYY4IXhN3o17Nx4YdMVqcPTVEhb2kDRk1reCDIkkVB23p0x8s1+uuGHTlB/B/
FuTJWN5X5I+/euJww2hYcTJuomJKk0tamNPia0RRs2pd+nf8ntMFFS2ifEcQGLoO8rgovbNf1kYP
naTsTgsl0Kkws+RPVCYtVzp9qx5hIlJZZ4ZFJNqdAp3Pm9iJfkxW/A1H+tya8ttu2CVpfdWxa8Gd
5Cm2FiAHrE9jsrbnHD/VxdYLsVe78Q1EEk6TiClooCvlm11nhJ1q2qAf1NyJWWhm/9q43XDmkoui
hKv6SEa2/KRUr1WXvBNCjYjNeutSFKZqWjaPJupmQ3rylZLzDUJG/dJIS3kaXAaf+ndFYQF4wYbE
Is6yzm5NZnrxACyFAcSOOZKyZaNcBA3pG7t07G9Naj+3iZM+T1btYyBHL6WV86FFKE2YaZd4dj5c
Kkv9SNP+WGl/5SCIhqUDYTODGWfq2cfLbJstCNXZUeFp+3DEeYLUN04n1YpDm51LbN0qe9yxFPca
Cjtb/VEmdouJspODQnBA86XLPyj+mSG/8d5umAe7iIXWL9Kbl3BQmPbF5CU/GABcNMv6rdsP5yuS
U9OqLIIhpppq0T6Q94grQV5i+XCmscRdYgSDWvreulH/6F4aThUCrmQXGFgpsAoix1JulUPHwMGn
pb6h7UkTvjUPP4aTDoGei+iDTJgi1CsKa+J5ZhIi/Hmt3pNyO9bpsUqXJ/kYJpHbFQWT8t+cndeS
5EiSZf9l39ECGLjI7Dy4A+7BMjOSkxdIUnDO8fVzLKZ3JxyBdWxWS1dLlxRRN4OZmpKr9zrt7dy6
ZLgTks/N8D7r3YdgcNxDiBoT40LxdCuWJPRD6GS8hqm6YwFu9jFQFecTlcHopC8ucX/FVJ47qqeh
kH0AcGtplQIFNXTbYzLV11IZszTIEdcOT2s2WfYhy5joMKNXYbqchkn7vHTNfduBzS3MczyHgJUT
95crcJGUV5Svtsbg8MzE3avEQlnQUZZ7pRzPzHacU4WBeCWGMDROpoE4SzD/xNwy0LDgVyToAHbg
XBV3eFX30YPd/Y5bFWCOQYhkmPNyRA36O08uV2cE/VZOXxD09MsCiKvDk06rPD2MblkdmCPzshzF
0ORnU7Wg0IX7arSJ/3v+xAQyejAJsrOq6Y5IqlFxzbIERzI6fqxX0WuQdAd8M4OFTD4p6E77oRt+
mLuw9OGntX/nTcUQEvU2j2HkO9r/r5pY/USHOzr2RjaCuDZzxpyzNudX0Kb9+xmLN9Xv4n3X/P7d
vfpe/Yccz/hZ0n+Pw6j7z/+4+LNX8U9U3ss/3frvuviH2v98+svh79L73n2/+BP/iT7wbf+7md/9
bpEIezLw77/z//cv/puE8MNc/f7f/+tn2aMGz78Njebigp+QedL/94zFKS6y78Wv9T/w3zMWuvYv
xmRtBochM4TYWk5u/5vQUP0XrFgwUKuQIDvMOTB98e8ZC1tl/EIwLWYITZdYAv6h/0No6P4L4R2o
DBkE13XBvOvfzFisByxUJECo6ErmRNXQ3TXBlK7DVeYWZuQDI+3pomTOeEecF310S727fbYpj//N
tPGcolAyXzzn30BjgyEOZpUNpkbQkljxb8AqlaVkj7HPJK/xg+G01qLubSEQmWtopJsKTacFmXAg
5kWW7pB/bBqHJcNkmzULOpXLAWHVCLukgOKTd0CJ7wslBano1rpnIAeLfhqmOyfI75gpnHbG1F8M
Sz+t22F8nFFpg1+wmk0GI6iAidUjv9JjpjGgBPHnZlYgHqjG13CrEyZYExD6Nqyj85wD8w/BSd+K
MpVM3SOoguvfYSUBBH2N/BAulIaqYDv4ZZd7odBsTmkWRj7+e3jIjJJWU2J2NxzJ5RQsdfkndwWU
6I7at4BV0vQkzNR961AxeNj5KXLbV2fChj5SOCpEN1Abr7hLlkBrcrJCoJWzkrxKClrNR3IN99ZS
I3qVPS31R2UkTz/RKC6/uhkacZ0eh9YBKD1ofps09AGYj+p6CZiTYm+rJMnO+vc5LjpNzLvLG7ci
4ZmgdQI6C6a6dsb4naEOE0U2CVRoHNNviqg9IxPT3KNCXZwAucUeGUO7ox+29b0gjdcQSjDgHMJZ
XH4vB9o3homdxI+MZnqDYLwBUViTvWb0QrmFWtT2ZjNkPnkOm/QhjVIitAmGje+2BRb3+gd76S9s
29VhJUK9jZOz1jJjiKx3Cyi+/KJNxC+IJtITcOzu3AGrPF83tSbS4ZQ+N2WuVl0FURBSLE19odYM
C8ygJ+9qJQi+8YTNj0yi2jtcChtnUe4urtqCK95eM7PFmpsoWdUmvh6BBW71urg3jELf8YLytq9O
FBfFgNRJ16lIruVFCjMXitqpnKiRRnKXogu3LCaZEpWLA5O43+3UsHe+mrbx2TDqyvIwLkjTV3uZ
KLMSQ0yT+Fae5ac+T+fHpMUZ5pnSfWNkOTqZ1URnEK0eEv+Fmu8YcplIMe3HFNqPswavImE8ILOP
yzBRTb/+rV/+PhwAKjyQ9cNuDsHJ5QnHT0Hqyqiq35YdhZe6cgjF45HqjBHsmHp5rCSZIo5P5yGA
Dn3lcaA97MamNORXNoejwnw8hXhb/RDW2eAtth3uEFRuLQ3SKWi8XJs1mvKvP2OmyKeS0XTLhTDd
oIFS1JbJFJU63VqV6vp/v4uw1RqsjYeWwOHSVJ82eFF0Un3iSHA3DV13PYmy0zROe/p1LxjiVFw2
jwfwLYgpgVmsHrXUaO1YjWpuZ+oCZs0NZb4rByDcBxf4/jEZq5nEBb6H11rZzKBbjOpVqNDECmid
/qlzrf8MIsElG5vHL1kr6EYo3WT5BunvjmbhixvHc0/sJSyVIIeXQN77Z19AEEh3SreYXgIdy43j
hPyPRAEMNfQaxxqVihvGKpQ9VrqVyhXPrLTL68bmSH6WNUFglvYZYwQgLHumzhtvaVrxjqpDdtuJ
OP+p94ryy5wnJFupsD0KWArPE5z04c55f3H+nn4FUY9q88BCyHi5eitu9WmR1I+Tm/Y3eZlGaLT3
70OAQjv+c9OSixSFyk4b6KpdWqKmxm4ECYSInaO/C2bSwN5gSHeBZGXHoW2ZkiEDkgSI7EBLdGmq
RqlxVlRMidmYb+LM0akPggqZ42yPJn/TFPEiQSML47+XpsJKMdoxVjk9WQEvh12JL0xhJl5gDfHP
6/f3xQPEp0KiyHWI6yWz8ypAzrIO8QgKOl7ous13wUzROyiw9tTXXjhA6CpVaIkIRXlOXugGNYvW
aT2tNC8Zo4ZpqMb+6kzN8KBY4l3Xh/POojb2z+BAaC7gEckHvPpUIhsnVIkMw0PSWTsXqQVQhf72
d6Xsx/jvzzovlO1CA4lJRHAuv5XRtqORFzHHom8qQF/CvutM44fuLunH65/qRTrBJiJZoOpSuAAh
g9WnAsc5c9oDVtVXunHqTT1kqIc6BOOuS6OT0jgI2ILUu3OsZtw5/VueRao+MRSPeoOlvtR6TUXV
zjqZk2onpxF+7Vdt3Bme4ijdhyzN8nNnJyC3QvwS4+UDFcIS8ofrW7D1YeWl4BRJSjB3tQVTGczM
pUBK2ilGRy1WxBWDHWZee7patTu+ZevQytAMGi7yVFi/Lr+sbdcC/c3c9NQUtC7QdgrVozl2p6Yf
htQzl/qv6cVw3/Te/8fk6jWdonlwuhkiR9cYuttWyyEz1iLnTaDFe6/p5mlyn0hkbZ1rsroj+lSq
UVZn+OiyIPZCHbQ+T0rBhGDqwOQyd1b6MZjs5pNijdrX659xy7aAfZMHUue9MlfLBKSGCjQOgzG8
mHEhd6RcJTR6S1aj+5DmjH4f5t/jsMp2PunW+eHwkOtTGiH1o8Tx/FmeFnCaUQLzZ9HY6tmO6a4N
mW6cy2le/Otr3DIFJT26EBrREWnqpanCMJV0sSrLs8ruV2Gn5mPOPOzZdDJzZ1Fb59TQcEKmQy5k
PN3cZ7GGoptJqTklxGg4V29oB+NxmBoG/GY19PvJ/nF9YS9TQw4pp9TU4eQD1bAOnKcKzHbGtIjn
1EFEww+CsqhOwCsGovjhViBhZ9c2PRj3FS9WRvNtznQoKIa43QlzXzDkyetCOAjtKSEPi1+5g9hl
+slqLHgC0i48KI0yP1SlaxP2aF+raqm80bbi+9powtsioIvjqrnKIUOUcqbOi+Y8GGmN4ufx+g5t
BH+4SJreJt8dbS75wZ59kKA0zT4Yeb4BrcBkjGyBp6qhzjALMcMwzQASlmkvY994yC+MrrxVlZVM
DdkYNdVpgHxLtGeY982dZ2DrrMF3hzuE9JWh6NVrlwcwC4xjbHlxJT71NkDLpXMRIFOTB42JtbfX
N1Jex4u8le8Lba7gymIQIurLjZwVMTqQ0DJ4JbVz4O8Shwaw6utYG/KbUK0mWd9n7jCCP2AM8vjx
uvmtK2yaHACDEiJ495WbMt1ksJljgOwxLmQSEbdUgGicgDsvzv/EFLkuROLELesoYqGj3BoMUdIc
ArtC7aXwh6Ku3yQakNXrpjY/IbTVEJe4hLFr9QIzSKs8AcjjNWM8HqciFG9qhnY8de4yz6oAc123
t7mLz+ytDiYpb9WOFLQYxVBA+wlDANg3Ft+libNjanNpSCXA3exYPC3ypzy7eI4zx1MLwNULn6RK
eyebgFxWEl1f1MMrGPGmnau+tThqG6SkuCH4MFcWYXYGhkRP2svrzD7mPXDxOqCt4yZBfrq+j1sX
/Lkpufhni6tbl8EXEBLesIxQhml977V1MewkrltXzoIgmziE7gAiRpdW2nbQGrBPtqcrbiurUvQC
04AJ80yE6tmMCACzygVvGy/Vd+FOTNRdX+bmD5ClC0vWP8119bOFDK6lFobqRUdj4JCkjITozFf+
zuEupHrMfbf0QTkpSph5mhOnOz5n84vKLwnsla7BOiEqjT5yCfCkh+shRHKrKmcYMnL099MSJ8HO
+dlcLa0QQhH43SGwutzuJoF12AywJlptArU99m8WR4dVohv7GyuOmXnNAKfAMGy9Wsypvr2+2VuB
GGUb+PEdsnTTXpmH11srJPDb09woTw7qWHzt1UR5r5lBdxIjHzcdmEdu8rbdcXib+YSsDpI7kTyJ
tWToZLe9yqgQbkHrl5+DMXXwiqjljVMOLiDqiUUrZUPz0HKOrdkY0DKa0GZcX//WnZI1Ub40XRpr
XSjTlTZzA0QsPYoqb+osUCD2BN631/2Q27h+x2h5UX+l4WCrujwFz65ulvRlBLG4xdvc/jHQhjtF
FTiOKTM6n0rFnn7u5qqeHhIU85CTXoVFZZE5MbQvSDcYDQr3kwI0DXKF0/W92zq6MgKARN/FUaxL
10pI/33qSXxrEU76UaHJ+arJmCs+zVDRxABewAb5XHSJ7jBy5OSRVJli//qv2DxHlGXQ4XANWW5b
LTZxHLokSKHJYZ/wi8pLAyZiLO6UEjGOMpxs+hJ9dVIdOMOMPCshduiDnUbf1vd9/hvWTlNNavhR
Nfj3Z0ZBlSVqHrQ2FzdpD/BRdXLn5vqitz4wHsqWwnQWR2oVmFj9hLwknLCeUZbjTckQ9o1LTfP9
dStbnpBSg4XoBBfEQsXu4tSOEVVLwzRN6HCq+GfQ1fBPOXk2QMIwBBBSXbe25Yocg3I1hP8C8Ndq
D7XehkkYlCfiQUkDEgpozF0VAwM5OpFO17bT4hLMtdUh19OhUe161+1vrpa4gZ4gzoBmzOVqjWYc
MqWFc6wzR+dU5e18syzM7js5ymbXTcmNW7sDjiWnVRB/0Q2/NAX7B1xYNYWFxVSRzEN2wj3aylx4
Hc1yPwbb5KWw/u9s8KZVqm9SrBYNjPWhQXsn7HKF+mVqMQpUWumHMpyXszrGgPCg8L0vQm7q9ZVu
bSpFOArBPC7S/12utDRIRp+KY1E59VAUqctHbYi7myGAa2fH1talkAEtZXcduOW6TUhtcxpDm1m8
rAFGV1ZMPI9QWe9cva1jKjM2wBASWLFe0ZA1Rq8xBORFsKT+MYu2GL0m60YmtwsDKmYtvuug7Dmm
ZTbuiJttbqZLrmvyBxdv9VgbfSgiE/AC2LWI2YwoE4eA3bgLm3DcCUu2TXFQiIDo3K3hA65Wm8w3
UwZ2ARv7s919b6dggNt47P7eEvkkXWbJdk/Je3VCmnGiBZ1mEJn1TDQjQBHcoSoMZNmwev3816fR
VHl+KUKrFA/XLqYNNXQrSgTVuhkOnM7QFL+1HGimUrLL66Y2XgRMIdvJEUHEbY1xsYwk6HRgp14I
re7vBA4kwK8i+tY3tQ3yP9d37G08xqamSf+JTKPU4ry8aLYGLZ1q4VI0yV3+ZswV9UMVuNl8yMa2
GqEorzIHWGNjvOlnNHAgER7nL9fXvHEBnzqpUhCJF2Nd9nCyUCdYpvLDPFbycXD7BbIES/y+bmXj
aJoU9uEEpbBCS2H13jcL2atoAoIbLQBU043xz7oHMRgQhuzkQlumaGxSdyBXxoetNjUr3Ras0mQw
lhI1N7pTW49FSGRjqUO/E0xtmuJFADBn0cVaV7Jm9CoJoqiI2gyvA7ALIkackSDt7TDeCVY2PpPs
U7jClhdBSATY82DUshomfoA4eoMOT1oUoxgb21Q1rn+mjQtAMIbrp4NFYc5adf+N3mF0X742pMiM
WIu++gxRd/7TVdofjoi7H9fNbeyfRVtJwuxBexE/XC6qcewsKCmtAjFsqzeFGMHmu/3oCw1uyuum
tvYPYIxsZdFi19aqtzw+nanBkePFjdBumAzo/TpkePCfWEETS7jEJOSjlwsK6pQRa+IBIoGyuCEk
EQ+O1mc3161sbhsvI8As3UHhdeV9U7cDnMG8vhcCyjiBA17I7gf11WAn3//eksDtyq647gJAvFxP
IbVCMjhbvKI1jNeMB4qbaY5QTrTocF43teELLUGaRUEcTjsc/qWpHLIsy26JJAvka+Azq+BwD5To
RonsL7qSMZsPD5B60/RTfB7Mlnj2uv2tTQVgafBEUwGmfbuyr8AV6RZE50VuqWd3aj6WRknpMtKX
+dN1U1tnERsgNjXwEERZl6bUoEjzvMblGnWDBGdSzIXkhhR7wstbW/rcjri0k1ZirOOFVMCa2/6r
DRrudpmZd8zsJDvV9tKdh7yCeVgpYV9iTs2/vszNHZW5jqnKuvPamcAaZI1di8+H4iB7QDpDeW+r
kPSagfbh7y2BuJNhJLK0DMZfLnRaFromMUqZbp+mNyBn3XcRdIQ+XFx/K1pJ84L1yL4i+j6031d+
eHIn2Gxben3pXGW/3N5Q78xOTb+HABru0BfPX5sMrf6DC09Tgv6tS4OCh/RyfS0wiSzRJXt1Akd1
xDihNzCeiBp9tidKJ13uKsuR74usrIC15Ihempp0rWoWfTC8uptIZtKg785xWWb3MLQFp6Yzq8dK
5MofV4Uz7/pX3Hp8eN1oDAlNQrxWphshqkGBOwnSDai385KGTwGHNxNFpe63atHsBJZbSyXMo5ah
on1trMtoSmx1s0Vw7hmpMG+HJrIPYkIGtNDDVvYW0V3pioaBtq7fuRlbDsDmoeWLoj8Csf7lJgPt
j+qFq+dhrz660wQdlOoW9Y733jJDLCtrdRTcEB69NFPnRhLnley7p7nxvWxs7Vxl2rwTmcjXZn1i
CBmouQIVBmOwunxN1IRzGHRcc6N+LHPot6o2V852pUCUTxsBiTWl3LkQmyvjOeKcSm3zdeOlq6A8
NWJWRlcw80bRdP6wuL+un8ethfEY2TgwWhO8f5fbB0N05NJJsr1OqLRcyrE7CAOmfOLz9hBnOSN0
ZdzvXIKNlcnHTyPfseHpXcNFlFlTS3VWkJ40+3442Ila3TdTPO0ghbfNoA3vEvKjGLtaW8xAVa1k
1OsdrVV+V7OZfdSgR/n7cw5G1kaYWroT0MCXOxjlOk2JVCdNrCzlxgoVKCXqHmrT6x9K/tjVCQSh
DkZdFmqBk60WY8BloCY9bTiTWcPXhab8CJgFelUF+l0GIutN1wzf1MnN7sXg7NVnNh45m2ecrtVT
LXPdStIqQBEQXtqe3YXufdHWToU/gRin0SZmuq8vdNOYAIrFMAhv0LqzWlt93BixbPPks/uoBp3t
CzOnXaz2VTntfLxNY+wmX0/QFV+7x6ENIYy2Utsr6+o3zrF+D0de7kH9/tdwav7tkM2xHgJagELy
YXhWaDfgj4MMPqCfkdfNKeiUkXFYBj73eppPJfQXB4UiE1Ez8Tkl7EtD2ahSu4Nm3lOb0fUqphxR
+IBGJJ6ZwMtKZOOYhUfrqbZijVHrIRSPg+1UcqrHCY/NmNUdnER6EnrXv+vmAYY4h0IKsxaUFC5/
F0R4NVOYGgOrPK3f0gbOJlJkJrjqqQ9gDxgd9xWpoa4dap2pdklGU9U78ffW56bECMpGVnKN9SUq
k7oes7QBbkEi8Eofzf4haSyorUexG2tveFZbCEP+gXcw1rG2FptBD9sQntWMnNsS+Z/zbEKeAPfV
/BkyLpjOwrj9B+eZHF2C0IjkOVCXm6zCu2IrOaDCtLXmT2KcnIOrZf23nITmH9xT6tFU4NDGxtWs
zhkM9lrGkBJOAZL+BhG/wP7DWHZenPu6QaXj+unZ8uW6xUSMLPvRmltdnwF62CQMOT1RyYD+Y+ZU
lXkyanvOd47IpiG4wVC1xM0ypXa5g30zLAoZlO0FS/XGbjTnZ623xp/rq5H/kvUdZfiYWj6jDy+b
m2FnuU2AJrunUgu+N4sUeZTMtuCAF/B5jnCK/oOPZVBXlPUHajXW6mMFAZxvgAbhgncb66TnwOiQ
QutPfYGi8fW1bd0xusZ8dUMW9NcIOlrTg5bj/7xA0a3bttPTm2aoB790oj0005ZLeW5qddr1xrDL
pnYZl0YR2GfAvvCsqfvamTq8luPkHsYFaSDGhDqoFO1qp1eydVIA61mcBsgYmYq6PClll5iQHhqW
Z7SG+TZt9OSUI5uzEwVubSe5GKESpUs+oXQzz96NiXkmc0TrjlwsbG7mYGZKA4jiw2jAqHX9y20+
HSY1dRqzTymtTCae2UpglXFFjWIAcnOBedtkZLFHGB4al8n9mSmzoQ7xz1MoWQugK4udYz7lcD5a
s6V9BdE/nUVRj7/GzkD14vqP29ptk0KnLNrxgq49W1sNVqbpsu5v5NXHuQTjAcj3H4BmmEmhhAbU
SeaHq2wCCY/ASbXOYkhBC3zbaL9DHQEJkcYY5vX1bH5X00D7jcYXs3Sr70pEPpmjABqpLgOculbe
xA1UoFIVIqWGtDNZuG2NNEKDZpWsTP71Z19WDMVUaSltfs2so28uZUI0D1TxAVYoa6c0vfXusSqN
yoEcbl0HOipzFVGXS5RMNNa+IOP1CmekPi2gCGC4e7pTrEj5eH03txwqD5ElCF/A56xrkhoMIUbY
49+469HDZFY2qjGqlAtzW9Wr2mEPFbdpkGiExOkJIrLa0KCfaZ6Xk+UpWgghgqK5P2qbYbkBLp7P
EbRT5+sL3NxV0miV2o8m7V5+wAbiBvQF6LCFWde9hhbd/Kgp0DAPi55ZvlUj2NkhCbkXTW7eumdm
Vx7BbDqrqyvuQzSq4tjEcBENY5Xv3IXtzeRtAu5CU2Nd9891S4ERcuF1ItEg4zThPT2YEegTRlvg
CSE3hPH8+oZu3QhLkno95Wx4lMsNTRtYY0H50LKMDOij51z3w9GAQMVx4p0XcWsTwYIyFkCgRG92
ZSpU1WCYaD95UDelUnILHNehR8hmL0/bOiTUtRjPJX5lGGhlaKbbVGh5b3vtAGMatE4dA8waLGY+
HGQBAlOu47t93X25vpVbz7ANBtYGnGDTFlidzR5MT5iSWyE4ZAfnBE6070uTgMVADvXe1NGossBN
HAXDNf7CEO2Ow9lCfdN1xrehiUi95EUGXmbaiLiWlNSpQ0YlB618NKMFGcRq7JAaaBaoSDqjguLQ
6EeAlyPQ+PFQ9QiQHx2nLvd61FvfARA67kgGea66iksWBgZqJ5PRVpnpD+C5wxMpM6zJSCdJjpxa
8/RYKXf2YdMq2A3+gwcEZHp5omHLG0Y4fRGW0VVZUSz130k6JffK0C6vy1iysUM7tROebG4+7wrQ
dGoTxPyrj08nCp23OSYwB/GFVjayYm3RRI+6NcN1BXb4qwtG7wHKYgGLs2oRKwTxZ6dV1B0nsnXL
5PgRJwHIlbEOENAwsAa1o6hUDIgxkCuEfqHqexnkthWInV3GNMhk15s8ZUB3UUxGn2dJbnUxZg9W
Yio7zkm61XV+wOsJxlOqyYPpuPyUU6LoyDjwKd0xa6m6WNY5mdLpPMJJedv1dnkoUSD2LYTnz9fv
8kt6BhlnyiEqchMgeuu01YbEcjGq1MFq2j8KR1GPQZbPaFuC+/QVayj6c5rqAvIW0xkf9JhzPU3y
g+eT+WjUGhpS13/S5mbQ8ZDqq+isCvl6PItdygDFY6W1ocgyg/mHPqkC8dzcgfhbVHDS3BlaiPwD
CmoPU6MtO/ux9TSRB1IapYpNb391lZul0PRw6ZGAC/I+ea1UbQY5k1DeoP5RD1/VKDT21is/7vrj
y6xCwIIio7VVi4DYKjbbkfVC8eqar0Rn229FXZjqWzHVAvmirvFbs9Z30pmNlQLwx2EBupUDuvLk
P9tm3CPKsRC7eYatQVkquL7akue/YFr9vJhDsWNu49Fg8px01KANAthMXJqbU7jVKUBxznrdesxm
VEsmBku/WUGhz8d5cI371im0D24BSyw5ubnjuLaWS2nmadCAY/40wPNsuXPWhIrIDEe2YmFzUwZH
TIeUAuq3peldGVI5y6/rB3kLEEr2jcqoI0iMX9ytJp8DRlmR/pogXf3U1oM422MaPjJ9Y/2K0z4/
zFZXwTlnKj8Q1+m8wEDP/PqP2LhN/AbAOAgGgO5ed7tbK5mhqIQfvbTRAGusKrhVmEe7CRYbMUKL
0bsDVZH8lDaQPl83vRFykb7R02duhiTLWB3sPjctgNKYnvN4fld3lfOJyVUHzUTX+XPd1Nb8FZQG
2CAQol+zBsjkOiUPSTjqDdDSvSYMcH/bAg1IRO8E2qQBAlkl0UDaIKsYwro4q4UKjXLI7zsUaoJ8
XExTST/CDRXh6ho4knc+hLxPq2vOL+QkUDrg4Vx3ji2lj/I+jR1PD+wZwc+myx+oHus753zLDOUy
iQjhv/q6HFybZa6WMWdOC6Ko9Oa4BC1XZ0v2/vqOb90ndhuEF+gC0szVw2j2ZdJBkYvXSuM0PGp9
Un9QWxGga8JBtoPw3XV7m+titAXiEEiE8JeX/kND0W12HILq2JkRYS9S9Zdt9XtYl81VSeATYGPW
ZK/cf1sVhjrbUMogkAKfYAkdUhMttVcrdve2r1DUvr6qDd8PNwFUnrLMAWxidUVKh55fkky2V429
FJ2tzaQ46WaEYkC09Hl4LjXA676hxtHnf2CZOjX5rC3/Z7VSq3LM2W3JHRwlTT7MRhB+4K3gYIrK
4t3PNSqGKNjvrHfrFaDPYz6RJEj+pcuvONQE4WjeOZLAVe8BRi3tqyoV4RsG+Ji61RIdReA41qPf
URO7ESISKWJQ11e+5ZaoelHaAjEOvm2159aiFXatUDM3Wq2m2aQWSA4jTgAJzVTvTdVsHSjKWECA
QMqqJAmXC25dE6VeYCLoXqENacDtfgisuX4owuDHQkK/s79b58mU/V0ZOtF9EpfmHH0cUUgcHWZc
9Ycl0JubolffmHOBIsEMaL3p6z2857ZJcl3oAMgH1oMrQaZYOQVCx2v6wAXfNNZMw3fO7E34+W8l
hM/3YTiYOwjkLavwRRCbyG3lrl4uVCBOnM6RSncJXspDrkSKr5hhd4vak/vDqkzrONd6eHv95Dzx
ca19+DOr62DZElOccH5sBppb9dHVIvM05er8bS6MSj0S+ozi0PeCOoYVW68V0RunOilbyF7HxTpm
FShHK1L1j2xj+z5Myvl1kS3d4/VfueUpLVk6lfg2Gg6rrdGVOWxLmhBeNIXLuXSL4HXbT9X5upWt
WwSZm7zMkghrnRg1c6CmaAXi/9Hb9Tq49I8okEE0WWjd6e9NMY1BhZH2GnVxeceehW6a2hi52xGp
ai4yk5OC1gwMlvF5bmGZuG5qa++AKEiko0MBZ/2Bc4sgrUgdIL1Jlp7qIVBOmbCHncO7tXdyAOsJ
uAmCQP6KZwtCcjobUl1W2fL5N4C88EY0yzdqwXuQki1DpJNEVYKQiAnmS0OVqvVVVoNWUxoaZ0Gq
jwh4KuZtGhLtX9+5DVOuZjONQMuOtGndRyuWNMkGCXVElGO8b/UZbiRw50dGFZu/d+DEeIQ3bCGZ
y5rPwBCpwQw74Hmk1AMfwt30VFJa/7FM0149dGtVZORg4iRhoLauVIYDrAEjg7xEOXZ1prAf+XYM
q0GbaHsV361uDPmfnMOR2BWIcC4/FnlQpCEeaMOmrZZnDanMY4wsN5TYYX8oqDGj0G7Xfotk1SGY
Q8bpcq0+R8uE1Ibaz7dtYWY7iJqN14uGl0X/QUZDYNguf9LsFFkjCpav9nEN4fXABFapER8LC12M
sRf+9UP0wqtDqwVZjkSqUlwiTLi0Z484AUQiUz+otPI0dhQ1tT7MTngg3VMtlIQ7ANU7J3fbKGRe
usukLSf40igAkEArUQH147ZEakPPU+etCQHcTaMsxR/yl+h1quvKj+tLfXGynpb6f62uOxi1IxZm
o3p0A9zOuJdyl1mUWTfKQgv/uqUXPk1aIuGAEY2P+GLayrHmVCPmSH0GTgwIG13jVWIszo5P2yDZ
uzSz2sYRsSO652hppQHCmVGt1GhpoLNLv0TzHT3pu2Ntl+izO73yuTIDFBHiacr7g22k0Z0apfVb
ZSoCrxz76gFyb3vnWXxxluU2UHwAJcEVQ1v18jMPNonDEJVIBkLEeqP3E9ImnWO9pzhffiZsCnYS
sZcpqTQIshWohAPDjL46zKVKH4VyUuojFGv/6Ghz/oY1SWrvTB3xydi645duiIrHYjQdlEWMfrqN
tBjposxNFySsRKB+H4fFYsw8BqO389Rt7QeUVEwFSRo7uDUv92MMYf5AKCT3zb4b38/LqCgHs6yV
T5E5pPeFNZe318/hxj2TcDaLki19LZg7Lg32Y6fboz3lfhJqSMnlGlyHMeNInzub/9dBBNEck6Fw
3143K8/dRcwG1y7IQyo+lGH4Y3Uu00jTxjnvcj/l0MF6PQd+PYnypDZO+cbUEDmlfp8dKftNhxLE
884x2LjnmCdlfXJrxpq5QzBdmLdIpvrCgbmD5kGDek6FCqQ+/3Uzm5VKqAx0OARlsCBebrAJ9Y7D
/B80knapeC0sLPdJ19rIJIxw0lzf1a2PKaNvxoSo6VHSuLSFHIVV9laa+W5Am4WgzzmlGbOICzBs
iOuD6dz3KLBcN7qxl4A7oZOEzQawydrowLBEAAV76EdNH72DYyYA9rHM92juNafrpuTpX50aSflA
pYEWHkH0ylsQAobaiNq3H/SJjsY9umRBJnrPjKLukMHI68VTl98uUfrn7w2b0iDJMfCdNYya4zoG
uHLFE1Y4fcm0qP1SRCI667CXHFqSC5858/SjZGrdo/vd8AhgnmWSiudiyGz1TTPDaIwyrkJfQSjz
TVaHf5Y2tk79HKJgU+rjzmO/ZQ5rNv0HlQTZXW0xlNAU4ANNocXtQmKvzfbndFmqT3VUwPwXBGJn
Zzft0a6kcQgbNW/95ZGtLaXWhTIqXjV1NKh4rA4MAKEBPCyRr+bdTuz08gSRh3M9VIzJ7yl/zrMg
P7FNlNP6IfKXAIyHDafNXZciCrRkan9WouYxjdT3RWTuTag8DVheHl1ZAKAz51LvZtBpVXKI87SY
eleN/FZLBNRSWY6S31RZ09lOJvdtqU9F4U8ht/rgOAj+HtNWmdP7yramWzuBrvTYmiriCOpE3NlE
avMrK4Om9EY9cT/ZaIa/6UOArAeKS1AYzmFH8z6qCxX1o9RUH2cEJqejAZsInFuhrn7TqgB1wTqa
UTGo3NDY8UQbgQddEzpYuFiTSUJ3tdFMQZuiWJAkrTtkZrNqgvvQNip08KbESx0tOA4LKgSFKhsL
UtGOoZ0cZQcjg9Gk1o5Kms/3Ug3EV4TS7Lisl/1SYmfQBiTKkiTwxUCGiMckHumM+9USiWNnLuJd
qaGpkUKCcqNqEfIjwkqomrqoKI9jf557SFEhinR3AOUvnSdBvOx/2KQWIEpWxz/XtdmIYjP0LW20
j+GUF8euXMLbfKiMnTdv65PQj5b0zgSclCJWV7t1O8SdBzqyLXo+7UGb9eZu0EltYkg5tIMrOsR9
Wql2Vtfh8FNRIh2ptIm6lWUtzp1VdzW6OzlqGMy6nBIoqfaKgC/fL2bmYf4HwwAmS1vDQYYF5Y2q
CyMfigNxLGuRIkIUNw+VWTm+UEKmhPJmLxbYNCp3hWic/uaa0CckdUPgMpBUeNxN6N2r6CZVXRTh
6DumX5D4RQIgR0b8+pMi/fbKIcAP8D9mV37dUtRxQtMbJ4cEyS1ssehtNEi1XbeytTg6MMR2zK9Q
QF/FWSHKf1HV4nbiEhyouaTNsU+hU3SCyJTzgKY/TWq1d/nlqV2vDew2LSqbDAewzaWXFUu0ZFpp
RL5WZOUxK8L0qIc97GGmsrxzEVU+OTK0TwsUcBGmLw9AKey94y496ssfgZQEvAEEtmuwslsFJC7y
R5Rxrr8xjCm8sdEdf22B3XrLpx0+280Y3UHDmN92SHbdlplZPoxpoSAKJcQrkwLtHgHZy7CXKRhN
Vp3J/WDVXF1BjX6mYDiKj64jkdROTYG+lT2e4smxkUmruocuyWFKjRFX6ZEQ8K6fhpe4AvweTAoq
Po9HECTr5YfpoU0alAD7rVW3p4EE+5RT/nhwm2g8LoqY7kskItVjqGXJj5bJ91eoBdvwRAeRARl2
pe88x1vuj0YVcYYu4Z7rLrvmdvVQN03kd2E832gDdIhT6HxyQnPPtWzuPPWbJxZ92f69XDkZXq7P
6sRFSFPzZm4M4+tAeelcuXM7oYeeBkf1vzg7sx25jSZKPxEB7sttkayltVmyLFu+IX7bMvctufPp
50sNZtDFIopo3+imAUVlMjMylhPnDJNx1Sot+QhSTP/+fOt3Ag+KYx65AIASADLbLw9Ew0YFF9dm
wlS/tNEPo6qGr7OAxwuZoexG8SbzJyHi/z03vOdn6OyAnnConpLy3C+8XJPZgW8Jw2ojBekYTnIi
1BqeW5Hbt71sVJ2BDcqyP/Cneyt2jbQKA15JODRIMqdqNfkJrFwBHL/xV0PAHvPc3p5fo00mqYY5
Obzl9/aUtZNyedhbU315sVahopwWtRJt1iLcRGxTnNUyK46qnHt2bXaRESxGt2EEu7c756CnskRJ
IXJemA7Xnb8SBoI/2VP6r6Gk2rW1jX+fr3Tv4PBKMDFA7wi7Gw+eKBBTx4T8oaDfGHhr2xOjLs4Q
jMxp/I7+64ggS+H90pXi8NLsXU9bBswUqWlab9/j1HGr3PHyNHRR4guGsjaCuhbJlRateeAJ9g7Q
a1Ob57CqirkchxJVTRdkAATVlj/Cu+HTw+jPnQau8fm27n5IUhmACUQcIDE2H9LlI0Jjk4ZRQRws
Vtdlik83EM1Coz7NVSR8l2K6PDe6t5+YAk1E6MkR2rhfs4MMPAIAEa5M0kihydSP4Qg+k6NPB2/w
3rXHreJTDTqO7rabkQ9Z7hE2IWJDie2sx6joLE2chc8X9JPEbXvvGT2iNiwZj6gD3G9j3udtb7KF
oVOm4mWBeOVMPUTK8aVtc2WW7f2oZuK7xmzbF8dEDBPCoP5fCJCGi9617ZUgELn0sTHCXNHQUmGO
PjCNcgod3WoOXPDeJ6cT4tKaBEnAGOX9b3XWMoczss3C1UUnTQHMFTTCMtDLZYRibOoVTVLb+PVg
h3ZiIejBYahl3Pwn0/O91WV26ioXIg1L3aveIzr4u9Gn67clUlafGVxkGIe2uAoNpTl37W+jrU8H
Ywc762Zo1YShBpJ9ejObp0fp+iLu6WOEeloNoBbmNTBnkV49QzEDuJPTi7rW88Fm76VYFGl0KmwI
a0HkLX/Vq0y7Q74iTgTZRjO64pIgVF4Ho5MgLL5W9AvptUmdxfKD1vfjR0WrpuW0tml2TpEVOuqG
79w7fgtjwVRV8WXbzGcwdSZkYhMsqh2rZxPf/ckZYyMwjGV8K6KOoBfCDUrMTJnSstxc8TgudKa2
8zjU+lwzX8qoT74bpV1qYUuP5VLFSf4jM5zuksQearlTJcTt+Ynb+9yUAPlwhHigWLaezYTHbYZQ
MoS+y3xXDbVxmxjnvaF//m8LTBht4kN6oh3vLYEbvE8kcDod6PuPrc2kxyhu0q3R0vzC2Op4U9LB
vcG1W1yHJk++PV/jzqMINT3dU0ZNpP7U9irPZtRUTOwRaSwijOu0Otu9hqpt0P09NOb8Pl/VI76K
nUPEW8EFoixGEL2FA3uWMmdzRSuFx3jxW3OyLoWhpmfYMo44Zh+2k4SFzrAkOqDtyIm6386WPttK
Fp+HmYLOMRlad1FrvGVlKtC2R2p78Bg+XlaOKg+TRoDIzDIm7w1q6ItDUIygdgIY5kYtwgojxSuq
E5OR7a9pri23XnW8MLZH7ZwPVf01yTz0S8uyOLg/O0uXUFRoymgL0XDcOKtusloA5FSpanVtfFPt
KnBy54lmVS3ezJgsV62DNuIxphS0ReVlLV4rVrFVMhuinjS7XECoNAgyHzzGu4sCE//TEGg5+fdX
vjCGFYOkrFeCLFfQkI+h4lAqCwCkhrhmsthH05+PzzIZDkdV8hCiHka58d5grWo9s1FRFJiw718s
AVWAmET6AcL35Efb0cHN9Mx8N6vz/J3x4f6Tmczm91JlnDfuRrSOK28+NXEao6HsVt/byhHv81qp
f4yjGD6/8S7L30pABDaKThBg4Pvf6sUzHLsNWgBROlcvumIkf62jOnzX8jhe/cYS4nu9VE3oStnq
56YfrrQ0DbgV0ksgCw9sPuiCQCjIuEyg9v1yG7NW/9qhJn8WXnb0Hj7EY5gyuGNM/9IFovBzv8p5
9XKbaVHZSYXffyiy2afKnn57vqA9K3SzfvbyoGzeIvnWaKrNysiUwI30+kayMLwbmuaoN79jhSYT
DRhGPLhAW5RipkVGTYEZrHhpGu/atvJO+mgdFXD2rPysWkmkDC/35iVNPdTeXGeKAi/u3WvVKtnZ
HStxkHfsHAFSK/JjCEFpQm+JEZUBxWLL7mXPKi1vKMYaZ0YqikA0jDY8/zgPpiiHAy6SXQ7omcjG
74+A3ThuSU0IMrVlFuFsGunvebJWlOHK+O/nph7eR6ZGqPnhRkk1aJltTE0A37oinjAFg/iL0Mwo
FLmVEJBrtt8lXfJpiayv5dTrwXPDO2u0kA4AlUP7mnB383KJfsj7DAlPoDlu+qmo0Hk2QZcydKS7
B3HOjqmfpEZk/9ws4vr77WxiNXbjTvOkoAXibv1YNzQCF+fd4IFCDJ+va2dD6e/R+GMs22USfPNA
jjbizFYClYc7o9aLQL07vxMRenMnpeuc/w1V1/xuxXkmJY3j4q1uihFJykawODHiRQCyWWkeGVVT
agxfit79E47V5KWMy4U7Dj7l7csEpUhhj0eYEVC5568eqtXIzAkHhXDpzKDgqevnBXxfn3wxhzWW
c+aJ+QLsr/o9jprsIGPY+54gngGBUAwkWdnYTq1RybzRllrUJAClcJzQGCF7MjRGsJ4v88G1sKFg
FwFRQQdJFWETPkaIpBpVEXlBN3nabWb4+2VQ7O5gQQ+vvmwxScYeKgwmmPyNFXfW4qkE7BEQ6Fcv
drHE/rwY1UeUBfVrPHf224+J5BZjnBb2WilIcv/xLBAFoha6G5RpgwptwiA03XLlisa3dfDO7C0N
dWikAegSP6o65lOqMxgsB7KoNb/0dVZeM5q1xalmnkoPzKkf0+vzb7aDxCPCJD7gs/2chfbulzdU
FMekoGXg9JSDTuNSlyibLUzg1Us8fik1e4IWvFjWAJCxCxdKqbgvirdqfm7kZujZcLvZKKT/9vx3
7RxbfhYjPNwXg2bn5nKOijA61u/ysCfVnypP/BgArV4uizuvv7zZFhgAue/UkqXE2/0WWLUZLQiy
eHTsanAHNTL0ZVVGMEeW+vm5qR2HB1CK4JEMhE+2xePDwhQxbBgBIO/G8pxkGiLvQHJq31Wr3E8M
MX5zh/Vz55X1j+eWdzYUy7xaOk5A+tr7RQ61nqEgxSLXrIeGCCrwa4NA7cnKx/boTD0UZ6jBSUg2
n46EGTWue1s5Ul+WHttc0RJB0JbZgxuw5umST6Z2s922PC/GGF1aE+FQ3cmWc+yZ1dvfMYkGlhgI
vBJzf/e/IVu1hKan5gbLAuwJnK75UlSaFljVaP7xfGv3PirwGep05HnwM2yWG0/e1C8pUwFAupVP
Y7q4/kD3+cyEWxyoWWaR2+owhGZ5fsSKu/dVEXZEah42CoBCG+ck9B6gmQdjcVQ2P8rVmS6xgWUa
LetBuWvXEpEPDK+ADx6kVVvTa5d46BmhbLzitNo0Gse8/sueJu/gyz16wZ8DSYRYuFsAjJugYAKY
N9Moc4OsBEBYp04VWBNKJG5R2+/7ZSwO7D2uDHtwWUlXQ8CzRa0Ndg0VqICSs5+6HyJyi+s4pJ/m
1pwvz8/JniEKK9AigeFgJGfjamvyPatnXCNglqK9qsgABBVIjQAWnG//wRK518/LrtJpuD/81eLB
yi91reCVgQE3taxr3JazrIsp/2FRvFmk/A7hIpyq96YyrckWrYB9JRkLkj0Ep4E3jqWf9t4RJdLe
/hGQygeB95gizr0pOPhlXbRBNiaSWg2dmfizonSAGXQ7fPMGSokcUJQEw7TD5JV/FbE1SkvZeYUf
32rpJzDnEmnXRq9qaNyt6a/ntnbOuyy60dGXywKSdm9rUCOrQ88eEbLR+QPo7PxpjLUhgC28oqFt
HA0HP0ZpoEPB+rEu2brc6hkUThW3lYb4jud0UZipoxdmTpG+teCE4+dT/V9kFjdrsyiPFHahBA1T
VkrTsuwiiTkR3S3K+voKHJBexvNdlCnQXctkY3Bz5JFvR+jW5BxqzEqdNFNxQ4oc7Qk5aPNjOhlp
2HnVEUOEvLFbo0AgHOayeFsfRmiY0I9m4bGXA6TTMPzNStibS3F15yQ9M3pd+e06O7dYROatrJbp
4JrvnRxIQah7EErADCE/9atTSho4tFkKS5cyr5E/aXnh12Zfnku+6hXMr3YArpEf7WG5UsGBwgFZ
sL31zPXIzTPQlDNUYX1Ha0GxT0o7Wai1uAzcPf+gu8Y8ZFoQdOQKbsuILQlqbnQsbmZuDF6weL4V
Tr1cgVFmb217c3a4E9C6gfHlK24cc+UMU8nkqx1MatqHZWHoMmDoArVwxRce8OwX2Nr/wzNH64iC
AhvJvPp2FKOP4S5xM25Iu3T5lV5RH3hz3PGP0Pyxz9Q35zEsEjOSk4uyzDbKNV18s56yyKYvm/No
Oy3YR1O5eWqdHOS7j4VvuaE0GTknRJrAlzcH02gL6qIcFNtUvNkfodA3fdgHIbQA0vwRjV/lt1kQ
GKnANq6zBv2vSG3zspBhHCx7z91xePg5kn+JoOL+p5Cv5tE4QtnXNEtGx9aaYAdIjIPoaM/7wNH1
E/dI2uJtbobSdgloCUaGCoeBXzKq/JQnxngyEY8+25E1Bl1aOQdP72PcKTGOdIdp1RB8bjEMZusK
YP6wxxrNXF6gUwChPs32GfFMxe+XBvXkfBxvXpIfOds9xyMzCdhUwKI9TPouJW+jaA1UT92k/JRn
VWuSOabUbegyj/3Jpsp4NJ629yFJUWn6kqvByLNxdrW5KGVnIK8G4ig+L3qt+E7RqwdEQ3te57WV
zbsVgcxOBZz7QVypQ7go3XjqR2/10xhK9bc7OMrzAAkINCA22lySyWhVd02RL1N7AyyYGq1+Qm+A
IT/rP8i10bjkreeLMeIHTe/9LVjnoojdnolFYSeDCqlNrrun2IrcP3JojbJblicwtg8aorKRSTU4
sieQG5OLgvDzRe99RRphqIWgmwCEchNYpZUx1JpGCdUyGJkY+975kJTu+vtzK3vvsgwR5dQ7pfSt
XJQooyj21BgS7r7RzVMx2tE7xuym5DT1k5L4ZpsMf81VW1R+tkbdy+w1xHbPf8OeSyAu+DlCLaHp
m6oC72LR5GtuB4WnVEHVz+vZdsZJBACvmkuna+m/ll0Zb+eb40szMkruJJUtt5GrkVl1HyM6wjde
VXyuQGs58VoqV6Mxnxs9UuaDh3rPGQBNA1es8n4CAbk/W1XNpLidIilZ1ar9S6fCfjXV+PHYHKKw
hwvsaB5n7wxJWDFTZJAakP7eG1SUMRpEykgxaW7mLwjEf5y8Ofrz+ffb8wTQCsAUBS8Tz4f8Fa+C
q7aITWcxeC8BNcKVYsZuOBZl6bt17n19bmpvB6lYMn4K/SGIzU0OZehIs48TjtxOoizMLUW/2Y2S
ndwGBL+Yy+XgTXwErOI+XxvcPFe1nmgL02cIC7T5+E5zWy8wBrP0bQjA/LZtPd/0pvysap37oW3y
P91JwBrkRbFv90N68Izt/RreZwrxckpckkDe77QtFFF5NsnW2lbtnykoWeErolEmuCet8kc9GWsR
JnacM3KVa6XCKU7L9w00cxQiKqWZr8vad29Gt9DgAd1DVC9j0Id54LozBs2die0XRhvDuacW2gv7
/TLXTvj88++c5ztLmwvUZqYe2QJLmqL93oi8usyrYl+fG9k5zpKRlVxBMuBSm7vfZG2JVtUo4ISM
hFVcTbEQbhbRFHQx3Kz/wRT4Ria7mYcgXbg3tSJiNw4DLKkIOcK3Tpflpcnbr6sxNwdh187FwcHT
WkEgA4+wpTCYMq+uM4uKgCPM/lxMunNWgb1dXbcyQ8PKsgN7Oz4dOA4tDvwcrfWtCtqQKW5jlHie
yWHoJu0cw1+0Sr0mmdsmflHn+W+OmoC8f76hu8tkcsylxMLIwbZ2q01e78wV4bRVr+574C3LL5Qn
SC7zNfpoCuuIGG7n+aTdKEUKqOhIrr77D5i1i6hMyVk6axnCGUq9hpYYBkYpNBdWyWooL2iGuB+m
1Oz8xCuGA4+wu82v7G+CsGwc+gbCR7bZNNernit52BW6+9ILQP0GWHLfWrKjIYKdaJq2rpSXZIaA
Cv3GC7lqPFfmDMkTJCbNNXEciPdqFTwBYi/XLuqKm6HljV8P1ZuZAPA0xETE8bgaHoCN5SVrROHg
VtCdQMeWlyg6GUNq+OlSi49rPrRXCFXfjLuSRgk/aWpJ/pwtew4AjpxHmkuaIbUKPGcqoe2psvc4
0iN5iD3XQ4mEgRGOMFyqm89ZLqIwxoW652rHTCCPVu8vdZqfR7oI4dtvymtTGy+3jLY2WrDNB/XK
Vrptpl0LLdJOS2MaJ4tA6Pzc3uP0l4QBsFk/n1OqoJtYxIkTBSo/m/QyipQf7WSbL14uvNBpI6ox
0ZqUja+Kzhn8bBnHd7WhMPcFz1McjNkkQiU1xe95bFm+MWTrr8akOH88/4U7jwvHCuJY0F+AJLaI
ZddY2gL6BSeIy2h4T2T89xS3R4LmO1+YZ4Un/GcVipr9vcMw1XZonAmCrWhivi+ylOwy5814alLn
aFj5kWqAQulrW5tiTbr0szdE0JbZi3Bq3xOrowWKXS1/64nX/Ujbudc+MTTglCEY+/y7PXVm7Ddx
myvIGdkgxRzaC05YzoN76hvFFm9+aaHGBWUoOzI8gFtH4niKCjuUZwR2hgT4pIjZL0SqhcnUugfZ
6uPHhRaKF4mRp58Sw5ubBS1urroZ+oujYukfJ/iabo23Hul6PXpGqsxEDTLbl4HKJjxV7N5IVikq
CezUPrtzU9+Ixqjr5MW8MPbYVF+7aTICnY7DW3FEpE9kcIRftGalVtT9wYKi29Do5CEz3vMSdJre
oIXVzuelL/Lg+UV5PMOYolmG+ydrI7m4NxW1UWFkRWsFjlcVH3KU469rNJQ+Gcy3/2CJjEKOLMG2
s0XMSzz2DP8KX81TesDTQ8SiOsLaWTMOQrHHl5T/n/hIylGRDW4HCdS6BkZeoP/oRFV2jbv0O/6s
PztzlhHx59OpaPOj6YXHaOXO5lY7ol0UOD06bE6WMgaqG6c+8PvWT+cmOaf59B9UTV6vcXs819nr
J3o52GuVGhJuvT3HieEd3OrdVfFKy0o7eaezSZlW4axGFVlA+8cp9yevdRm/Hu1Tna/zVbHd+PL8
kOzao1bDbBtxLRN298dxmgroiFvbDBI1gyIA/q+zq8/WCQFz6npWd1Q32L3ktCWpyRBjgsa+tzf0
ZZFSJ+Wk5G55Vq0uPUXJMn9ixjzxdX1wfUWxi4uOFMjt7SuV45vEXHTAHjITW3TZ1GVorlp5H19F
NpOHKn11FbMqbtqifH9ubo+pltgd2mMAUVD0bskKWjHqLRBzxPsSBYLYwa1fIqtfT1k2FYFhFUMY
dXF74u1W/nKN6g8tRyD4+W/Y+7iAVuXAjA33s77x27yki9Ccmfy7QdwFIkwnPqUuZGUdBBS3RcmP
YD57zo3at4wzKT7DlLf5urCjJ3S0EYnuuPmry8x3bzdLKKL6f/9haQwHUw2S9EPbFKktUntoG2oZ
udk3oTqm1Wl0Zscf7Ll4h77RIU+hfH3um1JYI093qWzCybiNng1dzFMNjQp+W0Kz4lE9l6WdUUsd
dOh+0+ZWKLHta8tkfrK9rLuUXqL6CKN5b/+oVHJBYVBn5QXZNqwoJAA6adFbS6AXAu6hWWu4iNn4
thiRcY0Sof/6fKt3PirpGcUpJkR0UOkblzR0Bk/JSNSlTM30I8vq+DZB7RkCj2sPOn8/EaabXaa5
b7K93FSorTe28qmIgKzBQalo9Wj7dQ9XGvNFoqv9FrGsz0Dw7X9TvRNDoMCPGJ1WYi8cVZ0n7cks
s3k8LRYM0AE9qIkCYec0XyC31ZwwWUWpnjrLW39pphbVm2bVx98yZM2r0xoXJrrcepIIiKJMGv6l
qVQfsyJNihOMYr1+imNaL//U2gwnB1NCg31OYOmNT8CaRkj621Z8LtZm+KHPolCI92yOxrJUaktY
3teLbyRt/nla66G54J4MNcyaTlcCW5Ti1yzTrb/Xtra/JGXsfRFJJNags5T+yPnK2OJ+d6UoD0PM
kqxFzvffX09zUJAB1kZAeK7e/NG1C13I1OovrWVVF88h1mGgujj1WaTBb6l+fX6OHr2RtA7dJNUF
g7mGrXOgjRw1uSTj66L4A7XwvjvBL219sK2xM/0p0d1//oNFUJwAK8gImeC4X2++cG40h5KxLCh/
tJF18xfbqH/RnIT5fajKDgoocv+2+0vOQNcT6JKMhe7t1Z6V6MtIstuDmblVUdKf4QXq/Zp6K5TY
2nLOnCE92NbH60mlCMkXqjakAQC37416OVweBjSGgd3ZxbeekWrEBUbrI3OdxkED29xbH8h0Wtio
QyDlem8qzgZlWiIIoxMuo1+mSvQpzlTrINvYOydyBuL/WZG/4lVFPF2MOa3sFALnVXFeirYa3ju5
UfjJqFrZyairI8aL3c9GRQa0ryW9z+azRa5WKJNNct0qfR/W+lr4KEXPlyITCLhWq3rLQPcdhMy7
n02qqko1S9qbm7NZxQyAjAar7Pqk+2KbaXQaorH8ZWoP1eb3TFE7AFJHmEcMu0ms6nboO8Xi2g9m
NV8Tc2x93mf7FHnRUaa4t5Wgz2FM48GgQS1/yqtvB1Vw23kpio1MmHjIiFieTxc7+o2yV/PBXsH4
2m6pnd9+zaGBh96S3uPjgFa6toZYdbYyRQ10usxaKj6PhauH0YKn91ujAtb33OTuOonRKRHABOK4
8u+v1qmmGnvqxk7Qtql+A1U7BrOBpFy5DMXVoKlxiaalvvwXo4RxVECInrcdMLN3UzsuXDvoCrX+
IIr+z8GDSDdRlJ5h5Hzy80o7Wuj2MgJMI/Pn1SeSlSx4m7NDAlxDI5CvIdIKVdAx1RWYUZX4TdnM
gV5660H+s32iftqDhRZtb/wnbZH7jY3yzlOXMV3DKe/FZ1Jo75Ll0/BnHi3tC2Kg7qXJYvWz19aR
r8MAcFSe3VsvS+Z1RKSaw7Txpk4zIE1iz6zXSf50MjF/TmkvnGxzupVGMv14/kX3VkvjD4wh/ptZ
g83uNkTQa4JaTBhHsn+8tMlLBgVHdW66pf1VVZo+1LRFfI+GuXjfz65+0HzcXS2iT1Rn6ZFTJLjf
beBUyghEfA1hHHf9lVnYwEz64oM9aNpJWYb4wLU/JEXy8zKeQpEHZn6K0PIHvbo39E/pqpoN29tX
2nWdVucfOUt76YZeC82lnAKlUfRwWFr1nanlya8JIpQHUcHWHfIbuDtSSZjUgaHOzSeekSnp+Mhr
aBbeEkzoovmZlRV+pq5Hg0e7pjhJsr3L7M+WMmKd4lKvUUEJlVoMH82kkGy7avPbOFdHzZsdU1wX
LqkciJXA//udXfvUcruOFgo6pfYX2yhJDaY8e1fmysH+bX0f+wfknuSdtwRU4haKO8aZgh5brIZ6
YSeBoq4T5FuL8ldMWP8ROixK4JVZdgdHZ299UJkAJpXqXDyb9+szkDTQKyAcodOpDtOXw3qKkDW6
Mcx11FjcO6VIBHIvwMrakP5trmXUs0RLU9Zw9KR8++zMC0zfmX0tUTL5vhh58ffqLs5lniz9rK2N
q56hLVTbNz4ybDTdcxpyVHchY9j6Qropgyt6RQ37fPqmxKbyYkGKH2QTxE/JOqK40jfiSDppZ5+J
XyUrvBwAJMm83+e1tApdhW0gJD3RLlocK+fEmtMv8HXqB+/ZjvcjmYLXDAAfYg5bXGlZUVDU7FwL
I611Q5d/Lq5GIp+W+hK2RjO899wEyFLCy1MPc/7Goi+8FjCLgYtkSkT6AVmqeuWLDKWeVcWqtFDQ
L2IaNk7+iL1CBEu8rrfnfv7RzzLVxTw6qEjZ6t/WRdJSZIK+jBaW6Av6TlkML4Oqry9N4zUnQ3T9
b8/tPe6sJvkAQNDiD6To/P3SXFdQraX4FM4p51eo03jtnP5vAzKHXyytbt4pnae9wBugntamKoLn
1h+PkEY/3iLapGwuayX31vWoiOLaHKeQahsUaWnyb2m18S9Ol6vn55Z21kl0AsKcKgcwim01cbGH
xV1cXNEs9DmsPT3/QkFzucVWhYLF0nfvoB9mylPP6sDMpiMWwJ/MCq8TPo4QvpaOKicVwOuW6mFo
kdrqqnEJ7VxPjIthR7l6IuPTKQTZcfKhoxjh+UAf9L/dRuums9T4yfxU7bPPBalT+UmAcMzgpY69
BibLlB6plI9f3vXE6s27wS57SOnpecIA0mWRgNzRhUI0hyz4UpRT1Rx8ukffjtoIyCCAXZL2ZQsB
QO6q1eK+5vZHbn0xhTuHWqPKzaNuUsRNijeMavvH88+4b1WOPDOQiNfdvMilKFbgV1hNy0G/FEs3
XXo4Oz96S9X/K2bS9nKskv89N7pzSmlpMaIG2wtgzy3Q056UyluoUIdWEfUnmhTGzbGqOZxhzjs4
prum4KqQpOVke9vAHcFOQ9i9A7Va15iXhuaXjw9W/DUuy4MPuK2vyxNJ9ExOgh3E9jbPZK+YZVUn
uRqWtgtvY5otFzty05OquPYnL/KU0E7FOwQ5RPj27SSeI7qT842Ms9xf+glkytIwJxeqs7OGts7X
ZPQXoIxmxQdVwp33mdsmp9R5on4Odt/bavDojCpkRCBCNW/oZX5fVk+cywrxklyd22svevEyG8hc
nyqRtT4Cqv3BendcOjee7B2Ra/KirYtNndguVFtwfFTmBrKhHF7SMUv+Fmg8vq9bu7QOooEdgwwe
8U79bCeAsbpftOHGsW607RIO5lx/jesMyYo4rm4p6Bp419Qj6urHSylJzlCIIXKRyDT5e149j7lN
PQ4pLTV07TR+p1TugD6lEZknFMS7c13M49elc/Svz4/R4/kl2JEAJIe4Byyx9PivrJpDb7hJzbYO
g2f7srDFVI9SfUsq2DZRif+rquXgsqX88tzu4xXFF4BjZXP5nKSf93YNpowRUOTF1K3O+wwzGopL
eVq8pHmRHFzRnY29M7W5ovE8MKJZ4w08NytRqMwiv4gt95MqjOm8Rk3jawZcYv9hfSZNRboypNZb
mLBagzFNGr4mzK7ZH3ODKqVj8Z5MSekd3IzHrSSfxMmpROl08rfR89TYsdV3MDsNxH1oUzj6h1WH
hKBxlDf7VYo+HBekmrmGdGbuPxoMuKndiRUtz0gUfmlF47nuXPPkpIry5fn+PUYamGJWnroATwaD
7PemmtRkRN1UMeXow62ZmD5QHDiNtDmjGMJ5PC0VgKNxggM6X94OXtW5hSY9Wio/8J0Acbq3Pw3l
WjMm0IXqmra3vprtb8noGCeKRdrHWu8rnyCpu1ZFM3zmEV3PcLIysghCpICYmo7HgTfa+8gQPaPD
QK9GFt3ufw90PraI7KILy2adTlpUqr/RHEHGBr2S6/Otf7wvP+lHSWlxCpL6+96UDaq+NNaoCmPL
qHwl7v6Z7MZ7yca+CxkVW78kS39EkvPohqRNIksZv8r48t6mWjgorhDcQWwICQrQev1kK+PyYcmL
IUgluqpdFv3sdckRSvfRzUObYzBuBzMabeNtSLkaixGXlV6HdYE6gQKO+9bAV3JRmA09rQRKn9++
u6SX+HpCBs62/NCvHG4B3Uvda2YdWiW0xanq5L43rJCGrp15zUT+O9XMIw2tvTVSVIRUg8l5zvTm
MOcE7YR8ah1G9az7mdMmgdklXCZ1zvy4du03Oz9uzit7Gz8xWU7n1alWQ9vTpCe9bZwP9dJXF9Vt
7IPYZHdpFLkkPTQlvS3paq3kXRN1Ux2arTme4pnm7Fg1yqccJOvJa7y3V/BYGumPI8mJgfVvDupS
d0VCjsJWznl8dXNIvvIaZLcw7VAM1tE04d69ACIFDpoGPxS6m53sdFsYuTtUoROn1rcYCS/fc9I0
qMFTBF2rOR+sTuR+nhnlwasiF3KfatGkA+/GYuB8obVwf07NWHOKYtarMImS7tOkj8t7uxzzgyrT
A08JfvaVGUgd7s3ETWMs2mJVITpdKWIGfRwYpujeu1H8OQLu/ZI4ZRImqB77Iq5RFMrYbXMapvdg
c3rC+tk8AIPvnSj6Q4R+ku/uQaEF9jdy7d6pwnFdprDN+haeBwZE1Hadzm7SH9Usd+15hAhIpchS
6SY86QYbeGivViFkNPk/pcq0eKPrk+qPS1fmTPnX49/PXdC+RZIWXnBZWNy4IDvretJ0Pu3cduZJ
UNsLhzRqz5q5xGhLu0dIrp23S6NTJMtqSN+Q5t5/434xEfS1zSrUSuhuAJa7kLd61a1p2v7gPO29
XbJMKgm1YGzf1rvdoZ67KXX5eG7ifTCnZQraqnZ+jbpyel8tFT5vGVCzfL6hO1YZEaUtBRIHZsQt
GdNIMdKZR6MOxTR2t3oelSvjkrGPioDqD7Wt+RndqgOj8gJuLij4ZJAFIETknM3m3GTNBLTYK9oQ
gp+RioYZfUAi4B9rNJD4cYvpJYGshZKlnb/rJq04uCU7S2b0loITrwkZ/ZahrxOJWCejayFNiga/
ahECn7x4PeX6mH91bKH5qakfgeceBpB5pSEdIOU22GlGDTcnF1qNabSNxg1Q/m3skE7KWjHsNFp/
ERubt7g3oiUsIdP9VM4IAb9bsj76w6vjtAlmW1EO3p7tHshfI70j3H5oejJVcX+uF5N2Z8nEpcTt
LbesG4ZwFTAmW73o6KeVximqS+Xgs2/9MkaJvUGZUrkBErBlG/HMXLGSvIgCJ0mqb+x29fsi1qNJ
4O3h+mkFABIjBHIUebvRWgQiyhnLKDDK0nivKwp8l57XBRHKFLdZjMW5Mxrr1Kdp/a4a3QMHtXUY
0joVTVkjNhk035YZjWFAvWc2vSAemvV9UhkvRqyOL81Esfr5zd2zRERE3QYgglS4v/+Es0ATynPg
+IFu0JtOFlQuFZJCbftdrdbqAM6xawwsDlk2RXAk/DbGWs+a1lVHrxppkc43mQ7zJzqjmW/o6/L1
+cr2zgmO4f8b27zfnbcOizIgES36pkHDGFppB5jM5T9YkdkgzRHCom1LAYk9Q4tGKaE7lNZZTzvr
mri98+W5ld2NAxBCh5p3gvN/v3HO1IBZZWY0mPqu/BxN8W/g4YbzAsr5YD0PpS559ABuwBsIWRsN
hI2poiUyyBqowjJkZymIGsWfrVl5Po/I8K4Riea3UR1fx2btLtB6ub8QKB2NKO74FXD/Es8Btoma
6cazT01bpi7cMYFSR+nLrOfaSdVa+zYPCQSDsbK+KL05Hbyc26CAhRN9oeAOVFhiO+SPepWX9HZm
JmoKPVNsNwMcv6Kb/KzCk6JiJi4KKe3BR90zSAgtm4sUTpkCuDeITn2U5qPDKptoOVVtPqPvbeiB
u9rKiwYhf/DmQ4Q1YFRMqBNqbWcOkMxssgG6uGDotfrqNOX4kpiLfXaI2g/2cue8QufJK8V8DrRw
7mZpVTQWXjW50HfpUxVoRqOeWsrR5xYi7rc7MOqh8BaTxUKhvlWE62abLKAYWVXWTrekif9qUPf+
rHUkQs/3b+dJAPDjyZoAoxTEjfffq8+UkUEr4QSWKOzPy6iL3+kHp76XWNVX0lj7XfV/OLuyHjl1
NPqLkNjBr1BLV69JOvsLSie5XrABYxsDv34OeUpXSillNNKdkSY3LsD+/C1naVZah9Q36Hl7emX5
S+8UsHncR4A0RpBVer18My4aPsxAqip01g6RGfXRl63Zjcv88vcHvRA50UxDCxZ9J0jcnoNEmADi
bp4R04iCXKKG1MmXGPYQVy6DS9sfUDScOfhqbOii188z5F0OpekU8mSjV892VOzEqZjq1LjyJsLo
rv77U136fECBblMKoLhhnvZ6PRc5U6wZBq/STHBoG2jwAwLe8m0YwVeqKhkzx3wqu4cGOO9PXWHo
NfnoP0q9LcJsYhWbgRsO4B+tZnjI5Wj0Qi51BZzh4LOxAQvTyRd4RYcfRjZ0BwERUAP0fJ7CZWg1
dr/knjxjnKvmqiC8+Aid4+n/2FgQLS6heLLVQ+cEoRWGMc52K9ktYk0OJGJLVSZNdtKYCF45rBcC
O44PcLEJJv7hH2CnlILVtY4CYo3aBPCZXwfydmGujKqMZu5xECbZO51d29AX3zzgTsA5/9LuOQdZ
Ic4mpUE+spM94x+EjtlN0Y/Dk2Y0P6Iy6n2VzPHGPxlCWtEw6z5wCwYMbLynFe3d0PUvYaaaaxia
C+8DBw1NTeCDcPucdzcgxSAhwQaVgnKM+srivd2sBguyBY3OIbKwzIPJ23T4+0m4EEkQm8sS+DoY
IuAKen0SskG30ByAhGS4YHKmksTufZZNNSvg9fH3pS4cOjRPgO7IITCL/b/9lN8uVZ8BrR4p3HGe
B+Me1AXgHnIzVBycmNqiTDjlsvuQaiX3as2vKXhcCGTYZlAJRhxDYXo+weqpsSInjOwAWExuRvBi
UCt6diWwXHqduO02vzzc4qgLXj9jOuVr0rS4V2fPv8Fmgn6gQIHctWXBr7zNCyETgKsNJrh5PSBR
e72S5hpcboV3OAG5BsNDRqo+gMV8sRqgVlB53fz9611aD/w6XOAoNaEBetabCrlWY5gYAqyKVZCX
at8bMIiOge67epDy2ij514Tv94oeGwScl20CCCYaGk9nz2cm2uIjjQSyc6yDtQufKtkUptZxPNwu
JlhvmC6nasxg3DXO0LTlqygeZIJtS7zJb1yW/yjwh+s5RxNd5c5feSGXPjUk4qAviFCCdv3ZC4kd
sKmESLIbwWPHdqb521GlsgJwsdn//d1fW+rsXUjcmkZ1WMrLUJ0EaL8Y2iX8TRbbf9W33s4l+AqA
M4ONAaX5s0qJUeaEB51rp9OWHtO1w8h3Dforx+TCZkKNBGUv0MqhCHBu3kcB+bWDgoo2/MnxXTuQ
taqCmmg/wIK2zmyZ//f3N3jeOv71WFCf2RpuENQ5fyxMXtcmz6GD3gTt+iEq0Y8qGvkQDHz5vKD9
97gWylbdyv9VgP3XwsDxoYO6adufezDHfQ7zJp/hSRekhyWLVUUwTH9MoVV6pQt18RlBcNnaFNDK
PSeAsGVB6zSmzW6CZuFPEDCGrmJB2Ol67rX4vGQ0fixG0AFHba8x1i/s0I1QCUTLJjAICPPraARR
BIBel4kgyRfxR70AZ7SUWSMr0k/XiESX1kLc28AXkOgFlvf1Wr0oIM84Q+3dldB2TmVU3kJ1+LZc
QW/6+665uNJWACOWbxS0s6ciHfxzIj00uy7hOtij3QNooptU72rWQgP5SkZ0qd4G6AFgaABNIZN0
jtQLMz4Az8lggTD1aFcSldkveSxcXQBiUQVrC0pPk39cLXxtGFdp3cE84MrRvHBP4jdskAuIi22N
+NdvlzU0BREMNgxd1PBPfEz1B4364sqjXkh20N3HeBjNu1/cvter4OIM+ryHfQr6aqHYl4r1YNaB
YaNdtEsDU2SHIDLRv9r24DSiaYI9ipYGMs5z674whnoNT8Nmt0YQ98xCn78Xnr7/513zapEt+P2W
5xDBunWIsMicmAaUExw2WOnSg9LeXwlrl5JZrIWmHZBP6ECfF9etUU1bJCDXZ8Wibls6EwjYFFZ+
iON2/RYFOb9dgrk9aph9f6QxrGMAsRvYrSnHXlU2BBh+ghz+tU10Ib4jUdhIuJjUoW90tokCzxKX
rlGzcywSR7Rw54MyS19BgECDjp9cuYov7SbwNbYadQOfn1ct5RJBEAXqTzsXU9bAfRmUI7dRu9fp
hIlZ+Wae0K16BITCXMtTLoQIAPiQuG/SqlsAfP2xMWSYCZgam21OCmAS1AmeuZZaVkG7XLPhvrTW
NieHEOaGOznv/AVBISFBAS+oABbJtWl1iHYw13sfKX76+x6+9AF/X+rsA0ZCtmVvPFy9OpXAeZ24
g5DhdCCBs3WHIu3KepcfDbEcV8eW7Z3lzRHRjdfZEuygMY9JeROlP2I+f1KRyz/+/ckuHpmtlQ61
D1z7f2DMYSRIbRTjiy2kX76tiYFnF7R+vzkdQQINXPbnrWyHGK9kVa5ocYpEklY6BDrWoJOEPmR6
zUTt0tveEhP04mAxiOD/ehMlEBmWRRAGO1MQULjAPJyedNSXVQdpwBNouy779+oB/G1gelBtot4/
B3osctBBuPQBGuKtRSZdmJfUTcO+i/3jSjL1f4REdDuiX01cdJPOPi93DQYKEcyllrKD34dyScVK
8F94k/8rhWAL8cXmsr1pRuNobu/6t+iLlLxtvUBEBGm8+SBF/xkAFnKICvr/7FlgMEGOwBQO+dZ2
k/62UkTEqng+B7t1jovPy8Tejunod5zH18jL2990VguBroRO34YKQha5nZ7fVloK1g4Lwf5o59js
hjY1FSQur725S7twE05F2xdABOgNvF4FJeaKLg/OYArVoWNpvP8EeGBTBdK2B9qCMP33k3jxqdAT
BgUDoGFI7L5eLwgLt3iRBTsHDbLdXAj91i0CgPS/L/NnaEEhAzTBZvZYYlOcJXHhquGUFQi6z1je
f5IjAMT10C39WzhoDeZK9nRhMWRNIELhMsJ/ne+J2UK+RKqe7tdIrXViCTmGWVPUU3HVm3X73a83
BdRB4a4CcAZyboSN169vgNwAGBgpzpRPihew1+ixG3xoKjdqd2KQBbmJdOayaoVU9lw1yeKvnOo/
PyB+wUaeAYflF6vt9S/ooiCG3hMJdhGMGO5mq6Jb0RXXvIn+3JbbKhvF9pei93lZk0x2MWKUFNgb
qmoY36kvsHmEbzDTQ/Ae9q/8X53IUEGhoYLOPkAhwIScN6qaZZhGBp0WtKFGchIrb6AFodM9w4zj
SuZycb/8ttRZtIISiu9JOtL92LdyZ7PO3kNkTVZwlmne/f0cXPxamx04Ns3ms3rWREgUdpFgju7N
XLIjsmvzHFKi/o8HwmRpi/VbU+Sc1+R0Srqcwbu35yM5smz4ThWdDrxI/70M3KyjtzHrlvv+AboY
m2RNkrmh4GtyCuPRJnzXDVz1VcjRwv37u7v0mTahZdQMuDUxiHy906OSi3C2cFCFE6+DCwhMFsxi
5n0OZN8/j8ugrIJpf4hvBDmAPyTsVTKwJbBsa4Wom5UmkAuKtITQ1HwNNHNpR2CqClDvrwbFuXVr
mHsa9S6Gu7Nhdm/NHB37yOjDv7+7Td5g6/MDMH1OQ01pB7FHrtnej20B2n8O6fRY01Oi6bXoeyFU
bDBStJjRY96Yoq8/0zQT5jHhh0k6Dta9lX49JIEvfpnNHoFKyt/8/dEuvEAQQdDJwhAQXIxzoC4A
6G2U64wB5JL6pzhW9LHt5b/qm20NnS3Aox+K/4FWyuungnEv1clI+L6He2btxmSqc4CGQbgXwZtY
UL7nSJ+vNJMuvMpXi55FC9oqTSdW8H0+9j3ABd30pp3b8a5Qq38ph9le4UNeeJUQYQXvAtcZxtHn
gmrOxyaOKaK6Miap8SXJKe1hLfX3D3ahw4LUH5JNmPoB//+HaZDoN9mJdoaRe7gG+4aUpp6Lsdn3
iCY1tAzj09R19GjBDr3FB4+rJm79/u8/4kIwAfkbtUcBHTL0Ic6SYSJAi4TDebtfsoHt5NpPx9IG
DSaOHfn870uhukYsxv0MOMPZV5QG4zfwA8S+CdV4GuaAV2s0rLUZy/JK5rPVKGfpCOp8tB7hLABF
8fNjvlm5q57Jdo/B6XKLbTK+VT0gKfBoQDETbq2HqZcceZ6CesLfH/PCZsXaAAfhP/CgPu+bzQsg
wzRT7T6gQb5PVogTO1hD1YnGJR4PXlzZRpe+4O/rnWWumjZqyVKsB8KwqUvh4W1H0/Eudsk1464/
WxvAcmO+gAQZMhgAcb4+/KVXNpQJEft4ZeG3WWHIP6dSvNU8LbpKohP4FdWdOv79hV58QBSIGAsi
6PxBonU485mA9MZeZ8BO4s/JGwBGoluiHfvnyj9Dcg5bW6A2oFXwq1z/rbYJzVaMaBiWB577XUMF
/xgHwDOMvHVXlrr0LpH7gHWN5jhwWlsM+m0puIDL0WDauNcl68CU1f2Bhl7v2TKlT6tv+yMs1NIr
adelvfn7otur/m3RwmZJkMgc56IIh9vc0qgeuOxve+f4bTnZfxXBwUnf8DxbPQUCPaj7r9dLGSR9
2obJPYh6D0p53OmOHZF+5ccGHOW6J+W1POLSe8X1hHH6dmX8oSo9xUuYa+L5fgHamFXARsY7bTMY
VqdTxqoeIejIx/LfZ63ZJta2ASlA9ALu9PWT5m1IAxIvfG874/bTONFDQAp7b13249+PA0CYGzcQ
9AMIE7xeKRA9cIlNyPegzWc3omkZhD4TVw99YP6Pk5cCe4n0BVXVHxjM2DXjVGjD95DTpU8Z7eQJ
WPLlZpmSa6P/bbu/jtioHwErRU62YZjOLQmcgAeyXQuxByCtewPoa3+f2qsa3H/uf7w1SEdvdoDQ
Tj7vbUFfAk4WG4EqgcItxADcIS8daOl9+KIXnlyJzH8WxRgYZymcOtCoA77+LFyaaO2ghggkdtEx
ddSrLA8A9zxlrtWwtZ38jSGwmqXSNsckna8NcP48CECEbaYvQPcDeH/ejWew2HLRDGZY2zQZxPym
5TaHV8lzSpytmlwbICfJ+PZfNyecpSEfjLcLfB3O3+vNWbaiSLuSmD1KoKluW2OOJNx0oC1aif+8
FMggKIKwHvD95wJbc0PYFJBJ7UGKdFMlHI2bipqO9BX8JcQVRPmfGQXZZgcYQW2KAIjXrx8MX4q1
+djK/dIk+tYDdrZboe1Qw02V7FTZvYPZc3ICUOXKU15aFwcPYIeNBBedP2U3gstpY6BQEqGKhymU
4snnMAqgPnhmKrbHTsR44AVb+d9fb4lpY4wMCvpE51QUHo7rhBcr93Qc/Sma2vUUF84BkFbKMLxS
0l58yhKNFRApc7QDzkpam8w6d2aWewPeBKYVLjJVYVR4aN3y1Gqv33cEpiztlF/Dvv2ZXGyWtVtv
BQ0yXFRn3zWdpxjtd/gdDFmIfFBNyVE363zqxlBd2UIXlwIxA8QQxC8ckddbyIoMUZSb7Y2WCSZh
4I5lwUifUj10V47hpfcJcBGIwIBJAmdwHnm0IFIEvdy3JbiSoBGa4xBMPdjBcfRxSob4uMSZ24ES
Ml3Zr1u1+Ucox6W/EWLRKUMudS6AbyZvaNvMcGWD4d6UVKg9Ilr5oUUrybBIQaytCRtWN8m8IAhh
N+ido7pP4aoo4h0dAPKsErvOeaVFoJ8jzCOaSuSJ7ivvPYwdgZ7XdQde6lAVYPL8Nwa4f/cdjIle
4CYGx4yCzETBWJpoDcqqgaHokBYWXtqua3y98AU3S6wYxzqczf4GZIZuQH5pk6+TbLU6zVNT+l1s
XWJrN+BPYqEWGrNMAalc+XGAgWDWKlOrgcafuRb9uLOWLY/QlKDi6KgLvmZLRm46uOiYKpo5L48U
T72PHQdjzvazi2t0o5jZp1ts2RHR2h08iAzIkWaMABnCKzyFpqeqgtIJRBE9gWZKZaAa9mA4S/8T
UF0dayuihoF8Nw0amzaOWFXqAFZGkofr3cRZkEBlR4gQusvCA+8xoeKrlh6ty2OzlPIZ1qdQQeSU
FkcICDdtbcqB/EjjwHwHyKrdmoFW3jphi/Ru0CWHo1ecTx6uZcF0aodER4/lkof3bR765I7NK/2I
aiB+O63cf+sUl1/Sno7fAKWBPQGsG0KCaUvS3pMeMy0IP2eAbMG/IP8WFSgq6rEoPT2EI+oLE4XL
E66ZcTjicuZvQwMGcg1zQX2TQofK16nluayneFJ6N+kuyKoQkgisWtUYfNdBJ1zF7NDEwPj59aSH
RI4VgbTBUAcujN/YBNiim3VtpK+tdEmxn5OiwwTAizKoRDoD9megHVRWUNKxHyNmmsdoaS3fjUNq
PwsWzBv2tS1oXc6TfNCoU37GAllgxQewBG4mwDtfQudZW+t+TpKH2FHRVpJKCHdmZdu5XcR79Wka
SdPXC1mn29FQO+ygSdCfpqTL0yoIGxB1h9V1H+REIaxldDPburEaX4JKHXswEML0JzpbEpghcInH
Knd0/pQ3um1uFRb7Dh5NomqnKIBGqJWRDQB5s7x4yDvdtZA8/wF5LdxiLWnWYa8UVAZhiZWjNEkK
178xJAmKyoRkDCuaW3YwaHMXlWgy91+MrucPFhJ/6zPYbxzDYI3f20LRuA76Ljd4J02IzLRMuwM2
MdRlREr5UheDJBQmvwE3kI6f5nHnlYr4YQmnrofkcNyqGhJn/fJ25WLN99LTXEHuC37Uo/SwkUAf
KvxGPTzcqxHw2pNPYlh9x0Pbfp90CVrGolRwx5KJvkDpZXnObIyeSirmJYKzGEnvjQEEoAaDl6ff
w4KT4s3SQv1vQA9+2qWFtqDyp8Os67VZE9Ht5raHmP4ioIyMr4GSu+7oBAiMczlJHgCUIV/SIYjS
t008J3MFISugBCtbQFb+NMXRAP2+wGhmK7BVsm/KWQjCDEUu+/8AGQK0d4TQRbgfkNs/uUi4sKtT
yZq0xo9o+lsK4ee24oVl/pG20TpVQMX4+2JsgxQSyz0ghrC9GMXnLEgBsJijDh7AYxHACVepcYKN
UGgM3BubxryfZjgFH/uRurbywZr9JBa6NFDky1kCcedoeUNbpEC19iagcETzM7TZC6nabwSksrGC
nrQTTzYOu3Ksel2w6B0E7MGaWnPBPwwuCkhVpHxqK8KiCcgHQLWgZwR3MQAkzWz7HaMySapyYQs/
kmRyn7KMNnlVtLSMb+DEhQwOd37BDmrhc3RYV6hrHJao7+P7BTo+6ue0RrR5TkbWmXd906fPMODE
tVGR1PaPmYhj/mBLaGX+kEETdXcQOCDssQhnGX+GoF1cPpTT0EY7dNiCd8PABomAQNMcwE4Ddd0k
n+OkTpdW8KMJ8/YnkYW7z3zr7Y2OEG4OxQAN2RtS9BppPXdMQ6pK92vd5SLHR+QBvNGi3Ntjwhov
Dlk7QIFCNYX7ySIeJg8+V+q/mffZCopNbjWCWufiB6FW+WEIZtvc5hRc592Q8/Jd4cJI7TFLU+Nh
SV3/X+6KDjbAK1s+BNZNsnZIBvk9sxxWpAS/J9mtjqzilC7RQG/DvJnKapY64DcySFd/50oo9kBy
yZi7JOUZ/bbYqRe7scvWdZdKOQxVaE0bvzOad+wNNqBu4UOXyEDXKsR2eyyQifXHiBegmshFxuSY
D22uKzGmiQVvmRbFO+AaglDXuXGqOfQw9Zh3E5RgIUJm2nExB4mH0Q+DoUDEhty1VsGd0vik4qPL
79AundQNmdaCHHioFoTNYHboojVwzEv3JdXc/uDJSr9Y2I6Zmna6LPa9y5IPsgj9eC9oXHJA/gpP
nwHxzsWuS3MOeAXvXAL+Qhkzt86QKyJmRXZSwrOVPkzFoAJQDbKuJRRifGwm/0WJZOGTlFE4fYqa
gLK9kCs42TPGjVlyyDu1lofR5F5u4NR83EOaFSIZxlKAKw5eRYv+HFIIfAYVAxSpPQQmmCDp1aVa
Q91LiHaoUuDtxU8kjdA+xf2MrrZW1usjhtHevs+DcFxqM2iGqAjJ0Gjni64HSp6tLe68ZHEERz7q
k4MoXaEB1RvHAT4Z4A9UxVoM4VfCS9FXm15VAnXxeSDoE4JmXiN6db6iJYzi6hkepWhAJ01R1PDw
RQSwocryrYVil3vQYCDRs0wNe3JTrpY9c83CHmJ409yNgZRix0ct7yPSBupGQds7rCMv6csk8A0h
81a2Eth6AKJqwXWMNom0jlQAgGbLjjlF5lubIshVa0z9Ws9yNp8XSJo8Td1CgJgei7mpXcddWDXg
MZ1mSn0KEV5uEdym2H5yEyNuB2MomlRitstTN9ksQPEZxrReEFI/Ej+KuZJg6D5B9RwhVwEfxeAu
gkujylwa8zc8tChtorRVqmqp5WQHioTLYE0BITv4Kafxqg7WhH27s4Hv4sPSSBTTLTTEYGSRLMuT
mbsxqSO003jVs3xOIXZu5VSj55zH2IzrRB8pqDLsh1HCzrAPn5oWmHV05bo6kyUS4khAW7PCgSjF
QfZzttwPZWbSk0lZEt/IbubzTWYiOxxp0Fj8dkBL1CLqeVQkf6+HJdctUiBnGgKQuobRRSqyjjzo
tJf2YRAshRV8P4DeWsXFuqRltaRFoD8jXdXDp0IPffPUKEIRA0Pk8Z5WQda64W7y8YpWdjxbexM1
uXqkgG7QXaFbZk9pUxo67vCPgP8cGVUZOt+dmXYTJCW7fR60I76LKJGdITiotKJjhAE6REFge7IQ
BSW/eYIxyA0aM0Owg/Z+4t+Vqk8/RPjb1uMKbAat5iAex73CORgOcbiU3/p8HZoqskBv3mhD4VGA
UpKbfUKaZrrzKTHvixVtzn1a+AIsmo7C+UBkxo5Pg5VBWM158Qutb/NwVyBAsArmTgaRKIBq98OM
9BmShLhapl00Nvx7NhflgvMisq+xbzJd+4LQtwY5SQzn7TyFL00INbJFEgzeUN4wu4PhcBNXVqbm
HvuvCY6JAIu1IhhQPJmE9POxM/j/upKl7a4FZvq/tRUxUj7MSt/x1M9frFfiEQYqaBPzFtz5+3aQ
KfIP3dAM/UwPuzoWGgoySQ9matywZtrlUZuwPVTJUlhUD1P0IWtZMVY2XYBoA0m8e5JjDB5pINOR
1CAwxG/0DIZDBaYVsUeUYPrHulp1R1xZDjezkv4zVALJg1iISHHkgGFH9hDh38gnspgb3hYH0ybB
U5d2DiGYJeXJiXj90eZL070tvYufsDGTEYUDDZ6BdygYUjzZ3gLy0HxIFbymqxbVxLumbWi4S/nY
v8djpeyuYB3FMrwMn+ZgIVHdBZF9IPkcxkh4zdrc5f2cfjIhslg8SrPYG7HkfbIzSQaxDlRv6yc4
ZuDEJ8Qt6dGMy9icdKllUc0K32dX9s34JBY9FlXrBIVqQj/hbYe46+5CH4ffYc4IczkHPcYXh4vx
Byx2IQq5WCIeZqtxs5VuCvlme0yTPY5C+hnGVrbba5Djy1rZLJM1R8WTVQsX4PilJexvIsqjUznG
WxcJxs8QPEukqckcTnGdpNYV+zaZovueY49CdjtrVCWMXBU8hmEudUN8mnbQGoBy9j6LRXCLeiKg
h7wf8+/MBcD5rNOoOOrpVba4YQbcIXBUIuYRmZjrKtqZLDoY3ADg2GMI8dMu/SwrNUEI6dhmbfNi
VydQKziRZHvg9XN4L8WAKiWoc+Gml7J4K6eCfHlOTBkh34TYxt0QG/zdQL2FEtrHXZfX7brI4+oa
P1cdV4l456Yo/J6HYe5qqou2O6hsxvkfUUoLnF8ImeFeyKPvbUEk3fVZhCS/bfIuQkGfAU3Ro285
1zaXsdyJtCRtFYE85ys2d1MKT1DgjNE8mtBkzb0HQD3oUtBwtMm/TcyN8x7XNjW4mKWOqoiEOj3C
0jRu992sxbR3WQH9E95bUgfd1Cz4wGizwHA070UVjSN8mfKUsvFxbuTwqKCPZSto5ZDyoUGxewPH
4uQTQFmNq3pvegNHFZI8CwZ0M7o9fN0xud0NiYuTpQ7DEWl9LNAXq2dXuHd5amJWuZyl4rbTGDBW
IH+n73nfmOXGDIJ8AtE2uRcjjb6GRnbyfuVQH8Oduuqh9p1M3sZdkgdvRJcP30QayO6wIqv9Oa+4
jGuJn/hfD0INIsmyFg9eYeJUIUu0/Ab+7g7vMwl4XwHUHFuod/ScVKbcpApiniJj6db869DNE72V
pmtRTPoynWrw7OCQ1aSZKqDrNMMoSziJQI8PKcmj6/xSoJ2DdssT5FtbV4FqYN7GcEdcDz6c+5+q
nZepLrOZIJuamww9oShlL1tFgssNEdsfUO5OP3ARRByChx2HxJx0eCF5OfNDBv/Bbyv6AetO0T4g
d6ll8RPAz9FzN5CQ1eG0uBMmmgxVU1GIt12aLXBKjCFjVuXQjU6rMpPmQ9Sk/CVOxvSnnS3BbLoZ
+uNsoUFWo2RDKZ6i+s1wBIm+bct1MpXtSihq8n6QDeJ5tPxE7C/7uh2d/5r0YSDx7h3F0Ne25ZPa
tCUBpWLqe59664+pIkbv8E7hiJLTPH7XrH0cVXARh0V50EP3/ZhI5AIV3vH4bQhF5yox5W6uAMvo
3xdlb+8zEAb6qsNOeBp7IT9xSLH95CxrbpDJBh4KtUog9zD5qfWr/uwnEEWqQRM0CbpEK/TLk6bB
5LawgULC2Ea3lkvOj4mKKXprI1rcVaCiGTJahCLMCT96fspLGQ815kLA0fQ2RCUQqj5+tKpYYPjD
3DTiwdPoBi+jo7DvSdJhj79jes5ZiBGcUIlud3SBiVQNkAzcGufMDi9ouBQhchE6vxNI3jvYCkGd
qBI+D39kGG3Tig1ClmAsSfOiwAjLq2EcUbPO41w+juPYQ0tWieg5CcLoK5HMR/Vsx/i7laR/K7Dh
1zrT8XRbLnQo6sAiAznlDorE6E1m/e24AIFRB8KmB7agrq0W5O++auFJne+LofEBEjSvFgSngX+G
go/8pEnUfjYiROvBhAvNDrYZ/IuZWP+OiB79S0NyE++yIcu/NGyWeGloNq0YLCfhC0/b5N4DBufr
kAXRUK3FRH+Uvkc+6FA7IQ7EWfglT9iAlhad4CAGWLq5zyHfFqBQb9f7GDRZVk9kBS4rJn3+PjIi
PcXt1H7uMohy7ZnJ8p9ItxacxkDnz6aAMiEM7pb2E1q44iWS2eLABuunbxFYrjHaCityoFyXWNOG
DiivHFZNL0sEhHZlLZk/AsCpbA1tlhy7FD5C8Z4OfYTsqVGo3QYzT0fVxAoAIZmlN7rgNKxk2y/o
iZQuYLu2GbeIzWn2pGU0w4ZtyMrvM9Pm5wRmmKm6soTvS2LRLK8LKBW9A4m1kPVitP4eGkTdPbZV
9nNBWP4ImHj/kWcmRveBZ8ggmgBW65WUehjrgreB369JBPeovhD41e1owhJNCEzroCdIpmA3k1xv
V2E5nIbJIxR4l/AnElBoWeaF9bt2gnJkPaUcl5BHQfQzskiiwOrsspNyaogrlDnpRysA3HnMYA+t
a1zYtsDxsAoK6pbJGeKtUKg8hZzP8ZsuLbCH1mnRSc28z54w9oQWVeIYL29GdHtR3fV5ym4TNBnl
3jIhb4dknqaDCgNLqkiF2Vy7fBqiuoQvBiYXc5pPVWzy4hvAFyM+y9LAia2QHWTwIrSYj0REPqkp
5hoQ0mlZeydhkBY8JAJV/m5KSDBUpU3QtyE0S4F2aJMIWflU9uiJG6Gf/RS2fOf6dLaVVcSxJ/Tu
6VcbQ617M7S0b6zKIkDp1i5/Ut0g6Uniln/X92wCW4Eh+d+D2t67yoDFZsBmn5GudlGfjjXsA6Kj
NU7IvV4m9TzaAqWqmwsk8w2yjhFInZw89FDAhp6otf4RhD70iQj4xmsVuxz3WiazQiN5Tta2Usbr
oYrQbXyOOx+wG5jUiS/Ih1AHBs1QQFCcoCkDhqcyCEiYSb+lXdJ/4WXafHAL/Oe3LjKE4S3mEmXt
BSqaejUmuy06OOzWimoMxQgUs/tqRoKmjrPKyvnUo1P3BT5J6VsaFC2vNW57UlGcfbkLfRS5KnWN
e6DJXED9Cs2XqILmCDpsXZkFX2aUF09szex7PS3tm74dkFx1ZV++x7HCRxrKpr3rfYPqHgypMn4X
kiDgpzamCfC5dvgfd+fRHEd2rum/ouh99k1vblxpka4MPAhDcpMBgGB67/PXz5Ns9ohVwKCGWk1M
hELqVgE4lSeP+cxrijWv0Ad+RhjO2pB+yyxlSDW0nUpOqJJEJANR3KyRVbqBOYDYU8W4Shz6RNpG
DQcZk6ciVUuuSL284fQorssimxJuBQhUbhNokqdodaFQxxqkC8K3ga0EoUozz5uKGul5Q86GJiCS
XlttnIYbbZTmr33Rd/He6lqOwbBv5W2b65HhjKv1iVMGmvkq1Jp0FXLUsIWrsEs9nLmte4R2JOqw
cWF8mYMakCGO7CYLLOiNT2nbFAkuFDoMvSJvKsOOLfRqbDOtjGgTj3Iv+aJJPYDbrQ4BXBZZHlDP
A+VmK43Rt2sYa26ykvKdOyW1dNeranavhb16OdbijLNWI1L5LcNp3oBLUOlDKUVSoQYqWChrWVH0
uen6oN2Chw1xxbGylzmGFGHXi0FCBJdAzH2zCTLR0wtLuyq6ns0RTQlNHD1UJwqbxJqiO+hRdWPQ
FvuuyvWQoEBMIMTJTp3VNsMcYEK2hNpzpnbJM0Z2dYhFQdJvw2Uq0vOy6Mk0Za4AUhfdmPaU3lDa
bkKjjW8KZSW4aUVTngCZvgVQWEAVV1oUQS9t8CO4YCDWTY2kN+3oXiX0wtjRr8RWcpY80u6SsJ3u
P+5Cv4ORZEAVAwdzldlEe+ywadpmHaID2HB4RlzMl0rQYoLccnSGLa5agZRSTiOp2OVZO7qRMFh+
nyenxJXfEbfjS4CNXAHrq/DaCrX4BTbFYu/g90c56O6gOVtYI596q0u/xUtl4CfcIMBDlQCVbHtY
Iu4f+F516GoI8O1RVKFC+/GkvMXK0GAFUIWPGRVB+LmHX6eTpTKP6jDz4FcX56Tw5V2t5PEJ0O3b
Ni5tIWDzuNVLKNMcayy0s9rSF1lyTwyRkqNrOXIA6NpZWCzRCZzR2wcC+QPLXwWcQxR8vKoimqN1
FlqFZ2WDZfdRNZ7R5RBP9N/fAcSsrFT0CQDjYL14BNEq825RzCnngdqGMyA3stdyqZs7LdBhoi74
2jVCPX36+F29N4s0ODQJkO/qRbB+/svSoR49gpsyc2+J6tEpzUnZqlYZ+G1UFicQhe/ulR8wBouJ
ZJkePaCAIdoCgr7w1Ch8qHqgvMowtA6dvOIcI45gKyOY6CN62T6UytI4WSaXpxRF33uVv36Ho7UZ
ykKojJ3F806IBxFOZcV5JGTy7wMcWCYgClfmPSIqR+eQaGRDOlML8RiLskQrJs/UiWu3Wwb1mWYM
4UCSDtEXMDWnJJTfOwKZ4FXBTwbTdexLDSly4TxKCq/I1P48NmowlHPUgCpAza8TaCB/vILeHQ8Z
Hh3cNPIq8or1+GUFxRXcfCFrUKEVs9mjUj86mpDq/qDRjOtXWd6Px3uHk8q5gibN6o1qcPSur/iX
AWFohuKsZYUX5FkV7dKZkZxS1oLzedSTy2ZSutu2pT1X4G2TevJI11hJhUW3ZXUwvbDMtX3ep/Lj
x9/r3ZWFuhnybYiRw7Y5/Fp9oSlxgM6kN7VG+lXooZQLSD2fQCK9O9sWmtVIgfCWj1kbUT91ZIAy
qLKFGkBsCeVVKo10psnyLhqiihNn+TuHEk4vHLSIPFEgPgbFR3pdawMpgYcpqrWT+77zaWtqVM3A
fIlBp90sRlMOv/uUANmgv7CENXSU5WOp0qVOJZWotfDaogpeDS1JHyBFzZeVNC27WYWQe+Ix355N
P0aEU40bEsDAY9ZolCMGEM9R6RlalyDEq6l3amZROjMXw4nBeDtFxvKe546ynWQAocjBw3y8gt6g
otbvgGKqDnoWXOQx5LprBjVJZoGFLRo6UlaLuU/Vlek2UG8vslD2TbEynaTO+t+VlGNkGBpMOToP
fIGjk5k2mtIFSYs2eaFl276rQw8gSmtX84g31KCekgh/s4rX8SBsmSAGke0/jpq4QedwXvIS7xs5
eTIjvcpcgzTqeUFvtXbkpTnlqvFmHTPiSj1eLVLAcx2LLEy5RRMQlDc0lgE/OkNvr4YIcEqMDc8Z
0AbjEvyEceJIeHO5roMCgzfQZQJne+zHHfdDYSIGV3p9ZRa2ZS1wI+lcghPMToUo7z3fen0zyopX
eCu6LsgqXZLCiw0xq21NyOt8i2yYZNrKInYbEof0a8Hkbj5esz82xgEwmmdEUhgIPRsViaKjpVMO
AEmAA1WeAGXstiONpSZm4QieJaOCSBp6tQ/U+hKvrkLzETxyQbdpCMLzCCwWLQmAXV4EnuNTFEmB
aWcyDc//4DSBKrXGiLQh3pB/iT2VIdKD0jOrstgKFNM8cMfVxrSo/UTLPFx9PCfvrW7qqWDtCefW
a/jwJgitustVsnyvGuvZ0eYs8ichUs/QrEvRvkpO8WJ/LN7jd8BtuBLeIDTwP4cDVnpOJzTvKi8Y
VcrOYrBcE1yE01mAgdWVMetL5zVzpHzpBNm4TMQiv9bloQnsvFnUm6oF9P77U47SJsc3N5WFcM26
XH+5o4euqoe2CCoPF9zcs9qy2lJ3iTyEuSTfAO1w4vx+Z6dJKH2AlcUQCFbTUbxFtUIpQnFkyhMl
3vZN96zNeuiZKOb4H7/cN9c84Ry8eNIshN2gAhyNtKhBpIYy3ZKEYLm1dTFWXlHKOyVw+PYuWNcP
LmS80hXefJRXhiO+LXh/1V5aVKIPwgdxaUUR9uaSIbmogc+oA0PZkTGcUqd6m02uNBHAuZwk0MOQ
/Tx8dzigW6UxKrWn0IkkfU7BZBhG5HboWQ1e1av6rivH3pMj4hy1s6qrqO7bz2RIp0x3375VzBEV
AO2ShqzxX0jeX1ZROpJGiuAxEAgwg60wjdN3C8bO9dhpdX9ixb47FnElSTwFfxQeD5+anqMJ/pmx
zFrs7GxSEN2VksWe5jn1Pl5C7w0FqdLCTFwCgnwsslD0WlUuplZ74tyqLkss28lBfp9KdXLidH67
WNddCPUSLWEEK49PIlolCjhXi1c5pUtrUxUGEhq1YRWemL03VBLWDJryEtOHGxj3weHswRarR7VP
cJJq5oe20+8E2A/uMiStp+n4Ty8K5SdjxR7UQp2e2JLvzSePSOljlfvhwj0cvC1FZY4WnnIUMstv
6NDsACPF27RZqhNDvb1mf7gCmuwLMjsi48OhYB1IFeiYxjMSrfOzStSvZyInTzSCClwNOZJGq81q
TtQ63t2TBn2zv8c9ogHIeh2JKRarIMg4E8Z6CHd5bkq+XFStX+BG6SJ02OzyxLK4Ybrm06I25lOB
Z/Wpk/2dySbRo0JETEgx5JhBs6ghgsNp0WAB0usOiHRxb+RQc+vGOkWVe2f1smRZvug267zao8nO
MUeIyM8bb6ap6lJt6s5Kyttff3s3ruoLK3GUgai7HL5SNEgl7se68fDsKjbVMEceznWyPRXSdOKW
ehsYQC4moyF7g0HGEXs4VIlyXmjWMrukzhrPzPDoDFuleJ3YVLY5oZBzYlu+OyAW0CLPIEM4PrqG
I3OSwIMYDV0m5BxH2NRulmrfQBPAPtDS7MTueG9tcHiiKoZ8DLDmo7sRN+YID5iyRSMhVJy40EQb
WUPRmZnUEzvivbWhIRIJ05DbAQ3gw6kELm1MmYVbRsNs30gjDmCupSeQuj5eHe+NQ1RN3oBqi46W
2OE4+MNVUZqGSPB2pulZQXcJEeSUb9p78/bDJZNtZUAwPBqkJ6EVwmBsvDGykIulWeCHRr+4WsE+
//h53jnAsPJaPSsILXiwo4OklbRuaKYKNzhVWW1/kdoL4haMyxBPF2jP604fD78tDcmyh1dEfXGt
wBrHzmVYbUXVkIytJ+Vk7lYzNltoKtfV3EonLrx3ZpJzQDRXK2Xip2O5AAlWYTFaReuZCbYfY4rF
XQJt2BlNmm4fz+Q7K4NpRBnIWLUJIBQerox2pXwTP7VehpnLNV0ow1Y7bTixzt/ZwVxrEoEJ8p2W
duztqReIfk2LyjrP0tlLojLaFvTe8Fqg7Ucp+T8IgyCEUg5GVZbD8JiBKgetImVz33llBOO7xyLW
rgvCwCSPpr+KDv/1Mv13+Fpe/5WgtP/6H/79paxm+uFRd/Sv/7qIX5qyLb93/7P+2v/+scNf+tdV
9Vp86prX1+7iqTr+yYNf5O//HN996p4O/sUruribb/rXZr59bSk8/hiEb7r+5P/th/94/fFX7ubq
9Z9/vJR90a1/jQZD8cfPj3bf/vnHGv78169//udnl085v7aJn5unrHtqjn/l9ant/vmHoP3JvP84
20T8Gllc5Abj698foQZOQZXLl4iHFssf/yjKpov++Yei/4lSNxxBhTyAlNxkZ7dl//dHqzoB64ii
O0tW+uPvL3fwlv791v5R9Pl1GRdd+88/fqr+/Tvf1JCkW8UA19N3pQ+/cRDGrCFKiGG/S5Id7ZZd
dZffSp+70rY6mEZ25eret3Sf7yNnOYcoVtvlZtykW+PMOptftfPhW7errtvL4i7bCVfZt+Sb5Grb
7G6JPONlfOgCu37CPdMpdrNTe9ZWdqpduFU962zZDd8iMOOyXTtgvNz6pt7rT9G1+j3elhfaufwE
YBoirwTc4KG5687bveC3nnXVuZlfuJGT7dIH+aY6H73gJtkpfnkrO7KXXWNif9NAvgehfZd78VYN
Hcsvrsqb8X7E5zuy25vl3NxM5/1Dt6tvhSvlRd6rTuQDkD/XN+ml5tebwO22qUc45IPN+J5cl3u+
5aVyZmyDh/x2RS+8mN+FkpIiokhOuO119HjtWrez1jX39R7yGAXH5sryta14H05X9b6yrp/7i3hP
T2gfXkbX8966mh+YwnOe4bvsFX6wW+x4rzu4G58VV4Zt2JWffQru5B2m4E7ktM4d+DAv96pzca+c
R+7giH50Sd9+X/ipVzqq29n5ZnwtAr/pveizti33km/5KL5v+4vgpgHtIJwFX41tuoHIkrnTzQpj
1uzAx669darOiXW8nNlh2z66QMwzfM6kM/w/xzNt1zu6U/jTmcL3mqjPO7ljfuk+zYRzqgOUQfu8
nOfb+KY6qzfEJMmu3mqu7iQ8F0kY05Lsop3h59tyE57J++Ku/Spc5hfmNSM8IlQY2KIX7USMF5j2
dBNvdNe4VcBa28m3EITkY3o2XI0b8/t80XT28GjdgtJ+VM66T82VqdtStIGrpIpbiy+Kh+dWvIx9
yRPdatM7kt8/mft5j2MroYWXn0lXwifW5+DEUXEV51vDl+zygt93Y0e2gbaeZbkt+gZvZJO51Rd4
lXZ9M1zHNTw/W7lk0vCc1d1pGwEnFV3pbgp89NqF3Bdjpzof/BEWnJ0/a+7k1hsybjw2L65zx1ad
8jbxFzvzjW32ze/uwtDWH+TCDZOLEU+z/VdcQWFWepAQHMIvT0BEj29Rf80vlrPC765K3BkgDfAn
viUsI9GZdhztqgToOYQgcJ46QJ2a3pf0zz1AbKv7TqkI5Pv3LDjTclvXYF5sJ+Wis69fWh9g3ORl
Zxg8OHaA7Qb4oPvhZv6k3ecQsAu7ys/4/zRIMbNTZk77gg6YPd0DjZIcQEQ035xZdnTWYnYOObKA
hgV0p9DsdoBGus/Acs1b8WVSWydm7YpesFEbe36q98tjAULe2ode7WKOl+yDl/Kuv6bPQl8RgIkz
7eGZeqnxhCP0lXZXo5Ssb2d8/C4NzqXOn/fFubpBG1p81e5rIlW3veo/VW5hOJLiUxW+mG24YcuF
9qD6eNE5mQvPElOVwi8lvwBNmzR2puLEAB9YTe0E8Gi0CzNn7HjgC325UyvDpbV5h6/5Fc2Ce1GG
cGEP5c0wuAZ8kCyzTfiJF+W1+s0EQetNPuQ3eV/HfjTtjOwie4o/CTt9Y8l+YQv1ZvqObiEukt5j
WTqWDR4zvRE8NvUOsp/Wep3yxPyKn/EykNVH3bUCJ3+tmkfBS1U33VSQkwAULVuMRuGWKZlXPI8C
8NetAYIDzEdzNpEOfAHnaNOwvK0drJwkV4/OFGlrLR7AcVYE4vmguFLpcc7p/pRfI0ByAJ5GNwte
gjjzFV/51C/bPLqeJAq8e9lLH8DHSl/UM2yli3tIy/lj/xgvmk31wdzSJgTlOW5Eula689XQNyvz
6iGNfF1/QEPTEh+BVJbbMYLs5SAn0oJTKtzlc2+52rIpqaLvZuuJuQbfnfIHx0/jJ+OBNeUUrO7L
7lYcnLayBd1u9t1N6n5CnFZzenspaHP78/gtMs9DCzSUOz62j+KNqNmDL8peL/jAvDe94GzxQyzu
hWvztt1+Q+S/sHPRhSNeXQjqk3EhCr3Tf66vIEHZra8F44UU3ha+ctWHIEbt4qvR3/dQnOLa2MhU
PMtBcKYXtN43BTAm29iRjDmdG9+O3uzpAazTi8SFGxPd8Xc+Z050ExkQKEafzSG5QrQnb6wuZOtC
f8Yy0Y7dxBtQI4h2nBs2jqaF/qis0O1NrQ+eVHvlDMnaNkFRqy7nWw5LcnCFh0y38y+WCrTYlvOL
+LNYfJaumu4raFMDMnl43n5XusmuqxetubeutPSs3+fWuSpu3NrrbTZV7w6Tcz943viSo6SRQEly
EnuqbfUxXL4NFxJM36oCUMVB6VUXMAw43Onm25PBwZrywU3vd4kMhA+QbByL19xYha2/tKa9mMWD
Gqu+nuaPCCqPF5CQ009B4oABtAav2IAaTvb9bnQBqz6bt+alkTAV3QUUwBadomf+q7vI9vN5cKU5
uVs/AyncMRQvtXJg6p6bqd0CgtpWO53bRf0a7frnqrahHT4r1+NWPdNAWQ4wb2xwbudm7YJL1q6l
re72ruzzrCOIct+YNvxDpNriFoh8ELHQSr+ItqzVKqZhaBvjVjM9AzXxapfE+2ABn7jttMcRWv23
fhc07rQgVe8V+R4GeDr5pbHZR3sWGat5uEABEvhYv43dJ8D9ExQCXzf9Ud8H3bVY7qGET537TWwc
Uf0rhfqtsPyuzPnPcaR9EKFvXss1nG2Pf+j/xXCc4sAH4TgZQdG+zgfROL/xMxqXCavJu8j0RKQL
QclQ+vwZjct/EoxTliKupmOL7SS/9TMaV60/DWouKGARbqPXteZRP6NxPkLXcbXvgncAVkD7rWB8
zdd/CcUZAAwEsiAIWojYIBw7Q+IW0k2LEbJAmsg604UgfRDqPrk0SiE66+l8uV2sGU4QVlCSIFnv
G80a7FKLjRO1H+mwsoDIOt8EPeRV8oaZQFfyMB/ugrwA91pM3M5pGbtD/DXQlfhcgTP/HQltzjxT
jr6asxZdqSk1ShtFA23TaCMU2VbQiBtn0ATqambeDQOlsFqX4luhmpcT7bl3vigmNFTf6a+syftR
tWXQWyUYFaasHvrEFxJB2TT13iD8XvsNTm4GpxzbjpqkP+bGxIQSMVlaU/Sh1/L5L40Moc7NIZBV
uEExEd6CiZZYRp8ESRRsUZ9RVsMN0xWC/nOc6lCKQM3CSJkUyC0x1ChzrpDoS+PNmGqN+2Ot/9Zu
//80CWfLfbDrqSa8vB7seX7+rz0vW3/SJ6bjRMuJlwUW4+8tL1l/8gJXaVYUIg1+hPrT3zte+hP9
uFWVj46dhR0Aqfnf+bf6J+VQMnrydsqI7Pnf2vJrYenfWx49PpM6JBVWg0KyQUHtaDGN2RAXgq4J
eATP5T6Y9OUKllhEf8zqUD5s+kvYpMNNFSrCpoPpu42HUtv+Mlk/iwK/FgGO6mw/voNB4ZWTEeQg
6K/DBT1h06jkTb1SlyHSlItYXxqS0JxVs2r+tUIPqkS/DrVux+PHZV55Wk5S8Dnrdv5l70y50GoD
cHI77Mvc1dNiBHlet+kp6fMfBbuDgZCMBMqrg6paGzVr2eXXgdIOSR1T5JlKSF5w5ctpCzyvJpfr
Bv1yRKVGpZxdJwoVsdgkJp1zXdjVRj+/aNqcXDTzqN0FEP1nV9GbijB60a27dJYmaTsOhYYB7Ngp
ix2WSLXYXTC0uq0bQ0rNQKhBCc7jGr7VqV59mWJZ88rKKGJvyiSl9UIEP74hq2B47TSGhT0kaVs6
EU5poi3PkLC9xeyDAc6mXp01RacufiPkCengGBmR14hLpe4NhB9O4cPevB307rgcNSA1q6DTcTt8
UmSMxgQxdIAbvOj1RDl5ENITMs9H5ydkW1lkN2LgqdB3Q9hz/Ra/rIG6RvI2FmD0rb5XWyFUx7M5
mFSSSMm8twal8SRBmzvbFMpka4WSdDWaOeFng+dRKnW40qJI7HRmJRHasZjsj3fDUZGWrwcIhooc
6ClsMt9YHzVy2qFKwddbWjy9qxa1J7sScACp64b6BFJXdx8PKB+fAYxI32MFGyK+Ti/uqPg85ZMW
41gu2HI5xPdSDm3CicQl34ZlVr8gkFIt0FuH/NGQowplBXPon8EN6bEnJTGOhcaoRXsZpknuD2lO
dp81qpA4SVbNT2awyNGmklPyRiIGeApiVdXm78/Z6kFDuEDzBlz10bbulyLp0qVg4Yj5/dJk3SZG
egeLXfWikq1vH8/X8XHFdFkqInzAi1apQfFo/Qhxg/KQYgg2nLbgIlAXdQMSBREGIVBOFOx/dFB+
PUbWsXSQt6seOUDuY9BXVASpoMPnsYshFkG4ZZUV+wMb3NNSSZi3tQlLBGlvuHD2rKnh66I11vUU
zqbhgJGRUMzIEFLysZ1PzJ0URel9a03GtZ4YkUaJoVZkMuIh1VxRhXTviogRXMJCNXun02ILH1gj
jydnjIfhutQqOGODMiFxOshyJzhzABOQQGeoBbsMC/kaAk5gXfGhfjMus/Y8aWZW0skQqn1ZADiH
ctdyUCFhsFCNiiPxsmWRRNshqqNx8/Frkg+j2XWfYwNpYHKlY91OHHn0nlLTquVFRw5NjUqYapJc
5Q1h40SdAwkr7b4os+Yz4g2WZC9tp1O8Q7kI6pZhXTXWnHybshYXdhRmmuemtILPGAHq13qd6NeG
PmDKCh81lQGwdtZDQ5uts2vEmJ4+foijQPivh2AFrF6HOK8hF3h4WHVZA75Pg/YFETzJfW0uhjNF
CEo3tFp6NkVkZPbKX9mAYuncVpVQ/UBoj05mHcCJLxKKwuGg75HP6+8VvVLcUeDacfMuRT3t4y+7
TujxYgVNbekgC7jHjz2+AuxTVcQvQidJldGVkiBztBaV049HWW/Ow1FARNMCXINt7tVjEHGF8E8Y
1GXoSBW0/0I0pnMJfTDFRtsbKAU4H7tSQkjmhak31x+PfYzsZU0xOAZGIGvZlWAkD18HGKZhiLIq
dLo8mp9rchJXA396qWpReF+GAAwIyRUUucYMUpWgCFPs0gvuT3yPt3cE34D+MSc2mQc4o8OvYdSI
yPUqYYwQLb0fQVs810qakupcpEg5FNJvWoH8eG4A2yQfQLfJyI5DtKUYBgXdDUdeZT7wcNG3nV4j
iTW1sLg745Rt0dulBMqIUw8IKHZ8b8CuHcsm6mck3MasHtxKGgoHAvypq/bdUdZGPK4jCKcfAwsx
17JQM+GpcDtVt+0oNi5wWONEePvuKKCzdDrWEit3Pad+iTdGs0BHxeJZLGtFcApp7QqIIbgfL833
RgG1SUOc1J19cbQy84AjGuYumoG1gLBVvQSe1kGb+g9GQYuZE1wC/HqMfNbCnHLEqq5gVH022Bo6
Wdux66fbj4d5u8cVtpnBlYcEOSCXoykT5SnW9JwXgw7Z6JfKpPgVP7pJk1Tfsa3nB4RZaKqkhXLi
AY/hr6x0hSRE4W4nCtOAlB++rWoCrNgEHGLIZiqe2C3lHaInvZ9Fc+GVi0UPIu0WZ+n6wu/VF1Qf
7giCsBAP4lNerevZfnjS0TeHPQDaZgUG/NAe/WXhaJO8Sl/28TrZ1ROiofRQkBfYWur8s33+f8yL
fiz1w7FIVshEmWuJAEo/igF11DUnUUUkoYTi+cButyCnJ/1gOGQOquroRTwafjyK4l5r0tiwzSwJ
znMF+wbyhD56qLrRCK5y/srtpPYYpYOA0QQ/79GgcvumXzgUlxjdM0tpk8JWh3mgcCqlQWu38GFD
ak7iQMlYLZnHLLFwBBcb+GPmgCjTx6vr7byuGtEqQGTAHYDN1630y7xOTRWNcyBDmR0Iq4tQkRwh
7PrtoqC7+PFQbw9qwgck74FoAWR8CyFBCXpSJbrQQl6Jr2M5d+dCF6KoJVvfy7roTsQ8b58MYXYV
cBa5Awh1c/38lyfDPi5XlpHhZvgediJUEwVsRFPprQJFPDGNxzhCtgoPRb7OHQwxE/PZw9FylHnU
tE0CcPbNYleiUew7s632CxohfrAUoj9mivGQZ1C4+9ZqdqKSim4qaenu41l+e1zokDBIHX9A7t6Y
3CmDGQ+4lwf0JObqEVG1dhNPjVnaEHiVntpgsOyyTNRwjci1EyH62ylfz/UVJU7S+jZnTWdVylG4
DFCmRMkhWcjrW9ThHARTT0348REPTgKR8R8q61BArDdZTgBWshUwpUWX90UqMCALDDk8sYR+XOW/
ngQkGgD5V2YDDwZW+mgNJalWItclVk615EOE7IUVbNABp0Q0zBOaCrqSagrSP7MY7wQU9Yh4lEKY
3WmYJI0esmnFiNVG+iqvl4pI9TdFfV53qVUhCTgNxg2HAV0fuEGa6HSFED8OQMWgezfLWF6HfZ0C
OihzhGA/XiTHL4rnIsWlsAyiZfWhOQphsC+tpLpH/jcxlvQyXJLBn6dIOEcqoDwxh29fFIgWyvkk
72DOMfY73BioGFVhvghI77Z5t50EARPqQcpOPNCbBIfwVwX4CSVCw/cFAN7hMHNEDafPGlrFxVB/
mbIoSRDvG4WEdE8br4ZEy01gXUP/qWsL1JmKQeAoiLKo/Zy3XU8BGeFpSj46volIYZVC4whR3GVO
rY45dptFXtAZwxdBsUdFKTrbKMIucvolCU7Fl28Ca56FwgNFA2DXQDCP+cp4WHRLnSRIPGfJnYSo
41M7rpiWOTb2aqty9U6afDtVeXwXREN9rsuVcqKU//atscG4Zk1QUquHh3w4nX2eGUMWIJg8BkPm
xwGEEyleTjFO3xmFMPAHnRaSHC2gw1HCARHMsSw6R6rJWSrgc7shGETv48X+o4h1uItVQkFIFJAA
8cjUjlZ71JVx3KOS7OSISTbAhEa0tjsjbT6pAwoZxtgOVw2ck9vKiBG7StLpvpp0Zdw0lVUh0wXT
gHYvHaAQuxYR94bBrKrNAEj9ez0szUWAkrTup0gwh36TDPlX3DNAN0WZjDm3JWha6kgk5/fUr4fO
nauguhRDsbDsoamDiziSuscSzZbYHoMZITjEFKaLJW1QC48nyDZOOw7Zl6SNp26nTeKUO0FRD895
pSwv6ETGpS31q4BhM1hoRYdp4aKwiHLcx7P45oZbLe4Apq2MtLX5Jh8tiXQZSHykqXEIxcbH2sit
731sZNu4Dsy7PlZSt5HbcvKs2IqeA5Rv3IIrAlHSfulPQUSPqcowkdYYwliRtmR/b4ByiMmjc1ug
h6PIt2lgO6jqDcicEameeuz14j5cPFTS1lYj+4A00zi62KsZplMooORpWKXWny+qtoDaAYHNe2kg
6iCrOoQFmstqMXuV3KM3q/e4HF6LfSjfnXgH60o9+DKcozJ0LIJSHhoC/OGGmdooCOZVvxURSoSe
A42OBetltCz0ReL+e2to7bThgsoqNxZj+Yz2hUTFC6MAkytIjB/of6gK97PQn7j7364PvpuyluiI
gyDHW0d5eC7VI2JRaemEkzqBd5rjwJvQpf2uVdjR7eLaymREZcTS8pcZrIttDmbXeyrSumeIkqLd
9/Fk/RXhHcwWVCBuOWVdthrGtUfpS5/3UheGOYrHcoLwrxwsGsVDK1skf8pGDacg+Eo3ShEAPELH
dPySdEWH5GBqCF/yeBbvu76UH1XEnT/l6Qwxwyqy+6yXwerhQD0+oq093VGnCu6gA+apqzSzdCFn
kYLFOPMT2whuC3dqgJz2ddkiW2CPuaCXXClKYu7RytEuUMNUvqaxJHzPlSarnUHWVpEhMwgeVlVG
Dp+qMHat1FkvRM9mxdWkTooXmQvyrWFeKopjWpGh2hHxEl0PdNCeCWnMfUBzBD1SGbc+BKE04TWW
6xG57E4NPBVVYrTPaq2ssEGYus+jNYYLEKyo+FprnDbUpSXgoL2YUe2W9cYYfKmetZcaYUYOMNOM
exd19kaHITMjxpmWVgbcEd6e6LQaAsbnE4Yl8c7EoOyrhtjVWpeLwJ/QweCcCnUg5FaI34I9yOMY
o26HftpGHiIz2SaI1BX2NKTIk+Yy9QI3QLHgvi3wBN7ESKje9krZ3AcYRwAmoz8HaCxC88gugz69
TKe4e1C4RCp3QIn/tZLH7qsZzck5SorR6KA3ZEauni/FizjphSfncz7voN7EIQdVqbduk9TNmYVc
JtIgZSm81h3aIE4TF8sDHW2WMNLyGPS1mkz3Iy2yIbDlNjNjHyltlJ4JF4xn9L2nm3kMrBvN6CF6
o3QlD1SI+/6pk1g/dgkBLnSUrsmecq2AwZUky3JR4CuxbIZe7C4pKBWfI1QXHpHlTdHLnBupcaqe
np0PYkIm39eFMkLMj7LyGZDyxOkMJcgvIIxZkztNst5TwA4G9KD6PL+08ro1vaVQiB7ErOybyx4M
wwxpJcNKAt0wlO41owNqlJh13TlN0PKoor5YkieXcKTcUrG4WfK2NxBP0QSq4aU85pRi0wZbX73X
dQReKb5fGcps0KJTitzYDOgy6zD9BBRytLpJO2emOwAWK8HnpUNeQoK71qmqnWYoavlyJsm7VTBg
nbxiQWNQ6kQ30cTFsMU5HlNXLdAuFzCrrQF3psbkT3nQ3SG8PtCxyZPoc9lUaLCNyzJ8zQNslh3d
mOrI73UjuBhx6pHPgyWJ7lGOjpqHfhBnxP0UvPk8K1X71qnzFASoEplFjx5VlYxgJ8m/nSiVqHYM
k241Z9S6q/s41iyUrgdZYU8ucnWD8i3pOzHa/DoN/4uzM1mOFOm67RNhhtMzBSJCoT4lZSqVEyyV
DX3r4DRP/y/yTkohmcK+O6lJVYkAHG/O2Xttz70qWmmUB7ee1FNR1b1EZ8VWn59T1S+DEmkSDLMr
rxMou2wPVKUdRWa7L2WSjt/nFjB3sO3B4CLa+cCHLQbEou7qF0+jvjjWVbE4gxG0g1dfq6n100NZ
sBcNM2CKIyxFa6FpIXVEmGIe55fGThdsgniw7rPZ0sG8u/1oXbZtaeiXQE2q4UpPEpueaz4i3p49
EymkKuqHzPDi5jjBpnfQLda+eQUAzSVoUPfgVsWAsUXUycE/DBopCkEF6nDaS2cuxzCF3tVHtBGa
m6Wc6ZDMU+4vnL5HSHcZQWYHTFsCTXfeTkvokQrwe066NdnVXiz3mtO5l0C0tGvDpGAYLiDcXjlb
IUqL0RXcl4lq/YiOD9tkUgiMX0mKmic0W03zorpnZxIIujM3JHh4OxIeZjNkmsj9HcG29Uyns87j
/ei5aXvU04GsnMFTVXuh61X2dRgMK8UjVNHicWMTmy5T+ARDzCfoMFD+DPFkgflKnEqKoiGyBsI0
9pbfO9vE35n0lttR/s58fSP8GpPZB9DPBv1i7grEpp1p1w/u2i1/ytpF4OkOg/ndGhYkMmNisnhM
MvMBGs8GNJ3CIWuxbPpVRVW1NICrlQsPdFjJWYiwoFnrPXEM6evolt50bfsseheDp0uFg3Cix5P5
HF0hb25Z9KRLNAjKWXaDdMzWv2vjTI+zgf0XPKmd+Ejz6FCJZY0SzTuofOweVz2392knbqhEwTCG
re32klpCpd9WcwaaIHnVWve1grheJ3SM8niOKj531KEz2cFaUBXjU5259/NQP3mKMUN/EqXoXdYB
zbOKI6fG3VQUf/Qsh+xtHW2lhx5t5sZ2bmPY3OPgo1YXVVQxlj0bkqAz+wc3dR7zrnqWLO5WK68W
EeePTZ7dTou6sp3yNXdFYPfNzSpemvGpSMC6mL8gOAaVcI8Wf0Eu2b4k3xiG2J6V1d0TH1REmdUL
nqoDndDsbcTl3AaQyNj8kaSsXHVL5bqN9btRK/UKCF46PsRkjacBJYr5gl7DFZVU/lsTSShoKBiJ
Uq/uk9idI73rDpkrn0aM8zrEdDFWzU08lUy7MDpp3n2x5vI4kNPAHVaYdvpn9htPUiOu2BvS6Yde
u/2FvriHZll/OKm966R/kxi4E7z+wTSqr7bWXNiZWoJiMB68NvkCHe5oF1+95Ma0QVKOwDQAE2TJ
FaNsgKHwt+gS5FkbahDpGikxX0W7BYIYLST9aT2Ya3qUs+nRnZweKyxlk9LEFqh07HXzayzzn6Kv
w24w7KhU7aGejH1MkyfgMLPHR/Ydavu9SKm9pXRn9EZ/NLIh8v0Y7L1nU7/WUG33/ZZoYRwGZFsm
6v009xBsqSQPoHfvOq1M+Bn3TmV/V2J6hlZvQndNtPxXPpS/ZUyDa5b1jZHP1yTs7PwpZT9U3cXl
PIalJo55IswfXsaLn5c6JIZ5vhQp6v54uZrQyqdrHk2G/rthAO26ciVY4sdEj36yl7spsZ9Lvqdg
dLIIUudFMtrdw4RSUFHQctD9x8a0073mtyWKi2VWt5QEDjZYn8BMcooFQ/9iaLLZbIf3ZdZfNDaj
Ik/0UF/HVz78uwam+7FZajAmLlMcUUEPIwirIDaHX8VYoN3PNMKhIH8C30XjuxEx65tpaPXrXo/d
PQuz95wydKyjPtk3yCguyBG40GMcBV7bXxeKJrPrXXc2eMeBJI6gNLVbJ8esgIKQNiqBAjH7mEMq
i98ce7EVVf2f3KieJk+8uH06h1L+VGSvtWizW1c/TsnMacseLD0Gld7E1wUI729ObWo/DNQhvyuj
TJbQAOMzBjp7ELIWZI46oBQIwn2vNfLA5qjIHpINlh8NcukeIAF3/hH6gNHAxV4WN0ylIaCX4W/L
8NSXmRkWxrB+z9dKxOEWHlNHKm59iX9IFbeuh55xt5By8lya29oiAavz8/BY/fGn2CGOLG8mhTuy
0UndSCwaFq0mIkuK7C727cwKicohVClFb+OGo7dJkMjNKF5netqvut50RO2YciV8pFILhfom79lu
tgKw+VKnQgsnw+wUJ4uqu1yIWVp2+toPIqDsSxyp5hWNGXDX4melW/UXeKjzg+VMKt8XRCBhAKjz
fgpFSVwjspAV20nXe97vdMzTH4OlyE6azab74io+rqgrSS4Ke0JumL4GzQ6nltiRQFEXwk8z488h
Q7rGJLPkbBtJaOhRcbtr3LA/LpoulGVJCcTqu44QBhaXhy0fZGUdBJetEd+4FtkkAgyYWhuN6N2R
/kwjGDBhzWxD7Fn0v1pp4UQgpcl58AGDVoQLOGjee5YTPGpLQ+CHq1qxwHFuJyuogEL9XWIglXxq
vbKDpCuBw7akpI6RORHiwjIysbslWxFAbkrRS1117oocbBHKfDAJNGtuOybYAk32KEnrQmR65ec9
AH9Tn8COK220/+Z1x+trujF5tkBOmIHtlumr8CEs75xi6L9pg1DXzULQFuqEcaH9GI8dt71KfQgg
Cec3rlextDv5oPXEgGyIZcK/1yac0NJ2Yet2FWPHb+X9ShOz25FRtH4tcwRREbqL+BuJqfUr9FfD
IDmjFj9JZADkTuRYe2dRFr8pFlNg1lBrxbaMNF47zLqtsZfWo5/v2WzCVwdN6i+kCiSEmliyQ5dA
AVe/phYyeBeUPIo+TBw/eygmUV1pXdk8u8Bpb4ErcvOLNvCUt7yerZo8TR7gfFKTEXpom0hupTVF
6hq787GIjR9M3oYfxmJlZfdGxfbNskffJ3/KwzTQxW1yzHEvf0/m2sTfkGcusPbKQUo3G+b4qltJ
c6/3ucmHjc86ADhVfZuKElp+Xm7dXbQ2NgoMwjLpioBC/J77CHWCdfEwa5GENh03S+y2Q9Krq2xw
SI4xKWThWczj7IuWSAwpVMTo22YOwVOxM/lrsJLwYF7Ya69ue7PyCPDp6+mVcwZMPM9ch2HfqqK5
EW6XdoFZaelry//w3cFRXLEGewa2A1rtlOKrxmMPIfENujzt4V7EZf0TpCvNPjVqBhEjcXODDGkU
IcBo6mkaG+9fGhvnL5kgqSeo3Up4h0paecl5yaMyxrazHaOYrDCe6MRRbD+so3CD3iI9e681GE4D
wt6E3LWrsu2LpEW+eG9abd9G7rSOvyjO6EPkVab/6CRTfc+fVS+laDjKF8iRHlMQGRy0OUhizJHd
8Fd0dfzQNbl8GXpHJAR/bHNTTtGAQ1BrpaD5OIaqm3wa0ou+r9OSsGkw6IT7WexonRicEfysjLLH
ssilJTHP0lCaG+uQ70A7ZM+CcJXn2Ef+GhC+x79b2qKnj+VUd1v8z8TXX7Kh1NoEr0dNqQBDIrHr
S2AO1XSd9Vpa7NQCzYmQJ47sIfpwvhfFNuDoJRxqOEpsEnaa9PrvydUzLF4k/z03rdUM1NzIdAod
Z0wvV6KyrHDWpsGLYITwc+DSY98pjMo5VK59lcuK+kmvAHgDC9SudE6p9Dds76bUx2zkwxXjr2xW
dR3UyFrKgCEor6ROMH1QjuSAMeQJ4gp7E5Qyd5LPv7x6Ye736on4RqrC4zd2tBpmeytml5Ws9syq
ktq4R5c6eUp0R35tJLAzJJvVZO2oWDAmOgIUe8I9qHeQHbS4wz6FKwH5R8z+kTFXzIFTzS0A36lY
oJPadioOduPpl2JAGRoBPcQPkzupJ6Np9ZP71F0aXG3w7OhCDcVCUoOyOYtIvyHua7W04QrZg2nt
gB8z2ttU4aiyci3ZCdG5L12N9T1ACa3/XJjPjL1qe/1ldPr1j7Go9jVOYkse17lzb4YJZHNgTkn8
ZUkz3ziUSz88auwkurCUGUMs7jfAXG65SXfgEL1VuEw9/yPKUTAY0i5boklSfQrAa42vJRNXHjBn
LVlkzZ2fRTIZJSiLYSQxrVS9Hk5yHWEMOOOKcwvKOsmdmkPMZRPX+RfKAZZ+ubB09XzKySoPpIis
USGt5G6g5g2HTI/Z3KSJMjWALnVpM65Yv6KGNIZ7uwc4f+NIaqJB4WdmFubLCo9k1FbyjdJelN+r
LbVb6CwyrE8jNIDRbFnBNcrYs7Fm68FaneZHXviVuXNnVYVLqa3dxUhM2S/qj84NOKDhllQ+xlTB
ntih0NhPP72p6G5U4lNkQk74Tw9gkZb1eb3zXTMF+ATTvG5t7Bj6ECeNNiNfRRPnWRH6ss4xHk7z
DYfjMzzDjy6CQd6DAAF7DA3U2wK0UD5d5JrTKUfPDHQCD6qomvRMD/udLBkgJqxpsCokMpqbPejt
ZQzNTHtKPW3Y50l7swiCSKZYWs/1TCXKSLFBE4li3pk1ZW1q7fVOK6snA4RnuLA7vuyQiUWLlBz1
LDZVnz/nd73Tf78NNjL6bDz/p1XlmQC2umI7HC5b+cqo+3RvN/EDkSDzmcaVOO3lb48BPDJ2CQ/f
hP9PrPwfCQMKidwgUw8A+TwRGL7I3v3rN0RA2VUDwd1UTWRvG7wmd4a945p+OIxF8gLUi8ROFNMY
L91Bv4YZs+zGuagvvUGn3pVTdGh6I/76+YP5Jwd6U2/n53KsRUkOmHtrwr59azO98FKUqgk1K8V7
nnd0SV1f7udeGscxS/t9Wmq4K5lwLh1+PJDKbLzM9PiZHDBiSNm+PFCiSjjYmPqNJ0kiI8/MImuk
9QAYzuIcnPSD0YyqnNFDYDG98FNBKbtCEqUWdDiW5nd/ZF36r2krhvDz5/LBVQzsbIA/NjzRO/2e
bvZVmxP/HA5DnF1T2B0iLApq//lV3nfAaeNTbtuMK3TFMK29ffocPKDLwdMIvcLAKO4ZPhitpf9t
V4ZBByT1b+oZL/baQ6on4ca56eat9l4ZFWZrtLIaGTwqwTApCLjSB9cjAVVbryj6pZdl6cqDnD37
0XKWaUf2gBN9/vPff1X8+n8EJyLWiZI/6WxljSG9Wu+AG2TsHXhfGuVK1IHSxrv6+aVOdUjbV8Xh
DwafjuhJt07awe1UimkgoglRR+PuGxKQw8Rv+J4N51czYoj+/HIfNMawMKKx2thNyDft7db/8xWP
OrHmhZib0LFjdZuzOO8aywI2Vtn9EWkOiItx1R8ml2wdSmVNZLqqP9Cjru4//yUf3DjyCBwlrgfo
mPt/+0N0sVSzS606tMU4/CFxOsbcMtV7hxobZffaOSP9eP9O8U4iL9Ep9tA8PVUnzzGhP/3C+ckf
+/rOsWT9vXKUez1ZRX5mXfroUqwW29S8vdpTlYmnpdQVJgrTlLEbK0DEQehLTB2c6DHfP/Opvf+g
OdDyGMEZWw4M2pMBxClpNk0WJmwwmKXgSVpRWrEMfP62PppOcbYxQlkCIEudNtybYso9oJsoZwiG
tUMCJeJnD5lZvDNUvWKkKkwxhkj+Z3kv1pFMc2EjDCGXRUNm6Bazxh6wVd2tsVIrD3rsKHfkXzhP
SuZSY+9frSMxv0XybVW6M52Z9T54I9i+DOQCvHuklCcPiaikjOJF2iJ9WO3ImGftNqtFfR2L0fn2
+ZN6P6758zhkzY2Ty2K5va//fGCdinuxeOTjtVOhLtK+WI8aQKxjZ9KPLMw2PzNXfXQ9DvQo3HBT
EFp2sjvJ4yZuR86AIUmo9mEi8z2gJdDvdL/y7rIV09CZGWtrVL9dWG2WDbrrbLoQBlknM4gaxOQK
yTpVos3mFGDEj4QZdzduLwhvlwVltTEB/iK8lbppXZTnevvvhXAOQh10fXDGGIwYFN8+YosT+IAY
tiINuK5+p7nwr/KmJjYr6TTbItOrmDRksHNP/m1d6L97PyHbsmo93MAmn2Ea2gmpKrtKa71nR+S4
md24lxQ9K5eWiKc3sca5cRFU1XOLFkHcl+kvFwIy6JKM7NsdUeLSOdLuJH3GXrrixWQzAWglK5b5
pshiytR06y1KrFlLspgbDxCTXD/X3WgsWpheBXFxN+ngdtZOFZP7KMYVARcqOPKszKU29Cte+XZA
RbFE2IuhUyNE7JB8G0efbM4ppqBOhuoz6WeZCuIxl39lvZJIxkXGC2Qh8xwRpONhdO4r5w/OTZEH
wOLmLrI4BPvPqh8aVJHGgG3c1xvbiOZ6jEFKO1P2Mhh190L1Y7hPOBTqEav88C0dB4qyS5O3SIUp
+Rn7RiIOu17NhV2fkVj4lthwiTQCL05uISDu8nufFchQm952c2pbHLkvJqrLGna9FPRGtqoBiKfn
/7bAyz8kCxKwXSvq9WXO0fsH2rDWpOgsEwVRwyVzHl+kIksy5jQZLB6t72DBgknSoTV9NawNvWE1
OT3HTjmii1ykDJBmUMoAvZk1iDWlJgnCwnApbq2yRhOy1OucREjGyzxUY1o/QrxHj5VSpLzm7vK/
WauoAw5LpbSdJG3mrzZW3RFhfU+tNJlT4mbMVQQF0ZlXmSpJD2172ql9bNFwGfwOoM1Yu+WrkC4B
xIOtnj6fbt5P/6Qxs4AKvn/CNk6l6MSlZn6VpRh67FnuaO0bO2fCO/b5Vf5N728/evaKG53TAB/v
kND89pNLfFWh5qCnW5FPGknNKX4uPB9y2GksHjmOk6W8lu1uJgyBTNisjxTCXxSWLUj9onevck/O
NwNbrbClkZoFQib6NRY4pBG930aklA2XHNTbqNOaLqoU5ZLPb+GDeZJTHFMWGx8PRPzJtNXGdWvx
lVVhBbHy1iRRK6qNrr9MTHgzicnQ+fx67/wKmHLwW3FFRiqXPeX8E4mop57FVg6qy8N6YX8v99Uh
vlj/lpfTQMv2zCv6YIXmegwA3Dke884pHrzJ4SsZY92G0Y/jw5+H4/EQ7MKLKYi+TMGZDc77Qff2
UifLKd2zSu8Vl5rl89zQF/HPOQHEB6/rzd1sP+E/y+iSMIvq291c7Z/23MrhcPj7ePXlzI18MK63
O0HbipmfMBXrRJXVTHqC4JbLdDv5db7uwuVeXdhX5Z64vLAJZTQfUJscafQn0Xqv7f2Xz0fJ+40J
18ZfzlmMn/DOM0dppsfcDUvGohBJUKbyjnxL7b4fVu/Mvb5/af/vEiYDhNPZqfG9jUdT67shwz9j
JM8SMTabflKW//cbYkPKcd7Z7IanVkOjq+jRQolkn5iVT11S2w+LldPPLODJfX6p99JkvBugEBnv
GDioKJwcMldnmslT67IQYep4OaOWCXtFO6NDgkJsn6knP8pKm6IcJ8g+r410jDKjdc4EOn30CrHG
E2MC7ZcD/OmvaDV6BrxICu5i2NFsnI5WXn/z+1Q/82w/eoO0AxglFNWABZ8MVkxjeeNkrKS5lk1H
ZMpAGefVPDdxbSevk7leMCapQ4DDwUFivP30EPp4hnJlsaW/qPHgrgmYoiX1B7Q8pjbuSLcVT81Q
JEQ/FpX+krW691hBh35ME8u4pt+zUl6wXYlSqdyEKTZ9NVhR8eTvk6Yb/veSBswI/Hsu0x5F6FNs
gMxpn6FD2sqAkrry5u90m/ZcBMZHTwVlqiuw0/C2TxEIo+5LsdBWok2vqmuCoN0vqakgWAon/9oz
Pk2kDrM8M7g+eOXYE3kdnF44uZxaFL3O1Qhxp8Rpp6N99Du3jRYyTs8MrI++pK1Y4+Mkxb0CBfnt
K89ESYPOTIowr60cdNVc5HOYWF3OmaxypE85ok2NXUwMMa6yZkVj7OWluvLbRZdnPusPvicDEzFa
JejFm8fu7W/RskJCOULLzGE5jzyDIjIS1eXgGX0afT6DfHApioNbOo2HIJUx9PZSJiLTWaQCrqN0
3X3dozhEGXVFt+9/V27jOgFTQewQ6GfMOycbKCy6yma/z1xlrhzWV4UwC5t0e6dR8/mSKys5Gmva
f4Fm7xzRmdNnJOn+9vP7/Xf4PPm0t8Ifh2DmKuohJ7+idWYUNx7nj3koHEl+dQsBsSHtOJSxbCPN
S//2c2ruyPXVD5oxZV/4tKzfszcXm+pE8I/Oj2RTYf1tSuvYr3g/BdITuKjKZAVDEzIrrEm0lvOy
zHZK3/R9VZd/mxdRnxkpH3ySEN0RwtM3Y21zT+4mFh2eYLEwPhqTPAJMo4/0LFVgUv7eCX3yvwJA
SM88ww/GDK5k4aHGZoF754AtmwHJ8cSiA3gD3cYo8ms5dgjpvFQ/c9LlUM0APHlfNFFoPXiwR1hV
tx/zn10QrecirdJcA7uHviawhQKMl6acZ1ReIjfTVUNHXVo64jZE38VTVqz+Tk/M7kudSh+BgBkt
BIZe92OdsXnPKj0m8XbNn1ZnUyXaQ4mqc9xUvbsun0oJwpDaRqjHjWlfJmAcfhpFI3628PNfG1w6
1U4bFuNWoXIntri2gUXaMR1HzGSygushGgCL6TxXX5esqtjWtI3pBPiJtfshFVMeitEvb/GzOt+1
onaviJiFH7rG+nxbdCt6feV14hZ5eDJEliJ+OnSHrv0zOmND0G1lNAisF1f2yHu1tgzaMXeexsEW
zyqZ2+8mcnESU1u3XR401wN2S7y0MUZu1WmXw9TSkqRjkF/6fkoavEXD96HUE4dQdV8zYxQ8U68C
6p+afdeQycV3YA0GnD47QWiCc+eS7hwyzC5ZupuUmlIXocRp42hZPMnX5E2Tj/Ff51dvhRcPK4yp
gbWNK7R9foVyKmTZRbrn+DUtG8K7gSrqqL4heSK+vPMS204CuUhi0H05LbejsxTmftEU4vSycLos
8Msk/9bHVbJENKX7nw4ZnIjYmbrznVtiEgucsuav+vW8GhG29P4awZSnReXa62lQxfXQhqM2GNme
xE5OtoyuFqOv1QJ79OZhHQ5rnyAsRNy+NpGgW3A5+VW8RG3rqa/wVxBbafTJumia8/ZY2rFbXVez
AlFV0RcOCiqrv6kREHPeST0ro2Jw0hs1Zg7sWpxjN2XnL8ZBIs1CAjfriKKRpHp/UiotvFtu7dpt
daPdEaPkM1bnQtoIF0HF7She6NAlJ61BymCRN71bSMv4TaVoLi57Y+kNIpiR4dhju2gRWvLZ3nna
tL60czLO4aCrKYsy2kKIB2q2jLBkMyS0xoxeE5GBRxVjsv3kTh8W8j1SKzZrjJH9gtjGoIu5a3Sn
/MWMQoWtIx5dC9Zpe9QkWarhoGXJUO1EYcztfsVOCUSzJSv8IsZS5qHEljIP6TJ3675yJgvSW90o
52LFlUW5RgpiRRTBHzMOLbOiuZY25tWqNGuISPRafvS9iNWlbbTDGJK6WLo7wtXoDdVx2RLZbvop
Ruautigy9aVvh11KMPthUXPvYAgVTXvrjTWaSR9ddX5RVPGEvKXVXJCUfebWx7VVyHsTPl/o8703
PSYkKFsXrFIWgOE+m64bNPXPigXrZ4qtpt8VLJIIsSqfBGEEoa3YaYkzmnf+WMDSImI8wTyRJb+z
Qa+fSJNnG+5KYTfXlpyYKHt9ZLDkDmWenaesERF3H8evFsl73whWNAjKmCb3T8e+A7ebksW0q9Gm
Xk8ia/QX5dF6DeDqWSmOgth/QcgYo+hR+T2BUOZXzZyNh7SaOHHr0PQ2NWldh5pXrggt7EFc5mNF
GHihO8nvBTP9V3QRzbfP19oPdm5s1bFH4delbu6cHAtsnLZ2tXKyQ6XvhURYGreVphe/P7+K+f4y
/G0cRZQDOQ1hP3u7QjhegqN84DLgfnZrNABMLW/MIyiQyIzqfXfj34qD9lBcgKPeAwba+4dmX+7E
rtnbOwwmQX2zXHg7NAxn1skP2uZvf9n2y/+zdvWtO/aJ4JcV4MrL6A9ItN0ftCzBY7HPIgw9Z3YD
H7S23l7wZLFsaDhM2XbBKnh9CI4v4e7Ll8+f9vu1/+0VTjYc2ZKgGZy5guaC1e2uE8BWXb7//CIf
vVFaOaazgf9YD05uQwyENC4Wq3VLC3LndooJxfTPOeQ+uBXOSuyzqVARQ2yd3EoukcmlMIHCglTX
oz3Y+t7J5+pets25gJ/3DQNohvrW0dZtKAinx9bCrtHVw3NBONsgLUp66tqtcprXKV6dy0rNmEmA
I8inTusTeLpk3Z8bGtuZ4e0+Cg8gHk2ONyTVGf++ov+MRXSG9MnkVIZK9bn+gBuxakM5CkGaAZ0s
LD9aQuAYQpMXLTWdS01hwT/4VtLtWrxaHC2TNTv3gXzwoukO/sOp8nTwUb79QJrUG/sZpBx6Kml9
XdCYILPiGV45TQ2uXVaW9Yvk4tZEEabYpjmJKP3AyCaEXKNuVj/tVF++W05mLuGypPXPz8fhB20W
2JdbQZET6FZ1OJnB8CcvrlCI6kVh5/U1PQ+0mVIK3GP1gk4aBW1mo972YsDh3SKH3/Yce3DHW80e
EGvL4mdXedk96c/rpv02yAOY2X/gExfreiiNwqywzNqY1tyOwLADaWLF0fFiD5J+22Ep6cauldHn
t/UO3EWXFP0KnUCbOilRoSdVlHpdkxGvJLbVoqCdXwyFeVPHUv3ul366Z1vdxqGqDFjalrm0v2rJ
7ApZsLUetXR2BhRe5rwzJ9/TjrYoxofUoaIceB08wLDGIGHtzvzgTW1wMnj5lTQUofpsqWsnEwKV
s26cfTp85aaaAee3PnpmNYadWxePUo3EIsDG+rUWa/Yj5ai8x2FknAtE/KBEQOSbTnnAAJrJgnNy
Vh5b8DsJ/BhKBJOvXbF5R+40kTv3rTTZe4WFXy4/5qHZWN/tOk870kJJ+Fjr4vXM89jG3cnzQIOE
h5YDJwvfKUtFlfD8Chp+od0P8DjboQkM+KhXiWHNl7nZQoD3Op1IxWy5H/J0/sqAwJkjCu3OrWMC
sqiA7GjfLhecpEDQi9g50NS2bgY69WdG2zaNnv5WeIRos5hot3i+t9+4DgyMmhnfEIqAZD92cQVy
RzP3IACSMCZ898zD+WBO8UGuUCgi6YxuyslbUuOUu1U8l6FDW+gWwW570Q3LfHHmFXwwJH13K7lB
IUGcedrkXruk8vMkK8MsK2n4xLMETSASW0O3OmtrgtJROnXgOgM+slJX9RLYtOBfEpJ/z0yj758w
Wb8MBzSGICLotrx9wqtbzgupklhORx+ysmg8MgSG5Zu92uYlIs3s6+f3/oG0iRMwojJB7QET2CmU
0x9rWokmrbC692S852hLd3IoNP1v7k2k21S97/xyzJYEXIUg7t7GsvAX0H2Po8sZ6RK7ZmPdAHyY
ehrDJviPFaUoM2uzma8Q7nQ/k7JPYGQv7ms/Ofq8G3H5nq2ev98BcB9gUDbAGvE+px90F/eNCTK9
CF3la39KCUeBZVp86XJqBF1aWjdsOjtcDpYiosTOj7HnTpFZ4m8NtEWr7lcipC6ANFEaWmP3TOHz
g/mGpYeKGa+VgQxt6+17XfLeN5KUxqYsGuSpZpxqhHY0yTyw4rjm32zR5IMcp+RbTzkSAXyvGTfE
WTfzmc3DB8/JoPi6qfIMZorT9y0NXebzYlDSnn37YsBthQlrsK6ovJ9Tc36wNqHMQzULBxlx1jt1
lmFmC+YT8IxyzZ29PnvDZb065aPtFtmjACozBnz+yYHVYAwKT8i70rSTKymc9sKte3VEj1vfFv7g
B0XWNUdNy9cLwbmrONMkeD8HUwCjJk37RWeTcNoPHlLUCQP4y3AxJ/3FnOWAj1AnuTEHpOVKLcVU
q9ojilXrHCX4fdWPS2+qD4+9Ad2fk23JqMdmv5oNAhu3VwsTOWScfYHeEw/cXDZ0kL1svhv0JLuK
83Wg/+52/qvK1fTV15XUdwo1tYebrZbXNRk/pI3IyiWfSS2IL5ykF+aZReD9pIy8zaXsSiPIhhx6
MkW5Uq1rykwZmoVXXlPFSCJH9Mv/xyvxHFSLVIeBKpx23vyOI/qo8CV5SaMei8rFe8vC9Htm13I/
yG7mMBxL8nfYjp8B9LwnoCA+Yy9Fn4uxwCRxegpF8F5qk1eEMV2iCxsQ0JV0chUO+LD+Ii3Md7Pf
xPMeO/JyV/qI4YI8NruvWBicQ1bJ+EtXrP25+vBHP4u+u2kxXHy+4NOTR0JEK905oomoleRWVGH/
eWxW6itu4ZtIt4381eptTD+VwSTW1+JpLPRi3oFnco9xV7W48RJ5Thv/wYRC/R8cJFw/hMmn+35t
RltZpPh01nxcHyvqLzvqhPax8Oizfb5YfXApDpF0NyDlAFc/bVo5izBBs8QybHwgFD3IhsjIsuKm
mZxzegd3m5DfbnU2iR3xwP8mBCTGbyfsNB5l3KXWEM5taS132ASJBKeVSLaXSNpb3OAk5hARiXFL
a8iTjnrSPG8m6ZvPRd5Tn2mITHjqEBCKINPH9N70mgR5lcu/jCxX29x/+UqEg5svz6thArz22evY
+HIq3b311GA6+wFpyg/0rOIZyop8LrFnfhOa+GX4rf4Ny53+o3fkJR2+cr+qrlC71VcZ8JJ6BRYS
F90UaJPsk0OTu1InM3Mwv0hf6iQKNTpaoqFj/AeDmWE9wn8EZkUrUWuHWqvozCmtSomUaf34j5gw
SB6K0p8FcU8U+QIg+7BumroizCeZtszprC8JL1vcwv7jI3/9lsW9QboOMR+vk8PTC/JpJqKnztT6
bC8zFARRYdEKGj3T2C5A5UDqN5nz39JgOjlYSFoWjKVO+WQmjnPuFP9+2qVLBndow5hu88tJwQC3
O/Ysi2IojzM+cna2Iqv3p31b2MYF3JIES+Msz8xpH8hAWAd1GjwbtW1rTb4dVMU0j6vs2Yb4C246
G/nXNTHI5v2a6w512dl1IomRExGepi4melsRvczxUJqV8aXX/XWPaMw6Jni0OM7pnX9dg089swP9
J1U+GflbUgON4U0DwNbw5Ee2k25k6aa1s/NGRNT6VB15DPU/49S2nI07yx526aybDwtWmKfFazID
gaavgSbRZ5uArNmeIfrxFfhB43dYjS1/3XaDUp/+j7LzWo6bSdP0rUz0OXrgzcbMHABl6UWRcicI
GQree1z9Psnu3VWhKgqrvyN+05KYQCLNZ16Tux0uBQRiUPXuNaWPLRDztSRtFAMpC/SkbWJKmPnR
uNWrLnIOkNOCZytO8l9wQKfIsyNH+xXN5GrunCTxYz2Z/s+mzbtuFzjm9IiCS3XDTYjNkepr0lvb
wmdZu7XF7l/MkShRCqU/ETYswznN8DOpo9XgWcgVbC3ZSTaUa+NtDrDjWxRY/QNoYRtIJo0ZjdD9
sSDGvEt7c9zPmRp6iVLQPrl+Ol5Y0nTXgJ8LjSiQwYsQE0BjYPtm1Xj6LHWbCtG9X5SBlE2dBb4b
02yjqxWu4XXPjmQL6AbgCio/oLb15envNxFcFHRIvDqVsqNvxc0NPD2imdJai1zPw0nGslU0+2RQ
C5Q6FguTG5a2ioGBGya2ibX1R6n6ReNCeYn8MP4m6R3xpBEgDE+PdfgIahafCcrVxn2ozsqvWlV+
m3WHAuGkzS9GZU1viEe2H+Lanj9f/xLvYLiT5QGuAiAUhj1oZxPbiU/1R4GOJKC1cHMvPU3CRmA/
B22FS+KA18ZOV6opuldiCCWbUimxDyT+8wcED8aBNqfdhZRKkXKcvYIK/+R2cdQVj1lfaispybvU
4fIh6d7Tv3dMijFLUkvOxuDraZCeJz35PlKu+j0ZGfhcJ1P9z5YxI8prjeb0Myjj+FM/ywgeQeUm
2MlBz+teoEDb81IrrYDEKkMWHOW+hAExdAgnHtGhJJJ33lPIFjbInvdDuyTQS1DDKMwk/QYdJLvc
qrowJrQl0It7RytmfSVcPS+kW7jiUKsVEnNwfJekMt1qc2tIgNE0faYf+1ih76JV+s4OrZ56S2pv
EATstx2FIi/sqF060Gjh39FsXlkWZzGFeBKhpon1CLHlksTVcolqKbxXhsm+2jRDXdVo9qEq3QRR
oOzVftyBVTlaE3qY1ZzRVkvXTq7303vx1XkGE3SRoev8c0EG8jk+i8YSz6A2w8MQgBhEGFk1v5qB
bvtuE2SKB3yEIMKSaTgFSMQMsoJDCqiHJwEv2TRhPh+H3LcOTRDK945OH9Lv5PCuHoxuF+V+hajO
OO7TSsPsxKe0R0NNhsafpFsTH/IduzvYZlUNqb5pq52do4dQyC1y5YWt3tp13X66PvHnh5QKJBLp
IpJeIP7yImOJYwQqG8cgsGkc/2WWx37bFp21Q1u2ev77oZhYwSsElAhC5nTno2ST1G0Em67TBxrO
qTnuyhYeOBD2YqVs9Y6WOv2UJGDAH9nCGCHwNU/Hai1pCqoq5i7NZ3Rxq2EiZoPCklKH2ChJiBps
4eTU25FbcnvynA0E7hFzHso6gyIEw6RxcmWrkmMubvObXKbdcS5SKORDUX1WNbD+kc3ntANFf8rC
THqk+K08BY6F90oclQe96oPdmGRdihRDLh81c8LIFDeRu2oqyjX8yFmZjsYLyql4wNPgEY2P0/dV
pnKyUPLPvMSazDc5zNN8g/qS9JT44El23NW9tE/HpoNxTBEtOpAgI1sZ0B9GQmoMgl8EJpXuMafK
YWy7IMQN1DDKzTjo8qFUbFgG1WCFGQIkqfFJbUvt5/XVcXZF8wb4AXGHsf2oiCyuaELCeg7nBGGf
uI8elM4fH8vOGo7OrCZgLR2KJHO0duxcHJTaKRtA8EuWgsT4cLSRjrESuNKhfSKNy5ETREQM7T/z
y5yM84ve2qvuceJjLBYnpS4ZyBscK2REF3WNqED3kDofpEMtKQ7YHyiHsiamd0GsODd+ohfezN9I
MCR0CCehZzPIIQIXnVJDXojxF74+92dlC+ae1UFBCdA/QdLiENB0BCiHFH1PI2Ksilb/XoBGVzbl
hSBFRfBdvDY3zblOtxFEZe7oqHCMCPt/RFIUc2HZj21zE9PvupnCAchCNjZTvwuLOUSHtg8H0Dtd
Nb4SUDT5Fr2bLtxKXQlAZg7syXcpJwIgJBsFURGGJQWX61NzDu6njEPIbzqQIUyef7EuqTUkCZ1L
MOJTbd81URa8TmqVepA5w2PrNMbGTzL9oUBY7WnSAU2iIzPemXXf7JCamr5ef5wLxzVlH8r+FCnf
7Y9O93k3R8OAkFvmKVEXfzXjDGHwwPS/yYFDSHV9rPPCLK/ObciXon9GF0BE+n+EahNSAuwNDpXA
8cdtGJk3cOt2VKsHNCvwZZWm6CvLEmknGwWJLN2vjH9hn6gmUHmdY0348C2mXksT4KGIz3jVFGcf
Y6MKtzoqNEC/uRXLOR4+TzS3H3GA6bZKU+r7OcprRLIy9aUZjGklKLywScgdQGDwN7bJssIi1X2l
5FqIR7ICKicwJeNgoK6+tknEpC4OB+Jeof1Lyxg/rcVJbulzqIb4AHsxKS+GR3bzrE5q/UVxApqP
itRm1k5uJeRdKB3g2z3IDXb2WpLy23QusySXg5iCcpZW2+vf48IEcG9jumPTIyaGX3yOsLNlcLR8
jsCguNgivnprJpVxvD7KhRXOGMwvAgSgg5dsYfg5k6VHmPhMNspPcx9hhZfGgLERRVjZ25deCNAO
mZmObwDo4NP1bRcOHWKHYw+fBOeWDBxYqw257uP1N7o0jA0Tw6G0AZlyOW/4T6Da1sJHKmZwsnaj
O7co06x5bV2YN4qfFMpZNAIqu8irirBQbaxhCy9WghwFOLnZapKOSbRkzcrKVjhH/IAnJMPnrmAg
gB6LSLk2EPwJ6Z+DdhpIDyTUVrNayR/zDBnTtFBQBpy1eWPnhXWvangpJkUuYVqrO490FKVNJ/eE
w7XTfhgBfq1VIC5MBQh3HpAuNq275XWmlGAW4GnlaIHWPgbhgE7f1DkwfwiEhn0/+cSMxxjq8kMZ
a3qxbdO8f+Yn0d+0WHA+Ak5y1ri2NaKcoqncWG4NAHkNq3JhXUBUFoh0sBdCVPx0+RVBRM0Q2KFH
zaI+dipc/Flbu9rPK+M0mGzSO8SoKdnzo05HwcvFASLa1dh01Uj79yPCuOWM9TUOgaBqo2hjIeX1
EBdN+FCglZtu0DgPvyKV+3lWJG1jUsNeO+PExlqccZhLakKYAEtlc2nwk/dFDZpVRzepsIYPpd4K
Cboq+Y2G87zTh6k7ACLaSnH2hjlCv9VHp9wPlIVWDrRzIh3cA7JfsUrAjp6l+XLrS2BCZcqLA8xO
mkm/naEq9shVpVvaW/FTTXX4OQ/mFlVetEnjfprAxA+/Elv9oA5o9Nh1r/+u5QqNEbAxW7Mq5uPY
hkillJa1ch+KL3U6a9C+kRqizM//2OKnXxKpW8cocz6iJAGDbZvCvkdP1blNtREfJLhleykd7JWG
z4VBEd5np0ObwGNFXyzSucz7xuhQXmr8mUMfGax71HjafTUWk1f5Ur4p6BB610/M82IwprwsEOxt
2L5QXhcRch+aiap3TeWNddZ8DVlEHwtAcl/sctAfUHtEFg0FOOe7aYYIzFJtURUvNxC+gp3sp5/M
sA1/NCi8PIAiUAXmzJq+dmpufl55zguzI9ApoG7A6xAkiV//I0KqgEFUsVFWnt6Dfeagx9YvVfT5
i63WQcadpWY/Sj2enhQpGD9PCNEJ6rme2Ru/bI1tBFRfPRRFlsXbmuj1pvbj5A1Fxgx9o3hE2Pn6
84ppW6wgVjuIHkJHHMSWj2sVU1UOOY8bpVq9iWUI0Sl0rp0UZtrrkDfaN6uNUJMOQaJdH/n8SEaP
w1QUkDxECbK1mKgUCpkgRYqegjwQQgbhQ9BS5ehA1a7c6peGQspFNMJIhCHrnX4T1L2pC2pUcXpo
7luEFB23tOPendC3XXmrC5+fSwaJFaJUgRRZ9CxCjA4DSaZnYRXIgwJeL+wfs6YGN5IjTygBo4QN
Flyr5TVXjAvvyLYQDDgCF2qoi+lE0itF8FBGuEWpq23Q9M4m1/PEdfQ+WInHzsGBFiAwwCjA6AB2
EiqdzqedxyB8EO8Ggp7ktleCyH7La4h6wvMUhdtk1EigVfiJzm60fGPYWpxN86FMTRT1JQkhTJeI
DttZGEUS+rYZXUozs8PAQxWvVo/BOOfIbQddtXUCtfI3Evqp30ozzmu3B1rv4JJA9L1yxlz4drSK
BW9beK2xXk5fq6wcUBSZX3rJaISfiEi7W0FAvTMwI3wGXSJvsjmOP1zfBudXPuESWF+SfnIasLKn
g9oBlT38WpBwqQp/W1KNdLV4kP8+PGMYOgJAiiGBITl0Osyo4C7fKA6s7WhSoTBM5gdznGGnQ1ah
G0mT9oi4JixDvaxuStmoWLAxVsKiCIyiJBJFhFbuFDX+XhlUStDXZ0Fsi9NjSAdSRaEK2IvQM1js
UDvVSV9KGWoP/gbfzDSEkIA00WYy0XV129QM99cHvBCvQqOVhYIcORFffFHgkHDgmHA5qD01tOUe
ZWjT2eDpYDhI9iiz48XhAMEgxF1WdvVAs3ad0lUzWnpVmqIw6luBmzep9S2Us+Qx8psOwcouXSnF
XgjVWGYCCI7Mg9ARWMwLx37QtxK2qllRaVtU5sydKoOtiFEc+Ua0HMZQa2sby2e9ujHScdjVDRaM
iMwHzwBdzVta02sguHMxOPplfCm+EpEe6e/iqMmkXEF/WEW4B3OfEv6kbf1MyjD+Ghrl/FYkNIR3
DiUaf5uUkFC2fdF1HylcZcXO920cFFJaKahHoFv5Wapb7ReQ90bf2M2syN44gyVWaED8XPng5xEm
cSV1A9YZfm1AFU53wFABcpNrWUIwpcdtpG9SmkyTMR7Vakq2wH11aI3huFNqc3ioHKs1Nr1car+Q
RDZXimvnZ7U4N8GTvUcINOhOH6VEkpcYHDHKJii/Q/JVbp1O+zmMVfu3tH92O4OAygERCjtdHD5/
BCNSaEUZtqEMVA++pyhJTNeXvsX1qT0/wkj5AFTDi8ZVkZjwdJRG9eOwakmGkiZkUfS5vR0L9J+v
j3I+abgM0SyAd8ja4yY/HUXtCzQhTCXxorCoPQGY3KGEGdw0qvHr+kjn70N/wNQ4HIRtOVHR6UgV
ebOQnscaNsnzW0c3qOnjhLC9PsqFEwhAtU4dUURBhLWLk7/FjkpTKh8+7pA491E5Dm8BQJFN3SDb
NLA0PwdpG7twcnFN7ubeS5Wu36C+WnlBXtPxRF3nNg0idOGTzlq5489nG1CXQiSLhgmKL8smEH0F
xffTFPKpXv3yk1RFALPRnmM7ab+tzMP5xkQDQ6jf0egDu7zcmBrqPxwhieQiTdiy/WYlcWNFbW4A
f8bbIR5xp5e40zzQsOrGN8PmpQOm84nQWf1rlQU6fZDPAZ0o6OSBGzv99HFOYjjQKOK6i/C5k+fx
aKpBspbtnvdmiA4d0nCg/cJPebGWA6mbwBshxJirdfLqEAS4kU1/BullQCy6HFOhQDI/afvul0Z2
uUEGo/9xfd7PvzDIaMg3dMLoa6Pwc/qq0JjhO3JlwXcwo104kSxS3OjQ6K/WZvXCNcY7khFxk0G7
YNDTsXDw48zN8DC0wwI7IKNIRbU+Slvlti+MHLHe0DB+p8VsRa4IYu6nievZ82Ud8JSOMy1+XXJP
O2Ru7NhaCfsuPR3TIKLmd6T+8qPnk+YPSpNlVF06wq8eRca9Cvf3pQVt+YKse30Ty70ceYEGe8lO
o2CPTvezndtQSCYSiWOgIVqw8ljnpxAYYDD2NBgIidgZp3OG8UQaSm2SYb/SpWDb9OxoIsf9t1cR
GGtgzSDZ+btYEKejKGPcyrS3co++lPSjTKPillb6TLvfkFeKcGcvxFCCEykOcUrmyxdC/0ovcxtA
ijNgydfHWrAna//rCi7NCXCwppCRQPFxKfWU+xJWhQNi7jAUygOIK7S7a9vaXN88YnOcxKvE60LZ
hUXDDj4rfEepNY8+2rdeaufja5VE2quGJtknS2vkIzho0w1MuT6MyLOjcTkXf//VdM0Eh8fZ8Z5t
nn61yO+dIjfJsQCriGKrk+9Lu8MgpsDI6fqbniVFgEHIZPlsONgJp9vToagYZKHUoMOhqgXCVZmb
qwoWVTchkbLWrimiAkw6n1mSL4iJ/EWItAQD2QOHvF3hCUJujm/E0CG651FNk4Gg5OrgeEYy4iEx
ZlrwaHYZJnYT6O7vaU2FzLULTf8VBYAC96ERDN/nVptu6SF3+wo5VNXLFFMFO5/lXDFBaUyQ/+l/
z0B0nBlCtZoC6pwDpXsG+mC2MEgq2fiIpUSnu5APAGpRF8V9K1Sm+iX01dbw9GBAdMJvB5TurHqY
shvdUsFp5hx4Hmxs1NjkQMKIuR16BR5zqyfRJjQL9aGRHD9GC6Rvbjv0kpDAz0P7LQun/mCWYyph
dhTPiOGDK4Us3Zv1g9B1ilE1HDBcdOpOCz06+dL32IqGWyfEEQcifKSxHoIAy+xusKRvBSqJnwPL
V2li19OXzmq0X0FcSN9KOTJyJH2MsHA7NbEczt1OesAhV8JfXR9KFAOJSKq7XqjdbMq+ReGTeAZJ
vkSekfEB6xJLx1kOo/2oI8CzzwIznN1KLdGAtIsSsj8ecvJGalTnW4bfAC8IWexLiemt7sqdjJmV
NMHiemxDnUNBQScRMF42YovUpZNpbjujwmsqjWd0nFGu5TONOKXHO7qp5dc+KzIV0fNmRqarjceX
Nq1UfWMhKvCKD0OWbzqnxbAE9G1tuQVY9GoD6YWWg6FMiBc10LZLd5jK7tOMveELauh0l+OyavNd
yioJAAKWY7F18FAsbuYS6SJUevOMfkCHviweBRTXNz3K273LKjONDbrKdKfq2sTlasxLhOVIHtVx
Ywq62iax5vRXPDcjmwhde9UNRlv5qilATtzAMXAZAkLVfeqcbJbRFuyJ6ij9JjZGZkPxC3hEN350
5K76lOiGDqYPGBQrhKzvjgK9rHit0oCqjghYQhBRWv8kt0guenlo1YIsbyPEkU1hKSzPE0Qk2E+h
G/iD9YrCR1x4WujYD+Vc93cas8mPswJhKqf1+ryd4TjiiVvNA1DyVJgUsBAtgbVLMDQrCqw1qMty
5F0/eM6PWC4mRRFRuCjdLW8mHRDA3KUEu0oFIcajjxvuHGCCd1UU6R/m0Zheh7REqAS3QTejsrIS
AZ/DEoXukqCXUQ1SRHpzevI1SD05ZU+5LkPRAjqbk2/Yt9mxMgcbHMZsbtQk7veI/WqeZuMaBnmZ
4o0NNEsBouISx0dbjqj++frEXLhHKYFq8B//pRe+CAwAMs106XVk1+XSfizydPzYNLKzMv3nURGv
Tw5A2UgQSwBmnr4+hRg1k8M486SB1scw73zdwRRZfjECY2flxiewRHexPaMKienrpAPLqAL5sc76
ldrVWaAKthrqOFBwkOcKQfPpgyhqabeDCovJ1yb/h4MpxCYv5ua2MvE3+tupZSvQX8BVgACdutDp
UINeDSnxp3AuKK19qaX+77Kx/tq6gPaeaC5RQ4Wgwuo6HUV3JsNq6CjhnNkmu0EP9JcoaoKV3P/C
tAGtERpuFiUuuomLUcyRHLekPlP7fYJXRz3vsDcTqqfWSgZ3viABaYnOHUieC3iYWqNDbmHM7Rk2
myKJrGnnl0Byr3+bc9gNXwRbTJqDqAsKuP3pC3VGEzZxhH+7gwYJbkk5dRtvlpPZ3nZ+7pduUY1d
hTALvgSuFE/D50ozh8IbjSEWQvNVd+y0Lu1XNsqFt2eXgAekosM5teygNGGV6nU/IDFS5+YWUqK9
TRSUf1be/jwu4tYhKqI6SpH0bNGoNA8jtRDmT0OEpcEYJh/RlYFq35bVjkau8UCx0PmgjBo23LkB
RU6V2hDvidJ4spQ0fmVucE+jXu+8aKljuhTah7+fCpN8VgGZgx4J4f7pF/LnMa7jhGaSE2B1Isst
UbgDW+b6VFyYcH76e+mWuJQk6XSURK0azDmp3FqpgqWc0w0PcpoqK8vtwvYBYoSrEn+J4utikxpd
YvZDrJTC8KZGHQesnZFF1SH19Xzt255VQARHX3xcgBMAHc98APyi4D6vyCasXn4KcY75FM/O9NpF
RnhQ8XR/6jol+RD4QYSFhWp+1vvEeKl6suXrU/ue6p7mNTwJVS9wAcK9ZfkFwxLVbz8Cj2eiLRbd
TP4sfwmTrv1BLhKB+oIz37hDNeT2Lapg2idlqOLwpjejKfUyu9U/+nRqXpWkwAAwTzrZTdWiO06t
NYbbFLXOnwiygilVKfLeps5UNrt5HuRfSTtgi0rcSlU9LrPst+0PtbopgoKCYqTP5uv19zz/uDRa
ADfSaVAEjXuxhNrYHEsFsKGH1Gy84WrX0S2O1S8KjJGVoc7zJ3jpaKGSPIFeQoHkdLUalJChtLQM
pWmRelPL6my7ZVzoD7ZG4+xg8Q+w4YNRrXmKXBgZpgmNVao81A+WAGCzribkgTAXGtWh/ZTHiF9j
rtHsNKvSvqlhMu50v0o+XZ/Z82OK8hmODnxHziv5vXX4R8UZOeyGFYQgqj03AEf9wTA+o+hl3Dd+
NBNKJGtk5HOZPCE1i/4nBQy6nnzW0wlOyHnkVIdJkSRK9TGzZ0ySFXie2q4K7E47ToEW1Pi0adJz
qDpQBu2kTD9aTt5hSdam4VM0+GQ7RSmh6qWAI/2YIOu90TATbQAboCR7pPNT/SyavH4OuV1oAxph
9BXHJgfZT9y4nhroz/g85jSSsMOSOlfrpDjdlkGRJHejn5iSix1kBXerK2soYbaUKRtTB0yzIQ3T
f0vW1OSHGD9o3SXaRUO2qjEqjeZk+lJLtRUKaKPfHcaAMMHNSda7vz3twFSw7UXhRLhDLYO92sCU
FANDvMnmprmj0N9BV8BAWYepsLm+Qs4QB5QsbIFW5aOhP+CI4/2PFRJAtbLlqO+oaVvpfaJCDBMa
XfUBb5LqQMYdQKGw1Ae/SFAHvD722dXB2JzmRA/U++hbL9YKfC8pgFGJfAqMsBsQCHDwVEf7V+bw
nz/H/xW8FU//Oi+b//kv/vtngXFNFITt4j//5z76iSto8bv9L/HH/u9vO/1D//NYvuUf2/rtrb3/
Xi5/58kf5Of/e/zN9/b7yX9QNIja6UP3Vk/Pb02Xtu+D8KTid/7//uJ/vL3/lJepfPvvf2Auk7fi
pwW49Pzj3790/PXf/yA6/mPCxc//9y8+fM/4c15dfG+j72d/4u170/KHnX9S+AO+i5oNhVaW2j/+
Y3h7/xXtn1zkImoAUMCXEUWmnJJA+N//0M1/GqBpTBAHKKjwr5yfTdG9/5L6TwEdp1TEAYDMOrjY
//PmJ9/o/32z/8i77KmI8rbhB7Ps/rj5OKkoTvKDTFrCQhN2ES7LSBPSooxCLyxzwAjNFG8CtelX
Fv87/mM5DA0/jSlAhZXM6nT1p4OK3ZSP5ir+BN2zqTbyp8qUJZlbrqqf/bHoXlXqWbedUZSym7d5
P7q97GADGtu416Mtacmfw4Z7C8fX3ia3n4TZt6mm0q2Rm9lLmExpdpsYUKnxfJCNB2fo6RJTZJfw
Q+7GuNhqam8PLoKe0tfMV5SPQxrBWEuwFdxPgwVeKcxa52NUQIei9W3IG/wo49sqQUTH05vEfuRY
RSHpj5Xy7+/x5/wvLg4x/ySaILoJOsiLlqoy9ENyA5goFTEf50PUb63Z/qjnr4HBevvPxYf/cyBx
4S6+wMlAiy8wh9wTQ8NAaDl+nkoMXVPbNTVUNwdtS5TmQmy5aVEsuz7s8jZmWYvIHRyuTSP/DNoZ
RFHXa7kMZ2wivOohfGyp8GO47Fv+TsfxHXZba62cd2dsPjEq/QOhKSKKqkuJ+4oYz3eG0UcmsnOE
EEC0TVILmsmUqU8V+IfcbSyTJDRR5w1N3GI/Tnq5SdksK+movux5oUsEMBZpJdIDuB5LwEWT5XjX
ZqPktmYBiwjWhnFPeVQd3UgbK81F25G66QQW+sEOgmHc6E2a3VdRbESHoE8dzMrbTr6DMdQCx/Xr
6XNUDP6zXiXdB6krnOmmrBUMKvtE2LzqMIinvY48eLmrahO0YjxP2n3D/39voCt5a4W++TRKWj+4
mYZrHRevZfwQp428kzNFQUm41s0Je9J4ei6DnhIl7PEMDjN0/B1Vr4aSaZ8i0OMYTfyNXFSuVg4L
sRL/WKmQnzQBE8BRCI1jYT54elZQHcfyd+qwrqe4D+nTrD5NvjT9KEd1TT/k/YJfjoXWDlEb+Y4B
wfV0rAx2qxmQXSNvoyCZ4bS26dlN195p+Cc9xS0uVpAPJK+xVPlBSqRyC5ug/gDnfT7UCD+nxHZS
d2doYYHzdI1gqhbHmzHR6WBf30iLg+J9VqjRUJtiGamUA06f1MZOKsF3NPCmXBr2WewkPYo5uPlx
YJbPsGOHYnt9xEuTQ/0RJqSoB9IEWYQNXYjPTDv16D2yx56N1LLffDXL+29TWQe5SyEM8fBKDtMD
bGlHRj4W/yBPQ3T1Sys0erxe8qdjNUdJ5g6wsQ20ZrP+NaLfCCI96ht1f/2JF5eZmCNhBIK4E2YP
HDsLaME89W3s63xNNsdzpaFO52pGzma/PszZmSawWsADaE8iI0Wx9vRTTD2Cb+kMnmTWEf3AF6fd
ou/7sZLm9ilVCVXLcmxXju8zChLvxp6gkYzfglCjWHx/g3qvpHaZ5MoAKqGD+NMc7w2nEjyHoiu/
6uU0z+7QWIEGyHBM+32DiSB3iqnFL9ff/8I0Q00WJGlRqqaFevr++tQLg8tCcjVUd7wRl9hdGM3R
7vooZ4Vo8cYCaAVbRNUQfF2kkJmRgsU0SvA1cy8fUzMptkkCb9wLNd9K3CjQ9W/9MKZHXwVZjDQU
1LQ+ycKfVP+ihyK18YbroDJAUkaI9vrDXZwCIjdwE9Tq6e6eTsFU4P0Wapg6VWnYbgwsBo+EOMHf
jyIqftShobSKy+x0lDKoMQZyaskNYqV9soohc+kzaZ+vv8syM2GeBRKHXYOKDd3VxTa3YBcp88g8
K1qY7SSzSfbAmrKDX2nzw2gmwUHTOxwsM8v/V8ZwkjBciUnEfiXuJIOliCpYfIv9qmIGbaBCjI47
2qzIUxVhErmsN+lDrE/OBnGV4h6RFOmLNQmnzKEM1mCoZ2gk8QhQkejOi9oPz3E6xU1QyZ1ui8tm
iDQPgax0U8cgIKPEjJ+lbkghpLbBvuk0hMassr6FDtIdEsUcN3NqtTdKOnCzBsiZtwD51oqsYict
rid2GM9I24Om8NJ3Dm1qRBMjO0B8t1YeE9PsPgRAwESLde7v7FQp65Vdd2kxcA+Kg40g6uyaGfMx
0nJNAQRmI1Fb0cu81VEf/5HD8QdJpzWbCJe6e+iG05fry/DCqYreDZEGNSpRnVosBgeF0swo6IBr
KKBu0hoDUgVO1QYjuzoCY2cCE0bZZuUsuzAqC5CiDQUjTtVlUwLN7rpPR1SaKjmLXHmogq9Dn1XK
ttYGkAUG7FIqSf28Zj9yVr/ho4IqoFiEhzOuCtriBKnhcwydWaE6P826vYlpMLYH08yrmyAvfANa
pVxKW1qiyg2K/1p/o2Wd9Htqhev4kMEbOFS9LP+OQCEGB2yAbMULErxkvY6uKi1RZ5p/oBo0qwen
qxofzROgSNSO9SoFmerPw05JbfvFDvSsd3GWbbqDonfGdGzUDIDAmM1N7jWaWRe3Db7oxm4qKMBz
4jvTpsKb4lW1Rw33S0lFhypMOwdPjIIeeJfHZue2Vof+5eikIZD3MXFqdxo7A1XHbFizizmjyIiZ
tAR5nH0sCAiL60hzpLQz5Jkt7KjtrR8MwxYWda8RyRYhkKW88+IskTdY1Q13mCUWt840yg+OE+uH
KUEx0J668hhD3nmoWll97LWBBPP64r5wXwjGGRAP2pdgmxcn+aQaQZP3AP1VOTd/0aQZ0FWo+pWO
1CLHE+cpsE1uCsGlB2a7CEx0px4nvj6BV1iSasAsQPtsMIHZ4TsdbWy/mO5g4Gnmxsac0YsSS15J
9y6+J+gccLcIheKodHqctkPSRdNE4c+MJeWLok6NF6NpuQLOuRSZkkrBCQaqylm1pCyQwGUyeTPl
hNIwd3o6FDT7O0RpfD3bTUaHlsaUlc6x0GV1b6h1tLOrMXpSm9k5llGCv0U21fknuPVA4GV00Bwl
1AN3ilf7KefnKZscczBqi7DniZpOJ2Ry5CRqEy5X3C64I6BNoxUtx5/LYgge5slRKNTGn8dWNlfu
1rO+IXhBwlQRuDMypcfFtU5vzHGKEJ9ZaCvGIVUD4zEHP3WUp8A4ODOytVbUm79NCfEPyKoNYL94
eKiLDk/zPKzWGELnK4PHoUvGLSbC8/fH/aP+OSmTr2KKQ9AoGfUmK0BVZBOopOv77AykL94anUFx
uFLT5Xg9ne+wUcvBGvBCHUO13WrJgDVaPSE0plS9us/w2XwaSPixaJfp3NbxgMsdtqcbOHKFvkvh
dW9R88JntYmNbPDGOPyhWrO1x99Rp5qt2ytb9jzZ5XnfU0+6boChF7fekERZ0baUB4ah+KHDPS3d
VJZaLzLGpF2ZnPO7jvIuzQnWhArOe9kZCTK9wG2duZmRmnjs5jqNYFRor9Ukm69RIUjMWEn8WPki
YsZPYxia/eIwAMWApuxZhJVRdqtHCAj4mL9a9F52NEo4ndVEzr10StCZAeuleBIplfBf03NXa+we
+bMxgpVimOUKIPPSlJNBU+ykvMDuWNy8uVaMgMQIL8YCvcOgGilCSeVQF+4Qjf5KPHVpQWIKD7IC
qR80JMzFNtRCk7qAw6SruaQ9d8MIPU6Lx4pow5FDJzkUqoScsBAkGg5B5EPWzjK6VvjI2W3t0XUa
UxzB9GhvmXM4fsENB0U5mEFt/OhU2IruINTjOjQZZqgcrn+7C4cX+r+UYCiO0EBYyk5kUoCkSMez
W70yfEC6Lj4U9oRcH3IY+6LW03vV72JUEFR9jfZwfpVxVlDmeC+ZM3GLqyxW5pqqBN2gzgZb6qmE
YJ/aOGux1JX6SPqAY3pzV8eBYbzJ2jC/jL0S15vrr38hA+UhAOjTwiQ/4q45PUwmI/HHsofh0el5
9ELP16DaElhwE4xXu6mbQz/bpAqy1m4xUOq/lOC7ccNVpvi1GprRiw0Uww9+iQDW9Se7MDsGvkOU
yFCPAaW1WFTRVMqpGQRYmAXK/LUb6OzumkJV7qNeaub9UDp1sB2jqj/6zqRFx5Lkony9/gwXDnTB
k6ByTRP8nJgyST4qoVYUULnWK5cFgtPBFKzlIxc2q6mKHjL4I0ssw9NPkNu449jokLqD5QSla9B3
9wgzrcyVCnNciV4uDkYURcUBciLGgIvBMtNp6TLSgiz6Aq3S2P6O2/aXAWr8p7+ePAqczBq0e+5o
Z/EBE7StDSUQOwsltGMIbBZnnjRaKT6f0fq5DRHbhUBH2ZC23zK7sdKon3SEdonEzcity3nA0rpv
tGMUFc03E5FJ9YjzkLOZUiUVEOC4dAMp+KUOXQfltE2/251CPQ2+9+8sCnCOks2o8/hhmvC9UyO0
gFCA+/j3k0O9AxQ7TwzGSqz+P0IFqoqGPeFO7KaARbdR60wuNA195XATH3NxL1ElpF4IRhKgmLGI
zNKsouwRMIpES9xrBNcyUhvlVStC6444tlm5CVRxlS8HpGjGZxBGhMDnT1+rChOpIRiWXPKA3C3H
SvqsqliKaHPT7YN6DNwIG4M7+oGJF6RIH7bIbsVuhLX1pkyi+dgNYJeNxM4OZmMHu8quVdchPT4W
knanOy3i3nHb1CvB9oV9bgIVAQrJWgUevFiq6lyMSmn5kluQLJGW1tFBmuS/hSCKlUqXlDtGsFHg
xZ9OTtjWUmek5LZAHI2bejZCkNl1u72+si5tcAOyHrKq1G7PLrQZh2V9QBIU4wHf2dSjCb2/dDQh
VZBhifn3gyHZJCQX6PBhWf6/2Tuv5biRbdv+0MEOePMKU1UselISSb0gJEqNhLeZMF9/B3pH3NOk
FGL0+4l+624JBSCRZq05x3x7S8vm6PVQrVrYkWd4lZMcftGO1JLsNgs+2Oz/7h3xiUO9Y0JhYXj3
joAeoU1CFB9ujg/t3BjGi2qq7fs/39Bv9o/oW9Ci4vz4uznz9oZKAgQHLLYM4NybIrb6w6HdJhE1
48MyQtlT+b8FLeGKQ/MHNxbhxN8g+bdXdPDLdmgXwfNxoA1Le+lunUlbPhjhv44KZEKAYZDa/n1o
fTffGAa+iHVkJVMSmqWueSmpgZvhJYYnsuOfn+Gvb2rPg6Kpsiu8WWHeTQKyAOSlIa2IdqlzjCSm
DzOE3h/Mbb/ZdVLBI6iO+iqDHX/A2wdXrlAY2nTPW1Gj9jpAmAwx5WRnskznkyzsPByLanjQy6y4
mWvRXzoFrBnKzVhDMoKYysJFzj3I13JugscFvcS1bW7Fl1Fv0o8k1795/Eg8acpjP90bHO+2epVq
rbwOGFYjQRNhD98TT8k0B7RjU/Plz4//1yFMtQCWG0gxduSI/d4+F9tJqYkYVEhG3cMN3dDpWzW3
jhprWPalb8gec3+enPDPl/3NTvLtdd/dI54MubRAMyMSA9PEGaxvRddBToWJHnt+7Xyq6IkeC6DM
2Bgm9zZQ5be6DDZsE1hADmrCG7uWc/vtz7+LdY4bfrso8cP21hInFKQP7924tbvSUg5A9Lq66Lv7
cd007bPebVV1htviFI9bo8gBMbPM+IvAz3yIhjx1EQ+SQ9TdO51qoNANmn7TuF3lHAohoVRQxfUf
afO59okXX3nHPMvML4UzrEANvGWgW63AxrEzDpwkQBW4Rq2+GWbItkRYod+lhRb50MTZQo/BUJ4V
fDInpp0FLB7lIG4SZ9uMIp6W0uJwMLv6z9FpnQcZcK6KtnmW9xSpCjNssqF5Va2Rj5eTdPZcRaez
S0IzrMWJ+JUruZEzw/uq8qh4stbujdupNQlXQRGyPlkudsQkGAxSjLN0w4FNIGF3Se2wXyPE9FB/
yq2cXxeTMC/8P3IZ+IOBc4W4ZXJJjplW9kxYCe5Rqcw/B71CVzIuU7/CdNflmGRDmXrhqtJCJrqU
bKv0dlyfHDYLD6khm3BePKs/WsKeMial1u6iabTMFbGYCu5nA7tfIvq2taJRsec3/Bnsqt9xmA71
SUEnbhvTevHIyfwxjl1lxouj7HOWqhY8maPUsekaUm0NvfNCaoQDWw+yKJHsjdP22luye3Kx9+TF
YBHH3aUmnpeFo6DJjjUcZouYbKO2vPrgNAVIVLMYJhthwWAHoWGk/gMGV2qpeLm7+Zj7wiYHAei6
dRRDXj3UmJyfR4Qaz8ta31u9LC6G3B2MxE/r4Wc/msZrqfr2KQ207Q70XVtiepucH/68IJuF7l30
Nx0dhTpuTIyqka2pdjynFkfHqDbdmgZ5lk2fDCW9Kay80fjSEDLEut94jB2v6IIlgvDfGaRgzeVl
6ioHpQ9wyyocDOx0hIbO671rpNo3fXBXtBqGrz1N+eq/Ft1g45/zM/FoNXvXe11GvOl6OttuZJez
93VtfG8A4NJud57bHEHBI9ufJ3drEj3P6+e+r4C4lmnRqMjzs8kIGekZ+nTHTR9xcpom6SyZcTUT
a1CFxaJPN2rNq+9lUc83le1N38thbYsLbzaKix4fYLg1i8v4NIzxsS0KYYT9kOdOSD12ZUK3FuMS
19LgJY4rTWKErbYTB9dYdDcRgQ6W3kUJ0sK2SZGuE6AsGtKCc3SQc9+l3+xl0wAUE3WyRtlGKHrE
+KsBhXTiuEDhcsPA25xHR2nZBEXQG6imejOUYHvxh+pYyEL9aMYCxUg/GrgNOx0QW2s0lEEodHVf
qrpo2rjqR/zfGo3K79Ijn5A8yHyQUQd1eovGGnzBkXBcImu6GWhNsiDAri9zvScXow9Qv5405ZT7
d7gSsDGMbR7Wxmpdrimd9V0spv4qDa/5ZEjOm/j/nFlGIHrmM3p4z4s3U8x4Duc6/9kGxkxkiq6l
z26TtVcNfucZqVQafNXbRj3b6MSZIjYK3iHVLUxA1NZwSecc95xID2R9q1V1a0caZchPOlroZ7mX
KSS4oBGhRNOSgjGZlYgF+cNf9H4meFcJZ7zdDGfFWbk55ounRHqXM2sDxx5z+UBBYLsP1qzCZ4lM
ZA3zfrPWIxIFVmxcQrY6976dd7zywSBP0GiC22Zsq9dpNISK52KbE6crMPBluTbfb0PufO9VNd7q
M86SsLOV/n3uZeXt3KFSpzK+Q59HViqSavPyLzk4+tNa6CaRx/aY3aPmIrJTy53RJQRndnjEna9v
Ydturh2b9GUeZkjMXWQsaikiOAfeGeLeNMR2b2OUlFPqxo6t+vky1WS9xHqRV58ya+79I1Uu+5Nh
Tsx6bl8WD7rfi+8c2Siip6ntf0PLVD7lq5webVMt2wlKqYmx0aO0uXvmpyfIz+nf00/NrM5EMXik
f4ewyMll9C0t/avFSveE4c8qH11rq56ZvAP/SgexRy5S17Wvk5uW4kR2Q48WcV7B7E9u9dmvgK4f
Uj7T5c7NclIfVxRu5q2hmmY8kB8PxaDXLQCaOL3B3xULXZAQNUl9RcjpcEWgoH81Z4sGvS7rEcUP
ho3Vd2t2NLZWF/A+kWjhM8xbaX6jHtyQI1nM2WU6lGN9loUJiz+FMxkXQW7cTBW2z3ByrNE4mYRc
MFVYaXk7SqRiMUoiNGGkJNlTKKhNFoiHmDpjDBbetSQ+ww0RHi90V7UVmzNIfwiqCx2kx7rv0wf6
oKnFTcM3OQh/MtrEGyzxefa3wTymqHeGAjBbxW2es5lvbdUG+plMaSAjpZ93RF5LoFdxy+hbT5m/
aTejGwgRZbJxv/fCqyf+m9nfGh0/PzGkECdnEpTUfEYMgXqL0U/hJoZtPuqwVh5KCDz5gWkgZwfh
NSCS6t5SVagqL33NmGC/bBzcf9iaB422xcRO29GdzbvJNdsisolcNhOWpd4NG7pLxNkHFaK6cXI0
ZCybs/nHerb9Z9Pb70ZzWThC+hbe3WIY9GIXPa34100vwDKkHoHOOGW1uNO19jZb7SCP8sWZ9CPJ
kHN2koYKnpXpy/yi6Ifl2mcIkDwsqja4qRqjjmtzqgPymXbB0Og09i2O15XcZsyXc5ihfyOjqdM3
NyzLTYLJMxy/xjM79emht7W8CD1B0RPkmV/JqzT3gh/O4M0vVDFtwrSL1HsM/K1Q5IsXFf7Mvic8
1XIqE6VDMDKilQ3/yXBm69u6VKyVgn2eBgd90QlU9xbHCAvNZ6pNZWB2sRsU5o07yuBWK6bpoUuF
uHEhmN4KYXjruQE6/MlcLZgWtWUsD0MzBFm4qMKGHKHQMUbFOq5f2fD5XdhBMCniVJ9ZJHQjLxUu
22WFgeSo8T5bK/OlJAGcWWpbSzsupevdVOQJRIEtZ7rZQo+xKwR/FaOrfZMmPU19W4WD9pGorchg
0YSh2WTNwczZJB0sazUI2B1m4mhMDXELzgnz4NGb7h/cUV+K2JlMlT3wfQg4YVOWtlHrMBOFZab5
L/NaiupMuEVTXVbkAiromHItLuEDDOhUKr0aCDuoivKihDdxLcE9GVHn9dKJNDYRfWiiLhiuHbhQ
RB70dVknvVMRxdXLvpmOprZK/+iZTd6dF78oTeqAxZAdtFR3imOgBhvRk1wnQtLl8rkatOKRIJ2A
DBz6CSR7j5rthB5gnM96C4OZWBdHkSVllBDF+ynIymRxinKNpQrKJxRRWLDToNW/OLWXfXLapTbP
Ji6lc7t4xhY7ZUfOfBmgAp8YKneDV4oB1alfnAhAm4uzT9rmdUOZjDYViJwqRLEhm3gGFjuFavEq
mYzu6O0StD5AMZNvy6kpfbZoVrAwrldH867KRTfqxKuIoLuqWnJ4QzZTkv2K0IIsmonHejBqb/YP
LfviH0pNmXfYliqryI9xzOZkSgcdc9P64i/lFSm/jd3JNZkZ+o2Tmtt+cYQMsZh985XlcvnCx+Qs
JNGt1X1rzQ61ka6+6wwh0ovOTIcXvQuaW7TZZZrU+twf21mV6BaISJPh2BlqiTJ288kgM7ro9AOw
ithyUpHT6Wt9NWxSy5JNT40h6aaFVEK3LcbYntkFhPrqmNuhGldvPAxuXeLuQpPm8IXJkikJL4Yk
nmBl99+lzRINVOFcJyxlxbRvz2L7gla+v3FQrlsnsa1YGSGtl/V9OYuyS3y9ShXUT9X3YWr0YCqQ
MdgrOO6VP/8/2TaU0ARR87QOu6mQXSEQpUmRwUTHZTQ/qHD+puVMSQNy1O4oQNby3kdcVnjblDmz
BqxOhwp5+iGFzdluFQilfCPlOfgOBedZ/z4OcjgLXY3nqlvSn667iH9f1QHSqHs2TcddEro3t/5R
RSb1Qm+Geshoapri2Gnl+NMrmxRHvU2mwwfn6N+done/No0QTOrv5R2OlbKdtiZunKNYCLR8jOex
GP9qNNMJaXubH5zbfyNbI3Vr14QhlNoluu/KpQB5zLKzKSPZLm1iTnoNC6W2BeTFVcuPVJC45ToN
U6BR959Lze9u+zWwE+mYCmL9hr1dpEHXh5VGBksJf8j+4In8rtACEm0v5yJHgcfy9ukj0dRbdwQm
tpJag4BKcCANlqKD/OFrd2T96JFs2vWDEfhrwxLFKBBaqC3/xcS8vaqXsTryRXFVq5WX2mKALCin
AsQhhPPD6GHNy31LblHfLh/RrX69NoN/16l6OpFOtC/eXtskGqD0G649bMV6bsvZP5ElNL6MZvON
bXB6t9QUB0ZN+9cWCwcsMfoOOmQ0tekLvr3wkmskIs0OGxltlmfOO/XZ0tM+2Sh6irBZq2ea4cUH
T3p/f2/rRkhfUeDQmkWYig387UW1wQiqbftbA1xYZ0wsnAw2Nj+tk4sr/sOHEQi/VgmZWIhooh2N
UoIqy7sL6rlc+g4p5Ki17aGdMBpmNqmx28IekzXNTY3YW2xWSp/zt82BpOdMg5RTPAR63xw2RLpn
Y5Fok+w8ENFs2uyK/+00gCSaqiuleMrVeNbf/sa5UH4nzCVjE9K54VxSINfbK1FYB703fvz5Wvtb
ffcCGGT7QN91hL/EUc+aXtVL4yGBUm17RVDYoJ0KWwuI+Rbwu6IpsLMnuS1aRvEIpEoIAQJC4Z9/
xK9GG8o3+D9oYJJixHHiXY8DbZ3jZrukxEzXqT635ub60SBy+7E2hvlB63vj65KqrYoblh3AppbJ
xgpvhf9D0/TgIxrwb+qsPiZJWgWkzyJm/jvO7B+Tfm75Wve3ZUEVg5n01WZjAWKD0W2lf1+LlqJ2
Lbpj1vZ+WPQEIlXS6g+9TNVpKAr1oqj/JbIb0/jPD+rXz2X/XbScEEHhaHmvsR7MJbDWiZFRVHUV
LxuSBo/c4yTLfO1Ubf1HesNfJyMkrfQZdqrHrrZ6914mTek9A5FeeTP7TyvtqTCfprFk97AfCbKV
3XVRUl60CNP7tzwETiIofXAGMCL21uH+MP7xElxZFFaXrkhb53U4DpC2oe2TFPKvHykjjw8OUwxW
yV+Uda5bbMYuNRT2Zn8qkVDfDUT4HYitGC/8yl0/cuD8OgPtbTyAH7TAqOK87x2U1CU0zWFJk/2Q
3Tqgk+KmaLzInhCZ/fnefnMpTMIWDs/dw4Zl/+0TVLU5GBMEa0RAcou3adzDhKkIbn26fNCQ+o1G
gCswWNjf/o1023/LP95W5uE1U0JnkV5EfenKpnvCyFN19BIbuPoqW+YwJSH2qg40/TRv5l+mytsY
UaUedRMFY+mBirIHRJW91LaEEk16cKWNuZwS7XwmUuIjivFvH49pwathocUc8W5rp4IF7WfG10Sx
qvhJx0hdGu1sHOBAbRd/fhO/zig0o3nXpJUx1XnsJN8+HoU/roR2JyKa03p9O0CC8KGK9cuPQhAl
jz1NVS8krBbQEhcbWhrsLaG+9ZAGpmTYhr6O/BoVWGzRsjDvOxFkwenPv/FvQcSbtQCZBIBJsGps
QLFrvfuN1qSPaaVvItpoB65PWb6A+pqxbwRRRbl6iTNNrdXRNRoxH6fFhLGBgGhEIlx6abyQ0LVg
S3cHWhVM8Ye+61tcfpBjZraTLeJxOj/aDVhWcziosp9IPbLT3AxNDElduIChmc+1Yw3Xss7HkhSR
bEnGTBfLhSZTnZ6DVi7rzbiY0vzgQ/m7if7u1jEH7T1vngB0xXdzTZrWHFfblF0X27rjrPXaEle6
X36l9mC18eZLEgUoGHplXK521R1YU/fMPeyM1xh7lhWuVkvKMenQ3uMovcL6WtFfeLTyYn0ldplq
YRHYWxu5E68+ZPclvxZ1a1JiIBkYQtSSi5FuYi4e//xS9xn6/Y0xj+6YRf4BPf123PWkN5TsN0Wk
6Rz0CCj1om5Y5w+0kL8eJPakPKCUIBB8dpG7z/yfXz9Pys8Nst+iQqbdVVHLYDmOzToK8hDs4Zhv
vrZ9Xoe0obadN/Vp8AtwCbns2lh1dDQjQbS6FmfLhBObSkdqJspfiu0DJdOvTwPTGwJZ+pTAREil
fPszXWrbxkIbL6JzsxwzOdLe4oCX/NtnzofONOjj6tq/pHeDiZqIU/CxUkQSXkYRHMFApDYyDD8Y
tftDfftuUYXsfLcdcb4fWN7ejca/N0fws9HcdSImas4IwYQsyVpPTXsssgWA+WAQNzYu9ngenLx0
Dn++01/2B9gEeJ5YshE/kTD1bnTNeqOsfuMX2GarHUabXAYPp9kV3dlMUcKbCFbWjOBo0he8+/Ol
94f4/uaDnYLBVfE5v7cIgNsfJGne9FPnfotmnCfXewbAA5OOcQ81pI7+fL3fDJ39FAojBcgQx/N3
DzvlK0dOS7Fl6kr9YqnsHyse+w/e6N9Kurd3tZu2OQnt3sx9R/72laachKdqVQD73Np5Kv0Bd7kI
9sr+wK5BJMVYZmU8ki+iEIzKhhR2rKNrhxJspraEAKO11G2bj/JVs41qCm0aiJeetFt5orNQPaEm
Wb6nmpDMA+1IVX005+0B/Zp5U3ne5B3MOfcIR99aawypO3tfYf0EWiJLIszjjW/K5ePR4KH3+lhT
bXO8Vt62awdjAWCnTo+/0bRHImaL9KdfWb064Zpxs0M9L1aQ0IdNcfGiEq7iUkMUEE82GUUJhefa
joMyy+wDC/0CepKV6slM8VXHQ9eZ95xJ5vZTS/lnvVzMckNlvqipT5BdLxxTxqUywqabiJYqVTY+
b8ixjFiAKV3iQggMprlL3f44lVvAjmKz2ltNS70JCCU5BPHIx3KfIbSyCKidutcA+0t6EiZWmJeO
VvOF43UT0eJCbMN/Z4v/453AO2HG+v9wiV94JyfZZN+G9S3vhD/xX96Jaf6HQwfEKET/Pkexf/BO
3P/gEOTfczLhdAzd5H95J/5/qCZAUMJ+ChqegsL/8k6c/3jUNihtYKQxmRqNf8M7If/m3QS0m4lB
Ju1Miv1KYC7ffqotxVnZBAFBTr72lf200VePgkynE61S52SZe+LeVOsHf6QjaaY3yhH6yashqRae
sA6wm52opPocF2X9OaXpdoBfTm3NKxAlz7Mepk1rHVgD54TSq3XdWeZ0wqf0badl3nmF153dDSTp
1LZ+6FTuC4nfP5R3rGX6bRjNKmk7X15Cc9juqIT01NxTKzKHRlyauaYlXT4aNDL9JTizRc7ulqyl
tj055hFY0sXU4XVB4nznaMHXYm1o63Yb4sPlSjOWMtTMSTsKF45BKg3toDTNul7cnX2r9QMt42Zr
49RPST2u0voo9LF8WNyM7aEMCv9TxgE60TlGJj2nny+L8tOT5RS2EVtjTnV/QBdsxiiE9U+dZtbY
AFvtU+cj74Io1TcsNpl6Kkf2yFUOOzjM2dGefDmQI+17WRUuvdS3i84LtE+S/2N/nN0008EQViL1
ydGTZtlSun6IOC9zjZhpYJiGiAydT9zLmHHWNZ/rOBsdewk10bTPAIKPjddqiWCq+0qQLa0VSLgj
khZbG0NXeeWjnSkbQmy7oceRPh2RVS+yING4UYj0aa5dISMew1RV9UouXp4n6cSrs3OXJjlKB6pQ
0iDRMOx8A+CZ9Mwnhd0RS+EKNrXs19PSVa/Wav1sqw2tyeYmFbDGvyiXU+oXmuwjBBv99bxtl0Z3
b2Qn7N41FAl4Ym1f0Zorp4Y+nIQE7wm5Pq+GGC8XNrXfNKlfgucIN4gDoL9H67j1CHD81X5cs7a5
GJXz2vfkoWnay+JtF6aXfm/L7LYctmOz6KfaqB+GwOMGqom3Sl3gTkLs+zkK1w6Hdhv23UcduZmw
4Q3rC+cBIyYZoEMtoi7Nwq+O0qiDO9aC2EeFsDhDsqangKXoKuus+ugbWh83zvAd19Zpayz92xJo
NttNMWRUhE38K7nSmws2TAENRdrTYSXN9QvWMP46Sy+1A7mU1RUKxiHRy/5+7CvkCHPnf1r7sb5f
VsTbjUJ7YKhZO8GZVjfBgD2AzYBFhdBDnuqK9bJsEDUt2RHRqnlBpzVLCjPXkwo83Ge61kQvOFN+
JTvKFEOvpxfuWGUXZlr5z0prretZtchfCtmpSJ+6zwQyvXiQlgkQZJ2LJtacUCrXiwlS0KKebLPC
Lp67uW4xofbGMSgsP65tRGRYnD8rToU3dCgzog5pCpZ7Z6vlbBUulpNfeb16XSugEuE68LvSYhWR
XHWmilFXftTaqFM5yIVTTmxhUOkiyltDJ8Wwda9pQWQP29gtV87IYR1fbHNFxLf7goHoESmKR4BI
8ZiL5qx1lh5m1FYiKyDLypqUeJh3cRpGkeaCzQKE3eAIhxCtx7SGaWly2L/eLJHH1uK5l76c++t6
16wHj+1QBwmykhHmKnINm/jCreB0qGEJKZWpHxw/a2/TXr+S+uweqWUuF9bmeQ859qxwn6bPHXM/
Y9DOEqesvet+Gqswd5lnMw3NQpnMM0RK5Z8gEV8HRn7s/eYItJ8ZwlUXfmNdpxPf2zi/4lixkCZj
V0b0EdYSrRIGFRU3nrhyunuh2TIMxiHZZFAmhIh40eKX7lU6ODF94p+9Ty2T2zmrdaijoJmJORdV
B1ubTq4+ug91V+f3QbM54LJL+sIE+xwW14JVvWAMqrpyvoOXWZyA+nSfHH0g2W6JgQnkkUBCh8rl
C9m0WzjQpC0d59yoKtka42U1dKYK37vkGGVHektOEJ6q4II2vE6Nzs0/iXqp0rBp9Omid2p6xVgB
msJPEJx0kU5jC+C/b6+xqbzPS9Pw1/u5lmDd4R2QoBe1chQ8/+baHOcc8VyVnmxncyNr/QEVCoGF
7OojH91yyq3tSSlpsjo4QOnWXj45QR0rq1UOQphxZhAH6q4YEBRkMsMYPnVJoaY8mTYnGtS8nEVK
+9GranRkXR0i27xZacJPVqbdGegA7tIesn5HTGoN7cpPxWVptPwwvYy9Mb/T0u5ltpacbqpYE9fs
82cnQwRn5zU3yewTeYiKTA+NjSkZPNY4qVtXGxG5rH3MYT2ha23dUB22IHtZ23VQGMsXlfXTqaq2
C38uyqMjCqQKUpexMDt5pkSeGJVO4/Vq9Uc3LOBiDqHwO+OYroEZin5sw44lGIr8aa+vh0XdPatx
NUNt6h4J1PLPDecKRFesm5g50ot5yMdjK+uUOXyYAbo396BoEgpa0zmzmmPdjtWJVDf9PEEA+DQZ
N0C351huClFURdCmsAs9afFYX43Fy+Yj01z11PPCop0eQI84pxQ1TzxMGmC0UsQMQuPk9XpwJ0s8
hsDzyDazfRt0a0EPNjODg96wJY64BffoznPaw+7Vh9DRsoI/jbDB8mtOCvIaEFRzC0D+s1XkR8ud
kt4m8gOUI6H34jbI6h+D6cUEubBuiPS14lkg+JleEG3x/xbLjG0RvJe75elzr6n5IfNZ+NJCdyIX
seRxC8RyNekdnUvl9l8JNlKwzLchTcBTbXlSMN1QuslP9ZZZkZg7pHcto2nJ5IFp/Wnup8M6Gcc1
1y63rrhayuesZsEsnoOpunGdim7nmNhLe3SKgo9NWA/UvqAZPC3t+tgUzn1Wfg9qVDFBRTIUoP5B
i43yOkjJgLUuylY+m5LFVY2xmtpbHFSnvlaYcODHiX7xE8D/zIvW9ICZRD/3DdV0g+ZeTnqtW2RP
Nh5FoPTuQ6/EdBIzfQ5/sO5aKpYkviaasvRkIgEhybujNQeH1q3Odv689s5B6sFwhOP/rVyqW300
46ozHzlBPXe6ODu2vBkn+3Zo+7uJAbPNOdqvIWjjERNRghtvSNK5nTHDOxca21ZSEdc8ThWafTAj
2U0lstPWIeehVRjp/p7VUDdf/RJJtMj9r1o5m8k4Mlz8ieVBtUBZer61JSx1NL6sZG2oyjFN0H86
yJpc8zSXzZGg7Zet7xDokPkRpUt613tafrLdxoillpKOsNiPuDjQ7OqrTDwr7x+6gb/L7bvsNdeG
r0KoIjHNihV7KJ1LR7bNMZDEbHjNGgEiTolIFtf1qv0UgXc9ODODC+m11Q8/VhFcE0NPc1nEwSQO
5c6c7S07sfJhjKz9Z3n98MyGjb9Dj7Kuj/MdbaItYn2ujIn3WKj6mYFW0w3vnqpyvpG++9pI/bHm
GHNDo+0nu7Pu3GKSerYG677WJ34VSqpZiNDVHu3auPcJVjtkpkpvjXF+6IXxQFX0ODAZjO26P0Tr
IJ2lOa5c6KTrWfsNsFbxiJt3uciLnxKpqFn7B7pozfVWsevBsxFJG82Ubov62lclZP2uC27rqoRe
sNX9A9/UnV9XPxAAJ62NS7XVav1CreWSIIxAHKRMy44HmqlXVjrOmFhtJ+n17LIdx3IL0RA/Tpov
dCxl6/oZvZ73HXuMH4l2Lq9SjJbxXmMP+xXYktv7UywUqeqUvmVsUBOggGBVqH6HJgzKHCeg697q
67YmaYmJQmTiAoNgd9W2pXnDSUkmU1u+yDR9oAqZv6SDuPJY6adOBYno2IW7ouova9LrD6zIA9IY
fqPRUgBtZ2l/Q61snuqZdg+pHtpF66NYDA3E32Gxe/i8Yu4vgW5/0kgI6EMoHPWlGVTqMicuDB/P
zgUfHHlu5254XMQ23qoU9SOF1/qTtiJIdr2+nsKs5nHQVA0uWC37S4zb2SGnsgRuUgsSi9QxSQhM
8NXv8uwwZWYbjczpx22220jVBUEeo6/CbG7bmKq0PBMsVFErN79Bsgl+rHwfClVZ8dBU1C6LnjD3
xZv0cNbFi/BLC/hSZlzQd2/OdSsJYs48OVwMQ2Z8Xgx3i7EhtwzSYHg1U9UfynG9bIBEVWFTGsHn
gfpHogINAbo+eWfQLyJu/XpNfH9bQ69WayT5VV9QjKHznnvHu10EU5I5G96p9Eb7JN25DhWIaO3k
m0aKXH19mtfFiDOvQ1QIIk/eFkGHlrNcXgSw4SbusVngOOvX/hp2QHo7lEjYhspbjyszZTJ12nZd
yjGIja3rj+u4WV8pB5kH6U7z2dhFgZFvMxMTYwKFY8gQWJYIH5U7xxNVpoNsxv48BoF2DhSnYgge
nz2j1J9mZRqRA3b+y8Z2+wvOYzoeG6ZVZvf6aPiUqlHFyagVGA10lIUbASS9fpn2coyNpkFA56Xj
dQWAM15wZd32gYlVzyuGv5Q1zVEflOb1YE3H3GgeluCpaoRmhlP9xaPb9c0QNSmPXq+xkqfmydSQ
ZG9N/xo0o32c1yzownRN57DDt3b09MW6Kkj2Aq9q2Hdo8l+If3U+t8oYkJ0imZz4zp5Wc9dZO25z
lSLCPKaiG0hT0pzrUvSfisHZ/Ra2c0HPtWa01i9TzfhKhyVeiag7u5WsQnNkK09gq39p7l8k3J0v
pdGV99LSFyQIpRGjGbqzMoRJ6Bzj2aqbq9ZzlmtO58tdr4wgmWTzrBziThUqqatOlRPmClIwhiqb
Lz1aOlfFnBYqqUsnBay6FegO1+2mQhbOOstefwSlcGQF2QTuCl+Z9s1sDOmzL9v+pBxUdLlKnUPw
/5g7j225jW3LfhHugEegC5PueEdS7GDwkBQC3gMR+Po38+pVlUjpiXWrVW0piYNMIGLH3mvN1bHl
mFsQnAIOhnEQSCvafIJx8S9eDIt7yVaSiFbG6WdyHPwnJw/1aQjW5thpqt2kHXbvkz2E+gl4qv1M
oea9O2Kc75W5FAtFoLM9DKzprETS/Wa0GCOc5ppY1g/pwNToqfG/ygHgQv8I7Oxrjt2sGcjEfJbd
HAv/5Mztu2ZPvzQ7xLmw65tTGEzDIaRNTtm5EQISDp7xBOjdi3J6rB/Q3RWJMeTtV55ISEcCQUaD
9vXWWIrENcr9uSS86RNffHmjnKD67mauggI0ekdRhfUr7A0W1hId9mDurzaoGJAYmfogGyv81G4z
55bNHn5Ta9GedeaUn0cX5egeZhbLzgpPCkhY0530YiVVB1B+XYb6W0eabRHPDDgnliVrr+Jx0YuZ
GhLBSJQJh4D7Kwc0cv18vpmlk9upLwzTOs4kqlaxq1zjWVHUcq7DX/TJdXOjov6vl99yGBZtJE3V
Pbd+2z1W3OOx7igbY3ho1a123A2zSTtYD/i5zHPhNOhFtRgayeFcWne26p2PflE296q2FdWDRas4
qmtXjnG7ZdvLotptTxwuKdNu8O/Nwqo/GL3lnhvL2J+baeJkagV1fx4d0YWJkuDB5IYSICK8Pnh0
98r7ni2SiSAlMZuYQAW+TZVPg9wrgxtywYtjZ8NKjYdBioSDqP0O5pLsKpUZh4pclxPrUp96g+Ek
2toDDgsdR6YSntUWdPPF7BfCCOhoDNWNjz3PiDnCh+95uD82hFS9dRVni6Ydpht7zGjZcLSK2ObC
ICELKfdjKfwxKQbNqdqq9+loZ+IL0VTndQkJf1o6ggTIj41dGgEXuYBZd+quv8v7Up2BHF1UyYGp
NG5a6byOoxW7A1YDkHaHmePIkk/ZE5jd/uReHbRD200xAZKc3HfMoOE4Jlrsx9G96xsM50XNDpnZ
T9zF2fbmT64fYCNx03IRMln84SzGFtDk9TH4NGwk8QbWsQmJks0AphYimrf7nNL1WYtgSjwQCh5R
DtBbILqwrZPiW8ZeUbPFbEVrJ5gzmnRkWmKqD1XtP8GuTOxmO2CtenXNJi2GbGU0dNrq79XEhra6
W+QX/rO3T90rJ8P1aCrxO54PPEomh9tVePjOFqegNbIO+40vff8SkmURF2V5EGb+dcvld8fS+tYt
qpOnvS1GfUGImo3ZpnDrD3QvqqinsRhBEJVRKPTRU0V79ER4g1mAs6L0boTjfRXTtaZbC0nOuAip
4E2UARw9XfaEp0ruTkya5ndtU3wHENOe2YHToNcqtrAMngIEiWhI6HfYdCylixDdqR+a64LnoSFH
tVbqRLSWG/k+dZ7piS9OXyVFaR/o7qVNiKZNEI+mRuKYO3uIVZ8lS8VBO/eePaYyJS2UZiMirZi+
2Sp42IV1R84WivnwrUX4GRtI4p5HjoAHHtAvQFyc6Po8dtjGuJy+73LN2UTgvjA1T0XLRMv5PsEa
tvWBfDScZAz2eZVUWjvkhPnmi+t1qYC1bU/ejQrzz4E4DUAi9gGhURC+7sa1NyZurA0rCgIAIHXR
GPQ3u1iR3kvxlvXe82BYOSFiTERn48GxnePSqS+mrO7ykjuebcVRwE9drT6TxxFRNxxUHbC5N/dl
djtKqaKpyC5bPT5Tqd5XLk3irvbLtM3Eb0Phbcmur2t6/ry2C/6fgggDzIxnrTsZ4TdOig0jj+3u
KPSNY1syQqtQOEYhR5ioGwf3zK7/oYQYldF5TFYFaQHqrtqTvLbPFud+zohJZ3pk0OCKYmRFzeip
nRa36/A0Euu9BhdaNdirx4DlZ4S3b7TVac7ni0+oIY1DmH9zTySZwaTSW2MtutMWtBhJm5N2Huk8
UvZv6tB37CYZPjW9tfjA+Grogc2XuuJ8i+A2mlG5xvXWqtOo+whQDB0sFB4xzb/HTdSHqZp511AT
zGuI7IE+G42y85qDPzO2590xj6QFJLn/ZdsEB70xYzMPvwUIOp0SqXFdfe/HjIa9u893Jr7Lp3HS
axLInqV1WCuIWeRB4iRyk861i1OfITKD1NVHnIO+1PbCayN5ujvjzm9Y8GpFbN66JnhXM7QWTEYv
chgSxMq/jeMHS2DKD8MHpvbxUISHYMD/ui7VAUHh1eLmkLxS3IaFSLoVSOTmZgm4qHCzMC1+7K3v
aBu+UJxv0WQNY2pM4rFqneyce+qGLFZe+GHZbxTz0SAzH5t5uCs9Wq4s8u+tqR44gZybbfs4qfHW
1B9De3puB5R0dJiCdJsoCQAvfCyL8ig5pvg9P0qPGKTOxkuxzGy4yngz7Duym5hpoO03lxsQl5Fo
kHQBeLJNyLHNra7as1GIE9nG+c3I/7ctZyw0kLAem1wfuvVojLcufSqKIPciyLzM6jf6DlGVvQ3b
/eqzogT7i2UvdPrnQxEeV/qi/YyHVxPMR5NFmUGcNeKOkUokl5ty+MhSFFFzYAJirIHDIxifCypS
5W6J9jE2786j772JZYot+zdPv1fTG+MWDnscB9kPJtbdblc3I+GRQX+YxKfJNJivWwgn5pN5LRbm
9n426Lmhmala1jTOkx+VMVmx6Oqb3VyCqC9C9Tq5GjsagSGpzbQmrm3xujI2P7TKfnaDRd8N08g5
xMaTs8/fXRVcGjDArr081BzxDiGG5YvbM2ugfkkMKaybLtte+366H4hpHIfi+lS3/GQybDg0ErUo
g26/dTHH7Q5xJ+USnKTJMZSBNV4N8VTurp/6ht567oHznfbzG9taPreeg47dGJfgzmlwdBJfdhKz
p29pZ7n1E0bv72xBdD8CKhlXLrdICXFQVteVfNbiIStndcTZggC+ovHB8stE41OW5ysxIPv0tJlv
gdHeEzYQ1XhB40k6/kNBqMuZJA5auMuLW9Ed9jnWDANbh9qtZM/yT/Ps6ttg8w7U1szrYFD1OmIm
GsCD6m5t+3Ef2WntY1VUmrgdFR5QhWyppYJX7CSJCJ0bszQf+v7DNq50uJvXygiiaZ0TQmIEPjnr
spXuYWuYsLX7v5umts4vxYY92qtFdqAVXp4wrcHnWPb+zjWVf8bQe1eYHs3cPpGmfO5p5NJmQVkS
tuFTg5Wbs4yn+CylmEHH3XRwzWQNPaUQ90h3tS2bFXOOCU80PeSyvsuzm9L2llO96pxzSDZgBOvG
JysMPpVFXpyniQAHayxwvKI/vBRBFUu+hZjxf3AHFeDcFB1etcPgkGWJmu6942ORZ9fm0VirLNZo
pFTEd2ydWnqrRyvcfLx+4Xjq/IICiIcwKLpozxGYO77xm0dtWIWGPFE8zOk1ySZiflDHKlzVYRAU
R/jNTAoLscz3OUXzq74GimL6oQ4NmmdVhl8wGx4te8XiLYoj3LuPujbuaSW8kQBzwrF0snrxtJOu
mMzmQscqXOnue5ddiieHsm6ZmNWiX47k7BRpM8xvzUAOCNKP2Nlnl+ZvQV4pZJg7a5rt1HO3NcUr
+7ukhI72Uoynvavepc6oED32q7WirkKa8wXsVbAPTwG6I1oOvE6mvoO2/SY4KRq034+FQ9WUQ5w6
cJbHfD545wZVYVz2rozHfnjJQAaj1RJ7fZnIcj6Gk/xaC0Z58kqnYSfMzRfQaed2ZwzfEaEam5qn
jcRQYih4urMuMfPq1ggQTXMWYIbQGK28+Gt5ocWWHbZu1cd1wD4MBq6Oc9c5dvseS3/k/9GI9fxl
OxfdYMR7vZtveSOsSG3+PcRcqhu/D+PrCQV7Na77FprEyqw1LsR15DY8sdMWEZFgRQw51z8O7fa9
h/wYLT6JoVnlWId9yst4JHcpzbU33le181CU20xMJM/sOIvmPI99c8kHh/WmV0uSLSPpSJMTnHxr
/pzJvT/QsLCTbcxkYkzNQRnWCy/f41jQqqGPRWwYiqJ02GdmuzudsMys1Ce/pnwkbXfjpDYON1tt
lt/80YVgO8jxspPVi+VycengaftQAO7C0Gd6abEvBeYzuZ0H5U1nwxek3LZNFXfVeC3vSgtwQ7nE
V/9Q4ig14a1D7WAWNF+Xoh3SMSerTBUfjYaaDp380VrRHNjOVsf+SATBLPpPOSOjR5vjRiJoRj0L
5bYpbaMytofaSDYQ23fO7jKv6FaSpMorgyksX/Qyvuog+61eTOPgjnt4S2kImGVm9F1grCOR8qo8
NP27jgNwIcbxxoDScsYlV75BbxW309J753Ghn40GjA6zNh/t6yx57+uHzrfbYxHO3bcZS+BJ2aN5
aw95+K63yfjYVa36VJjtDpFp0fQ9c7r/zfDZMlqfo85+3/vyQUv72QB3QVOWP0B0e/eiBmej+cnE
AoVp1KoBo7UVfqt6J5Hh2qaBPQ4xbWiKn6IKkShQMjTU4hjjS7c+uzVEjMDe/Oe8cO2kCfo3P6Se
KW2BusDN1nRSYj/lbahfZwVtS4C7fcO5etdYZvGZIQoB2xg+IwtXcePzHZI5cVyLoj8H4CNjsghx
oaJkyeC7Rg6GTppQUFYaJ0Ve2JzlrK1kdLbi3MnygKqruna97rqsHh8Ap3zJvKlOkT6wok27PcWb
pGzAEjElYT9eQvNW5+aXme6BNKyDgVB0dtprb4q3ByW+ghCyOE7ECPZlMqfl2NV1d8Kt7/yhCP2P
1Ff/mCP1Q/7U/5hL9f9j2tQ1++F/Vl+dv36vv7TfflBfXT/xh/rKsAiVoo9smqbNS2CjdfpfcVO0
vv+FSNEkqZIgmqseEinkf+dN+cG/CHJwYeGbfCpAG/q/9Ve+8y+yASBx8hnUXIC4/hP91Y++QA8i
L9wl/Dlow6BtIcL4UXylR01O3tKtacAkcezQYehyUMzzFc+X3uu4NvtfsUR/FHxdr3nN6rB5/XkP
hWn9JPhafE+yMPcTLd+p+MJ8uj1Ym/XUCrE+rpv5K9jTj+6EPy4H8pbxB9o3cLs/SUFncybDzRmm
tEVMf5xc1jOMKTV0i97/hez0by9Fao3Fpu7YiO5+/DazpYajYlVghCwDcU4QXm3wi2bcB824+kPv
+H+Z1vDf9xUCcb6S5izAuT9ebGrGDkpeN5FxM1b3EhnvsWDr+zww3WGStPnJWENfjmx/Ge9cKGi/
uP7f/YxX4Z5J5IMTcr8/Xp+9O/MJiCeVFJjGTX/VgDMoQrO8LyXnPcP5j9x8f9yvd7UQk4qMXPDn
+w056ts2LKN0zzKmbfsw3PnKWW/MTYibsDb+ny5Hk5PZOERX5yed8oD0fvPIOkj7wAgS4ClDQj/A
ZmotvNMWivr0p1Xj8Q9t8p/DN/7u6wT9hbkINjlv/vW//8n3M+m+aK8GrVQL5TPM8q1Hc6vDu8bO
h4fNdvpf3N/PzyomZfKscS1fVyBo/T/9fLVH49GtUHG1nLEeYYqUB8SO+Axg/Pz2z7f2ky0RzPhP
1/pJ3h6yu5Yt0+F0AcpyrjA1QdQkOhcYexsZeb5QkttgPTr1JEDP3Pebcm+zPkPp8c9/yd/dNA8s
uMQrpxcs/o9f8lZqRIMkRqU6bNpEBwak+lAWNzTnt/d/vtT1+fg/CvR/37ONERRisn3NPvrZMCI8
q8+9XQ6pJ69ooIKTk7db6mXWXR3G07x9zflgk8ocgsg/Xxpx7k+XDj22nKt4F1KSH/60DPVWFTIA
zJu0+VCkxr1rx8sn47joZH/5Dy90zanxcPrwguAudK9a/z89s7k7oydgZp1WWyWijvconrNgkAyQ
0LA2YR6cocY5qVGv06d+rpfjP1//L98xWSwuy8HViIKd8985wn+6/lr4TmF09Krcei1ucHWZJ/Qy
6lZIRElDbn3b4LSdc/hXv1j7/vINWziBsKR4PEuCzfj6nP3pwijjWhJSJdEddTueuAg9GyavFw27
HT0DUR0IFNfjsCJFcXJOx/9833+9vE1hgEWQLY1N9OcoJoahIbaASaYTlJyDnTPGcDICjZ2e7KDU
rn36Oo6m++nPszh1lBe/cvb+9Zt3YacjH8fkdYWP/rz51C0osnnoUzX1V+V2+a1wgd4NvmyPFkls
DKLb8LBZ5q8A1H9/YWECkrgmZYY/ffN9seQMCnoEr6VFwynswrRi3HvciQq4z8vFfVN6fUZGUfxi
b7/e0Q/vs4WRHO8u5kzs7uzvP/7kpiajknkI0KVSTImhSPQzBUF80CRwEANViXoUy79Yr/7mbgW5
PyERCrROoAr8eFH0FeW8wpVL20Hlt5tESDn59nrumxCl5GRbEL0m8dKGXvGLJ/yvV6b+FFSHYWDj
v/Kuj+CfnnBn2wI1mVuTOg3slqwyut9ys/rQa/cqEXedMxHLd3VOsuc/P9o/b4OuRbVr8bt6jhng
2v/pwWKkatQdWwJDPiaX5QZx2tw95wYCNUrs0Dj/8+V+Sqth9bhutvY1uBn1jc+0/sf7xGxoh0M5
GQnH7v0LxzawBbacwc1AKzoJBSIsMwJ0EP1aytt8D4u7AJX++8xAOR2KuorwHbrnfuunV8Md1xM0
oO0Xv8VfHj3ecYJV2EYscvs4Mvz4NyIfHGWZMTXxe2hdxkpv1aXTc/LdujwhnFpj1qL5+ItvBvcc
/+4PjzwgCuS+/665qDLDn56BQGTDnNeWn1y7qE1seuu4f7Ygq9S/uxyoh3t4Zq26bUBemDf5XJQO
UsFy949YNJz62O+bXR4VdMj6ZSoQr3v06zBXJuaS2cXnJVtMYn8cfqKXTC5NyFx16ukGDp0HwkK1
cjqBsm+9z6utu/ZEB2qvEhQqozHTmiLsOm2COtsvQjpNfVocyyTFx+6n+UDsdd3cO5sjvkzg4fyP
2TzJ/A6i3tgnWedoFLckMANnM+b5nRapti+GzNcPu57QveDBgmDY8qgXKCcHbF2OWmhgKofnoLGr
yk2VQ9g3VM4OcZ0jmec2HcXhoQ0tbb4uYnO/V30Ha8lrsQfkCr2DoG/sxcsa5m8ckEzacc18nZP0
G4QGkJrt4y4dZg2GHEIz6evGp/Ow98btwCKAS2Jupi+huzqE+3kjiZMhZcV5yPHA0AheOdnvAQo6
GmOMgAZM5NG4e9lnko2G9ZKPhkJJpMbgXgkQFMnGWYghJeSj/liFWQ8ZU0kIvNJ1jA6VUt0ydF/5
f0ktsK+ILk0a21TY05crw8dK3cCYaaVijyGzhbTJ2JhHlHPlVKovSKHX+6UL/O2wGXO2PqyruqIY
l14uB1CbFhJyq8fLzLnBgP1UeLfWDlhO8u8BQhJlcE9nu/sdcsPcHu2RLNszXIF5ibnvgoY9GCZS
HEQBKz8b9/Y2sEwJUUua/XCRuWmkJqhe4zh63pwfrN2APNDaRePG3qwBISKK9+8DklxdumXzUCQ9
jM4yDcU6rkCqbHJpBymFfdh8FVSXwi3RMklDTwc2fSdLS4o6IB5No7bE0pJZiTnRAsRsvhCdMpT5
jFuBWE5MKANg55qydjmHFn3rg6377DviqQ10m0mWKamh45aCP8zDuAr29dXBU5xFBSximTQbNHrU
/kbWJLBQO6SQTPBSd5ytFuGD47YHl4HXq9PmBT/DOOO61lM2H5y9mLtnEs2NOrFmm5A+EzJsanuV
am6QBBbNsbHLWTzMHUNfhlvddI/82MlvBsqtF+TzBhSHDoYJwlozEy/93I63/U6jLQ2Z13AFmp64
7st1YcTUaEyTrSwc2BLaQrneLmV3XDw3e3TrcWpOVBAlOrkeIHlsDtNAIdz0wO5atj3AR6qc2WDo
nb5ZU5h9YD/DV7NLE+y0E2bIp1VGdw3srY/TqAbMzGjPXhjm5Lp79/OJPYoK1XCjYAt1cWjNclgf
kciU5pMtiRVIaXLUT1d9h3F0OrM/kI2D3KEuxm7m6zCX8FH3/hA+cvCh/d1PhdPfIYVSL2gcreoS
NuZyW4yWHFOb4eBXxewGgoZa1izxRJed20Khs1WUbGUMAxILP0A9G8VPbVpYJD0wDEAyoSQnbdgs
Om3wtSH/RLZBCA+L+bdyts09zXdh3xm1i3KGQZM8rYRVhYj1hfkw0xfOSqT4kj4zsYiZJ6Hmehye
JC6WOTZrXN8x1npr/Jgbhc+Ivp9Q64FNY9IjhmCWD0tv4ZQCd97LCyDdfj533cZrjvIoDA6keKNH
ye162w6e7jGw1E3o3S8hC9pbtVbuSgmCUv1YztCPnl1v8NbErU0CYLT2xPfGXDMawj5H5LTwr5xK
n5ChSJXT2sSz0+8vM9grZi2tpQ47IpKWAUCAqQEtPl4akHQWGdBtuGdRz/DaPNMBLx9a3RMAiS8r
dx4W010+BOYYmKfcXDaA0rl8zYT2PzVtwwlrbaeJHHIeG+IgGWyjjMGeG0lV9SF09cUtElKG3CH1
A7VB71ZMu8hkw4YHlL3od/adbcNapYv2rcozT6dF1paP/li2ELQHqWk3N/RZ034QzYvqhGYB1b71
ErRt/nUKV+SCFIj0zXwm/d8rTT15hrnV6XPFe54fiGzU1XEHVDed3bASTE1kwJ4OSpbtSBT59yav
Bii8wizyIyq44C2EZsDkb7MqHIdCZ4DYG+g9CL72ZYn6Wh/VNLcXH20zBvwum19AYJbA5KWx3eyT
C4IV8mSNwhLWzX4k8gtZUdsFxqdx2vff28ZRqHFL4HOnZc9EPE2LzeCllehKSGRjKEADqSkOPFIs
SznE+bs9HLcJwV1mfLekNz9hwNH9GTAgsiwnQJVaWr2J3assEZRLw7QvaP9c5Pfo1OvEgV04HLIy
48XYJgcKINUZO9GVPXZVGEH4T8R2FVdK32nJz25WY4nygqKD90Pb75skZ8iUU/juSdDCB6lacEJY
AYeD7kfgkaprEDdUYbG/w+Ez+pg85grihr9hpWSW6j8M9qCxunX+6qWBWTE/z33dz5xcN8xJjZwu
suu+5S5lReoEXXDvOMFE67+pvix5LS+TJ1sz2bfOvaq4vPbdW2uiHA0UmnfsgtOKyUoH7507TOSB
DAwNY7XYTKvJSAJSratmZi5EuJZ5W8yDN6WlHqc71yr21zxQw2+1ZrwYoYkW44sOQBwfe4yzQxzk
Vv7NWHLhH41FWPKtGffqgQlIvYHitHdGtzAiqUeNuvqqMTSeRz9f/DTzM4x/AMbDV81j7WJ9MT0P
Ycq1+bJX1ZiM/lp9zbISP0kP9RX+qUB3dulWda1zHUqfwIX6G22UcDc6WJb63LgKgf22h9XFnC31
29Zr+9RDrwBT6qKri2t+8Cbpddsa6Ypu5C1XwXqwXRaXdGPQ9z2bzQ0fDHadLaG5Fj4qxszytAer
RRMKZggaIgMtAMzpQNcJFZO4dK0xm/E+mvkTAmh+rUkwdcFHv4/WnW/503Solx4r1j46YY6DQTBG
c2urzY+Wb8ggUa7j9DeGNbUFi+yK4MpDDxc3SrF61f7YuqfBthiVhbzQZmTvq5YHe8l7fRnyOvyw
dT2hhuKdatJ17kiCus6gJW0qZ0aSWOy4/zzVfwSOUXxo3WLPo3zsAA3MfTCVBPi46s1AR5i6ayFe
2x0SbRIOGRgRSf39baMQpSHkS/u1Ndb8FUnR1FHg183HnYDC/hv6eMyL7rw7B5ixqrlrYf8jG2FK
D2Yf1WZFdZsP8+2ENOAWzYvXP6zeOFzKDHPJoQ/anlUMr+F23rFdBSCGdXPajcZHvYYxFgDh6lyd
jt7qt6S+dB06GsAzcLO3gaxzho71eJDZbDT342qu8iCYOEGN8Kd1OfXbgJUYGxKYZlIUNwcDses2
57oXewPJdiPNkQbchi/JA7KvZDuKG0reuTiVIwG6EVAEuOK7LeYvoSbeOGL6hsWhQFx3A+XBnI5V
PjZUNiLLT90yOzDCp17jSFLSORmb07GtIyhdyPyypnfDWayvPZGt1EU5usi98EYn2Ram3CRyug2h
H4xeXqFcFzryCVow4npmZhbtKFsROrl5rTAELM0h8FD2GEjSGVuPggc2CIcND4+78+dJW4b8g+Y+
XZPmqXJje67EmiqdiYV2al8+lcPMmmgPFrDUiY3xhCu8X3F/h1yz1bb4NhduoHk8tfpqSBehD78a
K1/gbnORyF6X6kqd7qg4ZTEU6NQ64KLDalwVbHWwzcnW2GYWjVdgjtMW5Ze1ohl0nMhRQSS2hO1d
UWchiPY+KJyoW536Y0mHpSXUaOQNLQR8dzpVm30m4WWm7HQpdSknLRcrD6huF19TE6DIEMMQMmYU
WxvbZUXGQBuqoaUQbsfyLHYrOJoMkkOkYJU3PyBpFWBVQT4ganAngypkI0NYwljJE8YavU61NpCm
DLhRPq7sXSqRIy6SxVXIQQ2rrzExI5oG/FpRZ15UDecntSn1UPNTvUYrWTuPslmC11yZ0yVgRItU
eMs46Pmm2g6d6xlmCkyJGtK+WuEpzozZTdBztKkTjvWpNSZ7jRZjWT5U9ESCKAh68rXLHi/rsbPQ
Rsc2XysPZnCVJyL16f20x1v0rdzoPl5co53Mm7IYJuebELM+ucR6LmlZF+27QIzhHpZMNV9LnlLe
FHdZ2CvawOmTamP0ByaZnS4BttJW0eQSCHw1su3HIJwRiSCyzRFAyhwjO1nQ5aG1F8b3/TZ3Z0OT
en9ag8b4yneKocILWkySY8/ZN2rrNbzoTulnTrELG/iOIYAoUN4yy7BV+WDs8IBHuwnbyBry/Wbw
BC7FZXCMDWp/ACyhLlX3XK0wxfB3eyFpAwu/RwRSahsZzLv7QzfCnWf1Nbe3taRO4OOIg/iTkB4Q
upd9MPzaGwkXoYsaQRZH/+ximYxbKPc9MgiIWEmb75S+UmXN7ULzALMws7W3qjELHpPcZfmjv7tE
nGMKO7LrmtOZ4rUdT2HtoOnbt5mSTvYtdB5861QsFiYHRXnui8M0s+WMHOmWJKht0jUxz8sXr8Ek
g+a0MN9q0SDHHPJOpIueVpQH2QQ5Qg/GdJkKLwzPgkQDQhYbE1AvAmR1mHs5Hha4Yqik1Gx7qeXA
iY48EtgQcHAwAgTubMGA6KzaQbb4E4liOSIDxAit9e4vSm4HkOXBi5jW9rZwZ7I2zEaKLJayVFR4
nQ4VyAgx24kTFOx6Dm2R/IF5lP/qLrvekL2BsXChY7ksbPYcRhQFTYBMjsbFjdHUukNgB+krKmpD
bmmnZ7Rk/Tr399j1Fn0GA7PlBwZtfHXFhA4KX58tENYNMkAh0Ml9jbHkdO6xKX2JByAHY8k3mmUv
Anr19YAKVzReysadDl6/9+PD4htT8b0uSICEyrWwVicLd8WcxyaQI10aDR2eyWgVnocyyHU04rYC
jEz6AH6I0jWHtAaTsf8bBdnQdwMoQNb1sr8OawZnqhOL/iBMDJEHz8q2c9a1mP0MRUEXq61Qn3e7
N04KhnQT+XnJnmQW/fLdrab9NjeWnWUEd8F2W+zEcqLmsxHr1lU3WUlB2aFuCWts0Ei3wYJMzJoY
fHeCZRieTZcZ517YEKEd0k+eMlMB3OrYPaaH1mAHjzwHoTvqykAi5mMjI2CstIP8BHuWkehQGeFw
qKmN18TvwqBIdmMErp5BjaY0c3PnsC7aGxLDUc3vbm0Ed31o7/YB6wc/iTm6QBLcdfATnyMWevqc
DjVROTQpIx6D6beAdphIBcYi9OHTtgL/COcNaAb63c9iD6jQlCsN/03tzeJx9Lati1r2XMQlM+qn
QJMXgAXPHXXsLYAiEhKzZyxsAnvsbegr+2vXjPA4WIrLEaleB0dEWVf3KJ8Z8Q17RWnFqmMzxxED
pOvAboUVfJ1JtWXO1edvJhUYSS7tOqLSnydIhKTmzQzh9k3IIxRnCf+jEUA18sHYxnhvTANBqM5k
kFYokieOFqOdY26tBJk6lJ7nilBwmZTlttzRSwjQmqlsKxAze3CKQCaMOACE3di4Ngr0+Uz6ii/K
npZ7SVHLi9o5/hVgvxLwQ3cDer8kGw6DI37QD1ZTcFbPLKVusVlhWsDrG9zurjFXcen32e8FK+97
M/vibTRAgsXkMpAzWrgrE5dd9OMLl/T0BTFd94H4wlEhUZTZN6kheJz6UBv2SXKSZEeZPGAlbT8E
D1SIuz75a9GoR6JrkI4xmyQ1vHShhxDi0I6sPbsgL6Yu5+m+nHKJ8R/N5XtgFVeQBZXZd0PXwbs5
D3ik92mha6EEzoGp9cGX1DVdl5uOxo0ESet5t2XOjPlEFsNenGGSmB9GtpyP7opdIdIEqbzhXza/
DYGl7Pt+aGmRrbKYncR0+eB5r7f82PVD7h9w0JRIFnObsTW9MgSZu/uVkeGxZ7ux4zV3YHJg2S2O
y+Rwhu1GCvsIid3+X8yd2Y7cSJqlX6XR18MESeMKdPWF7+6xS7EodEOENu6LLVyffj5KNT0p5ZRy
eq4GKCSqVKnwcCedZvafc75zH2BmPc/FXH4RZHRjVgbL+cTjo5fv2ENnwUknc0iPScgGYsecoeR+
5ziW7UlUsxthNESLD2dk+SXVVjJtOTVjvGdCZu99LZjY6HDhQntLYH3UHA05MMdEMI/hjE3vKl/I
fW7oXSAsEI9sorAadhRUk94WHE9h+Z9mGxJB1+ddsbNFNTFOFGo+wGBh1sDskcx4V7shR9dyGYAh
UMT3oRalRa+SYDU+DM5gf+pjjxWCESaymI8T5X0BkyOiQGTCPuh6hmChU1Qjd2zMQfIqAHx5SGVP
Wjuk/WAl64UGR75Yv7Pk04YLC1NdHrgX0PbarpogHInyrhLLxD6mNTQnF6l2k6NLH5Y4ZEXcW5zK
Ak5RA+PijzzqSOxxP6S3ZRmnX0MrzXCg2rrAl2Y1BZdMhv14xEAf23SR83XY9h6dDltLzlaLfg9R
g+nWEPd7FHXwDlzGbdtjRzw5UnCewuWWVHs5mBjuherpMk0DiVexrkJFGnxoXynM8JZDkAzju2aN
wmLOWagH0WkEGIAmjensmFoxc5BBXZ9KzRyPV9A8hyDHdM8pUXznHA889N8zsFHxvl48yjHIqQnv
MCy9D/wkNRmT6rilsK10sjnHqK85ufOkcChR8NqWsLJL4mMbJL3k4EJ2V6AIDEN15KYzd3bLgdih
HIKjYe6sWcOFfhgv6eAQzEummdxGy5ousVKyygx469us6zNGUZm/PDPLQTyLbEAZ2ZIw17AJRX/Q
nmTS4AbZSx/3g7/1i4BqbcM5hOJBsibNZqacgKvN1BjO5zAPTCQh93wpeGAxVAq9+UhsCKNj6Efy
OJZKPvHpOB1BlSq76pCq4k04LOYqbNkCbaCd+0ceCJxkhnGZ6G6qq6jdYZwkkM6Jr8PZ2uFvhQEd
qAS9xQ3bEzsLm63FInvnMDkdk/eG7TMnmqiIJnyZC44CZ6mdcIsCOvTXpsznOytPkvhAca2vDzzo
h/YabEodHaMliOPTNNg1u5rUROR7/VyZg+t08pV5bskJaKEkcJcOjTzNIbcLHEYqrY+WdKtHA2+n
Pvl+SjAA+4+DVbOPXkumuTDFLVs/BEL57RXFH+kNn72BUoeF5C6B30dJB4tCsu3KjFItcp4N82ed
eNf5nKTuJvDBdxEygn2yZ8qVLRsD13VtI3JJvkq3TtYC+jXxTl1e+Q7MRsYpBBrpWwbphiKvJgnp
xB3F8DzlYDl3y0IaelpQg3adidQHK205bs/MHRLIRxRd7aLQb/SumMes2HRwMfqT4f74qGblcBwa
dNPcmAIiwQY8vvvZHbpsjcQ10eeglO6jR/yADBqz3n6TuBOh5iJ1y0M6Z+JrqBVgqpk01UtA+vJI
7IpRYpxY2IG7kEILFsggAe6UEccECcWuFSfT+AFvw/BpGkfmJEmOzdvSo6yONShu1BFyoh5xX34+
JJeK838fV1Wwb5s2gyproXAdYRzklzII8WvH6SKjU61n/13MyajgOdoH+j7jpOwwDqKgigH38s6P
dZHtcaa3+XH2cM/csPvjxAIvaUiuPKg2ybscfULvyHjb4zdpkYxRXMpQh0/ILbG/q2akyGMLrUJc
WfNUZA9uDdHhtp+mYb6LCprk3rWuKsNrD9KP+eiXsSD3QrkjlLe80PeOX9Z4Yj2nC/7OVvUX/RqF
Fk9EAP8/8gDg/mKr8upuDjg0TjuR5ON5MsRGbLz4ex5y4kCQ55+M+/+W7/Zfuml/8tz+1p37/6Xv
Fk/Cb3y35q2af3bd8u//cN06EabbMKYXNxBci9Uj+2/jV23+8e/BH5h2AhQNyLJsEbDa/Zfn1gv/
sGPfxVVLWYTveyt7VzNFyv7x78L/Ay8VckuwdoMTGfb+3z23IXBvAXmeUQK/H56lX9mkLQfQxdCD
DePFjFdFaL8FROSYPbnitHDjk5Rxsr9pqF9tMf9byuctuSFvDGwjvHSAcb8iqWewuQW3LG43W0fg
BWeLokrVZkMP54QN/n/Lt/L95fAr4HzjY6P19ldXRTM7OaFZtsOdM/PD8ykP9GGe06w4RklJLJhF
jvObyxglO+iFkOTfuHW+m6d/fsfo/Vxp18PjYQMYWQ0ufzKw5KOb00aKkYNOZNnDZKoWCyqaZ4Jt
q6z0LtQaUcvSaWcOPsSm12TBeEJWXvbZpg+VDd8DLgwKHHPcW7bbrMdJE0bd3rhwWDciImm4TQwb
CWL5CdPi0vjsyWU65tcWjK3lNIliDMHAZERgkqwJidvbrWufWNAtOMM9g3MO8IwIDj64rnlHMWad
7Vyege2dC4EVekbuIf3V1qQ/Runs5VdNX+bu7ZL6QcfUPJjnk6pwON9X48TnzFDYaZ9ItEmWNLr/
3A30J9Zjw+qLsNKAxQbLmjQEXCi9JEA4JvyzBalX7ss28a9kKMIHdCr+VPog2Dd0iob9WqboOMfR
XsHkhkEWKZKh5pdvlcmPRhguZRyJ9C3tyD8fOA9Gl5pNfrHzDODBAp7CN1vAFNryGef6gKYxy0tP
oV/y0sQEHUBVZNnzoszyEFr07Z7xzvMr+FUSiD07mLRCgO1SeAbhkFfXJrKoGMz8ee6/+pVnL6c2
znrr/UTXnjnP7eAGR93DwUZ0xtazQ+bO60MrIn6OyPOi2buLbGb22xRuAejIUNtLbL36YDtDfrSm
gs8ykT4/ONGpZc6mnmjDRREjW2o09I6tL5GYLoxIrOmQC8NQhuASAEfjjHZ9NYVjTZcfk1pmYvEM
42L4/hP63ONFeq54sWtZaVcEIs7QE3PT7x9CyJvGE8+rt1bLL0seryfHWw+Zvjcs+K96Qbffu1Q0
vTJHig/MqMIXV3Cudgvbqy8zc/rbxJAr2Scdg5oOd+ZbUk43umiAMwREP2/xqqJFVLqYrYtLsRpH
MZpSWi7s4G0sOdQ7L5rCbw6goIc5XROT0EA9f5fUDfmxGYJT/TdPi5/9TTwtwODjQg4p/YYYH3zv
sfrTV5VdDWEdBy06x2JCudcYhQ+8R55Tkcceb+vI7LaIei7BnxaM+x+Pvz9brld76k8PxSD0SGSE
vL7LSv0r99sdJX1d0UizK24QzhrW6n9GOJvuf/862LRWo96fXsrGyBZiYSdgAZbaQXj6+WnkenWp
mKvYXBHDLhHTT9Gca4qgsJYnHNB2RH+L4LpN5q67LYqoBRUw0jHIIN5r5FXRWL66wLZBfhEDDKl9
ojmYr6pDvpzJnyNL8/z/4qRwggDhAiHiy5nF7aGA/WO/UhtgC0YPlH9cbG4wDqKi6MhGyWGCR1gm
4qoj1pRvis7tXjBkz18sgP2SCQVGyrS0YwrNQj18GMoiGw4jj0SXvuVsVPfFbHfvg4Kx4G4YuyW4
UD5FSo7UUiLO1RJ7H3zmb+mR8kJcOkU5jT1xN2b/Yq/jNVjdFDlXVpakCbdY4CxKkhDKecZMGN9m
QEUqD6+yYaAPYWfCSpUbVylvPJuknup3Os4TStzSIT6Cbegfisxx7qjHjrKtTbrmta7tO0tOGZbN
JR1voPU2hwzBM9gEjGlX74D2aM3TXnufwBCpIe22k/VeU1Mo9mYUfUWdIaUJFEsUE0m7zClfR6cJ
XibKaPeNqziH+F3dvUZdpO7sJho/cUxlHOQz40p2cOR5o+2YkzSmmNGtP9EnXY97T/q86Uow80WQ
Y9q7RVNznROAVf6cWs94x3m645RB9WK4WeaUIG7iivdDUob+gWJHAfwASMw+7TwDPnMEEQ6rKZb9
PQ3Dw/Be1xGvmQS1fIWDgI4n57nZCo0wQxI+XC4FLqHbcp1yXKK2zh9DD6D/gcnB2OzxERWfbRL4
0WbKJeZSPLY8VCfWU7WVy+LZOAvqplRHJjzV2nQRLQLaFKfn8UskOL2KC0jnAluCly52B8K3r9uD
YWhd09ey7sFru+1e7aHgv5aWx7UfPMk42eQVWvlmIN3b3vHSsywOKqHvgFBvnCiCCo4o8dz1pgQF
WU/w5IDVsK8wRnB/OfTA6AcygFbKyo9tsB93o+uK8d5molI81R2eoGuf2567MCjXf5t+Ws3AevPP
P+RZnA+nKUbdIiwd85OTZQpRx1QZBRphu0ujhUnhmACx2uVxk/Znn9Lw4CNgnHTe/VjQO9orrRfF
oD84LtnA3SzypXsd8oEVzZIjj/h57HnXjdD8nymr9QPV3zyM+0FL/Tr7BDaxfdHswjel9UlsIm0h
TaRxA7TQ4+9bvVoLvsLJKZ+GSvFVsbuJgx61qlXxjOVHlfdj4HX1o+G8StqqpmuNJGHEDVnEcZ7v
iqDQj7knLQaAM+P4nZx5Qn/m+FuEu2DqtQ2rWTZfjbbybxUAjndE8Dv/NWuiBfhu67BzcpxLWTrq
YGFfehaFV+L69rX3mMo8vG17x76Rc3XKUtRKikwnHpTbTKqC5PTs4RWhi16H52JwzceeoRwyfX9g
d/Mk5nI4reu+b0gzConD0rA9uo8Bj96zMlu4naLcRrbNpytROsnzQLeI2peulYcP5EwfUYS+Acln
rNbSA3u0K+OcgXli5mlyuGQYGpnWJKbaytgb3ze0Su6q3G2/cO5naDXZwUPVMnmacnUIU/9lKGIS
9w3cZUBwz13Ufq1Zxm9CaeQu8xxU+lEfWRyTc9j0nxpT3xEFZKk2I5OfxHpvFeDyR43IG68Xhg3Q
BtqfvKiZSKo1PY25OXbGZjecwQSN8jG8GTDzcTsQAmcQZs25gysB1Dj4/Vs8RzxYYanDguzT/DYu
smeaMva5R+y6Sl1Dng//XElXxgcnddZ2dvwI81XkCrLdTnrpF2YEdiYvBuKRCkqmsKtMoZJr5HeG
XB5rAQ0uYM+xeWA3KjZ9AhvalkDLpTBXwlQ8xPoC0hceJtXylU3Zf7gdj9FiAZxItuUFwfRRVEyh
2Mvap0y7tNe6izp7tjinpmJkDvshSYaP3UK7LoY2cBaSFjhyfC1iEcbYGC7SJu3hz+TBZomjnWj7
HZLSF+KMZ8tBvM1d0DG6nl+TUhk4OxlXKRvRG1EDD51jXbtF+ijo2+PYBXqUKtXNMin2QklUSwrQ
8iKjB37BmmoPInqQNig43BzyxkuDS1o28W2f+A92N4zbDIYAzXY9NN7wgQJka9Pr/NrE/mmIaB7C
43Xr5gkP7inG7uAVR2wjBaqROwO2qe59yiZ2jkbUJSyUXmILZyDLJAuVVTb52eriT8WgaXei5r1g
Zj0EdHdTBI+vJ13wu0UT3EOePXt/rB4ctbC9To0tCbhruk+naKbX0Cw8miwGPmjEEyzjHA8wliw5
yH1HWv04OA3htYawNsZOyOz9lBINcfDV0skQpB+IfFIUnyMebKC+MXPP3L68qGTqHhsTOm+QG9KP
sdV1Ab4QBbLZmWmpKeb5Do2y2WFsjD6E8JIwfZXNW5Zo5RzqDJoU3kT6l2i3YGavUgCGIBXSoIQp
rygno+NNghrRXW+hxBRjBq8PvWWvQbVCxpf5DYGeimdjuqQ7exo0u1/jnBS6zMcucOWe5pv8gSmP
YJkoh+EQTHNw1zvxm+3Lah+l1opVytuqPIJdbYNPTISMc00SHUp81KcpY242C+TAo6FDtqBoejSA
zNPFyu6kk07fYpm7uxh4JmNozs4vfoRjsHSTIthKBcF91zP35AiYyNWim4hg2OmAUuaNa1ccDriM
0YtdVOa2zlNa7ht4VBFW1dJ+YHaMkdiyMd19t9VRBEe5U71kAVuuToXHfmgo02CkeodZUR8TdwQM
ag/labFH+xJR6rUFBCP2ShuzqzhiQwGYIOOj8mPHgXgpefQyD8R/5j+Ena+ZMfeLwHholfKGgFe+
rbIhlDiAgH36qpTvJQ65E5thmnajpHXOdj65u87RtPDOIFI+47edj0IXzgfZOaLikQjIedt4EN9w
HvTZKSVa/4Hx37CHNGqAZQ1WrGkHz+1nrBtHGfsFip80DJxVfbZrewJBgoIMAInIvJ+O3g18rvCS
Mpx4z2nkBXXL3mk9OHRiDfqEzaa5zWk63ZqGsx7PxSP6E5RiJSznUWlqj1hiMXInDYZxOY3HmE37
A8SzHA5u356MdItzLtrqAMLZ53EI4qRjObwKpaWOTS9iNjvVADhiLeUDGP6Ai2F56BW+ddjjwZXx
/W+TPVVnEPU8hCWtEMgEvWr3RR0yNYjb1Lmh0s++cIZbbjN6FmsqjAog92lS159lpHVNDc3QnCMo
BbcLKBjUvOQYYsgha7D0mq+2MGX4zliKHVYaFMkRzh5g/7awPjGPzT7YihBl5sdddQ6JjiSnEGbk
jnYDpFh8ADjlgvZKhzVd3og5X1lTNYB3Y8ZjOMJSpKVbXaIgADo/jtQUgGF74NHTrwbS3Adfg6lv
E2WqPy0OoshgUXy++qPVDusVzmadTxdqsaxD4S7myQiB7lUW1nwqtF1cMXA3h9odxWvMQaf96rVJ
YOONCuL+aggWc1fqeHzubMfzDl0doP5UnoUrCv6EeR8NMroRKgSi11fDO8Z5UM4WK8RengxMyKIp
bRnGUyS9meE/IebbenocOb/DzYaR9y2obW5psgnux3TNJWrMkCVYE3D00lPdeOitCl8BeXP8lU0a
4RdGLMUMAodDimH+1I1uVxziMkOfUYE73QWjFZFLSaNcnQLquEfczWkbXpHBe6jMQtR7AueKCX5Q
4SWjLuqRmgrgH1WtL30ppktTA9rRbVTsq7D43KFVyt1inOHab1cfGC8lH6wJM2DhY32Nlaj2bo4o
Xtpg9zFh0Ki3eDopt2Lgod5aK/7ZzVFPof4BDNuvnUAUwHP5083YUfw5F8xIgepkJXKXrPOj24fu
6hB0TtR1vumhnd9h2a7KAwKA9ndsxQz1iV11MyaNdcZKlV73GbzNfsifk4CcLE915wpgln874IiH
zB94xziSsOl7P7nxeIrf+WRL9m6UW+wB0vzJHykaCeUCMhII3w1MdUwVhfA+Ez/uXvzA1tfA84YH
CtbLIy0uTwUC4tmeRXnt+3XzpCapD9Rp5Htjp/pogdw9Ja5LJTvPIDxUKB7AAG3m+Jg0xpvSuCzU
OOfbPdgiNvqwVpjmjTyc5PRuGabg6Dc2G40cS7faZVWi+yufA+UeVv2wE57jdJucJf84uXI4r71c
Br8x+Ml11HyJkNJLeKSBdZL12BKEaOjgELw8L5qzQ+xigHBb0bf+c6AjJKqGc3eR8q3tfeOyiC96
PVWClSLxUB5L46T3yRQEB9jW7k0lm/A5TeblWxFbID2MbS93ta3uOEDqeCv5bfdQlGkkGCoHdDHa
yHYyVh9fYak2K3iuta/olQXkWEQeV6vD8wS35R0BAn9nGnb2x2q0yvsgbId4Y3kpPVwUaPAAS31M
9liXnOzSVyM4GYXRbe/KwmzHpMq/yBaUdE2N5AE6pqcOY21l5tBIQPXb1qeZg2MUOtwYjohiHUdL
ZqBNeJ41gxUZoE2RjjR3HmOgT8Hc++/ncV4uldarotVTaTjkvTczly5cd5NywAD5o6C17gl6oRi6
In3BYCVf/SoFWaQ88c7BJLD3MXaeMYzll6ajv3OjEIof+1FjJQga3JQr3Sv+Rg6oeLTtEIP9xKq7
GhLg7+lBbLnydL7AKnRf5jQCWecWnfisbBPuhGGBYxtQcf6cCKlsB1N2V9nilmet8uFgqQx5mC7K
dC+heG9RtKG/p9q00NLgLpW5U+9cQjkgBvEXWH6vX1jc6jP2OaSqZTInZUlg5Db3jIuJqanex0Va
3lSiyh/rYC5vmUTJDQa8hU+f8jEuyyUpVAk0a54czEOAnDkAKTYKyi6LL6CXkF6rPhef516Ub1Vt
obmmeNFzM0+Xzu+6Y9E07dlWcY73PVaQhnSJeMtanI4PRiUhOlwW1tO5Hxz//RKO7nDqYN++mIGL
jgJfiuuxtK2cbtEm5xDIZuqqnJmjgQA05NYYT5dHfGQyp7SpzB8KlzMRCHI3+Fg5adVvmdmsM+6l
g9lEOMFUp5ASMudQoQF8AuY4yuvSH5eQvNwyiXOms+atamb5Zlv18gRNeKVttjC3+RqxL+XTyyx1
M3oN/bZDWdbeVVnO46EuouwlCzo2P6yhDHIVO85vbM4ALLYhRMGNlVv52nGR9lSB8hWbRO28Mp2y
043xR6BmuUheZB0+sn4DZLVH3X4ZEcYzDOmghrmzZv1WerF7GaGnrvDedb7lVwP/vba75jPrwpCd
R8sKH2C8Dd2Op6V6ysse5JibiSLbSkYuJ9Jki9ribxkuFlCLfYad8jHHTrbPax/Pqh07mAW6qLoU
FbwPsoJ++raSKHiSWQlZaNIPFrOGaexEde5F1LwMgVv7h2xxmK5ZhmJjujazCecUmgeiuBGMOZGs
+Sd57ZwxReYxxTK1k3+cvIoFRvUtk4jVsMj6X2fMZKG1O90l0bEhUTFm6jN/m00/0QeafsqqezWZ
lVw1uktGjg5F2ZV7zm78kM5nidpZqbSHQ9WFZDMSiuL2nq69pwij3ZaViX+N76Tg5o0HGJ2pqIt6
XbH4czJs6xtdZyduXoszfqZLmjYYCOMicKszUSi7xskwKlbrTZDUvd2RxaT/6VRp/PA4B1OKMe/q
tODDcJGA7Rk/RrDUV1U8jKG76eaRsRMAN2s5AGwu4fZPmPvuAwyyhJviqXvFVcZn1ZHShQYZYQwD
Hlu79RWCod0+CbfR7krgFNWT+i53KdNF5mQgBFMuUVQzv+A0SlHeaD925ae6CRnB1AkT1n+Ocphf
8SG5pmAU1NcKiSMrrNyHqg16bR/XYqTBZsSutw38vpioZZTdq+ULfsCPCf6P2Y5ATquvqDdEZBi1
zTUIupQ3F4DoZajajshC2k+d4Dj7mG/BMquYD6qHrYqu813XMFwnJq9d19Dr59hcfwZtTn0llaz1
awWHhsdzlyztk40TeXrgcYkso0ELlTfEn7lWGcf1km6IySv87UwAo7x1ePTU10Nf9i9s/LV5bgJy
1cT9bMBrYxtStmAPaWKg3Xk4Z3HY89NqvfCLqrH1q1t6yfitSCj3SEPUkcltU9P5wJKum9uCjGG2
G/gdpqtowiDAXEusQmMgEm87Wl3TE0lreYuUTfLru24/TmyQVHrMeyRKwNr1tRUAEsTO6D3jmXM5
pUZQFH3nUOJLqh/JIYAf/B82UEzGbZ6/aU3ih9AYMVmy2BW6u/PGxgH81mr/9ffiwc+GgtC1IypQ
I8yKMJoCvoe/MDaKkaYYOxfcta6Qd80kcod5yhBMSLmhyg/C6anh+f1run95Uf4uBdaBjyaMJP6r
MsJmGmGczRPOO6t7ZXo34FjlbviqON7t3H7xL96sJWaZwWpSzj10VR5mRi2ApykFq8a66LYkaHxq
vZoeKJtdH2Yh/Y8SLtkIZnit6pALQB+shqJpOLiY6MnDIvc+lE52iB3pXGirc8jHBIX6O8FpVVv+
pMbwUdLKDFwrWtVwgRD/sxqzWG7nsHwgiDHZ5N5u1TnNSrlbE2n3avTGGxEScICvLR9//8n+9YN1
MNhAE2KcIFYfwM+vLPmqAYwnfzYULhtLYNtnpsbZ18zvOEDg+qGD4vev6Kxgip/fLJtWKiBhlUDs
sL1fiBmqyXW/lmGwW6+S28XDZrXxrRha+eLjekvi6BoqZXhn+UN3aSJFdkNNmH3sPtIWuXOavDdZ
Jtz+b36xXy0JXAKHcTKGC6wakRv+8lE0kopyyYK+qTAz3Ufkqe9poWO7qKj7+7uy+F+lvvXFPJse
XxEhvvF9+vlzj+ckaHF792Slag5XdIgJYIZT6p1//2njEfnpw0bc4kzlOLG/ds8i+v38OhztvcEU
rdoQpA+fs9ipvxa2UPKEC9MnAtRgRN7AwKQTIlmc9oNB//72+1/hL2pqHHuAzkKmiDGf6/f74U9q
6hLPLpD6gNnhGE337cxKwmknfHBcLJUb4c9f4BjzMf/+VX+9sXnHuGPI4qPZBeFfgDCMgYnBcXLf
gGEvroTDEotBYVVcIOS8DtAWnN3vX/HX+8fhfSLhxeCrfDTVv7BRkOnJZKJELBmYWdJWY0fvtfga
zwqN5fev9evt49o+Xx2AM7h1oAH8+rVt0E1jM2H2T2NWQ8KpXWk9tKZbmk+/f6H/08UDthKAVEIC
dX6lzGR92njKg01JcXD5yafUQ5LlqPiDeCB7GKpo+vJDU/z96yLy/3LnQsbzsENR+Sp4PHri1zs3
a5tAJw6tobah6srW+jJ7Nl7icq6abu96bfAFjO/0jcyj88W3zAAyGxTOG2jkHORuNMsvblsoFz6b
7V+VDLHnHQiv6iHE+vZEirO+jicO2KtRvngmI1a81bkLdLtNooidHgdMXDXDzFkaeOa4o5x0eKvy
aFWNYVNffG6+dueO8fwm/EHTllZAW7jGiMGUUwbtp9EkljwujjudkQebCKBYyDIDPSXNP7T4vo0h
syBhLNMShV/wGH7f4vV4gKxtxyy3ZrZI7PCMXxZnSewadguaRsHuMraLR7lx0AzWCc2XLT5tcABI
VW+RACVHs+6vYMzi2Pl+vrEESxuAUKSQe2+Y+QlpBd/t1jY0a5ckeVESiC7Z9QWUMa2BOjIdAnZf
12y7XE1PpddkrYtHhuqKFD86ymbkoZcuNMYRXBmGGzkoCqryxWNr2tB/cqeRqAhyrGeRLFUUSiEb
gBZo1kNeHtt32q8NbwSlmLHHzJaJCtnpSP7Vw7DdIC07zUAHqvABxJeUYW3dObL1VkM4s6+1D4qd
2IaHSV51vXdqu2bmkG35yQv9lQ0EAQJKpwnz6gfd5ePzGifDcmQFtCvQ2OlfNSolMD1nRZTvyWzr
I+BankwGN94JxSSiG6JNcLvMhWe8bTSNg7qiFwt/RDf6Vz/sH8RGeXc24fPy+se5pKDSW7922bhe
qjjC/tNBwyB49d0uwjByzdDkfhiRtVZU94Wcmj9MmIN3YRRM3Ymuvzig8lNbrxYjwkcPpZcDjGcn
y0eU2fKqcSzw7UNnAZA0ONqOPrVRh3GOR3Oo8BeDxSGLn9wUDTOQg6qNlnuEyLq+yUeM3JRrB/Tx
+mjMJGCEz838Q4FdYGW4CIom7Y5BHa1O4hmXDBOYjs4rxXcENMb3i1soakq22LPb+Kqdp+n4/Zv/
3zKQPrY1//mPn0yg//kfP7lH/6XH9Ke/pP/z+w9Jv7ZrS/VP/2PfUHE4P/Rf1fzuq6a/9vsL/PPf
/L/9P//t6/ef8ghA4R///rntG7P+tDRvm5+coB4ko3/tHL1+Y1rx9pe/8MM66kZ/uCAYA/YksEm9
YCWv/rCOuvYfMZNiwG8hEFG2EDxB/4lr9aM/bKBVDjt0RmgsFe5/WUd9/w9cRmw12XXELLFUef+v
N37/Y5fGZ/YvmZ9sWX5+TLNXFRga8ccAbQx5pV+IYOUUzpgQ0eexsDbf6tjEr02NHQcLTH+sIMl8
LZuBrB0RxWi1NJb9Ppr76WYFr3gHBwTBcwA3oEPfsxSdBAVpuf0MoONYLB0RD4XXC3tbXoY0cJKK
wx7hVRSLJYSZXhk3+CRbI0xcl3jqmc6rfkB+q8OSCBIVVEAy6MZtDw48ZheRmGTIthyz8pFPzZQb
IlbT58nDf3msfc/wDOwiVLOUwlxSjeM4V3DrqHnZEBCWtOjJnBNY5tnwnacEZFLCBP2DqCLKMbxg
7cvQs1TdXohMINoOlmC9mOTEQzjwiGK1nrJP7lhaF/zuM1rruNwPcdJ8Ix5vXUpcETt626Z3YbWo
h8TnubyzQSxPh5rW8TeaDaL+ZXZ6grmCHkhKCer51ndnqouILdGJPNOEvZ9IfJ9jKvfqQ64iqmMb
f6DdCtZUfJBUvHxQWdrhL4yb7m0qecZsIKFAhymFTYcfzjhqZLPBAqoUFSb8okYLVMRCDp21pMv9
m7AP0GSlpIx3R9Kl/5b5af6cerwMUHJADdtGQygFlZZmFTLIaN04xDzx98wqfZo7Twli/iMdsjll
RZumz3w8A5Fe6l2eOr3Bd6zTZ0NtT7pVdRtLBIwIWTksArT3LmhHc6HImj5bb/E9Kr+rbO23KR0G
LcnCiHecGxIi6VA4X/o+FhfRWXW0GR1Kkoj+llRkVl3mHqXL2+HyCo7c9IVP/qFbhv4y127fMdTq
GZSWWOY9Ki5qyDqMA6nJIcfXqdPAPIcq0UjGmylUgk46d9j1rTWHe0BStY0EJDn2267ur3sC4c2O
Bwa/A6ImtQh9EM6fhOU3H/DSttwzJBs/eZ1dEYX20Nb2vedR+GSInCdb0yfcSgoJHOIKtNJrhc0r
22W5lg+eFVIv4ix2s0XoLr+sIgk7ijwMnuo1KLsvowJflISTU+6HsTEb6HXxBwO/vsQGVQUENML1
0rcQHYCqx72S+4nc1Is3Y387MbpNv9lROc7HZsQkuhupcS/vJlRihNHYbWjunrr5SKICWJqDxQKl
11XZc7KksV4rrhNF121HurkwYnnuWGHZ+s8uw1gzazJCllJ0EWUk1rKDVaKsbWty/phMihFmBBm0
Ai7aqKwNOCTzceqleElgvCc79vOMtDuqZvSNiMqh2ODCCusjRLaivrR12HjnNG1pR+T8VUOSrQov
2kJZ982RvGJe3M2j1ds06DgL8Vu9cM0dCrCpSlMJ0rSqYrqK5zxMMZNIb0WcRBVJ8S6O6e+Q1AxO
F8K9ySMRfL7J9sIMcpd3+fAQqah1LrnlQVifmN+M7yeAL87HvBEeTU/ABNe5jzN1O6kW/QF92Pdg
Ho0DQAUlWGTduQA7BnpxJq6KBFwqsjnICN1dXmZ+8gATgU4xFCDALi7lruN1j3eIQomB5pzbUsT5
NxPA4NtkZYym0ky07q6KsdBHVE77WQScTWmp7IrPpZ5CcxjBY7s7TF0i/eRBjflIKjT9MvRGfFFZ
bVf7rOk9ksr9sHIqAtt+plWI+p6O58heBQ5tGNSHly+UcQZm42OrjjcqCtKX/8nemSw5bqxZ+l16
7zLAATiARW9IgmMw5jE3sIjITMzzjKfvD5T63sy8Jcm0qzKrncxSEWSQgOMfzvmOncmmukJyFdle
XlrtS44Lb9p0NBRM+MeRpBZIdHCWLAtJ9tos4FR4aEpVcCfhjjAvQxGaAcz7cHtdjIv2m73zqIau
25SONUM5ySPjcca0THSZpnfFJtVsUcHR72um/qnmM7PRUSvwss1LZabNhzEkrY/RoGrsFRxuwfhX
NwvyVFrB6qO2OnauJNR2OlHDqoi2HQiVTd2lenwQmrC/l001LqlhPsuduOcUP7CHdA00MDrnVeRD
r+JySlDfO2Zle6zSYfY5ZZkxRg5HFnJWqAY2LXSlrxEPAH0nDKl/1BpRjRwesdI2tSRY+IhHr0VT
HiW1S1Bq2X42Nfa31dhW86PQff+xsR2n2WeO8yZsrACEZMbzjgBfdZz9evggIzc4dcpFjhQjsQdm
IiHAFWPxWJtOex7Y9n9f8AjOjrC1ad+yPeP85CU+y9gqv49iRImYwhPmYTKk2GYJGOVJNhDmjLqA
WNovHN+2Wtlcoq9E2+jDo0Bnfz87qn1xKr0h8TQau1vbNEHKJbM/vCTQKZDcm8v6gi/I2tmgARpc
J1N6wFxNGgfu1qnY1pViWpDb8YivLJmk3Oj4YLDrt/3OrFProWDSG2yyHouAF1p44vBKgnZgN6G5
b32ZYdM2XT98T1A6gAEuYy0FLOQWzdbxGcus+5K+b8VxNH/n76GuR5Xuursp7qnI2ZDGBEwh2kLZ
gMv5JqzDCfxnoo8wFwK0DSutzlnCF7oPhQH9bkLSqAhDItwHIpV+n0r9o3L4T2vdnyri/2l+Kgad
f1UVPxYJQQbdj2Xx5Sd+L4uFbuu/MWNxDICgrqRhovD8vS7mn+RvDIktauXfzVZMav4ojIWzRBwY
RGoAzTWpgyl//7+pSri/GUzJFOMy5TBycP5RkMFlgvfvMadl20zH4YggsMfFZZnGMt/4YewlbYl4
TZXag9TvlkF5sPG3cX43yVMhT0NwMLT7MrialtNpXGfqusy8Jt7OR5PT88VN1nN4lbrHLsfUfgxU
47FbDL4XGwi/1iPrbojG+rqPb+3xejn9cDSbNxmno04I1G3fnd1hR1IfybLISTF1H9SM0obH6YRO
lwzDp7B+o4DNiLbc8URqe+dRYOFpeTTr8dHKiaH9IvQ3lfO4P7vzvqluUnkDApXgpRLt+VlPqPnY
XboQxMz9FFylwQPPMLZ0q+qmqY747f9monexXfzHJyrRRTERcehrllnnD5/ooElSunkiAW+1Xi1G
eBvmpfbJmO0vNkdF0rqbohLb4UWMLXUqIUQbeAx/Z6jUfx5MLV8sZ5ZFc0XPpTHXXOaAP7wNiPFO
aTTm/JCE8lnvOPMIe4pOhXGCPPE6OMU7xfYTEjLMvE69kxrbdMtIpwdkUpu5159+uCv+aMl+NI38
vDvg7RgL9JoPhB6M92P+MrYuCkcGk+EMD7WstW1HbBoGNvO1NaaFlnIEOy8ognTdu7zs/55L/wee
yA/fwDI3+KPLv37P6PIZzITde/5rw87P/NGwq98cvhCWCOxTpKNLro9/N+wWaywOH50dFlC7f51L
lvqNBhrPta6bl8Psh4bd+M1hiM8w0WJfsPy6X/rzv+rXL+Ei/76H8Hq6dOvMbXRFoaaYIP988Zq+
lVIPWuXGtv3S3ZS4IouVlhNBzmSqTTYF7IMX+qP+sR7HL+zdfOZJjFm3+HpS3Zv0kPxWSFrZCX9Q
Vnpzk4HpNQrhCE/2QZt7XVT17m0ekN19GkddTJu6UePzDx/5f3HRG/bPdyF+f05pqheKQKjcFhrw
n/8QqKyGDbkGiA1iaXc/B1XY4e0Hl3asELQEKztJo68RepoTesPqW0QbgoC2GtgkUagHKWyyaKkC
2DyzrcX5+dSy6b5VvpkZ65kS4zSyy4g37Ri091oAFpj2zFXRYbQmZ9G8ZBKltOOkwR7oz1jtG9ki
okfqLYIVzW/ApBfOwavfoYodsh4xj4O1ImSbFQ8S48CQPRMJPQK9a7QU2eTMTpvRQ5t+lpxyvTcE
9ngZjfqEy2kFENU6ans0hKN0DMjVKra8fHBY5kdTn4S4MhdaAH4OOAhmIpj1MWgub0PiytO1WybY
Nxu7d8hjDPwBohpf8hX1v3OnnHSRy9sGAXCxHrnDui8adCltpvRmr9xAoE6EgnmFtm1yjsx5/HKH
cJwCXJGu/NWJ7OpYzS5T0drJUFzGeX1ImTq8xSRHmSsgTAYfkqiqGvWmnqMPNnikVHUXvFlMnW/7
sIUJlo4SxhYFbX8NJohal7BPuiopZqE8PbURwoDxGNGTT0FHhCTMzpssQiTPDi2fv/otyGFieAfj
O1tN+s8eEOUjkfQ9GD0jlN8CxGM0m0mNdG8S8TVZlLG8KcZcXlWDWvSmacEdMPCOCeKuwW7bMZQ8
Sxvmx4QwyOHext80YwoEML0dK6u50TLSw7DegLpeFUYvjY1BmuyV02BDWYd+sZAtGKJDfa5N6zkn
e+8zutSIwB+pF+NL7chogDpSv9SU4aW+VJdaE8g6dae7lKDzpRoVl8p0vlSp4lKxjpfqFfsKheyl
poUFSX2rXWpdrkTq3vRSA5v9EL4Pl8rYWIrkCXwx/4Y7Y0mkXeroQC8HONwxwGVJnS0vFbe4VN82
PAbi6fyUqpx2iAodnQHVOpjC9MD1Rw0/LOW8uFT26aXKB4Y5vDA0pPZnLdDdupeOQPQQffylTYD3
MA+Phmzi1/jSR0RM2L+YgNioIYRAAAgzCeqdlecqPEyXboSU9fK7WFqU7tKtzEvjkpWF4+ww+6Tf
c2tqz4z+ikdFr0PxT9fTXzqglJv4pC1tUbY0SNalV8Jp4IOVct7aSyc1h5P/OC3tVRIKrr5habrI
TyrdgwuMjRLo0pch66FHQ8xCv2bbENSmjj5wJ5rKeXW7rm/34aXPI/GSns+99H8N/jYPvildYXzp
EHXLxz5HVgm6m+TSRU51SUfJTJTuMtBpNJlY03P2S/vp/N6JCrvVkcssHapW13Sr4tK5hpr0l/Tc
paOdXUK9vXppdKWVNC9WHlBfGksjvNBMkh0iZPrjzjDbYtOnAZXjoqB5hJ3BzTxdOut8DuiyEUTQ
cSPtJ9zVl0VO+Zni0pJmcFcYCO89nddLmJEu/XuEYbfw+ktfHwsumg1gqPYl4WiFIy5hyjGvIK19
LayQmOY26gdiRe2Mijca3SO7WLKfQ+UnLxFjmQm3BNjP1ThWUE1KwsnvQxcz8BoDCD223jh5jtQJ
FzNjWaBeK7Nyfaxc8F4siHdGh19RjQ0h1EqP9NuABj/YhlnEEJqkLFx/itkHoL+uN+3tIiaKtgyD
g2t0qRgABGwxPiF7YEWTMUVN2aOlw7tkrvXoUPbBK04T9VV2rjl6yF77/gok85B9VRGQN0JqpSKB
22/h1etE06/SWrrzEewJdhEctZm5KWU+nZjiONlmcLTxPYGVdo7GtmRo6Q+QqlDeMl8D3bgiqYsj
qwBWoOHbbuWDizz6BBFlegonI025yJv8rkDDfWOH2KOlPzbfGUDBJe7zsd4miWFBjhq6pAXw1mD4
b9xEutxhjHmZf2C28rDEwm/B4xLc4BTgUVEMVk4qLVcXgl4/0K+csm3emUAmjHE6tykQGDNxIsiz
RPMUtXb7BCyUoc+IwjBaN71tTXtAL7PGr4q6autMffulCrUY+AwTT5LAwyQaPX+wkk/AXwDS8t7B
/lhhtog3ICrNx8if+L/TjL7k2HYg4dYm98etMjIg3lYgUOlWkMOmtZAAgVGAIW3ElzXmG3sYGmbI
XQTrrrdMK7mSLKpuh7ptH8eMjBiIb4N/S5DnwkInKoHJRgUr7n/LY7Zlh6//l/IYQc+fL7Me0qJ/
T36tjvmRP6pjWnPyO8gfVLaNVkLyL79Xx/pSNxuMaABkcOjQXf2rOjZdKCn0KOyraFdovvihRfAF
CQVICg0QcSnUPGSwIcD4J+UxP/hrXbkMBxzegkX6Chl9l3//obtrmikB71v2a7+mwHtbjmsWH/ib
NE/0+pywmK9ZQkGgjNCyG1b61YlZFcwddLQeI88QJRNMMdfXmzVaUWc3+0b8ZUJkdfAHWb2xvoBL
nzGHDyhmntFBcSdp86NVsocg2qbbNCMWWUpbazf0LkAOw2ZQ0pbxqTeT8HUApnVPhucmR41+lTmz
2GtVMnp23eefkoKSLI2xfy77hiTxyhJ3ftmKqxLnRbBy7KbaWrAg9lJjtTZVqj6abc708blf1h3B
F8TW4DLMzyHOb93kNjSfS9/P7khSRdtuZP1h5pGhusH8Cusoe8CVOd4MIA07LJeyvbZL3foIpl7e
d8Ro39lxqF7zSWMBwog520lIHnuwweouTkH2uT3B9LFWpwyAnfZYGs7atuDoQk2F5NXFzt4npXBV
lanaEjGrPCKdq/0wWP4rpDXz2jeXEUi5aUi+2PU0x1u4UtpKk85MYkf81KGhZTcDKLv38JaOV0ZV
DqdMDjOp6QkOCDMIryCz+TtfsblorE89sbpNyyj3NrcJM+6NLL9CK64ztARPVpjRrWOU+qaFuLGl
AojvhsR9xmPJ3KVGQdVlDX9C2qUrYiCaYwFRb3GpHUHGlTyzza/0WOoQoVJmgpI/CktYZzcEt9cV
pH+DosivRgm2HxZC8DLMeboaFLzaSjXqKY6sN2T91i0RJj7gO9u4KoKw3PlRxFTWmRCdYPo0d1Ne
ffqgFFbDlBl7HsFANcLM94zaKN677FkBqAY0Hdd3SnTyPNAdrHu3/Q7kc1r4JJ1+k01+sslV0Z5H
3hfucLijKp+10zxiMedjaNN7J8i79dj35I0nQb6DcIeFmcxiXAlj+6xju3geez64Ppm0F6OZnyz2
W8szPzgRjFAdEcFCX7fEsAnSgkUOi6Gskhpk32rpyTDE4heUw9EfSLFBPmt+ARJe7RqsNACZS+2M
TH30jDaaIclX0jMn5d/EhVNBK2VvuWqrmEA9EY9vuRzhutIH3BT5kgfQ41XY9O30ovEj63kEpnbI
DJRo6I3NvT+19h66HuJ9gDM3tbtgn1vqaezKM9zLepioGbMJYosE1D9K+9i5Qq0F1FmvjiIfRz+w
C2bu00myit6CW60/W1xCq7bUZ5Y+gf4EZLU++H6k6Sv0T4DN01I/6FptbNnUvQ02WI4cncyaZEDN
S4P4fiT0jvT1cnC/cvW8u7GAzQw97xgORbExGrjT8ZST/TUA/2lQge1Cc+S/tCLYjrP6MjshvFgg
S65HgUVnJeNwm/VVdcrg8x14EPNUtSuogfOskg3aIk6gBC8b0TZgZdEmP2RR1B81gBSkRycxRrC+
P1m6mZ18aaJDG3T3UcVDdaJzWvLaQWbnjsCup3wpDt2AhBmrvtyzSDTfQ/J0qNSAMaB4rNepvvg8
oXZiBy/lg4ik9ILUvJJzcbYcFb1BSrlvigRIY9N5JRyYaxtn3lUYBuFBJMHDPOEFKpW6QWzEtsWu
sd9xS1O+jpSRQw/1HLotQAUW3PVkJyshhoD3U/ANFkNy5SN6XmvMEj/MZJqexmbEyZ+Z9gMRHmRr
g/c/+RSXXtwNA85KQ13VmWtyT7RgBIaJ07coe41QIO020OOPSO5NUzTeZMut6Mwvgdgrhb5JLbUh
a8rtWFYfpomCDS/ycDWFXbLHu5MQC4QJ5J4t2HxjOFOJJtw4JGLwGCpBwuzrbqWBh9yQw156UMn9
bV8O9YFUVczeDWPPxIo9TcvWEenYueZbFspOdpkBqSFMOizdJlVMJv0p0GV+6JSFgRkP1t6dmwfT
iW4mXWFPsHrpEeOTXXdgQ2+HLgpeNL8tvU6CLAUUBiLIcm7xTxtkhude1PuvuWUfKrmstSbpHgfT
3aM/OTIabx/sOd7qYdLtxGAf7LYiSJRsLmDipG5MAdkLWqAAujAp2QaDOI6G+92I41uLUCsP4rxP
LkrwrrlsGoU+6NdQzcujqaJqY2dUrXXtzJ/MRKgaG+7TWJWY9UOmKIq6TyQaYTPSVxb9PPwT4JLf
kfi+QboPPBO6yaNAA7bVUmgEWJ6/RWaAht3WSbox/RTymbDeIhU5V03JQkmwtafTME89vA2vQKeR
rjrOqjHqLRbOPmFTjl1tgzmpKJi780jKz9FmL14b+h032VYnYD1ZS5a4K3u+1p0kvulIa3MVvkuv
kL1xAD+MtIOKmz1V76S7saeh3qoyRKKYFuF3t/f7JxTy5T41Byyzs6FdF0P6pWiksQugsh5UMxgH
Fdbf+zBNt06IBHA1uoXzkJRYD3LH0tZNFQUngZJ6B428MVeaTRyEL3zrvkJOcR24XXnrmHDgmeVN
O+C82T1KGW3Hil9hS279MxMata2qrmRplxYnko2mg4joZyFOMICpY/FEEgOte0F2zzTFPO3aOera
lQYN4skNIsKXHKdsvplYqiLYOhU2aar5tc1zgm4TI4MNEf/o5rBMUyQNzzGKtlvSmhAPQLb6mpdG
kWC+NYMTm73gjJXf8QjkAtTUX9kyNbZmpvZWp2nAczTMmy3ZiDbQdTOGtl4W5tdkMPlgeWQfUs3A
CWK0vQclh55EyzHt8eHbMJiU8jRD+DdjPFn7iiJrEwrpIItwgi+NmCn1HLx+LnPC6USIzyoxxVZV
2lYz7LVRWoS803cnUXeAO7Ov3fjUoQWHVsPhPUAVAoSbnq1yAOc5GceiL6Fd0bdujJTkjgTOT+Fk
5rZq8l3SjcCb/fJu6pV918HQ2Y6L21MF0ydb6YPPuGTGRq+N0+3UnqI2gP4a7QwgwXYcvKHyYUE9
FmcNxacTQP1vxIRhXADJ5ULedVb9oifzubdzyGr03AofNzgYwNc1fWNG+gVzoDUgA7FDC8rvJvxF
S/eZMA/pNC8YUW1Tue5nSGbkJoy5iLlHttFC9RV15+5CPIldMnxU4ktbkszFPaqPZ3zL1saYMVNA
wbgntene8Wt6fz7JEajOFsnGFW6dpx7x6FqlxaMTOgavRdUVFOQvpuUuym/cKcQHOFu7JgClMYEO
ZKzWouOctAyYf/+11uWwMQa225rIGVXjwGNdAvGBGhwBQQbbzf/EffpsqeMkwXdTeq9yA7y00LL7
2lf8Df3JqJa4FD5nP20NbhoOmtDm+YiJcFUyXVyVrj+vIeLtzEB/TIS911mjEwfSTDd+2H4lbOEE
I4IsnilT3mCHz63J7EfrSMcoHhj6fu3r4LufVN6gxfswTyoA+Xi3IyqWKZkYLFrRnY+ZbT2XGfYg
HL6Atyh+O3i308TqS0e8awZyG3bKXDEMj7xmoL5O+fLRz1rOg8v3TUeA81UZUFr7lxBlFEBEvSJm
MNgC074OLDy3jGHX0FrAEmIgyxfmMKOW58CWx3jc9CNn6oRy924MYpjkwQGdUnHU4foR4RAML6hO
CXDpGTh/iNZ47OdcoE/XoyvB3YwV+FjiYp3Gbl/X1WNpRdLTWwJysshaj3EaXxNgVB/FggWZQpgl
LCyl+wrum+F1JuT3dI6tLymxBHgusThDmFskTkbRelXAZILNBwrX8jrhUqS/GKEagliAwBIwPrcq
u/7WM3reBpi010XFlS4x+xuVPXuTFvcUcLm4Hmo4I63SP/jrjqkQ56xv1cZWTX8D5cJ5ah2FaItB
xLVdWz6F0ex4lVA1UqWu2tRODSQtw1yrx82wtt3+JmNJiPsxLXZ9W4mTsJgtI/XOzpUbqCdyl4g5
UqrcSZxnXlveT8bI23Y57JyNpdfrJoZEJ2Htx+17Dwo/hTsz8BXOmpqunIHh3wQz2pTXhR8dywhv
7irIo2PjALTt47epboubuLUkQI3+mOTL6cTCgFCSAM+qcx3prnaCPUl4FUORM3WJWlkDJpvcGLfc
d+fJ7r4kWq+25jificTjoYde/9CDD9k38xAfusq55TEgV2L2Ty1ZIF5aVOOLiXqfMnr4RgAfrnQF
1cRs/SNKNIr9WgyrAUU9ZX897orQOKNpu28r7M10kjA0gtLkPole0x6lzpw1JIBBhL7ptVa9EiMD
fYwjdWMLs/FC0X6kUaRQ8wX8Xalhb10VbAGsP5pp9gzWhOPcVd973X2QRXLPE3GTRxHzLWEfHMUM
HKMg6RvLSLEjSGQ9pdO0hkezeANcH2U87xNYHaM0iJDZQFybnafvMmAVLsNJbBIcfmsiBCJPA0T3
ybpql9PJozNL1wPAay33j3lSpBuh95kXOGXgBVgQX3QFiBcLwrGxLFDsHWGgMJjWdmw/S50IpdS1
jqg+Mdq7V6GEg4+ecTyUOmmg9szBimz0HoNC6M2WdU4d2+MA8zfQ7BXYbihphF+jkV2G2chjznWh
Jq+P5GcriZbR2psu0/xbIOJ30opODP3eZAyCCMzxvs8AYDuO71OZxPoOD/CLmQC+J2ea2tyRvkdO
Xk47VDyjACCAIQy1s6FYI1H0pjvKzvIbjMvp2BjVwIfYTTR1ZL2B8Oy+diwAuIrHciQLwE2dw5SL
+HUZeJ4tm+BQG3kRxLWZXVlcTvZ7ns1yVyuMYnRESXqUcea/irk3XohHRUarInGKiF5YByGZtHHQ
FSxjlni5MHMPdT2XT7LjHvOzxiBtSo1JwAFOkTktyV5hTPgqgCTrJRPpQDaOG72GcctgYOaUXiG9
BuNua9N0rSpj2hZaqh7LrPvsxiY7EECYHauCjLoE2sMGYwV+I4Hc1glksJahDXUgMs1D3mHgt1tM
T4QisW9NCu3AqRc95paKt3R54tqdJ568dmtjhvPN5rrFxguKTxPvg5+0dxgv8nVrttZ3PPTdMZkn
/YxlZXwkBmuJok2tlbSsOV9V3KQMPuPqJeoX/qc2Jwduxv6GG0qaqAvRoapSZzfBLNt/YBMhAFYx
QvZUmVf3Q13EX7oGh4UkXG1vhSTmgpYX9whx55NDO7CWDX19XeaWZ5C6xrPFd7aB5ms7B1DQpi2i
dGvrdgzss5zDOxcZ3m6okQW7sGBPKQEV68Zo1AcLD/ukdw3z/7iAXBuyTVmbTc+Lzg03Ym/AG+mq
mcf4mJtZ5JXORIwjiEqQ6oEct4Nr1NuqGxwc9iPknawfcIcIGwxAONrdukWydeOEC+zUdkgQzf2m
P6WRpd5INdPO4Pjb9dRb6caukgqOiitwxOvNQebsZLMo8beOKeMn1IXvFfO7O5Tu75ZgAliYtgAZ
FNYHyw+MTeoynh5CjqukYnDOV2h6lqtR/RUbhZufTfE5o0LZRBpjOn8m55I49nYGdEyLr+ZtkvW8
2fDRdFgmkk+/KccOR1NnO0cKfXcjbGveRwKYuVWCTECOqSHwtoy3vOrWcU5iB/mhC5XLoLJkniZu
8yZsiS8es/AIkj7a18J0PwsAh3s0vuKjRDG6bQvZ7VQdQtxviet7cqbWesBd/C0WLqeVjZiHIEnj
foYdgN+khPsKf+VW+IwYeNqLjZ459b6yxx5f04AaWZY2mm6Zvri9FT0GoW9fa9oY7grZGPd+F3AG
pPCC7mPpmoc50tNnaB3XbJQE72DMh5mEWX94wP9DRccaU7iUV7AUEf/H2TWKWeMFv4p+Hp0qC1dR
YNKBFaSqHgCS6uASzAHZXzAlVwm6X/Tnpoh3Nvrc20AjOMpkasNYAMb92wAll5SOyApeBx5baPc5
Eh5C9unJ2nKEpjNmIu3GIyakPaVGrH4XMv0j6cxfivV+kvX9qfjvv6PRZTHN/vlu4PpbG36r0/f8
a/OjrE9ffur39YD9m5Rgd3FwsSOgd2Kc/8d6wPiN2g0JjCYxu1zUMP9aD1jGb2yJNHy7hmnZzJZ+
EM9ov2FKcSGMsz5AlvPPQOmSX1T+qJ4BG8BWYHEHK6QzCPt+Fp3o0HJG9gPkt5aVeJwaS3arttUW
A4ZfNRs7aZGpJmbTeg1Ov11MAm8GJ5TAHWtAiCu1sfPAyUkgV777Nsdj/lKRRj6sLdiLIEvyMFEs
s1z/0TTQrrulRvDVZE/bHz71/0I984spmAW/afFhwGJGPgP/d8lZ/2HHoZmTUxkI1REEktxYGj0r
CcZfzcoIWsoHsk3uC5Axe9KTkoOGOXj916+/CD1//RytxequLOSRy8rn5zew2CMyJqnEgfhpfFXH
WnJuh4ilXlu18YpsYpDnTdD7xzJxxN7u2CiHgXhIGasfcjL6+pkbfNGQ8C6bm7lPqhvpjg3Pmcol
nbRB9o9+yPSKhmdomJfiiRh7BAumct/iDnnc2ax1UHnMAuethU/z+PtHnc393/yp+q/+KD7rRaYk
DXDLBrUzmq8fP+s8sLXeZo+66qKkvE+a2L1uRg0gxjyXLllFxTxeDw7wEBifSF/WXTm2aGhA9q1T
xw05TIf03aYNxWfIdIz2G0dECvTC6iyBXiPmivvrb0fXlvf082WuHJZpeKAcxGj/4S4eDLNP9Rbl
QEufdK3r4zdQQ7MHtND03GWAmBUD0np3fJCjOe/tbNBWDCatjynrs5veGAlJJpQDuiQAvp1fIxK6
jhIwa2aiD0/Yo53PgDVE6xVzHU0Az7PqiehK1g+xOxzZLXdb0mW0WwepSezn5o6vsdoKEq42edkY
uzFKqo9kbOuzTg3wkkhj+l4Yrriv9Cw92pHbbX2/JCVKLCZHTnuPp1mCxCZpTuXY2DewKZnhdUP+
YFu9+7Xw5ydouvNz0VX5S4F99FnYqYKhSEyHChhMR0HjLuDH6Rb+T8rWG0NPQ5s3HrM5Rrs7lc25
mPP8poY1hHuI2tSopX9l6fMINDS5Z2vXAEKPBiR2dlZuWTIODwDqFqiv8A/VCFtsNfPLCMuZhrNt
iytMFe2ByLboeoybmz51t2NtzYSEBSu3095kCcx3FVM1b3gaU0rn7MI9M3W1Ox0ZBXnWZHnvxhHX
UkZQzjnArrEhzwtwhltwb6uinFYLK5KSo3xx2A1se9W3t5WNuoPBxJGqSAc1lRW/r8b/1DOo/3r8
wCFAtGcsjkV2umiwf74lShWQZwYpa83eYiBJfSxdhoVNX+1YftXfu5FIgqnVBesbcnwGLanPk7Jf
WiFFBvW4h5Mx0nDrGx3jNo61gEWZW0T7frn7pZ2RhsQY9+pv7orFyPjjTcG7xvxmWsgOQRkww/v5
XbNuNWwoZejsSqFtYraVxBXMaGRg+O1HriAbMdo3HTLLLg10g8H21GzcNPLf/vqN/HqgLO+D7bSD
8RMhqfr17BwNQR4iaXvrfuyrR5cqZhPbFaGs3aRvJd6JRxOYyN99Z//5qjws2Iab4A/R1190pT8+
MnQVSNENYgXAMOw9CNLVq2nXwScELroqlQX5sLPimaxyCGc7HPcZzfGIE/mtryArt6FrvrFIbK4E
OkxGZrpzUhWsd4Ig5r85wNDx/PpdIYleHm8KG4ALOoYq4sdDt0a8k0eiVqsIlOWaSvqGN/8RTqVh
rBKoEDs3dDZ6DV4aWg4e6rZXJ0bWQYE1C/5t00Q6majyvTTBsFuwPq+B5tqeqiVpDFaqbwbTrz9y
Q1CWF9Gx71u2WFb+YkAeW5s6a2lc4P4DVIzsoKpM2xGj+gQCfNBRRvnTzmTMvPGD0nmofcjqxRDg
ideHPF+Hrd1dY3NncoKOWK50cOg7F+70GEqAemZGRAO6l9Vc9d0Lc//e883QvbV01JE1EZukBvgk
jc7aHH6JXHs6FrgkdohuiJ5zA3+bBAnTVKRv1pZoBvXQTIW2F1Xo75JlxGJFKIJcqPGrpgrNN7g4
pM3OZFmt5lhXrwzd5hSdTozoCiT+FZQdU6wZjR3rQda3llU1d63I+69mgFOW4yy51koZgJ03+/lI
XhW9aVxKm7WbGDeEizP1sSQCpph0N2mUr8qvClRQgXVtNV10K2JDHgM/9z30C8aBAaHvjUUPvqog
WFwm9DcN7mEWqETjZoZLKinCB85sLShp+Ae69VVpW8VeMWX5aCqle22g8AQRW85IPDb6YtsZZbRj
pQBoAn0KI1zR7MfGmTwnSiJ/k+d1+Q6jl5Gg0a4dbY4PWRB111M0qI0T+eNV3DoMkSLYor71Sn9v
MCwOn7Exs/KsieJu+ujsMJhZVZlcICh5c50Kq7giErHdsaB3PzKeNrtcVaCPezSoKb6GkrVuT8c0
W4VzJrzriV2Lf26K1rlxLj68JE/Pdg+Z1YdmtWts7RZH/5cQQcb9RFA2zLPGJ5K47+UmrAjJQlpV
c8nLHYZRJBOx/xokRnE3DMq5IbeFDS610JNfTfozZbQ8FEGMRi9IDoYxOzt9CnGWOsn0mFWpWAOP
KO9h+CWnMUeEhSTyJRdIx5Qwh9taldNt74roKHLH3M8Z5WxaOKTdwawuu9axN8i9GJv3HQO2EFY1
V5hLDFmUowZoxvYL3+HwkFrtF79MoyOgE3nb9+hqrawpjjzm7NcqwTUZS8UORGX+JguATxtd+m0S
E1buohvRGI8Gk8M4T+VxrtyGVSt2Wpi10QoK/jdEDDIHx2pH2zHBgFz2+qOfMwqKSA07dxrV6baW
hbhruWHuBoQ/H3kRnIFejOgr6+KTWgz/DJ5vriBHEYprZvLeDJFroH3saG3lQwzs7IgHUiPG3ICU
JxFOe3NUxMxqSoRoxJ9O+5Qv4DonY/td59B/AZlJvi9nz5OTzuVN2cjilVKVCZ8RT1cN800qY8aW
8Y74ByR8Q0o6Qt5EhPgy3l54V7Eu61XihozIWjieqLGjbzUu5WzThll+jpasy6ggrwIsu9xxjVUf
Yqw+4eo7a6eWzlrYDD/T0FU7PQmmkx3QBUdpNN80srZO6GLwNtrzixGp7wV3/DZWzY5Ho8sQSGa4
h+JbmZKqkLmju/FTmGkd6VfvfaT2hYvaTivH/0fdeS3JjaRZ+lXmARZtgMOhLjd0ap1J5g0sBQkt
HdKffj5wq3rIqCJplWtjNnPRVm3FYiASCeF+/nO+Q4I6DzLv0QvgMq5wb6OCDhpIB0O6xt7gdsg3
jsypOEyMrLsamyp6m9nVbwHYQvADg0GYvqQeuY+agdAmnteg7sJDQDcfA8UquYxjl4oMlY3I+c1Q
3jGUQhtxYQXvc9YOrK/N6BDqHv6QC2ZlsDpC/v484eaN/LOmrsoLeHdZvfZz8LjdMOXvCYydNU2o
xZNfMihG0pKvPYCBO5p+ePDPkgoUym2CQY4Xqdu0B25o6xIYTICMDUgTUc4z3A3hodI9HZC01lHm
wReJ0ABpRpbTwloec8RJ3v/V57mBmbnBktueWjzHwKJKYXAHLBlcVCBF93QyHZDdiqskz0S6rekh
DrZDaIt5m2Bqnx4S12F3hzbUbSamoaS8bNOCGakr62pIVYJ4vRwJyJ97EdmUQsP35jaYF6Zh0cym
s+p7Cwo4r5FR3LQJFPz3nnokPAKueTlUIR3XFZTBgXm7CTgfoD/k7SbYKsXkwtQOL+CUsS084366
HssZdxRcnGSfTtq6pLnK3+gW9H7q8PDtC1xSSEzfvFeV4EEctrGzrXHTkFggSG3vxiFpxo1JwZJ1
ViV9zvXaFZxdM0v2Y1Im+4nR9Dnv8eCRg+fNrZnFafoaTshY19JtIIYx5ZgzVsGUB0NHCMHJRBbT
+lUVF937UAN2cAtlXWJHQtpavip9pPKkXmqlZjFa97VZtAenzK3LAm78AaaAhcjFXwssXsZs3lp/
wzDOJhWs/XOrKJW7ovNjusYiHWwL7CW3DDsxtfm4Tx4qrTGoEd9iCWRXw3TdOUvdU+e5w+1kFNZl
rCt8Zywn5UvaQHVfWdPsoVdBubF2KRtKnPfZmOxVuHyQWebtQU1tAKlYRRuNgPoZ4BHfg8S/RsRu
68/ofx1Ew8qvb0UdADe0ANjSazCkXLBVLE/w8vGDqFLz21DYBjsCGB7UDIWfPeTXydiN0NN0nbfs
iOh+Z4g0U7tzaJVwrirTot02twLcLjRCIPdO5owxErzbI00ZnLopSyEUtkK9y8oLHjHuxA0JI2Am
rCgm5yUPGTVYwYCuDyFxqneM64frFEnkq/aN9IKKLH/niIgasxpSbh9PG5yFp4AAqJcEJUHyKKBX
DUcKFSWeHJcy2C7fBQkioxrmeReb5Y3ZavmSU3hz4cztyWiU+OqZn98E9PKcRoYeL4FMwwejgZ0a
vMkL7+08a6ctBMm3CtA/cyB2U6cYsOcD7vDsyqO86KbPhbzQwQKQysulPs9uT5kPJ9sxCJadmgqC
jWQlsfO90Hu1VEPJpF2P1aEBSHFmdTMh/DDJ35XHqqMRe1pCg/TcnilJcaBKHDCzll/LuZouirAz
7+sY3xCpIdeGiti1VOWUTd1/1l2+LFVqKybBYPEGod6O1p6ige6jbSwdbYMt0DeYigqvBtdeVjo/
uF0czrxB7YTSdV7TzCqskzSXAeyl2oLLQti5ZznhWuHBnErvLFPGhIEDeLakJ/2kxRF5ahGEuE0l
s7S1Yud/qKSOLmTGnb3Oh/kRo9gTa8w7L45u2pghs9HU7Zma0VvzvruFAEZInREL4k/7GlU2vjuv
clYxV/xVPbGQYuxs3Bgj5XUT3oH9rI2bGFz6OiAnswbsNONbCnuOtXAzhDNdRd3Qn1VVWl2pQk8H
VAT/2Y5LcV10QYVZLrOv0sgvtxLdf2s5GHpHGCUXKs/Cy6Vu5qaMm/QBjMtTXeENtCF1XNpl/2IM
YfXYOjUTRyOuGdSmlNfkc5ccglA9RlXjfu4nI1grGbXvjPDpWNe+4jroSHhpd2lZhv20F0a9owkO
wkjadTddXJowEWG8gNy1vX3VC8lv335PSucBc+YFDBYGW3m7/T9JhW0NoDbt6cq/ZPMSbatRks+A
WVmy7Exm88rMFgF/YsdmW+2rcrtbv3feRGY9kV0HCmLWeBv6u8xI72MqgiMs3XRAPHzbq/4jpfv/
h+X0gxC+/1ItCUx1jIX6n6iDB7+MkCLRooH/IIEvf+EPh7z8F8RWE1IOcNlvEdI/JXCLPxESvKDl
u57poif+lwQuMc/z3KVUE2XF9RbN5U+HfPAvRHMbuRWd1ccnb/0jh/yxdAuRDzWTda7tm7ZLEvvH
rbXpaQs/JPhVQ9dab22dmt0utSIglmVkeEzOPKp/V3XmBtckK136Zuga2IueS37zayXkWKbkq9gm
ZwrKj4MicgxBpJ9rbDDtmqTf2xnHKLXGfdvezgxff6Mo/O5IR9qPqiKovRH25JL3/B4kccvmI47x
4VO1/usf6i/i2ALREgTcLdSxAIX8x/ML0XjOVGGZaxIGDPjZCZHpl/UmSMZ8W9KPupkG1fNKDQJs
fMHv1KW/+0m/P/yRcqJlT0jJ5PCxFydXtt0EbK56Ci/sbvrNSV0+6gdBbflJpUuSHrHHItb/409a
TQp0eMWVRPOQf14BoLHA3sCi2pTcAgbFk3Fr/Gby8RcZi2N6ixTvMw4ySQ//eMxlfCuZIZrrNMta
SsYb3LUCQPVaVZTc4BgVKxqb9OHXv9O/Kp4c1jcDUsvCDUzLW37p36lnc9TMZdYjKhViqJ58q+/P
o7jXKUuS0Q13lT0h97deKSDz+S3LBFbZ5kk70zjwPDMBx80YoUxuC9NtG6T1Ui8dgaVfAkFZnBd1
CzWfXGxcDddeCtb8Nxfl310VhG88fxFtLXI4P37/PCurwQcav/YkQhg+ojA7IO2O0wrxr/qNwHkM
CCajbgNuBXjn8EtaboMfj+ZW0q3ZW8Q4USbzVjt1Sm2DYOMDJEbCy+lnHEEM/dJV55usQFxPVZf1
ZBCzdWvjXqisuVCEGK3fXDx/uWD5Xoz+hBNwBhxyQj9+ryRwKCfIIiLJ9kxzXtrvvKoiqUfh2RYX
jXn966vmbw4nHSLmhJ6YVQF5/fFwWdS0bj/hjg7QUjciZCE9EJw7uL791XcCe//rwy1n9Yfbkekp
fG2mm4L8FfDVHw8nBQ+4xHQAj2l6sl7obmn9R2Tdaivj2JifPYID2UszTBVuo879zS+dwxwfn7tS
WtwfPNd4U9lHt+asJWgtkOprNEaNwc4VBBXRZ5Kbyi9jH+Qd9XibQeYGnqpIeOee0wisxcAMaE/R
4WJZNujXWzPhoWCGdHd9bhnS9dgHdLhqeqe0uwMivl2SwujAh6W6m+6xj1pYfv2hehiwnhYPmvVa
THl8T5QgdTqkUC+Sw3BgotR8FWzeYThZfnldxgWOYAdIaelsvAUui60UnpRXM1U7sERsCX+nDRZN
8lFlct1WbEcOdeNDPIPfa+UozJl+Liv6cXZFChbiogXUGbP2ZtRJRgh5oXDiehcSlHA2Chidu8ZN
xQ44BPEOm9vw36zILDHtNlZrwJFr/Ftr8od96/VUuXWWwgrP/7p+Q96867dCjAblJb2VfaKoLbju
bXYS5Ftl/eAIlhYX+NyqGydrnGI/V33FyzzX3gMdC9GCYAQA47Wq+cxpgr3qj6J/91mpzjuCVHQw
FToEHai8yPkyokkTXrIoB10Pea7eXDnTmVX07idozZO1MJlcCkA6/aZEqhdjSGV/crJSX5Kljb5Y
bLZvhqqlDkE3Yfac2T6WvbZkGc1ceGaxnE3EbwrKHx9nHInopnjb7tK2rPp1rSvzThtGFG0pCxvu
GG+BpUIrxf4xiHmpSfI7uVL0hB4I3eUlUkrR07Bm+jpYzT7iBY0uXhOsjMCj1YmT4r255RTihMoo
nuxSadFViYfknKgwmRlEm2DY6Nn0hisnUuK0oXmlXpFMz29ZHnn51hWJ8FAZQHXrxymMzGHvGpN0
T8kLS3ma+IMIFeO/cUDXo8j7oQxbQeUIM3lg9emYDauKHOKDEgjZkC0CWRMxYcp/ItldVTtvUPhb
JdVYFAImqUMkFuNujFiWEtETlyMWOmQDC/ID7S8OOGpGrtNNZJqlYK8fQ5VADDBtIH62OzEvrPI3
+1tIV38L7LbfwrvBkuOtv0V6jW/x3u5b1JdsPLHf9FsEOO1IA9usWmYYD0tIWHdDh1j3LTzMqla9
5N8ixY1Evx1hUsjF54dyPATCuIyKOHQOBDiYXrZu5FKfpOuWoS+xoHEvB0pqdn5RMwZu7JBLofNn
kwxVyqukPHNGMHIPVcPKmSbLoZdE2BCj9sRz/PkiRMMyLkTbz/PT5NvBAJGuQbysy26avoQqTqeT
aCT1Pq48b3T79Sygb7wKbjK5BoCmLitZFv3jUqI3XAkq1+MrRGKUY5bh1Rm+Ixp9kzDqzRusIfaT
Y3ahz15vpoDLMOE5T0VCW+e64mL1qLZuyXUzu2q7Sy6B4MlkguyeyNkIg1VoQCZb05sc6BMVU865
7gOd3GqXCP7G9mJ5Rw1KDNRpTGwIJHVg0mKlgI7EmUnGneJ2HNZVExj9gdk1u+LBMnmC8NCsHOvJ
IXlw7dXR+Go5vR4+hUWdeN0qK8Owea5cpikdse0+K82LWAyQDlfCah1iXnbYeIfKTdzBA6OJ0aVC
x2lEbaE7EbO9KjKjn51NYKo8yrcgrm10gdAozAGuZ+Le573TDwS+tMeyp3Qkru3YpSGLQsei2I+y
5iLsSQRWmxALp78mhdndN9hxYiKjuL9AifpDtyaPlNgr6U3Z00wheriyZspPqZXpEbsHu4/2VThl
xYVUdSYOOKNVdYfODsG6TEv3Mevd4d6ldfXcsNr4ghHi4l6lrxV4gkOgpGr7aYcLh7RWZFNmZTIU
i/VQP6jKDu9kPA3VCtEZcYk2EBLqU1G+hLR27aaxschMlPOtimv1wDS2Oh+CGaLq6A+PoTH33M7L
JAwAAvJXtx2N6SInxEi7dv5SkThisIbLA6RLrTeqa/WqUzkm/jgYdlKM3soII2Y5HZ1zq4jqhHtF
BI/YXm+ZZ3Oktg0cga2JcRJH9ucIjO4GadaHGxB3zqEq+mRntEHwKSOuuNIeEszQOckhqR0wB0F4
kegp3CZ2uSNJT13bZLpnRutHTNo0/drZkJ26IFFZgum7cPYg43mTWpcYDRDkieamQQG7UQ54LdWe
8XtSrOTgcG3QcQ8wflC7hMLMXWfWh9BrnuhfW5iFdKq/KEKzLKTy4gBduT/J2jD/HExiOmDTY6jX
8eDCxOAvQ1CeKvA6ifrJ6Q118Yme8PzQVvGWKg9eAQKBno7rgbCPM6UXuKuoTvNshVhV24zsrfBZ
jhJSZjVSiNgjw72yhj1hjBseslK8YaXHAYju+txk2lh3Mwq5p9JsTwUObX9Vis2lDquncBrdp1Dp
+t7mqQf7T/s3xqyp0IGbs7K9/msa1+7WCOIzpZo39MN2Q1zspiqdE1TQdG+I9AmL7PUYpNM+L3hL
Z8u5yvKc+uxMCmTxuQ8oOAF4a+XlcBLGoL0Sh2lnYt0TcCLLhba3Dsqm2dGU5x1SwE6ncyZiyoQb
e50YQwRxGel/ZTLS/xQmdtduwjaa99Ta25TXl2CfKNVMNy08YoJ0tGavsFE946WM70ox0FLnm13j
bOi08sXWAyTElNDddc0QnrB1ubcdz7ocE5K6K9GUV75rnbZJAI5FMDRR1Ws8issUI6lotbEMpdSJ
31X6tIq8q0RW4zroFZb2Ghs//TlgXpbHyhiT4dmw3zmvh5K8W+D6ryysjU0R6HAdu6ThTUPqs1S7
yuUTxExPj88s2vMARCxBk5l4PWnoQZzH80B4MJch6l58Uida3zmjfdWn3heKRNg6lLM4OIoatcr8
OpbujkVad4W1o1sPpb+H5aPWgIPfQp+5qdQ+nWa2vIqJLIBrV8aJxNucIXCQT08ZZoLsMDZmbVQ3
2oTeYbWgKFyd72zltTsKlja9L0uupmbbu5MD9VgvcTlyHUa3ZTUYniQ4BBGO/WFLHcsNpGiYJV7x
HKnBv7MpsM18kmKG2e+hW5IaDP0LUF6rzqtfJGF4Xhrqjv6mky6Y1yqKP3U2MJu+mslftGeol9Sl
xtFLkfJ+Q3qisacJL4vc2LoJ/mgC2fHZohgbIauevrPeCHoOq2YkeuA1lrmPM5bLAID8TU3/HVoE
U/9ACf7jIZLhPkpTezn3ifupmpkY4Jb/ahLI2ADo2ai+0JCoXusCkLEIRblRS8y0hqOZePOzNGME
T7ffaiPozom98rydqwvJgpihUBKROSBW9OBP5DsWbhNlqGByp43pjuN6RGoFGTW1xgIYZ1C8dgLS
s5uOteOnJczEh8l4fmWsqHGjdDOPvYZ+g7UPBepQ9Ia+SdwwugPDVT7FoytCAtlJw1kroiJYCZuR
92oYhfmF+nIL74IL3Wxtcc016zxxGSmGuqARk1cpp77MRwfeU+2WJ1ashE+rjaP7TwHxomQP9L8J
TmrtdZfpwD52Z2Gkvs6YyYS0wgb2geb3+FTwBpYrNjP0ALctxRE08gQHY4Lusta6Z3JcwozyVsxB
7VeKs0DAEKxXyTa17fYrpzEngNeVAIoIyr+3s09sHJlXjqBcvCiBGiZHKr3HznsO+kkyIi1nZzip
MdBeUj03cBoNM7xPzWKINsAgxC21CQT0abFNKYuYFbXznu2/4FWxeBEs7TZc1I5KcL24jKb5KdNw
y3ynoRqbUci4+F1Y+QpHV3oVSmGpzYDX8hGt464mKs/oCb2O2RVQGxwdFI+Rc49q/v8gh8BiLm/E
X+vQwu7RI6fDU1BG3e3R2Jmqu7RdnFiYOJ4ZX85bwBDikVJh+n1TSjSexsBr2800l5wlT7QolCNT
Z6oL/Mg9T3K7MzdaDHSZU5jXcqXz6vLY2y2QBG9OHpOo4EIlKu3dW9S75hTVZksNpBsN+UaHYfus
yLJxrmaKvJPQ6Js1aZXymuLOQG6jPox5N0TZxMG9Ln/20gbj01Ba9cES+dyfdEI2X0Jgzs/FWA43
eKLHZ7+SzUne17PNtV029tYjAvTUtTgHicI2ep8pq+pYbGtvWtcj6uhKpIHbrRPdW69E+AJSVwHP
o9xZ/CeQ3SO9sSmgeVC14dJpzIU54EbIx1vpNdV7NhT4Dr2oYarbT818DjUYQVXqdmC70kun2WYJ
XDgyrd+qyfxZPpv4XO5tt2D4WBGfq9YkoGu63f2gRZfsmQju4ol0JvdiOb67fWnjiSCRoFYdg9db
mXvdTUTxZHKqOMptPrI6WGH9N6D7EjXmfTmC4+hixcApsX39GhZOdTMbWHrWjRPlj2Elmrchp4o0
IztVLbdZTZQPM8B9QYsVO193CQI1XUBADMRELjYRpt+UtQz52jWd5KQ2gtCRz24ZYl/BcJi8GQob
Ga9cCpNW/EAKMHTcJV/LZLJvsAhBLZKdp9SGNYL+5GtwW7xnPKqrVDfM5V6JOgccEMI9sMqifDf6
nvCiitrmFqTZkvnRJbR7EB1NtKW/wHxvwpqkWTibI8RoEbmk3ZKq0ttpnlmSaj0S6tPOPJ8nFAmM
m9qZjM/54LeUrmujpp4+Dyl7G/xJZVhYjAl6DOWfnORuZlflhK2RbeORKfW6y33StIPgfRGPaYRz
WuTOrY3ZFCMUS3yCb9QMYTXzSU7pbsmbY5cuIJm5ZtlsDdHWJ0M/kBGdu8gaiSG61gmommgpQ0i7
aafdLsXKNIhgviBgQUIU61r6SOITu5qXyvjGY91qrQyHeNHW0aOCft74bUZOq6CuLWhbtkZGm+kv
vq36eB9UIe5jVBfj1o/NyV+ZsKuWLH8LidKp2/HBxd1Xka7kx2SFXTY3lk6ibJVAY1AH8siw4M3I
zm/abqLzWE/KhItGdzLk+VgwLYD/gtPcGxXP85B3OPu1AcMaPIr1WLv+U4gtcCAGyytqF1EI1u+U
FWYvv5bc/kZWZZPOSokdt/SkcyQolmZRoTgxVqAy2luRtoOh0rnm3ihxQv36UH8RE0nWmUK4JmVv
kGKdownGAEcetwuHmtpZ75rCzjZ2isHE6tzx0JR5tP318f7mR1t+KDCnWH9wzB6Jl16vctOpEfeF
B/jSDOPpjEuAm9Iw/iiM+amf+C+HIoiBzgQGl0IvugePDmXbo9fGcc6hIkLLnskLrnRYKtracs6+
/VT/aJ750zzOD8PKX+Z7/idOLBcY7c+TOxdV2akvbfvS/TC1XP7S/5taGq5gbIle7XE926bAT/nn
2HL5I4FnECwEkQJJoQbX+R887gX6JYQtkWksWsaWXsc/xpb8CT5rZgH8S8cLEKT/0djyx8GPQxcX
M1HJXscm+EKw6OhWG/xRuZNAsO1dWz2kQ60/x9m072VOe0YhR+t0NEb7psD082XSk3udGFQ8lHZq
nKKV9J8paxdn9Gb0Z4Lik5OZnNstiGgK1P/brrDhS9v17Zf/uHip1X/s+vL9pSN18L9gOi5Mhso/
v9Zuq+IYr/ztb/wxHg/+xU2OQmcLevbwvIg/rzP6kKg7svAzk8sEi/1dH5KkRMmVtMkxuQkYXi+P
oz/H4zZsOYbjPjB42yZY9o/G47AYfxxjCCZ8PIWYagoUcxa9R+EGv8KxqD1TrOsQJ+kZS39qKepa
WvbBNQxXXw/EUGaSvkpHxS2NIVV+mdNNS/Mo0nc4dhvdV5n1HmdZU5x0OQTIQ2eRXF83lQUxE35K
2G3GKI3DTU4ZDCEncLPBCysuojQuXrHmCjJMbJ3P5gQcrksLKLHsjtoovs/ysDcuEIMkNDgb3m11
ToUaCKYy8azDgGHVVUjpleWdkDZXtybFc2c4UsobewEqniR9Jp+qtjPqzVTUDguCaCyuvBD46aYH
V9yQKKF2tnhF2aeniCldOYbnoZe1o7mJbWsyH0y4leFl48Pv3JPPLt3tjGAp0L7CeITdpByJhhiX
nyXUMncnAGxOh5IsTICKEOD/nt2uZmXUU+a00RMlKqsUAQaZ3CoJGfuAqKNd4Y6RsYsiD9s2DKcx
uqAMPLgo7Km4q/HCDbu2UeO5SYO5WIFTivsVP0Ly3HW6u8VzSb5qTtRECGAo7R3QStffFqPRyp1M
M2rkENYsWl/saNFJeIgNOdiEavzEVKMG8ZSAlobb1dKM6/QG7KGI1eCXZO7mx4zgQRQGM0GWREkO
G7k3+dRW59otPLlqOzdiPwh/7J0WrQypKDRuC16l8yaXSr0wYYHlXEXFmsetPI87qZ9oxVt5DdQA
B5XmVBKMaNaEadqzEeCO2NA+Fz50ZZie1JR2Xwgr6G9oZgHtMJj3fuOaTzmdOa+RTadfkLBbGQo7
fzOdErJJU5TFtM6yNLjyMseCfjLTn7KxrN45o6Apfc5Vy9VDUwcdBnUBmmTTjpP/1S5rdkPgEr37
Pp5Z55UJSnlDtQanu/UmgD9VXt2hl8Xmtg2Gek9yc4QAmtnEqiKu3AttTIO1YopL9oD5BAPv2jF7
Y9dEyzoWPtSYrCNmQVvd0OaEzNUtLcxWBoSK8QcuMFF0txOVvf3KSvzqqYfsyy44weQux7wd1mNi
wRzp5JDRquK55WWVGAJ64OT3GnTS0N6XTZK8+yJxunVmp8PTGCdxs+lqe74nIQ9MNSaWB1uhaTrj
MCedA0MOje0du19M87b2mBSHk6j24RT36WYaAVAR10dFKcI2vSmNwO5Ieyrjpimd1Numk0SGhmSV
m5zoIf/M5CkD7ZVW/CqEUVlnRZfCtcVnk7yzCerm8y7ORrEKEtu9sdIselhaZ9s1q72QnErsv9CH
juuwVcp/TDr2HiuapOJbRFlj2Jq0VV7lEerkamABDhrZiNolGWEwfc29iTPuDeN5xBv/PsnT6rbt
PShO0lPiJKMmltTqINUTnFirO/eafqYXC+4Z+58wuEiK3KnWuSIpvjGLvjW3skFEXkNmMq8Yk4bB
Lu0y5loM5Or+VIAtAKrBrv295kX8pbJbnZ+UgPeia6eGjbbSFtDpbcAGpHnVoSPAojiifI74DnTF
uL2tzw1dGOF6QiMCvm0X2ZsfASjYtVZdu8wNDO+hm4bCWwu29BBv0YiKbTNY2YPlGjMNX5C6n6bA
HqAbsDV6a8u5vPZxcKbsphumibiQbJBtfRxCMraAGUULqWE1B3l973UYMVAxfDPfGaGIvzI+Yu+U
MQT85OKgV6cd0ws2sFg9zsuomvwdhm299CgyfNqqOTT9XYeEolZK2TRQ+ek4hyvXnfwHWxhBsIro
yFQ7B4DIZWxnlLnFkNoO4ZQKuYqsKb1uas+eefjk4U2YG3CQpF02103XRJ9cmjNiHORBEB046ABV
1JRhyHgJtzjZO0mNJmCcOdk2woaKJ9EDXgpzBBXTjjz3Ng03t1zXsZ8CdxgJO69dkx3pxo5I/Lja
WuztYeWitsTk1tYyxdu2wmTN6klWNWvxUuk3L4z8B6gD3RcNt/Qi98SIxziIsmeVDvhRrcqtQN3n
Ft/dHaEJwWOIsjuFHw6+qJB1u9GBRajDzur5jhmVk+5Hx8igLaK7tBtUK6Zq0JowvIqgDIudDUIr
3WRxUD7yW4PL4URV+O4PKU+j3NEDDXMA27G18C0ZHZbtWZ/44MyLCRoH4Qo/jfe1yszbSJf+tPUL
uy1Ju8j+ZB49Ad5BzMOthr3XrhgPK6pQ2iF6ys0+uvLmlrFmPQvAxC2JZACDjFKupBoDcwOnBrpW
CTj+HdTJeJp4Kc4BKOOUwmPxpr5uRle8Yb2Ams47l8ALReufLbeLbLLigaJ9fcQoBGk6kE99Plu3
hlmSARUMCJYIae0dRotqvRVlTnZDE10VkTUGAtOsxwDvL8QI23wxPWLQcEBGKtF9KpqvyZrzEtJw
7dT5TMgHdjim/muI3rpYt5YPQ62KhHrsZSxuNP/C2PFWow1uthPrgVdXlZ06Qy9477WD3iZxYhvb
oM0AlEOo6E3cAQi/uypq53iDyabnPxSB90n7ZIEgOEo4KGj9QBULMB/roqnHGdKf638dwISOq7ip
mCbYuu9CVB/Vv/EZYQ6lzRSfI0rzruueavptPtaC+yvW1mkxZRjMfQh+jN58J7kLsNGGS9wU5LNk
EdFuBOIUfMfZtVekfPFOxTMPzRVztexVM0i6bCZBSZ6sGtnxvuC3iApedjcWM5T5tMisYZ/mmC/W
8+QCBKx8OJAr6iYXzF0q2mkdR2H2ybLDKYH/4zTnec90ZxV6GlGvYFO8OJsD78mpmMfyhlL2Q5UF
liZUIzSCb2do1AfgG1RWzCqWW0lUhggs4HuApHFa0Zcn51IfqrL2irXLTaM2LKacezfRlb1iRhHW
wLWICaaBnQxbr+4TCWnWjSbQkq7ot05LXTKwWdbMKNqDeO0NitlYY4TM57Ioeu4wjcBIAc9DB16R
Q0vNQAjeYttoCTD7aKKoQnPS76yMoj0mQkN/g2uojchekW47KSRz1/NW+8utNFv1puaVkJ5bs4Qg
06O3wQr3WwC0CijP7TjP9q0b2Nnz6BUMpwUBwb3Tw5zc1YWfq3VSV1ytuedkLDhMJPFdkfgxy9xx
iaFfsGL1wXpB+nHPdTKU85Uts5EAe5oL79Wb4oSXjbYMv7/TAeujapVMlumdw8Mf4kcWzGlOgjUs
x3PBWC84ldqoqlvVkjzaJb05WifN6IcKgJ9lhW9OgrC0c6be9+/tuQyac8cOZ3lrg6sR686iwvPq
u/0Q5uA5qsrvK38WK9Z3Vi1EVWpg+MU47IHYN7vLn39nJwxTQVdT2hLs5o9BGWR4xEiVv/36KNaR
1Xc5DCljzyREy+PaFUc+POCRpTK6Jtswb51LVhn5dGd5Hc9OlpypjWlH1Ocu0iglyTZLRLMdG+bb
SXv/37Ynrr+Ud1375UvHpvh/wU54acv9+Ub4/7bRUi9coiou//wDv85f+UNygXviSgtLIsKedE08
w39uhQ1vQaL49FLyL/nVsRv9t+RiCOtfbHMXyQVkiokt/L9EF4N2YMgrdKB5OFahr4h/1Db043XK
gRA1vcX2+uP1KZu+CitcEXiy+ycdzK9h//jdifjtHfDvTz62YDLVMDvZ88kWdr8U8rWGYvKxjz66
2hM9d7KZ7GyLe+HatI3r3LKND372kfpa954oQ0yzW5ZU+qJyxITwD2DiY9/8yDkZIpLgFMH9YTGn
qZw1Zrztxz4Z2eT7B02VssljhphtNTCJU12akJSzObj72KcfPcZQ8wHe4vzY1iM4l4T+SnyK8ulj
H37kLvfm2Bslb4BtX1BlG5XdCznBP1oefio9/+QCX+6u788LYZ6Edk+qUW22VOg85zQtHT72vbnd
v/9op5wmvzO7fJsH+wC7XPLBO+fonuTXVtcYBrOtipS4VE7Zv9lpYk6/cYr/5IwcjzJCH8ZaSiZz
28/2SdfO96wVPvjRRzemR8qDgWBJvMnvp7Mq7a2L0DcuP3S6j+ciTufJvp05LbF4a3CjuNHvagt/
dkaO70oXv56XCn6R6RKig3goDbq6Pva1j27MBMiBIkCZbbFvXIViiEDDTebuQx++lNd/fwm63lKU
lXTY9Hq2t04v322alD702c7RPY88X9U0P2MQnOf8DfhvdALeNDj52Kcf3fQylxl4CJVvnU+6hsH8
wS99dLuzbxBzkvKxDC5xpgK7ZUL+R6HiP32WOEc3fEkQrPFKrsBoSvctvUCrYsDt+LETcvSrRNvq
6iZpc2x5EXW+dCStR79vPna65dFQBRISTd8jLx4/yHlY+cnaZUf5sa9+nAIhf6zHSOkc71lSbCTl
GCu8Rd0Hv/rRG5lND7Ykkq/bOj1X/T0dqx864cdtnFLIMtXGnG8TMZDTZUvSlvU/Wv7/e/FzjBIj
6EsiWMt0SzjvpMI1+xJXjv38sS9+dGM2rq/UNNrpNnXd7Ll1TTAqgWrLDz5Tju5MXZhJA34tBZKQ
7DTWzsNs/XYS/JNH7beZzHf7obyae4IQnBiR59iHnTI7UC3zwfePPLpBU0ualHFAGWmh6ZsSMM/w
/qFzbh/dP2WnUyOP/WTr1yYutvo/qTuv3ciRbcH+y7zzgAwyaICZ+5BeUkoqlVXVC1FdhmTQe/P1
s7L64rYUZYQmMA8DNA7QOC2SScYOu/dan2JLjevC57I2eNqJW2D06wVq+Z6SGzJamvaUwx3brXtw
LXrI++/mpuHB0xFUhC3ZIVXpw7pra+Pm4MdFLiQPrrisaRfv2jx/te7S2qjJFhpox4JLN1QEXXW2
d202k7euhV/Ov5++8DSbY4fqGLXPY7UB59w4K59aC52pdVrq07nwDCgyFnSwrqeslc1EPH/qVpXN
bLoxzaQ2nG0bm87eDeZ36963FjkZlQyUPeZq74ISYEvFCmb50SP7ulo3e7O14Q0eG9lKXab2MVUL
vvEhRqGz6tGFFpqzZ/TUZHLl0pivu4gqh7xd3q67thaalUTGM3hLvFf5+Jdh9OeQI451k2WhRWZp
ev00xXa8h8Lovlbm9M6RkXiBhXdpyv/sP/3PACS00AwvB2J2gFkgsuJbxByse8yxXTdysvPwLH4C
0Rmmk+Qxq8FvTXTlF+sWVHpdY4virx6oLMI3aG5NIM9Tn65rfheX3dOQL7qMJaWVxnsYTKMCQuiv
nPwILSxF5FhqrrMYnrzPKUtRfGRBG6+LeZ3lF1Ypjw1wep90abH3jTbYgGNdN0kRWkgWBvtUicXF
q+QjbrM95cnrpmw/iqyfjPKGWSlEwk5M6yMjsKmsgO0Cq1zXtnUxtqlIVxt9rg6W70wAPXBk9hJG
4Ddx84MR++TJu4ZsBPIA4j0uIwZlssZ7cqVXdSaWFpOZn1hjn19aSibKPQ7v920U+OtiRy9BBriU
c/TBxdn13SiJoWLlOtDSRsteCub3M81kVB2JwhCUejdV6zpBnSxgsTHZxQPvO/drlLt5KaApGOPK
dqjFpoK2qmZDxHsO/6ivIRWHkuNkOK77ntqYKQcybam4ifelOd5l6fgNX9B/A8j/7VLzx4b/k3ao
QsC0IqYr5LjH2ZAut08XBO+rHlxnYzuRPw7wPuK9Wwt8XBaFNFZex+vC87Jn/bSrFQ3KbxLtY7qr
artUr9zqcd1jawMmcuqlI1Eo3tuJoTZqDIaHYfT9lVfXopOzvUqlMRVq4YyVgPLoyF83TdazXgEA
FWNac2WF/WxuTtnyEkb1N72VDphtkA6PNYjgfQ5pdkOdydSzg7XubWsjpueZc2ZcxrV0bKxdPMuC
7Pv8dt3FtcCktN4mo41sirIPJuqKB0pNqE9Zd3EtLuM2Q+EHKHVfdudkPubDumnPJTXyacMmi6Dv
sGeiQCjnc5Vlt8uwX/PEP6W8mrjxJowSPHG2IYGoXTXA+4EWiYUz9tRyNMwe/OnKtbobO4x3655Y
i8WghrYQxwOxuLjX+XhLBfnfCdz/sufzAy0Os9k2xwnyy76GCPg6JgW46It0Vd/kB9rMdcobSI4T
n7DMnDeNf1vV4arug0O7541jgonWNQ4DmTO/jXrwP6sa3U8QJytzjKZpCUNyt77MFLYti71u6grC
6Pkzd5iXui6n2U1V2B/DdK639ki66bomooVhHuEzM3GQ7cvSaPaLKMOd3xurhjDsE88f3c5JoCIL
iItHRfUZQKV1jhHotuue3dfWlBiomkEFXJ5qRH8zxNMR0oe97tl9LSyrqDP9umT+KtOm/rCEZe8e
KEWW07oI8rXYpCoMVFyELKbJ1ENKKqjy59Oqb6pDmcrBizOYVgw4uXWKs7nYog5ctwPu+1pwXgpE
vWa8BGd+9Jz5fp6qVcMN6bbPW8usUPI5lIju7cKnfnypj6Y9qcO6d6INlCk22Na16WXnTlTzwSNr
pqWUCuvUysaohWlj5jOrNG6AG2i5SbP+q6qF83rd02tR2iNDtsVo0m9Zb8kZAlu67qybvP3nL70P
MzE6lx5RxAFJniE28iA3170THdNFQWRiTBMXJy/8FCfkICerZvW+p0Vn5ouOrUy6LdKmXmW+YR1c
uJbrhk1PC01vXiwRFr23x+M9nNGeFuea85510widpU+eZ5RCYXDxwpNx1AxOQfJjLVdeXQvPtLAU
Q1Hn4qOs8iM8lOUq7MAUrGqHnhainld1E2hnesJwHLa2R7o4mqdp5bPrMWr4yzwGDYztoMVnGS3W
YWKZv65Dv9S5PJ0YUoiKORxD1sHvq/wukBTyZrN6SexweQM/b+X5nhahhQyTOQwvSaHpBSJit9nR
wNL5wnu/TKt+dXUtSgsGugK9rAvXqlRfvGVaXqnWRh1f1+ig4aau64L1dCDSpaeuMj15IIndumH0
JnE+AbKyqvVcitOefoFyjgU5+yW/InCLh9qpsXHDLV/X2bha1ILW9+ppqUBq9FP/II16OlFwP71a
9+zahDdhzudJB6zFCJ1+q4bOfyQHs1/53rWobfIlnjAUuwcgGupkpLH9aqhh2K57dj1q8zzoREfr
wfQOtseE5jMKaaybyLha1BqFYdemx5vJVY9woXLr5dZEhrzy4fWwbUMHBwGXB6JaHmrDt3a5D8Vi
3avRwhY4KFWWCY1mrOOH2pgupBR/XLeyc7WozWx2DlXEV00TivPtVk6n0KQgbNWj6xlC0rSo9oro
z6Qz1W+hV4rvMeXVK6+uxWoyREmNNcM9TF2f70LTK089s751bUbPEoJpZXvlpbfMsSSCeipd+GSL
+0Jv+Zu+WOfY5vaMyGQMJVpiat8nP3P2g2+mq7Yr/UvJ7tNeDOR8oBqHEbZTqTi0uM73mD9XNkg9
nycZ2ZDvY4Nnl9h8OnPMb3pXrkta86UWq25a160i//8gJbUuTMf87SLmdN0cW2qhOi21C/LAJJiS
tr+PZXRh5lsv6a5+91W1UM0BKJOMNLoHRLmva0M6133huOuWTFIL1T5NC5B4KJnNDohHWwVXdqfK
dRfX03oiUuxjkPzy0GfS3YFB648xwL91karn9dh9DQzQndzDXJjxp9rJ7KPyqmTVkRy5z89be+qo
xs5y2z1YnY8JJnS8a2O2KYRZ1Ynp6T1FbASU/7QMTdS7bUOfgisq5fJ1oaon+IRuN2dWEcgDhmN8
tsWM0XqhlG/ds2vD6hDicKWUTB6cNDfehCSa7qzKD/KVr0aLVd/rnWmwaZINR9s3CnDK1synl/DY
v4kmPcVHZEFHKQ/RVCfC3Zh5Cs7Oj50XWvylL/zFfFVP8aFMJykxXgMBi9t2M7U1zDg5DVdpSWHz
urevRSwEJ/ioFV0ZtR3zY2WZzQOlTnPywtv/zS/QU4kSB5Y8QDTeflAWdzD0ii2bWDT+2qumF+7x
m2+gpxTBtPNpNK482NXkXgWUiz4yjI9fVr2gn/x6Q1JY/CMPrt8np8pKvGPbIehed3VtPpx7KhHG
4Ei0m746To2TH4IB9Pa6q2tjrIh4cIY9eQBl5bEIDL0jeQHZuv1lPbMoQwzPApOmEzuGu3dakexJ
5hbbdc+uxa2MqQOmjFwe8MiP+6KYx62d1sHKq4vn/bE0qQ1DYekejDZCbIVzB85mtaybbNvaGAsR
0PO8JPMOs6SvJKPQP3m+v+4gDMrM82e3unBMIsWsz+zy6utUte7NGBXz21XvXc8wwk4eoiFi1tfZ
QgChH4MTmiFv3YxVr90aTBxWnLS5VFkPc7YzlNd8q6JSrMsA9PU8Iwrmgd/OXL+dZwqQ/cXzjuHg
GCv7Gj3VaDJgA2OPkwfSMboPCBGT85KVwwv9/WU28Iv+Xs81ItMVHdmlVbZUUkeoega8qkEZ3Od2
Yu/ClErenqPKaF0Q6ClIAycUSnipd7A5Dt61TlPdlaOlXq1rSFoAs2hb/CJkgw5RbQ0ODlSjBapn
v+7qWgC7sE4nE8LrAVHk+I5RvdmQueG8WXd1LYAlDWZ2JuZTrTkON5wqdoel6dalB/p6LhKslyad
IukeXDJkLKjrZVtv6YPscN05mp6SZHHonkV0PQC1xPK+90PnexP4K/dw9JSktAC8hzSO9ckwTW+G
wrEoH4+yF2LgN6O5npSUCxSanuHz6oXVvRqMmTJ4iDDrRkQ9Lck3pREbResdgm4sw6vQt8o3HQ3V
WNcs9cwkg+quCt1gcJDNj1rqFuzCzHxnVbPUs5NU7VBAXJXBoW2VDSc1N89Bm3qP666uBayTSoQG
sR8c/JaCOqP3gndI7sZ1e3OWFrCtSUmk1dvBwXNqmC9znMMYmYZ1nc2lgPXpbkIRlkvvG25wCJeU
5Cdp51/iyC6/rXsz2og7UxcQgA/gvUPkeE9CGIXmiuTN16sur6couVBUg8Sbg4ORirrbySWDGBRA
41m3gaYnKUkq0afYL8MDCEfrtky7YGOajb2uyZva0lba/YiztAgPmOumY22O4a6Uqls3QTa1CXKZ
yKB0qBs+2GlnYGM0jVPVZcHKNy+fNxuYBklGtXJ42Y7ObsYutq9JTunWhauesQQfyfbRtIaHuGJu
jFfLvusKpBSbdc1Gi9ckDoMcIFB4qEvT3BtI2z/DRer+Wnd18fzVNHY7R70oIGmMpBO6gxIg2Dl/
XHd1LV69CZQmGxbGIQ5yCB12me0qyF5f111di9elStFvdblxCPN52ve+FR5HQJ+rPqunM/vywmiQ
JsLWj1oIvkYzp688O7W/rHl2Cj+ev/d5KtPpcsh2gIYrbmPLqN+yRM+2666uBetiIhR1+9k4DPUw
PYopSq9Dz1xWbRR5ejoTqo1KpH0VHjCiiMNYqbskzMtV+0RYmJ6/mDAfrbotxxCKvlHtrXkKN9MS
x6t6MYQn2tUHt6iMdDAO6AGqPTn/MHwEnPt1r10LVREigJCLNA7AuKPlqs6q+o0dutW6PhhV0vOn
j/KOk9LINg6Wl9okfIxjhde5T8xVAQWu8Pn1FWxtCzeKcchNLCdsIYcfbCdJVgaUFq6p7AvcSHQ1
/dzUN/E8qyuQ2i8tqi5f8OdFFUOF9uxDJLzZl/TCc59dCYqH36fumL+0IrwMRL+6vBavVcVKDby/
AZutl2gD+sk8UuXWH1IAN1D4She096pWpOc6kcLmZ5DDjMPcItsoI1tQYFS2K6+ujbRJ6cLGjxa6
ZHuyr00nAvvHGn3V9M/T850ScqkCI4+iYzvK0bnGnui+K9kYaVZN7D096ykOyrmbfLM+dr0VHqQt
x5Oq2pW9g6/Fb2cIp8y9sj0iO852/TykxWYpk+X7ug+rha/TyzixKEA/esHU4EOX7S6PU7Wua/P1
4I1nw01EbhydntllXGbjsVbAGNc9uxa8YRzAgrRleJQzBlfW+Yb7zRmaaNWGkafnPpkUHcRt2kWn
VIAS21XA5m9dpMcrW72eATW0dVmGPpgMWGsmrpahP3dVGq1rlXoKFJAmL3FM0ZzavnOMXZVFSHRc
fPcrr+8+79tSIPZ52vv1aUxlg0CAr1rAK1nXcHRYdi1xwYZpJE+VgvpB/kD1kNrduGr7GIDb82cv
036kXU7GKamrD/Moi28Z3POPq1qlpwUs3jw15kkOIN52sk/SUtXXqsO78+eruz/O7X7R6+tZUGlv
itkRfXUVz50d3Uh2i0Lr6HVQpovzLOLeCCjwaZV5gwXKc25TcIX+EaviHH4bBTB0DugK1SSwGduy
6tUmNhajuzUcD2/fFrCd7R087Hjqr7oYYf55wpxmG5Vm7orruOxTpAP2EgYmuvXBTv8yJlwAWOkc
d7Q+epc/mZhAJvXy2p3mJruGfZnkt17sqeJaRn4VfeyLvoYSW5WY2d+Ydd1jRkjnrnPUhh8RRn8Z
iOXxsuEeLdVXYzS6ETcMdo7oXYhZvR42QDVjGl05N+F9aTlqOufdtLgQMDGRQGN18jR8XQ2AJG5L
zm3x5ShyRtVrmJzA6XA5Rebk7eZqls37rGmyGLc03+gqAJMmN1E3wGHdDWaW5fx+3D711dI4+Pss
04jrR8QGdnHnl1ZQ48duHLc7lxhn6nw7gnr1v+ZOZdV3Xixr8zHv0AyYu8HKE1ZfJSgbD8yhiKOI
H9v5KdYLfB51Xe/aGtHoXwtkW+xHo48xrwIiNoVmjqhxEl65CQRTxQZMHkKnfRSOYXmn5qKTD00k
W67gS8MQEoyjCHCcRSQPyHuFHEXdBWIZslPA2qTiB6FZmQ9da7HuXHw/yR4U6GJcOwzw5XKM5Szb
27a3sxofDXysASScFB0CCtxgUb2R0xJVp9i0pPExtzGgFJuErEIv3gy4v7AumHKS44iLrhrx8pLP
aDeIafp8tu2bWWXQRD3TmjvsJ3jTIVZClcqidlsvrSE5DCn88GIZsVH6fR7sdhzf9Ynw43d1KOuh
gQwA7wa7iismgAaGHdnxlduX0v2UIDBU3zvTMxZ1IJF8EcVmcA3+bOvGg5pOauJXWcc5D9vM2CgI
BpYJnNXjvvsiIE3uwiste/87jrPYVljM65DaxBrcs/FoLF0v1baJF3v5YsE/Mb46mAzzHVUUXb2N
VRXke7sa66m4KWZsOjEM4i6u99STl8GE+accgunGSUr04wckiG5XXIxYnW1u4fOCUN15fpKP3wT7
Df1rP48ALu+6sgvdbdpHH12YyBBxcTHWG7MxaeZN7SXdF6vlHX2tFb6NiJeXW/N1gebKO1PE3orX
fs15JzpPYC0Puesm16OVmq8CEWTO13IcynQL4mv5IpZW7Wxn9sD+WNHy1kmtMfoaua7tHCMviL1l
E9lTXIe3U1Z26Xns0tkZ+y2A3iCNHmGJOmV6iwIqEMk1xJkpwUmaBk38oaV3cMp9oyYPTrQI3bG8
zlQ0D/WOVMhI1TsnAzD9wTXMdvk2ASut3rltYHgYqWI2kfG12U63PMRWyHC8yxgZrGKbjV6qlg29
hzHVmxJ+b1IdBs7xG3HyzAHC1ZFSR7cNNznUofo7xWEVossIakpXkUIOPAVbojP7YgCyq1T9MSnw
E9oHWKNThmlMDCliu7ZAHRNsFsO52HXMGcTVo6QrDV43ohjdj/ZsdBG44SFvHJ5tHEbne9Y1dvmQ
xAAwH6cyh1G+cSan6u9CU4npM74slYFqm80qOWahHBoIVHUFKWpj9nGeWIcxcj3SBNK5sVNxTpEV
wn3O8JDZw67xQ5s8gkwYrfU49eNs7jEQu8733mARll0h5g5KiLQpG/0HFAJtc1cPqkdNmCbTsEDL
BVH3JobMYP7FZ+3HcONPUEDzDUPDiAC16BAa7IeSnBT+xium8S9ll6DSybWfTAscclRMoj+mdXXh
Szvka0b3bmwb9U50cjGvQGx3jBeeO+DKM+ox/Dqn2YAazMvG/r4MaymOvJvI+ZL5Tg6bVfnSj94x
0Pcq3WR+mkfDJm7zYrzya2epJ/LZ/RHmNedDnIFf+NSFGLden/XRO7TYZXcyG9GOj202Yjzb1jIB
Ab3PuqnuUN/i7Rse+pp+5rZVcXaB55jwbS2PfLJdlC2BD6MavjtCFqeDmZ4hMlCbyhmn7IMR9u5S
PjC3V9m8a9A1qOpm9lBW7UerraYbTvqMi3BIFG1/JF3bcuZNyN5Y5m9ys5yhvgOyh71bBDGI4F1c
N04FeT6G2nMBs0fxvfL6hi47DCfnM/CxrMh3y6A6awRG7zWg0wvg3tOHFntwi1AyVWVxRD0ap/6x
sIbGN/dWZBnJjSgLs53vEb2losBENotoubWXhW+1qa0uQ+5VdbMZmrtSGLnKUYHycYttXV0W15tu
sY3qoer8lrCjMnMW9X4Z2eSDWN/IqPDvs3qMPoZGiThyMzWdmL5Z/HZsk54t1PDVGceApLSptYpx
k8FK7U6O8Ed7G2HPGlEwzt3ovzYR7ea3UYCoMdjIbGZJ/z0BrzqjHeXkKHhHD3iRxcE+DoyDKdy+
d4+NWw2p2uAKFfNfM9qy5iYU6WxeKzRi49siW9rh1jHnsjO3sDkTaTO3QDgwpJuKeFzidxevHNZ4
HJOe1WyxdaCNgE0r8uk9vboyPvXe7AG0VSInTyGCCRt/g6xfNG/xD9tldHRKvGfWts7cOjhLs0aX
te2REgyAV62qTE5zMSVmsAsGq6jQxBn0Tq9HA+owlFyndopXtju6/VUYTJ2LDy81hwhmSSIXtKZd
FxXttuGdIB+yIpssD6ak/QjJNiopK/IsYWdvgqJkKN+UMpbdJ2Mah+hbpYBtwxE287GfNwOn8epj
kFaQYjYonpT9wRoCZcebuilZwGxCMO5GuYG8noPqapeiSom3mQmh3AyZM6sb6Q6N+5rDWTt4kyyy
zjq+hLBqNmHdOinY/vJdrucuUVpd+wgW1ftswSL9xRNJhQXdKezJqjdZ0FjulwSy9DBtRIK57UM0
R3DgqfU1mPsA6pVhfZWjmA2TjWOTVf6+zerExFY0mDGw9drFOxDSEBMvOkpg9Z7YJmA7Ff3gIA2L
ug4YMD0zqIZl8Qa0eoWDMe5b3mA6T9aZOYfjv7cz+sZDtVgX1FeBgzd9nEs7xQ5VixEGv9Pmdvgx
X4KyfeBRJJ1c2Gd5iyegbMUrN3d8A3HTBNLey4sep2qQdmiqFey98HUZOlNzZU1ZJg6ououSCfdQ
Bu86L54aSh5B8X8MF69J+80cG9ijMHCbpXMLxtswH8xZkXy2qepgSaHtRq5EcIepvgv4+XMZKcmo
MSDOYkriJA4q0aCNvG8tyHir2lSmDPjvc8UB60nmjFIfUMF73jUm51I+Rhb9yZel5IU9pE0nh/u4
zO3hbiKxJb4mFcqj3I7l8+hfw8Bvuu9WtRTw7yGXyn4z9FZcnsIBHdJjWoHdeGOTlBi/HkZM8+Wm
pFAZbUPSpvWJ89h4tBBjul75vjE5M/0KydwqrL3dDJM7gt9OvfFtGtSCCf0Q4Qq7mms1Jt4pj1RG
4WkSG32+scKql9+sPlWS8TWN8vcjnQjvhx25RPIOJuMiFiCe6/pmWpBwfzZJ3nuYWWrJM5T8hvLm
rjdfTSCjrQO+iSR4lySJGvItK6RG3hppkKYfBXQpdZ+yCSEOjSIOP0dtTUxuUxkGkqosK7CpobSc
b8DbjeBhhhAwsXgaDVOeChNQD6B/2+/elpno4r/moPH5+XT16XzvjQXm0k2dzV1xGxmzQvIXxWPx
aE9MIzcg9z3zCqFIVZ+Rp072EVVGmr6VssKbjmp0FvkpA7te0wu09vuebKzqvg8xHhxb1RlGvRnM
wjfexhXGh29p1o39kZGvnhB9iNlCpCc8WqWlRLvD3aXMc+P0YfC+qIrMoc/2ZbWzkt6v3k2Fw34k
b3khCFoEjBQV9C5TsgcDESJbz30aFmo/yBo5+gCl33ttRO0krmG5O95JLWOWUYowBdmdnS0pPlpE
F637dgrmSW7LoulLRpvoIvB2VdvfmBio3New9nJ8B2HhZR0ichD2zmu24WR7UNOQ0hOODrS1g7N4
0oQxn/se8t52AN1NibIz7gE1xMWZyac3XHs+qsc9APUoOiiw1hRHL4Ub7qWDp+CIQdCqz+GQmhcY
aV8m6U2C0SgjF8TC1nFlwpP3d4L1bnY3kHzVXvXxwhmrG2dljiaWJ3RPXoGj+W6Svm+fc5MjkZ10
DVXxsJR/QdyP/MW8CRs3Lb9Ebu63j71n1da9hYt2ZgFHiZJ7j8oibfZN2zXD2R2FW13hR+8uKut+
MK8SWPPTmQpSCBQbV3VO8CktkwqjNz6W4m1KFIN1UItVHxubRc29O7QOBHq4ol48sGMkgvw2w9O7
3A0uL7rAWGhMplBXmOgcY9mRzpcUyRbVshdA3RSuYb+wDfGbnW29WErmtWWUCu0TgHfqfzhqqcmC
4dz405+3OX53fW1rrxYhcTWgqc0ms77heN28S4tyXQEAbOfn+z94UHqPedJyJcsYaWFr1W9nvwof
Vj27XiTlyaWpC7scr2o3sa4FEPYPlxnzCwddPzKyfrH/o1dJRaOFtHhO0quszOJK7R2kumpjOU14
JclFonQN4GK061xh0OwxccqDCUv7WxKkrLVUGck7jOUtSkLB1GuZtk4VNPPGcJrZZiDyKT/cOX3u
8x+0lROFR1GXQbVRaSW8TZaR43prBF7RXkdDYsU0a/Sje3OZsXX/+f1ddhB/9QO1nUWSpZEqqmm8
CjyWD4ehwWJ7wiM5fi/Nzkp3KRCVl86Cf9POXO1kb0KvYwzt3F4NcO+M6ywpA0Pu7MQySwDyC9sw
eCMXR+7YTQCOv42d4GIUYU1mSLbEFnPeMGKM7d6SndEcpixsm1OQ20Ke3SE00m1VUDHX7x28o0HP
hkCTFe0dqjSXCVnXVb3fQUtu26q5J2Fw7O9ABMQsHtrYr68v+WWlsfNCdB1inygDv8c+m0rl7UQT
zyM9Jv2OOKZuJKbjEDXW+DYvW842Npk75DFyIuRIZspqlvX7fKxtabERUy9Ri/oknOtyJ0aoQ/s8
MqZ2uHb8KRjuct+N4IGlYzsWye7HJ/1/YQv8/9bldkkv+gPBvqezh1H9+RnBnj/5m2CP8u8/8Ost
17LplqR9udj4re3+z/+yLPEfRG1YvWxgHY7/xOVm8DdMwxFC4ddjcCTF939kboZj/8dz8NgwNw8s
y7LJe/2v//2MDtJq//7Us3A5UvwnJrGEsi3lMOKRMOL4iAMvcfSElxSh5+xYy4qzd18UmyJGE7Ed
Hy9OsfSFnf9LH/ynO2mRuUShk3rUOJ3hyW0Scx8l1262WbaldcdJreG8BKV+3tv8/Mu0XmeylohB
nvt13j07flcYjTEJ/asu7e+boEQSZG4gcQHi9fz1VY6jKGudrbNpOTuVfRL5l8ZSxxgnyZNG9erv
9/T0O13ejv728EsKKdnQsbAdPL8RWwfJNHP8fC5a/6pmJ9n34236UqrzL+7i2S6FFB5iSkhFWkpH
NnCWygaXc+bIfHzbzUhVMjPxdmnW2i/10D//IG7F8b/tSpOmrN3KmxpVRFnjnOtRIKb2soV91zh8
4Yj4F40Ar6+QyFMt00Es/vy1DWSDYxexnXMx1snOHuTbPhrj/VL51e3M5OuFr6SN4T/aw8UqcVnB
w0HG0ajdD+tY7Qu0da5j9mJrAKR9xxqDTbEpmSIE16RxsQmPOijZABMzr9M0aj73DYU/u7YMWrmP
UHyPDN5Lg6bOq7zPvRqr6HAZjuLNAtrnbTl12OZtU31n+2lMdkkhho8UZYj+1UCxPmfVKcNKOvF/
vvDzfqQ+aq3wIiyVtETPYitOa4V9O3KWv/TO2U4gX3QcijhpEu1iWGsnc/G2U2jcU4P9qQq75Tpr
wcrUDbPtP4eCJm358ZJJT6A/xe/hunzd5y/ZrUK2EwZessDZvhOTuXGC7hZYS4JbRx0Ms97LqmOP
zryK0ZyteAk45ggREeB45n+e3x4mvRl29iLPToqj2o6q+aGwUOe0C7OCLjsnytnhJKl37C5epUZj
30uP9cwLL+Fy0v78U1y0JoFgJBABjU17is6ngK5LenkWVlo/oiAPT6bnfxwGlZ4SIUZQumZ62yPa
PrJHQJJTmFindsqMF6atzydafAzGNIYwz7Rp9ChVxPO3UbGLYY8oQW/cdHaPiEWmN4tka/SFn3vp
SJ/9XG4jkXU5fHWC2dQOYZGgcyoieuMGQIcXLteTV30NUmPZ2K7JUU1csZvsY1dsktvozZ/v/atf
KC2TQZJuJKDG7PkvnEoLkhvJLDe+dd1YGQ6pF9ZEP3VSl9/2zw10GcG8RI2ZitG4EeIhn69xuPXB
lSlf6AovXY/2BqVtUxwNOt29aGKf/4wy8yxqrILgphtstssT+QZC1iFpIBkqFaaniJLY/Z/f3C9+
2LNbam2j9ZsmZ7souPHYbf5oiXd++g71159v8tOYxann09+ltYyRTdVhKN3gJjI/jcVnaV2N2QsL
v1/8DiZvAkeUtHh5uuzHtN02xSgXnw1j2arI3waCg7LogVrQw59/zC/a2rM7aR9pbBVbP2Qini+Z
R6X0j30yffjzLX7RDi4zUZdx3qdeRC87qv1BTDn2izNSyvg4cBTup1G7LyL3BonafNvGyb+DDf3o
I5AVu75Lt8mwqG8uDNmMmrTquGXUHOt5/Ni43qs//6pfvbint9CaGklCrH7YCz03cxNvbI+96Uq+
NKW8RLoWQuSWeBZ9UCCZf2s3sZawbyC+xWcCNYyGa8qvZ4bzjmZQBDd+/abz7Rc6vl81Pay2LA9M
PNDIrp5Hbc8Jpcgo7j5H4taMxKXVGeND0v67xO///kT/3Edv4lYVKG+QI8v/tDniCufEjryPzZ8/
0k+LDWlfZpYXRbUN10pfnJtZ2CQkfsdn694t9qWDDjK7H9R85MjOwCv457v98ms9udvl1T5Z2nC2
hpkaws05j/Kj6PNrqzG/5vG8KQMK4Dh5aNpqK0fvhU7vx8j7Uyt5cl9tDmjN7mCk5LWcGzS0dXds
g34X1decE8ZCPA71vCMPamNx8pr0/TZPb+LsWxSfcjC1ifFpbG7z5Ms44KiMuttoJLmlRFiRQuhh
29iWx6nsdgUnsZZxipp5RU/39AtdvuCTd0aqRe1TaxCfyaA/YLk98Qp3E7uMMv/856/zq27o6Z20
hj1KcsflTFuI+4fGrO7qJf4aNR+iJBYIel9KyftBE//po3AEHASkEwhfz54bgp4jPJzh50Emm8U/
teX3oP1kLQ0Hmf1He/DfRixIp/rRULtcss/yoPDgxM28Kxdv1xfXanhw1Qxgi/N1DxTIS5tjvxjG
KOT95wG1Nx+qPgZnGtDzl1lAOa693PWTGXMeP780LP+qr6Q6TfoeSy/WlFpgYMRyrYojoTMbjs2u
l46LXdN5ifDwq57r6V20MJgHNw4RKRIGyee2b25H41M3O9e5+Hc0hr+7Ll8IGhMWR8vV5+OISSWp
EMRbanKUQpqXeKk6+lff5p87sGfyPCoSkwMSTr/ic2dkG3JgNn7zsGYe839JO7PeuJFkC/8iAtyX
12ItUqkkW25LXl4I2S1z33f++vnowbSrUkQRrRngDgbXgKIyGRkZGXHOCYtvocqazuRCVRO+Sps3
41SFU3DylEd/1G5yuQQMVaw8uxeXYsypOo9i8iZhKXQjMq1oPEIwri91z8X0vV8bDLRow9QcaiKM
V1REdoVq5rIZRmZwirJ7b9LcuD5ERrlyMb59i3KZ0J3+x4qwX5o2scIyCJnymsmbtGEOfG36we0E
nZraqnpvasXXIuzd2je+GXWT7nytGlZ+xVIUO/8RgpMPhq95uspSp6GW6BTqznYcQm0T0jfbgAfZ
0WFcK9Is2mSqpTVXLhxZ5CeiaieXccsnvE1Hmkb5ADVdd3X1w/jpeohePMFnhoR0xxjMturAFJ3a
rt1I2otBXYhLCkXAlV1cMySk8NH8apnB2aAu/2q6YsN8etfQjnZR7K6vaNEzGeYu/36r8jS8PMjc
bdT2KaScMunJZxx9NT5J4VoCsLgam4mUDrJ8miOyjlu11PpKisJTpP5C1HQzwzXtZItev3t9Nb85
uuKlhiirycuYKgC15MvlDKAYLWAm4anTTDAGzdZOD2V/n/2IA8of2Q3yNNFmcrZytq+dcCOtfLaF
3UTjXjcUSyMrphZyaT4GkhJaw7xQMBLaU8D7ay2UvK31GNCBzmwIrqFWDKYaDGwwOPtAFmwdTUa4
F3tkhG7Gsj5Iyd+Sra64ic4PF/bVBvBJ7KLEQtVBCC0tU9tJVP3wZHv9Y1QaWwXo5eb6x1vcPNJg
zDCTklLW5eZ5VttIdZaGJ6819jyNJcayVgydv25lcSVnVoT3ZEuDuxm0LDwFXoLeQ7lxqNL9exNU
oRRTNvk/7q7LheQlKs+y0yBeYd+3WYXKqbliYeFA8VClum5SJ6ZXIviA0wWJD6olBGXxHKr3/ZB/
CtR7TV4Tn1n6JIQGVXNsTVE4wZcrCZHaZZCOgT9DO0k/Sf1Ts9oDXXiU0Gz5Y0M4M3lN94NJUeFJ
D6b26MOwc9tcLw6U9I9pYX2JIOE/InP92Efx2vNrbX3CPjaTXEotSLxTbX90uufI+NY4v647w++5
I+LROV+f4A0Ts1oGxC7Ck3RXK+bBuDHHDSPfvRkd/5qCo7AUuEM9nehZimHlTC05yrnxeQPOXy+q
hh5ir4UnhDs3Y7YrjS8hyslO/PP6KhftkD5D7dTIP0Wij06XN5YDgyTqqwn+t9vp5WdZ/vQOIzR6
QB+TYdhvOC0DowT1+VLUrBs9PgCgt+6SNZdYXMmZEWHHzEyRAm2yuBBHp98ZdfjJrMD91VWsueGg
2+84yZrpkLtw96qKyAKyYubDAhwLT1D4NrVfbM3mmJTZlv75iissJEl0CBwNIsPvopMQXgdAmm2F
ItapUsAAKo9q1Ltm2G5B+G3SdoVQtnQRX1gTIoeCznAJ5pwYWG2tL6lUbarkkZkDNJiC+q6dYYHD
Uw8QzLF2PvjGcdRXdnYxrtBFkzUeEKomlqayoYg9xSJGDj71ApXmiduOPTOk5E7fVorjbZJSm7YQ
zPtD7hX1irMuhpYz80JoAQ2oNMq83ZIzblokTz3pabUM+zufEYOLLptzu9pSdVWUhJzSwJbktpoD
dLORpA9lF+Kl91H6NeR6c6ov1pOS35IVMWkyXmm4LNSuoOvImuLQR4RvI5wUNDQpigVteHoe83oT
hDnA1cDN4ztr0JhC8I532oW5+eCehbKcOWBpUmFOHpKNYT0m1esUPV+PMEsf7XxJwuMFRNlgqQM2
iu6Y5y9h+zgaK7u2dAzPTQhVDVsKoEIBizwVW129z9RdKd3Y42utrLj/Yp6oKxZfx+HQq6Jqpecp
kMNG/L8OWpeUGErzJ5+Ro1Er/d0GxUnOJs/NutsmXpuMt2xaxS9VZ86CRNNFn6CoOl/paeFrt+aU
hhunb4ctQHL7wAT1buN7ZXWgvqectKruD2aa+iv7vHjv8q6hE2jTFEQB7tJfGLIalrIis371MTfH
fB+3JcQD7e80rO41PoAmTbdz2VAr5F0iHbr+NszklRbTokOd/QihpieDNPVDfQhPpXLvgDqV68fV
ZtniOdR102LCAC8fsVANujTukiYngaqU2IWLaN4app/t2mQybuOihWk+jndMutN/Xj8ti66skxXq
VP7J2IXMxuz1NO8SDDdFIh+VTj9EijK5dmZ2W8s37C3qzOPtdZvLn9Wg4S7DutBkcUhiW4xwi5CT
PQ2GdN+WT3F3o2rMZ2r2irR1qEe29rMX67tQSXZUlXbdt+s/YOn9oBs6RVNrTu9Fjb2+sWHMdPMr
JfLurUaH/LcmyrjoNGcmBKexo9A00Q8m0uXPU1G6k3yvmeVKOrDoNX+MiGWvKghk1QowIqXFV7LT
KP5rsFpgeeFjF/5MkhVfWUqrcE54Tub8fhVV2SbPA3zpFKwpPU4j/NzkSLU5WBN5WnRJk2RKBpSh
09O7PPSdMtmlZ+KSgz1ugHG5lvE9MTJA4evnbnFJlgrggs4XdUP10paSRNUIVJGtG2w3DFW3yX9B
EdkZ/VooW3QIiyexygcjpAsHzemToilqQnmeIFTr/R2Me7Xd28bdlHgujN7CpdkWNtlGN12PDMvM
un0//n3d8dd+xPzvZ/dv1lhcJgoHL4peggqSWnicwh/XbSw6JVWiuQgAAE8UeEvtIpCBcIQnh/TM
sG+GSHGD8qMf7K0C8bEVa8sr+mNNcBbfiyejRH7zZMwEomqb1tAvgsfrS1qMF2dLElOKTE/iMOHb
NSocXe873Ij3nOQzC8JFZ2nAm/KaTctatzE/+anH/NVpn3SD6zxX05qe5e+P8CbnPLMnhKd2sKJq
8DpqbJHnqsOHOC43Uf0hD2/nVlAbHgtUljaG/Cky0gMCZohiNBsfj4zXID8reysGldhU+ihMWXmQ
RG5kPXre2pyORRexadDrOgAr6lKXTj9NsJct+JInKWx/1a013U6m8ZWZ4vmKdPliMDkzJJyusi+N
AUQzgSt+UdLYBUO9CaDme93aKIY1S4LXK16lg5HDUjYZN6WaH2ndAHPYZvnLOzz/bEmC59tZ1hYI
WhAwJr/fhOZrHFZrvr/2fQTfH/W0z6sWG5P1lAbaLqt/QL/cXV/ImhHB4cEIW1og42Y2HyX2foE4
WE3ilr+K4VDZJa94M7FMRq4NbQIcLVWSQ59NGyn9NcrDqQlXHG15MX8MCZ9f87PA0X12zCrNu1R7
tUd7J1X2SkxavIcZN6MDndUNlDcuz03R9FY+qiTfKLFaoLg0C2kHJd9EisEsuVC5g9y0Nvh3eWV/
bApnNYe+28kGNtvuBfGFHR5XDMXKs2rxhgLlCMTZJMUQA0Ih+wEv+4lXRf4rTrSN2d3o4Wsnu0yE
GrK1qddLSzJULnyg7yYc8PnfL+7cqI2cwaHWH2TyocwlfVt4UX+o4zy5ve7kv5swYlingagbAOAp
LotouLqNq1YHEwkkabqpHRiPXFpxsquD/JAXB6fZz4/IPq53cTdurenRsNq/mlY/1gz9jSWYrVOz
NsJr6VQYOmhyUFlAyQ3heKt2B3E15jeF4bAllVOyXxlClUO7u774pYvEAONtgFqf8YzCoeijEXUP
O4lOif9p9H/RBLv+95e85vzvC6EwCjwqT3DST1Db7dTcaEq8if0vxdi6FRdkFm+v21t8gYPtBp6p
oIAgi+COIDb0cmrmBTHWd1+Vsb5n/oa2iYbcuvHREdzUieO7pRk7m8If0q/Mi9FXfsSS8874NqBh
lB1NURpOs+IGyRIWrfjPqi+7tMIk8/n6Qpc+nGkbijMzSQgz87+fHRAGMLYN80CjE7zUp5rX/ixg
sSZEtBTMCMmmplJHkMEWXxopw3Ic8zGLTmWd6W4rB50rgwbadkXxs4a47zLkc3hHnKElazLMhIo6
qjOXNqkLVyOc2+g0yvd+/dQZiRvn3xQvddP0fnTylXg9X2Hi4bdm5LbKa0aXRdZGmDj0KII2OsG7
fIZ/qbbfIvVmyG7CwfuoFHD719AKixZNXVV1KFlkV0JoyzU5TKTEjE5dvSPnye2Md8vYuLnuUzK1
Nn45fEUja3/dX37LZ18uVJc1mA8wDuhl0tS63NfaKNIiGHwaFT+tvZ5sy/QOtnv7w3ulQjMorjOc
yvGg9y5MhC4+TmbtBsBb/NVy/FvP5YfwpnNAb7PfYnmqB0yYFD6j0p2R6Y1b9F5WVqq++aQYgB5j
2ix2hjhfrnQM5FKDAQEIqOfJ0YTb6UaqvI/mWIKkfuqH1zEr3L5iUK/kPYzt2rj5tyEP83QmFcWh
fQgb8NJ8WVjmGEx1cOKu2aDTu+npyHdoUzS7Rv9GX3HFg98eUihg5BHEb4VytDg1KrGKrMraNDiV
FooV3Xe0S9yu/8lgsyCNDtf3dsmWAeXImrvhXM1CKyUppDRAhIZGFCpVavrX9FmyJqDQm1T/1/VD
nbYryFBgaQCgRAiUg45KEOckAJL+K45IopKjEocrrvL2KOrAT4ElqapKqBHjW6o0UjillIKakPZI
+lQOkeu8jOaLlL2qX5x+5UW84BmYMyidcavPfeVLz6hSdTDqkZ5F3id0RaSt5n3Rvb0a39q5Q0L1
9/WPtdAjmZf3x958UM7uCAlESpjVPPMVM9kXnuJ2KDQwdZFpLd0z4+82/vBrQnDkNgmbzVpFY6Fe
eWldOIZVYA+9PVI2QRqfOSXDJp+8vWcVxzo8RrF377TGri7sG69v9iqU3KIzXN4AK6djISHgZ8wN
IrhKss5XvtwECDqIZsyVFdMZbtVGdXX5+xg9j0l4qJPa1bRvY+tvOm3t7nybBHAoHQe0NvVS8krB
rpfKyqzWRJgz442N8ActHPrcay68UJQARg/YcSYkUF8UfZhybWiMCWj3afxbRj5oWwSjGzMVI9CV
DXo+T8ateZi6m0za5PVKs3MhHBBmKb4j1EsnThzZMAeIcvRDqlbWT2WoN0n0uapenehjFP1c8eU5
sgjX14Wp+Sif+bLNvC1b6jFV9i/R+JpDdE/zjel/sqaDbh49e5/nX1ZsLlwk5zbFKgtiFUpBM4Xz
Gteb+iEwbsL8jgFlw4+m+hQYOmx86GZU0A4rhpcWSwuJqgtFTx7ZQvaPnA7bPXB0guSkd69y+RK/
1jJ6S3Hrok+i2/4+ldYe+3NiJe6wCfWXTwlDksfA5Q57uVK148D7eKh2c2HXsx0IuZOrZithcKFF
Dg7yzJKQu9oMnEExhkJMOrUuLEap/pJV6o4nl+bAmXVzKXFH+S4ogo+qmh4C55M3DivMwaXjyTuW
wrxpc05/h40zfxpqb4rkebWdJCluJfUF2osAREwtyldumcUjyptEBj1NMIZuc7mzo1dPAdJ9IVTa
3NW15iYpPvgprdybUtdRKrKfFR12reVtLT3dzV1CNYlPAYKrleo9XfethSuPTPfPbxH23lS7CJ0f
+nIZJcMiczae8xJbFSJQ1mZCrCcKQne1ur282X+Mzv9+ttkOtKz5OU8MVuInp7C3fWbt7f71HUtz
aJXryEfOalWXVurCNCCROBzXSbmp7IPWOtsGXXFbr14jezvpmhu18s11owvZLE8j2jswv0g1xY5v
nnWtKTNK+tQm0CS6QpfcVNPalVts6WyeWxEuEzWXfLvsKb6gcXRoAvWmLR+1nsLDGg5g0ZBC4IaZ
TPdcnIuRDkbXeq2Ee1BI2wHnKw65Yf3SOYB7pfbtlSxvcfdIlvX5LWBS77n8ZM1k2H2Z67CoRhAy
0+OYt9vr32dxQTMpkPTYgPEhuF7c1iApJWJ4ypA3zbhH/GMn+cfV6uJSnqHO3bD/GZp/yJmPM/wg
m4bZkBIgWpUGuzJQXcSPbukSbJW6MzfhNOxlJ/pJ2eHb/7dIwT0GzfCrZr6HzQkBp32ZfCxyZGP8
ccUNFz8X7ypKUvSBdXEwsF3AFfQMmDPkUy5kHS1d04ReSJFhb8BEnB9PJo+ay13UkqpPoIrAfFCz
LU1Sj0zZVL4mTbgvaDdbw8pVuxSZYIsofDf+6830B3RwY/7fMAcYNT+aQGJvmn/fSYH7f2ZCcIxR
0roIGmd4GptPUTdsmWm1Ucc1Kvqin59ZEVwAfWhZlXKYACjpsATLeoTOMRUv1x1t/itijnC+FiEx
KUh2URxgLYNabeKk3JXDXTw8DFHrolZ03dbaigRXYHw2DWFg5ae2qO/taDzmwetQflGj6tM7DKGj
QpUVzJAsQufbWOqURub0lPK41ctnZdTua3k7+NVKIrDobGeGhAsKGBdym/Nzs1ZQ7WV+Iy9Ax/ju
ZaWxcistfif4qcCgnJkpOh/ks2BUpYXiZDHfCV0Ad9SOMV3Cz01EW03Pg1/Xt2/xyJ7ZEiKsAnB0
mCJwIZZeTx/6zJMP6Wh/QI7ztaqt8JCl4w9TntbmtSy6B6o3NvGIWqtYuVZqNWUWNyAEi6HQCL/C
Fckz769MN6D+B9HwntDnUI6wTLj/uoj5q1GD0ksDc4lFrdXIYy57KHwrPr/kIVSubd6qyAPxPy6/
21R5hVUUyX+hfpzhRntcj+JrRoSDFcZ22tkzyiZWjo1RwYG9N/M1fZClq2ImTlDpo4RDYnS5Eq8o
weY71DpqSyv/UjpmNRpSlK88QBd6NyjNnpkRnC/yWwSJ0Wc9KQy0vMmiUgNrl3xPqijdJ4kTgSpW
xq1fTe0OkXlzh7gsgu2eFKCRa5q7bh7r1iemdqMEIdL6weQfkY5Zpa7MeYwYN89/5uzMZ+dx8FXz
vyCgSnVzlDNR+t4NPkIVmnFjMyrdu9Oc2OW116zWuJa/NqAtbZ5nhmNdmlZKL3GckI5WvYNobY/7
7On6+V+KNVTq/jEgrE0zELIJJ6pMJDx3QAztXaVnO+SdUso7wQd9Cg/XDS6mWnN+aisE7bnSe7mk
fqRl549kw0ZROLuilfJtiqrrRsr6eBer6F6WrZ+5mc2jrmjy4lvF4OZ3xPJZBYSMT/8dFS5/QxL1
JrroKreT8h3upBNVmyD+cX2hS5GVaj30TEDGzLYRzlDmowSiejFNQGsrq8dSq7cSL//sO4gFv15p
j/+uPr7x0TNrwq4qDpN6Mo3YE6ry3vJceRzJlMdHmkC7rin2UvU91UaSsnZnq/Xt9aUuhgsDLReq
sWgbiHN2HCUsgkwnJmXdobLd4T3hm2/1z98XFud1I2dD4u8PXrpVkESdwrXkeA6bb/bvzIRwDqRh
Qoqz54bQETaM1XCvKnf12N5E8udcezbQel5LXhdP3pnF+d/Pokpj9JGkTSwqQm99kOyNE8RbFJ+2
9YjGtbK//onmLbq2PuFuYkSiavcT3hgBXp7K6sN8abR+9Y7CDHe6bqIMgRCOLH4pxe7k6Dd7IX4p
ox9RdHwPI4Rbg6KwqYOBoyEmtjESJ26rkZA1BVtacJ8ze1vWn4c11YnFI8VLCUD4XAYmcbj8QC0w
iiSQKXQlUXvX5LkbpZ8nE8BuY26Qr97YWo+cQkCJImyZXGGvFYeXPhmFPLq3GoFfFyd0KmbJRIqe
17yh/kpAOtFEaTF93S8WohR/nU9F1kJfTYzGmpaGcpZjpOpoqWn1pmgPCJRvKVps8yDf9NlKrFg4
aBjkrQYahRtATJKAjYyWp9CVBgLnRl70QZe5UVVkBEfn2TDCYysfG2utbTsfX8H9QbrCygdQryJV
JwTjSjKrsjXL6FQ51O5MU/pch/E9YxK8bcaokH9/vRCsgLQDCEU/xBAKI7keD4k+xL9xGQktykK5
7+3H6x9uIXxc2FAvvdOIGDnue1F0amhQjrp3jK1xEwz3fftchfb2urFFL5n7FKil0QwRu5ReT6qo
MR3jpE+/+/goppeGHuxVT0ZuWu5fpNLPed+br9ftLhwB8LR/7AqfrdHthDHMRXSSGlf372X7pV4T
FFkywbJMQgmFizcvkZw3luwkfXRyevve95o7KubdsAKFXrggeRGgeQYDgFKjOPS1NrtWdnyMWCoo
ndfcWmOQL/k35AIIr86MHxfj7qDUDAqRreg0Z4lINIR7hIQ3mffp+vdYcrpzM8ItWWuZx8MN9EOY
IF+T7FX7Vr0Jq3SrR1+vW1ryuHNLwu1I2a3UqpEFWeNe6qpsk8jy18EoafYpm8zeJdq/pzTqqLf9
2cL5F53dx5lOF0GW9eikOS+GdW+Gu64MNhBt/r+FzfHxzIxjjU1NthidfOVW71FOkvLTXOyJn2OE
upOiWom3i/79Z1liqyTqNKOxPA3/nujSWl7t1rPGY5v+ur6upeuS/aORCHGJcpwIxJtiw4kzyQMZ
k4HQstJvqqbeyn31EOXNz7Lbd/Jr9WoElAQnJn+9Z1dBNoBBRQ4N0MHlrlZeV3k1w45PuQ3Iry6y
ralk0PCjZFNYkNUmNJx+Xl/wooeemRTqQQhteVOfYrJXlA9JSy6SIc4YoeRR17d6UuyYEfKOmD/j
N/63SiEcotfJDBM1jk+xGblFYPr7KkUZPO/Rla6C5Cbtu3jF5KL7kM3ND3W0bMS+YjEhGFvNIGI1
2bW02SPKk7W50khYNAIHeyZHISwnaqMNUl1AVKENo7cvYDaD9mm1bbn4tXh2zvwnBJNE6fekCBhv
xgCbU9irzG+CXCb/8ApencAa1RvVW8kAlk/DmT3hmMdSHmRZib0ijB79st9MzGWZ7pVw36n1TvbU
Tardxsk3Jk1dd8vFvfxjWKTVOVIpI+SgUbBWbjMdjqJp72j+f3yPFaCF85XJeROCpd0wqC0cTLA3
1MOt/FgljKbQV5aydGsi1SjPTCWuTpE4j3wfU9RSjESGcoqr5K7TvZd/v44ZUEexFdkTFLQv44ap
Bj1VF0zEYOTH7EV3nlDle4cNBJTgFPCL3zSrMyPNW4OBJ3QpjhJMv3SsNhHV9+tWljIA8Mb/WFEu
V2L7HVo1pk+crx4zbdoNDcpy6dGQjJUL5TdVUMylzy0JsdZESh+18YaLMvCrWykxGDsFkOymaYNh
V4VFtfW1xnqUJRQVSz01P0Zq8siwwG9WzyRCyZ+GQ674TILS7XwbjGG5kad2YvqRjKxyZX9B5R6a
fQ6zvtZ855Zxi/D7QiZBWkPDIFag+0h38hBi/siaysrS4UGAzJhh8vT7RcyIV2hI0VB/Pk1R5DIM
ZUfmHjJg7/qn+o0eerOD0Gt5v0JxfjMsXvMm3mM+MGcj2QN3PjK5wGXi2swDMXejGj2pyV+qPqOe
QXlVj4EZPStR6XbmRy370UbBdmLaTd0/oIuc2o+A6vey+uRLqmtkuyZ5kNA52+DU++s/e6lcq81J
LCLFtMrJKS5dLI1QmJAZbHEyi7uoTx/DDnTvlN8aQbSVx+k0RsF9k4IRz8rA2XQBMsp5eyjrepNb
4Va1tCMT3HZeOcor0Xbxs539MOEUxxrT32oDyLbZDu4QFZvwWOvezfXlrxmZ//08cRsYPpZoYLbr
JHSl53J4zeyV6sliwIOZDFp7lisSCZNlOZb4S0VuOHyKnMiV5ZVwtxgkzgwIawjqsh6lEAN9skX6
FPdS1b9i//n6Ti29EtQzK/OvONupPOryrI54bA/2bdYd++GIpkPyEDUrDrl0p5/bEd4IlWI7OBOB
SDUeLGk7gL5GELSSHPoGf+OB11e1VLgGD4wwALAjDoD4ddrJZuxBiZeRCmnq5PYW/NkhBfD0qa63
UaXc8cjvpLUHw5wpvAkWZ2aFb5Z7ksK4EwomVbCzkbHUSWiZoje4SmBtas1xzUHZtEq5hq1f/Ipn
doWvGPahncRzEUPzPsggn1iYAiHOcHYVGfX1vV20BcN6JvHQoRYLJmMN02Q0+JKddUyamAHDCqz8
pGO4TEjBd03+d96yN1t6Zk64wSLLCDu9wkEd/4W+EkIDT3m6cusvZoAQIZA2BNvJrAchA3SqVDfy
AW6C6g2mqxTBcbJdZXrxYFynqLj4zaFIpWdEc7MqenrPfv5jW7zHsqlMO4bbzOf8ozfWN41euyCB
NoX96jD+9bqx5d38Y0zIPIJOqvLCgvMh8QriWZLkhxbY7GMWT+k7cLnM6EBLaWY80WkVriCd8XdV
3lOIumOYosvk6IMtDyu9lEVnPLMh3CZTi7pgykjTUy23TAKy3TF9Mato2yNLT7vvHZt3Zmze3LNY
yXEYc4S0o1NqFV8YF7rzDOtv2TG3180sBy/Yz2iqoDIg28JpNtvSb4IKSlqhVZvRSD4UnnFXpMcu
z2+leHoosmPhuOmPFbPzt39z0uxZ8G2WEAXOcLm8oZUzK50wW3r1lvFIblo8obHVdJ+HItlozPHV
aAEepnINc7d4ldIloMDMuxI62aVhiQQmmpiywVSF1HKtcBhue0+uD9fXt2ZFWJ6nwHOu1NkKerWu
ZBXj1osJX9etLB4wkCCzTCpdS7GTCOqzTYaKi8dCs7bdObPY9LTSi5+//5sPdWZD8EO9hN2QDjxS
tChQ59q84TLwnEtuDJgkrSr/55IEd2yos5lmzZI072j3L8o2jtcor8srQkiLTjPVXXEaW9wORqCN
mJAZZ6L9MhAqaz5HWfoOF5gL8eDp6GlbtuBoo6lbYd9zlyTNBFThlvnNu3//+c8tCE6m+hHDptWa
14L1M69BPHgfynI1u1lyZRCjoKjAyKC9LFxXUjhIidRz3Vf1ESby4G/tKN7S2t3qvMZGd0julfRG
kqt95n9Ks4fMq1Z8YinuQnGjOYQMKUI58y88C4VjPHVMeeGD6Tg4Cvboj7X6rjWNbRaa28mIn96x
r2f2RJdPnMZpUuxJqX0Ld93V2uJeyseVd8MSlQbqnqbDUkZziJ7X5bpKPwmTlNlwELyLbWXdO/3I
cNkjRTWUADuEFOexcrzftGwrDciTf27XZg/MKxEP9/kvEHw0jOSiy0Z+gZ09t5Wxn1LHtaM1Td5F
Dzpbp+CneRzGg9VgxTT2ocXk2ZV7eW0Vwt2vFVMFzGDex+oB9j93ZC9lKz64vAYwachmGBQ5BB/s
1E4y4oYnLsPcfwS+abtBoUzb9zjeHyOC4zH4Wc68mZhLQSgs1aNt/Gy8bMXtlnfrjxEhwsZGnWn9
NOe4YXHj+fa2GJSbVcT5opXfKDHkGdFDmJ9oZ2fW7sootxmYfMpNZlF7LRJ6dYe45SRJ6f76ri2G
B0j18+AO4Ou2cIwKJS9GP8JUwHxZ66s0xpshvzF6f6e/a+8AXOHM83g+UdI3CXKDstY096hlN/O/
z7DzOl0pei/dTzOq639GhEOp6Y3B5UXm5zCIe6NMPdPm+tHaa3qaoQ2mrSFyF/fPmMcUUr6ZGQKX
nyq07IpxYDKubUoKBUiG3cKgCfaSElfbzNFpmYR9uvI2WCIuazCl/7EqXCt6kBZTU9F+murqqNaT
ayryYVSQtsqz3dQ5t9bYbdUXvXP2Q+j8DTvkwTL8kxl9nOLoqEmPM1ppVpS57kyLfgsHln4D+FNF
rF8DBSjVybFJu6m+xdah0n3XpmP6/1kRFm8kdT0apcONxtjklE6p82SOa1XyRT8CZ/B7NiU0WMFI
7zNlnkw3PuWqvUX90ZORXnNGd+pWHHZ5z/5niKFllw7k5TCTRkmKftfK404/ylazYcjge6LjP+sB
lnJphkekHNUd6ymcYav6zo2px9tkVWJ4dvc3d+KZGeG20utImoEvqCN46p6G7Edo804Uum1zPxMG
4Xy84/pCVhK9B9QKoLIK11fqxZEsxZz3QH4YPikpa3qHu51bEC6vou+DcpIJW0H/VzC9jt19G67V
rpecAPbIPDAPOg7t3suvo+ZFbCN2TTKaRTdBrt/As46MYMUHlj4O2EzYzyTus7jDpRVJsmom3Ubx
KawZ4zsMuxgEAN0MRcpcqZw2UbTycZaCozFPsZy5uJahz8s+u8c02L7a5DUx/J823GTt6P3tT6Hl
2mVnu4XDaAHVU94TkcF10XCY6TholV8a9YbEsbs+jU+6/rXI9lymB+nZCNywKg7XA9Hifp5ZEjzD
6LNqyPwqZvJ6v585qIG3r+wO+QpinlP2/o2srXnjsk2eXzDRIOiLIjhd2au5NvXxqS3BTNOYzQ9F
oyW3kxMzkyoe5B2P910YR+ZKFX2x1oFszT+WhYg45t5QZMiLnkamZ0PS9UEUj/dtqzBa0AUdxnxt
JjlV0Q+Q3Sv33dLxIDmZa5gIQ0Fcv/ykWQI1Vs2NmCkH8ZchG8dbfYy/hqPprwTjxUXCu3MQWmEk
MVjIS0tjGdh5EpKpan2xyz1S7sDt4nxv/Kg1864rntPe2db239cdaemcnFkVJSTU0bO7lCnmp1y5
D5q7rJBAGv81+EeAmitbuXSvnZsS7oG0VxHDnLsIKZCRGkhbWd3XoU9T8On6mn4POxWvgnNLwlUg
sSY5ntFZVb7JwmRXhgCMhvQVgFvsUaGyun0sJxt9pA/p9V/b9BANx7x/mfLuoV87qvNRfPNjwNEg
e4C+CrCHy+/aWn5qBTmlW7Mqtsy3GtJif329Sz7KpJF/LAgbG9IaQ0wGC2iObtvY2rGxqw+DZf+E
B0ibkFzzDYlJ9ixyynAghw6MQwIjPZchE5Fzet62Z5BArg3qpmnbOylZo2wvOumZaeEQ2pUS5t7E
S6FK9grx2x82TlohHt+4vbkqzTN/kLcf7M9ChbvKtlKDVJ68OnCewK+6ph/umzpmdqEqH2r90A8I
WjryhyaSVu77RVeBbEnnVGN66xuAsBdZqm/M0C7/xfZ++f7KwVg8gWd/XwgxRchUmrgCEcf8m6Kq
PljZwQjyHerQKwtZNjSPsgTtSedduAijMXaGZKTirqv5bkgmBtYphynbS+Dxr/v+omuQgaEYNavF
iXgPQ4/ILGf0XZPK7tzIZfr2LqztXakZ22qNArJ40s6sCY4YaHVMg5INlJx7zwb5gZa++f36it7o
MdAHsRDaQtePCx58iZCRZZ1sV30w5Q9qY6Nf3c6MqFsvDG9i9T71J7drmNhm0yE0EWiRPujtcFen
2l2LNO31XyJe+HNDBsYj/wFRQ81fiFxxHTSBbpbzBMAbtaAA5CHB58T2saiGWSmi/aTS37hu802X
bTZKyxClFoqX89y4y3AZTY0y1WpbPlS5fdP5AJEfy/SL5X1wFLfW4fpFzU04/uWr8cr1JH7b34Zt
2D1MjgYSLT6n7TEPVU3JygdFz341lr+LjB4hhihZ2dUlO1ClACj9t5Uxe/RZZtrHXtwh5lE8xDGT
n/QEvJr57CWGuWJHPBnzegjUug1CCSCsiMuPEjkaSi0vH5BL3qWMXrWR4DX6ELWxz5rx8fpnEyPX
b2MgRU1G5KElJsrE+WHrSaHE1PEGJNEjWX128O3G2V63srQk4FYO5Qf0JGiyXW5d3qDUbzlh9VBo
iAeozCtQDmXk33f1Uy+PK/6wcA7xwHm6ERxkRniJI9VZsuT0TpQxI+y2rTeSs7GPY5tt4uaDcUh3
ZvHdm05ZyNQS63sEX/DfrhWAucwhUHhbchvMO37mJrLc5yPqJ8VDMleU/e+y5rvaeIsS/NYJtZV4
/fbzXRoT4lob51Tfirh4yBpjE1bGpl/lXL51e2rmDJeZW17w50Tio1SB/LM6O34YXWefH5U7/bZ8
NW5oY7ux62/ybqMEx9JaWdjsEed3OU8VrM5lerReoEWql7sY22avVSpWFTnZDQy3iBMem7U3d2cf
r3+w5QX+MSXcea1kUjOzjPih2NZRuLWtT3GyRuNdsyE4hVRFUkV7KnnI+sysN10RJvfwBOytyeCB
5+vreXvYLrdO8InUTvq0kJ344T+knVmP3MYSpX8RAe7LK8mq6kVV3a3V0gshSzL3feevn49tYKYr
myjCd4AL2xcCFJXJzMhYTpyThzUI7/s64wDaj7JWeuiJ/f/ZEi52Aw9xQT0zvchIZByN6Wv3d1ja
XpbvKQC+I2ETD4TgfY1pMaskx5KZ3JWLN9FEdCDPd2ct+hRFjV9Jn2ggjdnTGAavyvXH/2GlvKo2
bEc0kMS5JadDpFp32FVlZCQWWd2kHY/yHAEfCfyu/HLb2hrQicefRE1da95r6UUIJaDKX8xJTrNL
Vp+R/OyrE6W3zriT0nPQvujy79vmNnf3rT0hwLQytZxzA3upK7nyofCfPv6q3OWQH/cGfjfiBMpJ
/29pYhNOXSCObdIs48VByvMxj/6ZOmAqM6RCx7CpXK3tXAe5p2oa/rtnXitZ6NmuH5B8SPApzWxr
i5Znl2aS/NgN9YuNyENT/IKEYGc/t+77W1PCvYjS2tKbElPT8m1JvEUJwPcNx6B8jDm+6XzSLD9c
RldSK6gkai8OjmY7uS3J7e1foq455LuT9GbRwr2JAn3pDbPE89zXl/Ew+LQcOn889B+Lp+hJ/R6e
x+fusGQudAxp5XrF5NE/uv0jNk/zm98gnGZbT+tQQwT7ood/8X4sf1nBRZq8/nP+Sy52YDx7toST
HGREZ6NdZRcrPBVRhea6q0tHaBPy36Z1NAZ5Z23vaharY9KoMaEVCrUUAIzrU0X8RkHS6rPLIh2X
I2yQk/R3Dv96vtwpy0ep/609DMs5Nr/mfe4vzWHuj+bukIOY+q4/Ar1QRug16K6Jea5/RCs38ZyY
7HAOFks7TY/5XzmDDYFb/14mN9zrDLyrKbzaW+c3GTyAOEAT3sxGktLc6rL8wpiUpqDV4EyhWyRK
3HlhMii9P5pW3bnW0Jf/5EkIpJ+psayA48+qv94+XFvPnU5UuQp+qMo7qq02maZOrjnght4e5fxO
5U7P2WNePk272n5b1/qtLeEy1XJihhbX72JUL5AqZ9Kz5Ozkxe9zN77kWqeFjtJZ5RCvvyQI6qrv
Wzyxk45+knt1GfqRbbtz6zfTdzvZQ2Bu2TPwiTQiURrlGF/bMwEALcVQZ5dgOYfWRY7/mOZ9ODzO
5o/Rubv9qTafGcaNIUh/VXkUE9M4iu1yliWMtV+hbqKZOCjQhQyTqxWKK0tuEZq0FYyDuvya98Q+
tlYKnIYiGN0FWibCmS21poijIc0vEhrweR6dVxIIK3THPvUk+zDvoTC27K3JInOmhA0Q0VzvbBNq
WjwpU35pYpnpj0elkbwg+BjqPgU5j4LbnpbFluuzKEJxD9aCpUh3qTNWVfe5nvOIV2bidsHLnzni
v7+G7WcGQXYc39byGPGjdUuxCHJW4aCi9bTYcujk+L0AfmbGHEKGJgvPiKl0FJ/KKNhJVV8rCMJT
BoBQQz4bV4deoVBhsLJQUZpWKi7LEr+YAW9YqV3m+osGKYD2eaD/ldnBeQQkZWgHeS489UM4PIe5
fK6WwWsRHV7iXxJz7d92jvXGxqNRAe8VE9Lk0CIe3QkrFNKDrLzYRXIfD8Zj09V/a0712yjubLSB
Rg6cEWhHvUWDgeGQhkQ0csOI8FXRy2PQmJ7cLM9Scur2KrDvRkU48MyJaDTz+XUQ3QuRiIYQmGZO
UnmxzD9TMD8tKthZCY1zMHLSxwJkWfNiLqnfDxHKUHc6OuESQ+XSgOo76BEoAW5v1mpP/Ig0ZQBU
MNqDkxN+T5I3eiCNYX4J7MAz9L7ydKs4x2Oi+lX46batjadBf2tLcNfNUMhmsOhrLOBLPQBlw6vZ
+Dbzc8Q8b9vaW9d6Xd6k/XkYZ3ZrWzwNWnTQKoaHPklydyz2Zti2nl6OP41Rm7iDB1gIcBJqRtBc
48aaUT0VqV65Mgy+sZP6cyp7PbxMUaYdlyDyrTz9fHuRG+8ftsFkrXrvFnzM14sEVjcn+RDnl7Bv
vDK27tO5+eIke1R/74B666GF1B4eACQFVPzLtR0lHeg7B21+0eLk3LTTQY7HD334qbf+zkLYSE13
MXV/DOK7sB1/6vqXzNkbQFvdl3hOV7iqxaig6VCzuv4JSN1qyxIUuDdTzzzVLmsfKv4/t/dz60HU
QWs5dA4R2IQL/tpKl01pZDQsNC7+sbPwPo/ygzGZv+HiejCcAri05Rlh8cEYjbMt+y0amLd/wdax
5UHkUQSdu2pAXv8AFbZwvc7q/FLC9IQa4X02kBmZq5TwvOO/tw4PZxYJOgQ9CdSEB0MtND7W2OWX
qJURh+kd6ZC1jnpQgnlPu3TT1OsrQQuD8pHw9LYaYr1x1K+mCgjCNCLCtv0QUzTYufXbhtYvyMwq
MEVhTWSydRdbI99P092w+xKPlt/tyaFuGUG7hi4ko7HgzoV3T5PAbpUOgYSkjvZhsNTfY1NCsdyZ
885pWH+ueOgdiqaUucH3oZN9fRqCvKzkKiCCgMiZYtFLGe/Jkmw8lcZ6qzWVqwXgTjjwxjDYzlSX
xaVZhjJ4yKeuU7yArtypkuYuuI8kjVxZCpCT8SWkL048VPIeRffGhlKJpl0BA+EqCSz8iFpL5ibq
huKSpB/BBx3LHsbS6O72zXodKxI2E10ZRCwUADpgSgRHnUNab4NuK2FY9785h8H9M7iW93z58u0w
u6n7tXcTd49EaKv2/daoWF2BFDrXkxyjadv4UPXW0d2EWiYCy4cmue8cbxoQOT0E+l2VQk/zIEl7
FGEbcaEB0xpZKExrDI0LmzuUGay3Wlpc0kY2j1YcBYem0ic3H80DBfPq2JiNdVy0aq/wvvVqGLqC
VohGxRb6IuEy5vFUqhH/uPByVT9ruRvvzXLSGd4skebt7PVEKcmpmuPJNfLa9EZHHb1YSfKXwlQk
L9OK9nj7EGxtxipfxCnD8/HDri/UJCVaVllOeaml1H5sSsigW+KiB7Wq5YewdsJDMzKqAoOP/PG2
5a0zbjKsQIPVgixdxL/I0TzkuV1UF8lYjkGFcEHizbV8um1lfR7EM05OBW6TDSd7FFyT7EQLRLZl
eemDQ13/VIe7b6Pxz245dMsMRCYWST53Hud0vY1ymU9tKTdsY5XyFTN0I41Jvh8X7akcFsOnCLGH
GN1wVPSQiHLW9AZXIdxehNGnvEjL6tKN2oNSPCkEWV1mnUtN8Y3sbjjJzh7kfevyvrUpAquLSuuq
bqBv242f7PAcyz8G+2OfMVtOVS7TnvQEzhj1eYl1Py8+NyE4rr06+8YLsLbOkBUgmyG9W4/VmzDW
UQJmCJehIq9aPGn60e4xp2yFPCYFKpkYlsH+dxOmciaPaVGPNKfTO4B8suOPFUnjYRi+jhmkwb0b
Zp+z9DA+3T6qG5EOk/LEAlSt8P0i0e0wmwBeNLLHPoP3I9e7n1raa15qxbKbV3bl3za3dX7gKEYU
h7sH1FTYSACmZZ8j+0Vg1S+1a8ZyhWh5Gb0oAP0G4NZ1aqr3zZDUjNhK8k6steF3CFqJ69BQl4m3
hNNbUti2kliiCem0rtFGXnpO0uzYaHfrpAaueGdzN46NtUoZEdzxpDLKc31stGBOkX5p6EP235S+
c5M9CeONBVFdRSqZ8S6bSS4hMkkyM1eHheuYaHpzF85V5JbGND+3WpZenFIN/VxSw5Ndh9ZOi2vD
kQJghM6DXtb6D+E9G7VpbO1mqS6OAr/G4HQfhn6GHv5/aOXiaxA1gh0P4RBNiMThOOyVcU5p+zNR
zsCLG2qH20dy6+oBkzCAnOFE6U4Lr9FQpHkJ4LK+hIX0YONkhqWDIMq3mSALh/JjZLXIClqDP9a2
G3TZscubnenGrYOCAJ6urEvkiRZ+AkN6odPHgDXgY6WN9rnt/9xe5J4BYRuH1l4YacvqS1s8TvK3
qdybAd1qYDGssEJ82EeCHCE5NSop0sCQ15ciO640q/dO4Ot+2d6pRwNS1Nq19/onG8+fRShFOMXs
GiorgsUigusgnsP6kgfDBSbMs5U/Bvqh1PypPP737WM8biVd4aCQdVxf5HypZLsq2/pSWo1yKOHr
9pia2+nRbK2H2ASwrAWrJxyl10ZMOVXLttLri141Xr+ovgz/hdkmrhaML2TEO0na+tcJQQopPKMl
sPLaeGLBOTVjAn51KJtLm9H8CqcHC4IkDQ/tRjsL2/IV7B2J01pmfteGoagsk9WkzSVN7PqgO/XT
mPbwacc7h3xrA3k/5RW1Qw4lDnMv2dxPba83BHfZcZSii1KdIM2lzV99lPeamRs3ilFUUphVcget
AOFGmVUTAQ3P2osZlF8XZ/KgB99pemyZIMpa8f5rsmQIz1Waj/NIjxDsGDNrbmEFyYFJ671Wx8Y5
eKWapme1EkyKKCQnwP9lCsAqtbEfBytxpWW6N83cH/aovzYsvfLFkoRwl0h3rg+4RL8106qyu+Qg
AfX4d1d+RaDZraX/7E3BovG+o7ixMmeKUDFVyqtCH6ryYsJj9DShAvMjrClv3vYJ70MZrNDeBI9D
Ue4dZ78cq8kIfX55KaLhgz4Wha8OgeJrYefcB0kXQjNtw0c3tdLB7mbncNv6+73E1RKTghPFYbzj
D5iarmKeSikv7VgV1G4T40UPrMwPyoka2WTtTbxs+PfVt1NeBelBRVMMFCe1U5xIr6qLNoboSyxS
p0BAkdhupkjWh6ktkqcFjiPXbvIg8Mw2MP8yh0oZ3GI09pCc7y86HxePzy/iIPEZrg9SbOZjZAZk
cbEyf0Xh+YMmf0eRsodvC0q2He+1kUBjDZV6dPboYhAmX1tbsdJjoxKapzjo3G/bqv6OhzFGVx8y
9WUqS2rbEjIbjl9Isf6XTftL/TDaoxp5Ywpmf9AGqfbKabH26Ea2TsHKbgesFRdO+fn6p7XOkFtx
LVcXVADn8KVLXprYa8adWG9ru5nbAgsGiJtsVtjupAmNZMgDYr22Ne/msAxORhArhyxNDF8K4k9S
Uqs7NjdXRj2UK+yw8WLSN8xykegJ4UTXREeZaV34YfIHq04q1JXbn7cv0/swei2+0rEn/iJQ14Qv
rOQdFP4qxtpyZi7c8Bxo8JbZm1Ex61PnQMV75/Hdch6E69DvkHnheIUPx3DBSAyA023TT6r8o1IO
kfWghW4HMdjvxNzz8e9fYBb4xpzwBce+deQ+wNyYdM9WI91N5ndQRbF7ex+3DgraSvra2V1ZXNYH
7U2arCdhVVsF+Q5/fBqz8NhO83kayA/U7MIU9v9ijvee9Ao//66m1iOI1Vczp99OlVMcgSVfnP7P
otl/y/OvCP6W26vbdIGrTtpacaH3IUrAIS0gN4jiVJfmQ5r+0/sqM2p++qvtXVvxlC9fbpvb+mY0
ddc2C01dANbXm5mmvdQOrV6B9YTdvwUdr4euAzPobTNbF42RdZn5eAbSaD5em4nCoHasfib1yHSv
aOXKn43w+7TonyR9T1Z8AxUETTzsceZaQsJ1rxfxzQFRWiuIpFTFGHVY1SruorE8Tqq3yG6seYtB
ilcd1fmr5XySU90dDYK38Um2zvMeWeDWUV31f19BD4CwhWUX3VQiz2XXF/QnVPPSxo9t89kK7wz5
eHt/N5+Pt5aEqCc1sgDlLKum8uualtcfSjf7ZTDEGbn3aBwEvRu3/rI3B7vREGWrER+g1kleBknp
9VbH3ZJWhA/1ZZFh96LoG0v5PQJo93JguJmj0AudviRV9mWp9qoS7yQpOUcKWHPyGBp4VD8EdwOz
WGFmyVJfBgB+JBdF7Df1uWu+58gSlMk5Uz4a6k+5WkBjPKZl4ve59Dz3e3nHxjcmMOKkwWxKdV18
t9Q4q+kRsfP5bPrKMfdU5jwVzd8JBDcuKk4cJIHJG7liMK532iqtJYsCqb70qnVB6suN1ccsyj/f
Pkcb9/TKiuAOYOFa1DgPoavOsgfT9FA8dKm9HLpi58BuLocyBBtGS5uA53o5Y1jGjInVzcUe+oNs
I+pQqfedNv2+vZ5NM9DamxAqM1wrph1SjxJ9sLCeTNIcv6E46qV11p0iags7Lm7jsV3zgP9raj0n
b7yOJFfGEKbMWUQDByA9G0noRYn0Ke6k0oX+wE3rwmMod+eN314h3UkL3YqV6OTabDxYQaMZSXNx
CFKzu/hXsJeDbp4J8IZ0UGAwA/hwbcEISsLuOloT3sRlwuIAj+mDnjiHtNwJgrcs0cdd6QEIk8gS
ry31NUwRc9I0lxBkRZyZvpY+oA1zrLs/t4/Flt9SmOlDfIOkijdWiIycVlGlKYSWXSmVHu7YuTkq
1bz8XRhqd2pW5clK0R8HWG+PC7JFXVwqO/d5y22s8M1XgAPwoHUv3hyXxFz6Rhn5BVaa+WaeuuX0
OZSOsaQf6/5/uGxvbQlH05TyoM+7gct2Gsw/9pM1/H17P7c+3ErOtc4TUokWn3cJ5sMgSJfmUqRf
wuyklz/AZgbKl9tWVudzXUuik7c+MjqDZuCphGWEmVGNraY0l6U7QZCO7Pntv38jQFeA8CI2g340
+hTCg2I6rWR2KUGKJkX5U8Q6v+dS+SAn/L/ajpFb6DLZrct6j5dw6w7T8yFQp3sKAkDwuuHQSpM5
MgiW9YfK+W5EL3b7fHttW97prQnhajVD1heRIRMfZHQ9CgvMOd3YYv6oO91Blp8z+aDWp9s2t474
Woojl4NzERd8fcT7loo7f1ZfuEGDMfiD/gPGtmXoPb0Jd6oxmzca8jmCWNId4CDCfZKHMGbK2Wwu
TaX+hPtZOQ6WHXqNjg4IE03KUdHSzivzsEC9FMAbWsfOToK3td6Vk2ltk5DCivN8Tj6EUxJSGeza
hyp2PpDAfELR9qSEylO3x++wdWYs4nYTfDcmTSG0TGiWNEMcd5dIyQ68NjnTMMEeQeHWvX5rRHD9
YVsAnFWj7tLFhQs10+I8SyO0u/+D30dcitYnVxuEimAG6gEnCvqKgN2Z5DNclbDDWw9t4uh+VGrJ
jufdWhS0FKB5QMGsTFrXxzLoCqY+JsrsHIPabZKhczulGf3MqO8Cs+t2zG18KLqea1/uFe8iVvUR
AqOXnQXtpek6zp5p1x6toBQEXSTtmNrKAmjSO8xArzxIJFvXS1O0IHWipu8uVlRVDF78U8C248ah
rvnztDiXjsmmo71I+h38QpCUqXnxNEZWcYzyyAYHWw07X3Zj8TQaUBwF78NWi9LVdWzPrTUlLa8c
sLPQhuy0903tdNvRbF1+GjRMf6+VFTIR8TlXp7qPmqi/mCenfgjsQ1w/dlZLY+2+LMujasXc/Pvb
RjeOETahmiJPJ/MSeWtay0oYFM76S+wuNj3mS1b+3PmeG7tHXRHtB8JKbIgxQhHkE24GDqY1pOyN
j5WiuUm/xxu/tZC3VoT70GZhrTVLA4vHAsXl177zS+V5pFN+e7+2FkP8uEJLycr5StdnU52SIOuK
eLyY5e8xeogUT+t+3TaxsRLKxrTp1tNGpiT4xEYJSpnewnjJl3MSf6mAVQepenCK/nDb0Dv1B3JP
yuGgbyjNrwmZEHW3szyNkYT4QJ8Av5+j6kNTf6MwPke+NuZMRzJ0Q5lac+7KXPnYWI+6830IvV79
WPR/w36wmE9lgcgvH7TRqVM8Z8WTOXwxY9OLR1BiXXpnJvXL7V+9tT3A/mgjOQ7QTBEUB5ut5SyB
Ml6sOIHrzq+Z1mmNL7EZ75zbbUMcWoTE1kquEEjNc1ZlptWPl7bKT4H6ONTaxzAun+cwS3dMradG
iAmBJVC/NRC/tBTRu06LPE1pqo2X+RQm96NpnKiiJlAtNbvz3u/DQ+hYuYcIO+o0NMVwBp2HaZIT
OAjQMXND3ovuMfHj6Fet/FNJ/9z+VPq7ZUEgAb/Y+qlWokLhsmiDBfQyVsnDEd2c8OHTHvnA++sI
zyH4KpvSJmVU8TA0S22Gbb5Wo7NG9SmiuaMeZ8xEjDv9xfeRJ4YgL3MsOgfcTGEpSbuYBH8J9ZHM
7Fw5aoEf2yc5NpnFzFd65cv4NKTZTjy4sYFUhVY6MVopa+/s2tsEk5W1y0zSquj1OWvMH4iJ7ziB
jUotcA7SR2aM2EUQFdc2Jrm1zTQm5OynZfGzRbG80sqfzC7KfKeGWXLQ48ZPGzpVamS3/rTkHgQo
ewOBW0t9BdQyBsMTKFIf9lVW2aVMKaVMlUMqFQc92EnvNj4h3W7KW9RUV4kgYTNpnARD1FLiqqoK
ERpI0vp0oNDVBOdKVzo/tPV/AhVMp7w3CfD+ehPK0xhbF0ZxQ2SqkQbDoM5nNZc4zO4MXkEzOocr
eC0NP2j6p9uX7r3bAnsHZws6SLQ7Kahcf09VBxHNqOxwmQE33ldaofuqjapL1HXzvaWV8n/2XdiD
/WPFOBK6iNxwah+VSj5AnzWX3R2YsW9VoPau1MKOoc/Dg57qx9sLfO/Brg0Kr1aTznlYqfVwKRzr
TmVmK6p9C3TVwglNA/XENNnptkVhS3nswcCR0JJQQ2HxLktR9FAbJ7stz3WiWC4wwOLeGDPb05Vk
eczgft25k4JXe7VHJZj5GNS8eZvXu/KmqhIpo20EclmdLSb8dJqnMQX+2vpxe1UimOvVDKS1zG6u
JV+wftdmLL21MxqHmEmYTbG4OQ9K0EOtnlSVt1ij9qubs/TjMIaQj8yz9RgoOjSexTgi/hPkOx5W
uCTrrwEsBKoSGl2iHrE07FT0K2O40c+SPrdHZYm/FFby2TQgX0HnVb+Xgmb87/vMcwsqgI4Y+yxW
LIq8hRhS09qzxglm+FiKHroxGglzlmjnCIlY/tfl8QJSJTaYdSS7ud5svcyhJF/U7ixFSmodZ8MJ
wN72DLA6aSwR5MdmWgO0bJpvUZkO9kFSqqKHWk0KfwVGavzVt4P0kvZzA8N4vzSBa9pLoblQgpTN
oWkyRpXDopAjlwnjaqfuIjajXn+9yQVA8hSSRSoe17+eCUCep9puz42SVaObhkl9F1pLDkmttaoI
DqNEfyIsjm0PN2QqTfJPII+d6kZ9LR2lOimOhSz1D0nstF/1oFr8oQqanc8pJlCvv3Lto4BWp4/x
rgKVpks0R4XVni14PSC+SJqXVgoBh8FD5oV2Vh+lts88w4wc2jym5IY25GS3b9XrrXkTy/Ej1iSZ
esbrFC2p1fVWlXNQWSHFsPMSpLbi52pghL46LeuAcGBN5Fll3H7lfgf9MQJs2B8bsKGdW8xT+Pc4
BBoAs7GricyUoX6y89nwGsNIHiBlKUL6JfZckYNOReHaUWQWf8fzNHRekRUBecIQap8NtLah4ECZ
bDlkUx+08IVN8ufby3zvohRwQ4j8IIu8IkKFYkcTL7OZjjMEu6pSHoqmVRhLJnUYDGe3zL0G2uKO
8q4QH+OB6X4IO9rXa5Iqy9iSBssPwkzVvK5FOk1yAmiSwyD4MlklEEopmu8areciqMv3TGNK5fai
V0PiD8FbQOBirLU5EWAblijiSQbnq7Qm5wCh1ufAzNK7Yowp9SRubCbtf3tcXw8TBWlmXSGE4i0X
vIbV6kaT6kt3NhcELhGcLf1u0dGz683wwDkbT0DhuvvbyxQCpX+NgnMkOTBhghDrEPEQ2gxPKd25
GOLmhbZhDK1RUfoW1KsHosH21CuRfopm9ESCxfyPquL/mgfazz1e51NFZIQMhVLe93xuszIbTzfy
8XsR1IobOfrvNG/ze1OXWi8dGtWjNruHNhEbsqt52inEaryIKxpdSPsMmXa3HUjD2ZTb+FNmthXJ
LSK3tT2Zp7gu4oM2xfNh6sveC4nej21XSx5hzkcN4I/X1Wrtl8UYfrOGbq87J4Q+r7+NTB0UKpA9
lfrstW+R+4nRLGWszmFI5cHumOIYdMsjO1HcmsLdi00j7bnKHM27fSQ2rju9xzWXg4SFQEC4gvSS
qoHWYHMekiKd3CZsGfZ0JLOXT4HOxd85ge8DLuaBNKRMibhobokB82L10ZgwRwJ9t1q/ZDozX7rZ
IqxoVEx3pJURf7u9vjWiEm42YxZ4xlWthCahEFPGYRIlS+w0Z0lNlqO0Hjxq33vdss1lrcUjai3U
bcXhZ5o2IzC0sD33U2DmXqcMWpN6lK0q6TkOsoVITwpQetjJIjfM0nI3sckkB2wyQjhpxgsYwHVx
6vwD1WxfAvydS/D4hN1OirVxPgmjEDWmdKuuJdPr82lVitOQTbbnumv8LjM8y+wO5gxoAbxWZZWn
tthjA9iIYglKqDDQhGFIjeLJtc1qbIp06PvhjGdyvoVG9m0ys/JQZbnhR0Y6H5xJy7yBsNVNE6n0
qIfRGI11o3KnIdijXtw4SKvsOH6Lf61YoetfMyVlFbQFfP2M8+ofoylcjtnQ7lXjNzw0pUG4ORU4
HnXmv6+twKYv13GsDudUz596JzimluzPEuxEy33ZQClmaZ9HPdqJ0DfOEVUjJpVBeLLbomOelKUo
rLEZzk3YQ/sNIEfp8h9yG93V+t3t+7gRLjMasfKWoRXMWytyIOYlWXgbGMNZVrr4kxZIvXmHQPfg
eEkXJE9m0hcf08CuHDfS8NO+XLXgRrumzn9roZ4eR7lEYYtn7Cms4umZ4vf3Om2VO2Lc9r5JJeV5
0CJjx0tubdCqZ7KWUgkPxNZrCD6sn6pwPHdMxYyGM4A6GX5qU115VZOdbm/Rxl2j0slUAuMItJFF
H1mZo5Y3xfpOTc3gzc1iuVmW/e5C9Uc0dH5bAcrUu724b8sqFFGMo1KgNsj4r09e0pu91VfxeG5M
41Obf1jqX0N2SgPikO5gyNHOVNjGQcdnrSW314k/MSm0x6SSpq4cz+1g3k2hBbXo1wJe1io9OFpx
Kn4HCDDd3lex/bQ+sqvM4/re0YSl7He9RHtm4geO8PFsoRLqVvls3w+ZORxDXo5Tp8sDTNBxeRfG
c+rnhv0XcWZ3UKh1urkTnYzZ3psD3zhW6yOIm1v/9w49r4RWECZ5O55H6jiP8KN2p5nK9Ak9VRXN
5mVvgmfLHoSugDq4f7yJ6xl4U35Y+kmRep75s6IvfglK3uXm/Qy18i9i0e6/3xnQjUQzlORW4Jlw
oHJ0u8wlaaZzHybfa0o4zvJPZcxfQrPegUm/ElEJjzy1NzCpNKHI+EUCxoRHKJGduD/Ppjp/hk/z
S98m35FYr3wZgcHHUM0cP2o06zNzKqWXjW3zFEpLerDkOI5cJzaS3J2r4o/Zm3PNzIJTfWpZ2DGg
gutGCULwSZlOJ9hT1ONI1WHnxov9Gk4mbxxNunWygCxEjB/aUkL4p03Hc6JbCYwDUp/dkzrYn8JQ
O6bDkNyFede8ZLEd3kUWBM2KCup8NAsy3Ti3jlWkTdBdmprf0TU5oZrqHHvH6O5KJMXcKlW6oy6Z
gStn9scoTyQ/cnryHCbZvBwv5KdV9hAPA+jTodvjwdj4Okh00WtBTWUdfRIxvBPzXOisduO5TvvK
B1gUf0qGNvwc03M7jOPQ5G6EXgCjxbPXLdp4LKx5Oqgzap5DPy4HdD56d2qH7gEKbZQIcVBeQ4Pr
5BiheSpmI3ALGUWAUqvlQ9KX+s5Bfv/y8/tX4u6VZAOftYbQb25NI6tpHxjGeA6WKmB8VapgabL2
yALf302sEEDy6OMWnVfn9caKzUy5nBb4Ar2TOr9IleVDqJbjMbPkwbemfk8E472/pxwPwGWtERLO
iPNBitlqLYpE09nMB9VLbWv8AIHV4uqRNhystIx8VFXLy5gZezSMW5Zhm6KKAowcfJkQSaUDHMlB
hRdqpyo4xWr4JVmgbB0HAwZoWZ0/dJ12qtppr579/smh4YIIh8UcmaUy8H39Hc28NyV7bJbz0J2I
wHwYgqYXw2wRrDnNldfusaCtqdO1V1rtwU/yWog07PXP33xRi6YS+nHxch6r8aTGsaspqKmGL7Wi
e0uxR++xuTo6IKgYE6Lwyl1bm/t1w41+OcPugG6KU4PjcCSNm244rjJbFwkApT/Xa9XJNJedO7Jx
eimkM4i0ZteUEYW1TtRmACOyt6N6nKd7NOaH5sd/FBtZvSRGyLIY9YZgSoTxdZWWlcUMY2ajdD9a
xJni7Mdo/okGaydS2PhyGHKgIIMgH1yDECgwuGYpo9wuZ8Z9ouZJTi5G/0VOZw+GsJ2YZA3ohUNC
k47FsPsrPnf98zeHJJoCyZQzZz6HDbmLBt74EEd+knotRQjd6751XeY2KsBIw98xvd4z0TS9WyDh
nJp1TvDadBCUQ6eGy3Km0zp4lOm60eMNso+cFuPRmaLalYyY4pwR5f5sQZAU1cOe1oPYpXz9qIxC
gnVlD4ithTAh0/tmai1+RaH62rfgM5UP33RV33Y9EMq3l7z1Xd/aEvLlsO0ju9axheSWr2fuQlVH
eTCyyOON2fmyG16ONJkyEbVN7oNI8bgokzpNpS6fqbt8oAFgj8R1Bv/WIP3r/lKrZieifl/Joa6C
b1sh3gTVIriK2vtUpvWsnGMju5fIGj7nJTJZVSHtgTXfbyOWbNI4epEr5FU4OGYVVW07Bsq5hcpW
fbHr34P5IHd0s+ZwZxe3FoWzpmZIVEcrR4hY1UZrLCeL1XNhjygZNXbkGrakHfuqk77fPhzvn3mN
MebXp5A2gyLyYnS10lihMWvnZCiqA92e3psWe29B7x0lODNq6wR866UXp0ImqyhyeZTVcz/on1S0
N+TGcWNj8ZpsT3Nw/QzX9xtTuBTmtMiygANf328yC9OcY0s9w6L2rMm+In9Aee4YzvIJooVTQ9WG
aff/VpJ6pW4EH09Os44Fw/tzbXRRnaIdJguVmORTJ/ua9iOJH5Ivtz+VsDLBCHHEtRGAk2ZUSQhD
oqlDLVGDxUo1D8n0RwnHO0lL3GzaGzJ9R8CzclKagJJ4RanSKmKhNAmKiGZZgLDt9Hk0niWt8Z2m
cQEfHLUlcYmiJzdqrOpglJrlRZ2XF/WhsguwtruM98Ih+nf9vIDEowSk71BFgZQoadfyW+I8drsl
Ppevmk0dYVy/cwGFW/HO1PpT3rxP1QwFLtOfyAvJ0amVG7fdzX4Ed/KvCch3eHEpDvPIX5uYnSoa
zQktSfq1AFGYNsjdmgglixnD35u+2zSGeAqdaKhpUX+7NubY/SB1FcaaNvo6mQ+d3hylsD9J6b1d
9Xs1TMF9/bs0qLeZqyUKhBLk2hpcg0MH5DVFvfolsFKvKR6yZa+Ev/mJHGRhmG5gWY4Q+cES1qaG
Facf8k76YSTW/Cxb+V69ZuvIsRyFUvYKXxT5YaIoro0UYrYP8lK4SX5GnKBzhzBCjK3/bw/Z66bx
juGzKGyTC62f8M2RawEBVkmCDqIOasErfpTfbnuPrSPw9u8X3pTRyCspGev0/5D2ZcuN40yzT8QI
7sstN1GivMhuu919w+jFzR3cCZJPfxL+TkxLEEMM9z8xMXfjEsBCoVCVlXk0JFdclB0pEtcs5kMN
AWFaZP5ta2sugM4iahNgnsOquK9jNcWokQGxasKsWlkttpJZIEHe4oHhW+T/f9f+2uFcjYhzLOQS
ZKyK4phXnZ2IvWN0X5s4taWo9CWztaf6vcu3AuOqYyBXhio9ymrojl9+rbEoyrpPEIvIeOhohxzx
a1L+LpYtWPyalxt/7fDdgHYUql6LEYhI+dCmD13i/cN3QnEfD3AM+V+RIZs5inFdCjXTRrqr89az
ikNibSHgV13vzAjn2iMAIKnc4KjmxI3y34lVPEu5jj6+cKC9uFUWW3W9M2uco0clAD0DaL6P7ewT
cHslWgeAhyN9q7udXsnHeTEfCvFZZxgKgK161em6Zl9j1D+R3TT+XranctgbpsNkuoonsbIH0ejt
qdGebu/92n0O9AzreyL1At7z0odSIkV6B6KDIynQe/wu64Kn9b8FatiCsEdpKM5Ptw2u7syZQW5n
TIpCrz7kiGYtFFqs2s2AdSHzxnTB6tc+s8IdDSMxgQoRYaUf3klMPCEPROuLlrlA2ri3F7R6OgDG
x2MDVT6wSV7uoJLMqTDNCM9oE/+y8mDspl+3Laxv2V8L7BecReUsmqTebKDXSmv04Noyc5WoRs8G
9Hy3Da0GFCStjO+McZuwH3JmKCk7M+1kqPxa2fcIWs85PdAI0nQbp+MDD32WHv8vYJ7ZYb/jzI5Y
pTTWBFwzUBefRuqQMZzS0KTNrm5Hby6cqPiZyC/DQJx5Ci305o0sPvV1FwDQA1X7bmODV73l7Pdw
h6BtUJPqdWzw5BpJFlDNeK4AH2uaYRf36dY7ZPVz4oGKog0gVUhrL1cPkEWkC2OFI2cVdt0c2nGx
NwXC2DG62mKgplBjAHrraviXKLVFl2nJj5pB35pEPSlp51dQTa3codH9zIAmyG3n4ZvGH18V46oY
e0F9HGgt7mQvOZtTGWEyNhWHCsFYHqLmTTAGR2tCvapcVR0cs0PW4ujGt9vG1zwXaRgb8QHM8ert
U1FrLoWCwDbEP5Zxb1U9hDIHh4jDP7yy/lq6egAxnIzQivh60tIcEiL4ZnuilvaIl4v9f1nTVecT
4r49ukmwZGGeQLHmhyIG0rEcHDHNPzsrzp5Y56vifNLK8zJNhAKC4tAcosL31nycyI9/WA/wP8Ay
oM2CcvKl30OmM6nKEqespztVTUJgNnKILBXLFsDrA17POz9YdP6zxIVkDUI4sSiPOM8zAMXpZNmV
4YEPUGjBBNjpv2M63xVTu7PK8nHOZKc0yMkoqkfgVTxpEYPuByCNL3mG/mQsQWDd2OX0W0KXYBY7
yy7UCYTY/WJDYwhPQDCI3t6n9YOEPgQqIiiBothzuVGAJBblkOLnE7q8ZJpiD+munX9JZgKwjtMJ
eTho6r1WmmESY25CUjbi8+phwuwaurWMCpZHWwKEVVNZNXCYQKi4kzJT34+A2r4qCyZ2W6HekmRZ
C4isG4GSFugUMYF0uV7UtKcMaAU4X9F1rioOut8TqF3QupGDjb3lKq//C1IooUEdCXUZMCNc2hr1
WVEyAbaq6HEU6t1imJVTFfUzFCsOojm/mHHr6dHoK+VW7W4tUcD0+H+mOa/sk36q50bKj4VkVY6h
jQZov+UtfezVzYTuKgYeGc6QT+jkJcmQ60FhXasbdpKH/m5bu37NQ1AxAJaMTVdd8YUukYh8BB39
Y0v6/WKQfZK3QQ6FJPCbGBsImbVtY1Oy6Fuh+4Bpk8svVuVKB1InAQ95OX82IJQNlsotJqe1TTu3
wXmg3AtETyhbT9w56QSsCXE3c9LVTWOpFeBFYMXhJ17NppRLrbAQlfrJL+LvNcThk3Tws2zr5ljd
sjNLXACZLXwKLTJhSfljAtQsjn9uH6PV/TozwCVMdaNGOZibcGLFHcpxdp6KzmYKs7VfXD4xJEYW
YX4L94VwBz7hvdnezaMvi58lnGF3H+MoQvUe07oY3rh0MI1C7BP6Crhn2xPEAe12ftmUe1/9Imc2
uPdIFJv5XIB66kiEl7FLHQSDjVtjdbcMXYMWBXAMoLe8XAXwcEVrlnlxbPLKa7t+1yunJu+9WN96
JfBoXhZD8dYBogBVUMyX8OJFqi7HDbEGhJgupbacIKGD8hx1JW20JHuQ4zwc40h0kqIVXDXq35Q5
uhuKrA21MU/dShRKzwAuszUF/fOOefHTOMc0hGnKINCM1+XYOnQ69IVuU3PjCbu+AejzSqzqhzlr
LiQJ8VgO0yBkR1GK3bhSgyx+wbBGA0BmFb22s61PB8EYbTWunVRHfSHMqGgn8hbJ1sox/GC4AmYM
rAVIFS6/eWpIo2hUqDKAUs/vBc/KZUfZEj3dMsLdmDPBDB9ThT9CrQJt0tlLgeACCGPjZl7xX4gK
Q2AI8w+4llXuyxXJlCJHKBHmM8MdgK5JJhds7Z5Sbu3amiVLZnAfFTrGwNVe7lpUal0L4hv4iGF4
jZC4yVD7khFqdCuTY7+Zy0OBfgbFCYZkTSyLiyyxZihAlOA9jYp46sq9ejDIWIG7tPuGYljljGkd
e5+OzBcmuTBg1TrIJCVUI2bGVBTNT4WauXH2SdT1Rwhg4jpAy4KTU+HTqLyVYrJIM74WBanZOCZD
0IxBMjyA5HsLBLTmgHhTItDgxYyiBPueZ9WCaKbgj88Qn9X5pQ8K7ctWT2slOAMDiAQUvWJQo/ID
IRIBBY7Wx8WxwOyPDaInzZmsdut9vLKMCyucg4sFxEUkkhbImfwJ8zQ5wibGIjaep6tW8FUwOwa6
JbDGXm6W1rSNJC1ZAY4llBWXp6a9M/vm8baTMb/l/JrBXf4zwi1FLhKIZMcl7prKoN5C82eRtkCG
Z70JEHhVeL0wmG62ZBsvyPXFMQgpcncwLHMZdJYMwzJaqLKL0gR4ctN5VU+pawyffwBhfX/tcBGi
ECxMDo7YRFJngUVeE4PaVjU5xrgR9FYCBAxhagGhj43Cc6eVtoBEpJgzPILiO4jKHkFCvZcLORgF
SbLnPNnf/nCrGwiWfNbPR6WEb7Qr1tAmRkuKY1/KPh7G0N/70xXGhnus1fcwxAYYPQO7ImPn4l5R
J4tcdFgWnSDxl0vglS0KINvEO8xp2vMQ3VPzJ82Mt7gHDGQ5JEAC51lh51+gxCN09YtJtla+EvQv
fhK305qVaBHqJ8Vxar0RT6KcBOweG4ctVM3qJ/27dp7WXqpGc57HrjiOmKCDoJPUUZS7Kig4+yVI
529/z7VSAaTIgScG1Jfl49xxT+QOICVwahyrWehfh7LI9g2VEmfEvBMUI0tyMmsTotJKPHpLBpUe
U5J/qFTNTs1IrLfbv2bVu3TMqCCfZvT33LHRS6mosgXehZmSL4LY4ALCCAXJY/e2HX5ylt0+eAwC
y/GhvgCow2WQMzHyu1gC9jhaCkygQLMagUcjGI6vT60c+WLWYYRq2I2q4kQiRNr/lGgC5895cZqS
DWdfW/TZb+EH+5QFDBUgJy+OWYdXHWAJ0A/1qnIj5VzzqnMrXKYHXhtIwRN8ZzH/CtJIVbVHiCVo
37a65mtYi/Ot5YF+1VQmqM03aGTaEJPs29173TmzbCuFPT+DP3yI3D/RRlhfO5vni+PCOqZHyk4x
ES7EWvFKdAFKKCo15QsanBuPpNXzArgDAwUg7IKt5dJz+ky3YgiA4nQ2J6Nz0TNFQFowo5/t5c5N
hGfB8HLJycbnDZddqTvhwfDXMJdF1wrFfZpS7OsU+cJ4oIMHrZpq8jF4wBqCIsp80HveOCmrznlm
ldvZemiLODEHhIdMh3hsZ4OLcfs9tGoF7Dcg+AY6FJwVl5sKspi5Gxf4DMYm3LgzbYu+CPR0ewdX
TwAa3YACAQwOAM6lkbFrhRZTcMVxkL4nSrvDjB/eI5jys6dC2HIT9ov5BAczRxgCYnKL6OpdGgPX
CWb5VFIeTXXwelkCfdAUYOys158tcR/R0YsbT2u+Z1tDaGtbCcFRvOUgKsPAi5eGU+TvsZFiBgjw
Vxqj9UYhcLBlZG0rmQVobQAafYWO1lqp1DvDKo+tof8eqPilq0d/KuUvNfBbU7qVkrLb/mIzEaiB
3oLyIPpRYD/k7qh5QqVZyOIpNEATkHoCCBgT5L+dFMaKuou7LfHUNXtYGi4ZDHij1MZdQ2bZF9lE
JxrKg1X9IkbaOgh50GtHb88fifaDjXcEFQZ8ndsuygNqAQtjU1xYI4ODYvCGW6nY6NHUipSG/aBn
j6WW5E9Trn9N1cUKSJ4/iErze+hF+aiQbDwmmNXbY+JK3vDeq8+LX4HYpgC5ieOCN/WlD1HSzUMv
JFNYDgrqsd8JYYTbzc6qQxGN/ttrvordbC4VHEd4SoMIGIjbS2PtqOV1nBv4uNO9MmZermp3AMQE
KdE3XjbXtz7ufQlYBcDU8Oi8qtMVJE7y2YCp/k090DvBMZz0JX7J79TH7F44tC/Vz+7n/PTp9cEo
KraosaBCfHW9Q4ymbA1zCmfg/WZaOZaZezJEispNjsaVrcQjACNbuJtw+Pl37ryAt6Iq+zmccgw5
NoeiT8A1fEfy19tLYp+EO49MaYzxQWFeCrC/y09mlJUOwehhDuXsa9y8ZVvYi7VjgHFlwC8ROsHJ
y0dPC621UsnNOQS3gy8Yr5lEHCYsmlXkaBbETQiy/NpwFvmN6ubu86uDuiZLQFHhwaP+cnWKOCxF
lVpTiMe+7PQY3nLKotmSU135Vh9z32h9sJoEn+r2k5S2eQ9wQidqnt6L0D0R76oOgwQYH904zyvx
jJE8YlwANDEK6ruXK5LlhSwNhJ/DSq9Htx/1BkQvtHVJJZc/UwglHit8jgBJlOjd3sur2wgoehTF
8bBgAlDACF1aThYjnedSm8K6wGyy1DN3bPSNx/aqEcbhA7I03O584U9UhEoq5GQOxTyyu0ZzYESW
f9xeyer3Aqc3Xtu4jDDtdbmSWepF6EqmczgU73ne2xIeJxZ1zI0NWwm9KIp9iLgwFAJfSYLgodoO
jTiHhf7LEHwNXTGw5atW6pjjFoyEOTJ3jHG02DMLNOWAkbB9PSuLaYrQR2mfLiEaC7uyjr+MS3mY
lT+ZKDuy7EiYxNSnjSRs7VuBcAnoIIRgJKzcNk6UCA1+CkKwntmReiIm+OwAc7z9sdZ2EeEW8wBo
kkGNlDvCFjBHCWTs57AGQCYXvLpT3ou5vh9qI6TFFlnfSjhkbUU2AWqiGszzK1Si2rZ5i1FVkg7t
u1kWmMMHLs/8/EWig2sGHOKI7vhqLOU8+1zdVOhVpmpzmCad6taYzTu1iqaA4BDRvpJ6eYOJbC1q
gOkZc7lsGABTFZf2lF6lVmQoSyiRMhDrUEmEX2Nrt0bud83id1q6kf2s+CNyAVaVg+QoVsmFqS4b
LCOHYnK4YGo9kRaP5IBQKa96tytlb1JddKc2TK6capgExSfGnDGEzJOt9UPWCWUGk0mT+L1VepDN
Js270mzs5YpDYppDwsA4hkRxqXFHbV4MFLHAyxJGnVTb0Zyp38HRlfi1npg7oVCLB3GJtjjSVz4g
a4MAtgxoDkrT3DU961raEUNewnQC6fvgR0WYS5ptQT6lmhK7JMHtU7e2mef2OIep8QZXNQKHgTZM
Cckpr99lW1fZ2kae25AvnRL0r2YbVeoSjtreKE60p54l7/Tiru63qBxWQhVQEKy/AwQ4hvu4UEU0
zSDVXM4hcFQ7oQOquBy9lkb3n941PKEQDRnsDda4XeunpiezWs/hPEmYIoza08Qmocewr7d6mysf
yASDPIhmgdNFws15YZnnbUpKgjusdvI+fxHUUgS5Heb1tHgjq1/bvHNT3FmujFlWBgmmCu1JAj83
bpZo2QiIK74AvB7acKDxZABFzgaIH0Sxz6Y51IcK5LIP6q9hBB7CsOuteuFKhEdoR8MAgQIiIirn
dSVWANIahN6oVmwBCFN5eb/tBdcjAHgyIjmDei8uLYZ/vHRsoU9kaVIlLCauT1X6GMWB2X+pxX1L
oaHdJHZqHPIt3pC1r4ShKMQ++B0CLndPwicXaJvKuFI0YbaFdAkUJU/tOB5Ot5e3aggT8kCjwQOv
zlKmZEoM7oUPdwAfi5u1eMlvMsGtbyKkqj8er7DDHVlTp+2sC/hOUFkB886fPPpB/fSBOMN+FO7n
LZTMSoBlU80frSR2K3Pm+hgFOQNUHyEQDm4sAqxa2kJu7DL50M7zIVEE7/Y2rhxgGGRsUSITPDc5
g2AfxbA9OGRCddIAxq2qlzQBYCICxsIHjeWv29Z4zhWWyjBCdZB9IRHF1+PMWXKcGBCkXcKmUelB
MWhuT+gaOkZOaVBjZMqeVSh+pG1ihnk6KYEipuAaNwq9xTip1Yd5uWwxwa0cRbTekQQB9gw1H34q
S5YWYZb7HsnWkIjIUS1QITd1a99e+oq/wgo8CMQXrHHMnUaUj0kcN8MS0oN4mn9vzRevZDpQcUcR
khEo4jnBIttZKteLZqyKFSjFpMjYtRHmip7M4ldh5HsaQQYmj/t8r0zVl9uLWomXIIpDBgLRaTbr
z512YUAo0Y0ZW6dPNviw3HF+Kgmugm5xh+XnbWNrb/hza3wbi7YDSI/JCF89GG/NKyg2iW+685s5
ONVe3rK2uqOo6eBfBBlE0ssdjaYGPtxhR1ujDyEbF2CCMGgi/cs8/CqKBy16wVTTndKBk9ht6hBk
IzLNjk2JpC92Su2pFBMxSJV8w4/WDixKl5DwxUMLZS7mzWcfOln0BRO18CNFeVLlu4xmtrrcZ+XW
8tnyLp9yIP7EwAXuJxEoWE2+tBObrQIALCKRTl9U69lAz74p7qr2jyb1r1mqOqb1EOkHIfr8GxKG
0a5jtIwgfOfJb+JyGXJDa/CVu58NqLVipLfm6Ojae/s90cANszUrd/2hAeJAAoNbEpSHVxMms6hP
Rd60SDJFco8YiQbsgC9YHwcZ4xZ0n9USk1uZNx4K1wGBmWUIEpYIoCt9ucHUWigxeoRCvfgqKLve
el7SjXB7fZsweMoHoQTerFejk+1QYL4sgYmKePOcujNVbNV6teYF8MvKjz6N8wUrH2u1YrgRRS4w
q1wuaQCLvaCpCAdiIctBpaLzixdM8l2q040CzXU7/8MUaCpRTBZRnOQytX5e1AlXyRLWv0hDdqUw
uIPaHdt+svsmcemIJ2VMMGCVhFN3D57dU7kcdbVwqiEe0e6njlpIG190zZHgsCbOC0B4+Ody+TmK
SVJS4i6Vym+YObFnf0BPVA66+Nij0PjpfBjvWhxRoNAZ7IUvmS5xY+qZLi5hBFoe4Q8GFIctUOH1
zXhpglsQ2i9tlKsSNpl+HZefyuffQxgGwlQOWpBMSoyXPu3BSEAa9lYGAt2Hlh+OXjK8Cpty1Wvn
AJ1OBE2ULDEiz8WyfsBIdh6neJMD3azvBuBM9nV7P+1i/XT7jrq+ELGiM0vKpQsspoFY2sCSnIAk
TBp8y0ohOKCEc5y4kbXhcFvr4u4CFdVDaR5hLRMO73LvxIqjzV4t7G4vai1SMRJAMFKB7xAtwMtF
tbNWar3J3IBkblTUbo323zRHG6u5boTjTAM1gB4RLl3WUL20M4F3FjkMqgsCQoae2lQZ7CyZiQ3u
GZcmv4nVPktT/UDzeKcIdpdaG3frSnp6+Qs4h8fZJRHSGVwFfeYLSXdkUdOKrcOc+3jFFGL/WqS1
n0auDBmz3pnELcjp6l4zJmjcROB85F+g0dCpFDw8CKGQcAbWoNKOQv/ZiXq2z6D5QhqBKhzaoJf7
rAljUfcjKh46/UGWJ8w8bRbQ1yIHY2nBwxbXDiZMLk1QkfQ97glkKe4YtC+3/fE6BcLvP/vjnNuX
qgw+fxN/vBcOefVUJ3eLjnlN77aV1aMMSBpKbMiBUBC4XIIco11ZpxFy2zaIKkcTQlrZWesM1L9t
aO3awPsV35zN6wKSe2lInI1I6msYQl8HqgHLQxHl7+AQeFXkIIrGLzJe97ZRbdQP1xwNZQ4ca8Qr
1i+6tJoJxZhTMRfDOu+cjBEiPxDg4/9haWdGuD3UxAw4Gi0Tw2m0XusYOs/T6IOawKlN2TEhdtUa
hg95uY2AtRYX8Y5jnUtgTrG6y7WlM5idKtog3rdfdONRbwZbUR+ws1mG90L79fYi13aS8RjiUYum
BygDLq3JRT3DWWHN6qc36BCEwtQdwaS5v21mzevPzXCLIlbSN01Si2FKPG10yizMCOrZr7etrDkj
gAIfUxS4K/kYHFs5k39pxTAOCukeioP67I9eJLhkF2+xna1uHHuuMm1sMEdxK5obVW+ojOtLk1E7
TmJPyr5auF5ur2h134ALh645IyLih8+sgTQdRiPE0EyDGVNao/JgoNM25htV17XVgK4GJDwoF4ES
mru92giso203IplBkFATYkvYMCn7+fnVnFvhnK0lSgnxQCqG9DR075LxJsw7+dNzO7ggkFnjXY9K
KCiguWObAr45FpUohrN8mOddLzrRsEuHjQ1bC7BwMPRlMLOHJijb0LOXrICvX8+zImJy9J5gDerQ
OVPsWOPsbXcm2U/mnrNg3AG8CP8FWyDfbCWTjALXJIzhsiBl7qc8szPSTs+3v87Hb742A2/D1c1g
E9zO4beLbTZHY9iUYWO8UeJHVUjqoyl/E6TXtnGj7DC/q49QJy1JmILqo5iP5nMqHJKgwmBSbkeO
+lMZ3K7YuGVWKpkS1v73p3HbLc5dZ02YIg2rH+O+cJ+W3ex/E4/at9tbsJZDXdhh5/Hss2a5RSIz
gZ0eTAVggIwzW4GmhOURZQ85NesbzU+qEiQvm/HkI3G5tfvcTZrj0ytQVhnDttqn4l6JdhpB6dmW
werXBWX2VU0d6U1IoO0U+VHppF8q4bH2QVXTCoVtPS06qq3xMQ8W1ZOt917etfoRLJYx/ufKlv3k
JXuqY5v0TdAJB2JieHuxI7IRsD4oLW4tg11vZzsI7tWxVUZrDDvMvaeHNnsxoZUr05de0u0cnRbD
sDPUm4bEX6iTzO/VXVdWfiw8pdkuB4I8q/bm9KbVyV4NtfhNah4JcTWV2H2tYiIO4m+5ow02MV8y
4U9HoTYDVols4+7/6EDeWga7as6WoSeTYTWQLQ9V8ojm4FS7i6Lbehww8pnFHp3qJflV2u3eiNwF
8XIgdv6gVY6Or9BAbsspkyAFUamTx19n0x2tfT8mbp69VqLT6GH/kJ6mfXyQPRUMb9bgYdNsfJb2
IJXPlV89CpMjzw/QyrBOZfaSC/eTuKtt+jy9NhKUth7Gex065rI9YewPYNfowSpdsN1YycZGrNQt
cfKAbGJ0jCj28M/cejaFbkLJIQRjFiB/c9l5etss+7KpYseciBxmVVHasaI/FHNJv5TdkIF1et4a
NP+gfbn8IjLULzBViq4gG+/gzodUjM0w0pSGC9wFGExH0sYvI+rdqKw6S9uH5ntjqHYLIEXVSF5h
6Z4i7q35ew7S2Iwq3qTZM2osvS0UKXizcw8cYwEr9hZJbjdQGx8Ep98NehuYrLKPOVmzDPtOD0R9
I33dXAt3SOShkpvagogXHgHQpzHetEDAsagelDDOvSk2gcH1pimwBjctQbWVoFqM1mS1z6WH7EEx
bFUIUi8dd1XuRLI7Vr8rHzqvGiQVTtVg47qwtU9ncNh+oM+Q7KDZgsvo8kAkdTVSRS9p+F3dPyqP
n467l3+d25BUSfCoLPDXox4iNmLrl2CxN4FbrxzWzRCke2tcvH4uvw3KsatjPJqSrdrtx+D7lYdh
ugaauXjQIP++XKKZtZlYDhkFomR+EEThEXxgdkWTxyrXDiSFZK/cAryMMAa2+WiGZFfjRFGxq2Tr
aTCX52Scf6F+d5e0JrEhqHE3NlGArs1TFJf4qE4qKW6M2UXBtyYpIAv1esVXzNAYnigBHNrQnVjY
OL/XCSQ2FkgwzDBCrvoKRFKLylgWJqFhC1p4q8ncCiJyUedF6Hnc/oY8NzraY5emOA+pW0lt2ril
yB30pzYmGNoFZqXST2AFeVG01C2IANy34YrKfDfS4m3Ma5c89cl70fVg7y+C0RTtQflB24NSqo6s
TTu5DDZ+5XUuhV/JEAZIctAY5TU7ong0qy5ZaBgXKRTuhNEnROrcMtZ1lwh9dqyE6B6YccT8XPUG
AZr2vTpmrtDNlt0URHKWTlBx8IbBbwAo8VXQUByTmIB8AnpnkMMGy/5clqizLDqejL3ud7LaP91e
xgcw7MpXkUsDTc/4v03ufsLgA2gxrI6GFUgfDRmkjxD1sIVK26sLtB+0vWnupvmHKjhWctdYmW9a
NpGob0rzvkYmQ/MfcrNsXP7MKPejmASxhiFuxqh7peoJeCzbWhpSM3oi1q6vTlKs+kNXBoClNmOY
LP1GZrjyOWESc6CsNYmUlXuGTQ3mja1chMm8dZbsAPrIf1mUwsITAG14WyiXUaHuDSr0BdDvBAlA
kux6+d6QC6cbdwV6zsOhmjdw2eycXO3imUG25LPUAyOSRKsqGKSTp6S2iRECbTdr3rh1Ylfudijk
oKbMaBrQleOx2K0lTLSYsHmSEWRVFiDHutPuY/G++9W+jkXkx9JGkGBx/Hptfy1yL8CoMKNyiWEx
zYLOqX4Bb74HsfPtw7FqBCkLo0BGx54XHhogrWPqlURDExoH5fzdigQ/LZ+UZNwP5Xcowdw2t+r1
Z+Y4ByFqCdm7BGsq9vRO1B3zodsLmU0O3YZjrMRyUFP+XRfnGLOszk0+w9CYvchViWz0tyEcQdK1
caZWXlvwizND3Gtr6Aq9NEzESOWt3A3v0bfSUf6omO+0u8PtvVt3wTNTbM1nzl7IS48ZcpjKHlsQ
O9uCN/ggTffbAy4QY+Mob20gd0MtqLvWxgRjs1M+YYyfPoBFYmNB7GtfefjZgrhMJlPQWzBatncP
yePY2/3P8evgJgfRH/YAtA1fN+yxE3PLHncR5InWdhVyibD3MRzQvJQ7ZSceE1vYa0AUb1E9XNeJ
LjyD79uRZrIq1ZgpegzBONx3E3xxCySwdredux8PXkjHobdSEecXMr8NVCsDkthkcZdQJg78IrGT
UNiZvmi7xugl3zdO2eoS4XPo5QAIjiHgS48UppQQIUL4xTTCoegQ6SfJJluDhCuVBuzkmRnOF62s
LFNBwGGOw0Vxq/e+cidUGkZ/pL6VxM4Mev0s8cBv5WykQFsL5DzUEGQpy9iVqeaeme0SbWcum/pU
q0cNFWV0w0A0hSHoy12sSygl9aOM5wLZq7vsqIRVYetO9tD2tg7F4H3hiaMtnNR2I+FdjyhsZgwi
wEiu+ZmxHuwqOfhD4KKohozyEgxvllZ5BgnNnIL1FVNH9TdwpjlUjTbiywfmnD+MjMCGiYLCe/g3
arH0Xd1HGq63Jjmpxa7TvxrFuFPJcREfNAWks/HPVrXVDGxY4LJPU1eNw6Hb0fbLzH6c9U20/FgN
Pk8SazC8DVCNwBwybCgXJaK0GkERW2DwJH2q6R9h+T7T141ItOZXf21cgcQyOU164G6mMDtqegBu
Pb8Ik3vdngLQTZ30Z5vulY2rd9UkSzbB/iWiPMrdiKJAjLiWsKx5+tHJ91O1U43T7WWtJRMA4f9n
gv2EswvKUEa5GTCBFUYvkLoJetu6nw7JViq2lkOcW+GCDsSfUjw+8gkh79mwclvPhN1SAPCi71px
3/XBJhkYL17Inms4HtAUhK+josLPT8g1LQlYJaYQZBkelOI8tBeM++ZOO1hOG4yH6WA8pj8XX9/F
D8r+9qauRYdz21x0MEpiastCMFO2G9E9wXTeQX+5beJ68J6tj6ldYSBPBrEOZ6NEAUhSO9hoXeCt
A3Of7vog3xlOvVOfBL/0zY2WAHM2/vCfG+TyQEheqVNfwyB1JnuL+Wh1x85Ww3l6p5TUyPoSO1ZS
jLg3D9L0MxHGe3zBjTPFa4P/zzHOTHEeP7XRHE0j1iE8+81T/aXz4h/gWNqPtrlfgvTQuPlB3zf7
aVcE8lt2b3yL7uewe9xIDVfPNmA1oFUBvSmm9S4PnpxFai/nWLEGdu/7QtBsaM3/S7aG+RoAvqAp
gtjI3cIm8Ii1wr6Z5acv/bN6MD0QTgfpsb3v9sPob/gk+3NXLnJmjrt6lUzPq4rUmHL80wXWc4+T
p/hQwAvrgD7St+S++PGM+u/Ghb/qO2dWueCfk6VIdYs5Juj6qQe4pFM2X/Jho4i3YebjVXEWKUtx
IkOlw8xoBkL7PC4Pi3o/b1Xm18pMgGX898k+7v8zMyB6x3yPUcFME5Sla+7qvd7YNnGhtuFKh+5Z
tRcQKD5qXuMop/EgHcz/237yuc0cV6BWGxrsp/4mQkkxkey8nUBju5FOrJ6ADwpXDEAAcMI2/Gyl
mBYVrarrp7BZdgCRoo89bw2krsasMxOc/5cGCHgjFPjDycqATr2XsJUbPs/i7LXPMyLa/62C8/kq
rcdsNrGK8kQbm3zTZLsgUG1/AmruXRcxNQrE/IZRmfWrbxnlXF43IHpe9FgXquexrfxcjvMPc9cG
YMHzjTvxFxJe/VcWHJRveE4Itb1F0bACB8Pt89/GAmV++e3Ufphyq2vxA+aHztYPnaP/Vmu7oyjm
2Jh8/zHU/xIvzyxypZW5a0cxrbHPoIQwhV2ael2/ccOthy+4omQYOGS85moZC7raaghfJiY69Ncy
fm4ewTVsb/bwV5N4nOL/LHHfT4wa2kUdjlj+Sg9gw/XlfR1EAdQqd5vVjtVVIfkyMB/LSIy5iybq
lkTUhwEBRXYflNFeKlt5o/fLVyu29aNxoL/1wYl+VVCys8mWjNvqOxC0Of9Z5w55HCVEFQx4alY6
EHGp/lgo+e3j91y2UWU0n5vfHdls5qw+VM6tcuc+bWu5GQH5AU4dnU0rPoqKC83p7GFSRMcsWtuc
T8Tax8XXRP9pJdCVzf2I7tP+Vx6TrzF5yabxvp+VYN4aImJf9urknu0HFy4akG9Vas2+RvtVlQXw
JHkQjZZ/kfQUF07+by/V863gXK1Kwcm9SCNcLfKUxpVwKzfOHm14XJfo9NgkONaQZ/xi7f8lMP5d
KV9LkSIVer4RVpo1++Kxhd6c0H7VWz8ev7TS76b4PkpIucxTv4k1WM+Nz0xzsWIQLAxKZfj84im6
00+dAzZ3p/aoa9qNOx1aW96IHKv3zJlBdkmcXWW9pYlpRMUpjM1KchthwlRiJCgbpZvVDOTMCpeB
p7JUzHJGsawsaGVbwtvCyg/q5kt3reZ25jJ8o1CbqzyPBxZqwRyxl8dvpfgwSKqdRbZS66wtXwkP
yv8j7bt65Ma1bn+RAFGRepUqd1TZ3fb4RWgnZYnK4dffxf7OOa5iE0V47sAYz6CB3iK5ubnjWsuo
eNW46t+4GiJAAXweS18KLA+4SXngPUY7elh6v/lyWzFlbgdmskGPgqKKg8GS67MqozbJin6d7+ol
DZx5PzJ4jSoYGKkQjKtgeA8IV5B0LWTWSF1lnYnI3Th5jARNHxq2ajhGJUSwckkNOBU7MhDimq/x
QH3dOfbV+fZuyTTbvliIYK8yZo1xZ0AGjT5F2XcNRG+3BcgM4qUA4TimdsKcBIEA9FfRJRjAvcO2
TnPEoMhcY1hNkT+Trge5Kww4ogiOocXrg8lYRwZSQxw7aoEKGkJ6IBe/XDiQObGzvB7wy/MDSoJf
NUUE8j6xLd4QPiz0348XDoNnI+e5we83Hko/nJ9m0BP5TZi9kTD+3Ae/8T+726cjNaWXIsXjoRRs
ni5BBJm+AAcIjXnRqXebYCjtDe2AENX9AtxZtXxiTYsWQR3oqu3gL/E/iu/gWycsHWMofOFI8nmY
9b4+tzaKrT5zLVyoAizqwWib7I3SNDllxlLEW6uwncVPJx1NZaTQy09RwiygV2SEzMccxKSHEXPK
xUazGj0HLFtJT7Zdzfe97Q0x2sSYqo9f9r18phSnBVvzYQaKZrTQ+omrdYcx4WootR910xR7I/aW
oIrs5M5dTdUwiFQotzZglcKQk1jwnI1ZT4H4johqfDGmN687NsxC3POTWZ9un4dE0/kcOfxxnuUH
odz1cYzgZimmApLy2bQ2VpM4h8xo6wCBgafQesmigN0F1HQA3iL2FU8+Npk2WDq6asH9ojc55jnX
e5ByRdrD4pSfby9L8gSh2RXNJEiV8DEGQdsXr7WizorQeD/qX5B5RauV98hH8sz6Uc/WDYA0FPlX
yZuOEStQDnLUCdAKCJ7DiEoRxtuJjkkGL96Va+5tKMjtjgMg4Drwm+xvL1Aqjm8kEsoYmxVj+6Si
VT1V6B72AJlpokii9dY+1+mv2G1Vz5Pk4DCXxGdZTIywf0BdTWkJTrWpIHdWHQE8uA2SeQ1yTLI7
1vq57VUlJ9nZEQDpoWFEx+SiiCfTsMR1ejS0A0tp3aXLoe9ab5Nm2pbG7qlzq6+NQ379/W5ygBfs
JPrKARAq3AI31vWopPpd/tsszd9l34Bu4gcx7N//Qg6ODE0nBLPwYq63T1sXjLYDuavyl8rKAwyq
98TvukbxOEpuNUwHIl8AAxPeDXm9HmI0dpX3I4AW6+Sr67HdtNobwJ8qlFBWgMf0MMZrgdlgIirl
WnrhLtdd3jloSCJ3hsbW0LbLflMiCtuRmcxb6o3udpn77hf1Mg0wuWN8HG2qQn2UaCenCOZgWOCX
+gCuMBj5HKeoFd5RtKf2+bgrKNvROH7oPWOb5D9vn6As4r8SJ1gWYiW1BfoKcudmesBQlGRus7Hm
7zChXpHvHTxAjhUHc+XsEhCR/r2TBemgFkCLI3obLSEgmhcSNRXwWO9qUvtuhCdvjfaTR9Eu/cDY
vtCtn4XGFEOwkguJ9xpYN3zuBoQ8glBqmV2H3Sd3ZZV8BqNu9aUazaOmf67tYmc6TNF1KjtQG32N
ALCAQFu8/5RUSeSNaNgFsNOmytBcHrH7tMl3ZReDUNWOFAkp2fLguGLKl5MM6SKKrZGvhl47pXEX
J8GqoxKKdsC4eRhjIEe39xkaWG6rkHR9oFHBWBiA2FGFvb40/bIMTo2a8129Dj4HPvbu7SI9lOjK
Lg0VOJfkncBEzv+EicluZ51m2ridcTeMmP0ZSYOBJgS1ZZomz/2o4lMU7A4FoA/mr5FQxHQpnxoX
NGU1+wLQq5UZtlYfJNmTi+zQNL/e3j/hvN6FANUELxHmBfmBXe8fKremG1mtGdLpzfXCder8OL3P
oyNApcZa39yWJpzWf6TBiYCBATDR+4z8hYnTu7YZXWM2w3xNNX/K0q0xFN3WSt0NQwF97UdFCkI4
sf8TiPlp/AGVItrZr5fnzXMLqmRihmiry4awRaN+VZxiQAneXpgQQP1HDiwnkpc8fObbfLEwEwx3
RQ2zHraZOQS8tOWbMRn2t6XIV/NHiqDsLJ3sLB0NM0xQPbW7PQeTnOPGB/fzbUEy1cOMJmIL8BPZ
H7at6MomyzzTDC1ND0o0l6e17QM747YU+XL+SBG8vBh9nHjksBzLtndT/ogREt8hra+c7VUtR1By
LcHQZW1BELQPQxvnpHmlrsLQyjQACJ/8pgLfAIu61oB1WVO7N3GROrQQI6+bjk+5Vaiw+mTXFU8z
EtYo2GHmUdDn2hsm3j1nhYP3icZPtl6PZw/g/MwYP8WaCRwiY56Pt49JdmkxRQ8/C+l/vCDCysyG
DdmI6buwatstbX9F2nlFMQOTYxtQEO1uC5PpxKUw/jEXF4lGc1dkTINOGA8s/cdix6QNIlsBxiFb
EgW1n4t2cBhXkVJIGwGe5NSpFQIA59WetysmSox7AH8cekOFVyWTxWfrEKK7nCNNODKzaFKQXE1W
mHxOx28OXsDY/Fn24zZjir2TqCBUjwN2o6iNYJdfg4u9M6x4seicOWEcre0RTb6YLinABH77hCTr
4VYO0Rdai2DqhFvbtpS0A8Cqw7gaDODc2OFI2gA1YICnIRdmp/HX2wIlKoGRaJDhAqAS00jiMJK9
WrmTZ6UbMty+jQb6v8Bt7DvMnGMmbFHBGUilodKMqhBQ6AzxierzqavrDtKW3k7KAHk+0D7NdjEP
wWys9DsALBNT8XpIbjXmPAFVgUeRtyAKdn0YUnOxVrxSWvNgAhJjxVBfdcwq+lhHaJ6LW4WiSOwh
+JkA145IFNOy4oBxU2I6quxsM4yAE+TUb2UyB+usSipKd/JCivAmVma/Nk0Nu4F2PHNEOyUc7KlG
qe1fvFZXyxG2L9Pn3M4AHRESa0UjManfnAkpQDdqlINxMuV3cVTIIsHGo4B3fcUac0rqIYuB2dvP
e2sNtSV9buIRYwIFGAYePRMDfLXfgBenpePdYj+Z00aLgyQ5rCXQ/prGVPi/fG0XGUDueBguSCOA
y4QWP2A/X39QZZStHrHIDFcPMVr0eymMIH0EZMwahawrwesyxYe/v48IKBBVIIWHKRThXOemNnKn
ZHZYAP7GBZHkmH8ql18JSpa3BUnUFKP7HIIcrgb6uYS1ddXi6j34KsJFe6ToGgUGpKOIxiQ6eiVC
MJnZujAUJHonTNY13dPKOeZ6PmLmubB9WJtasSKJhQbbDgVEm2sjQyhiM8bjlGQGBeSzUafxnbew
0jerqFZYaNm+vSNL8w4nThhxrRN0Aa9XP+Z2GPcZvHkgB7QpMIRV4bPkLpiogUDpcB9gLgUxnQMn
fgETRJhY28zF8CU6tlfQ6gzWiw5a6Nu6INFzCIN/jagZno+odADRG4AQ3Nohotl9HffBBBD39nu1
vHRFstNBrZO//guJgEZAgwDACdH7cL2LYH6PR6uGxCU2XswkyU9Dab50be+iORwM0m6RJsdx0bTN
CqTXzW3hkhfBBLky4AzwzjqWLuhlteRxlGa1HTrWzo7ezI0W6MNhGk6ZapZKdgMwNIacPI4SlO/C
Mhu4SZGu9bjNmumXxrd5SPwi6oLcC28vSaouaGnCnBgCQAA+Xu+n400zUpyRHWKwatvrv3rzzW3P
PcBpJlWtViYKNgNVGNN0QWAgGA6vA7AWTJQTokfrYY39OXA8xQGJ2TpueDl56/9kCCfUUzcrSF45
IR2XXTY1L7EDqID2V12VAesTEIzP+y6OnrNUZfJlJ4YKKlLgPKWLMPp6I4dqnuLaW52wdMBJspru
xpiiwO69J0rS37cPTax0vS/zUpigHn2ctmuVLU7oGFGd7lFJ0fUtCJjZvTsS7wdZJweQkanz7OXj
acRQ1IPWDfm3ZdToLiEUSZkIOh4HXW54X25/m3QfLBs4nh7+Dff6eh+yZCLIxxROGDX1j6X/ZsQA
CIjLb2Wk5Orlv0p4ZZGAAcwtUPI4GLagu1nUNP/3TIAgzgd6pkY2UeUe+l4LVuInVeMPdfern8ud
Qd5ur1L2ZIDGFBluVJUAVSis0kqrxQGokxNidn1fTIqnQraHl79dcObtyNaIU+C3A3MCuCl5UKz7
4uX2CvhNEDcP+U6d4CYCRtYRou+ert1CgaIb0voxxgD3bJz+TfSNrcFlR3gKa/lhBsMu+qLSazeM
yrsaawFf++1FyDYKaEkAH+NIpnhUr5UtXebYJU3jhm3CsYyW+ACCDSXAjGyr8NJQ6LONkT+X//wi
glucqM67ZXaQqNonGOz6pGZd5tZBPI1LEYIqLyAyoPMIEboW712KLiQv3UYUmBXZ1mjioJ31Y9pO
ATBE/z7dA5gmHgaDeAyXSPAXpiJC4oLbrTratpm3IZ3rg8zXGEaFbZY9nheCxDStV4xaPg4GbBZm
nqsRmBH3GkFCTmt9vSS+ZyqSjNJTA0EEUsMwD2AsuT61wWwXSpjnhIzZPrp3dzGN0BysQn1WiBHr
2KRfzSlbISZpXfpUdmQ6gKDrB3i6Fb6WzOQA9RFN+AirAKklmBwN3IUNks9u2LuxX/ZZMLUqbB/Z
dcL4MfqDkYEBlYxgd5YVE5PtGsMmaCwwpg4sRmFpZH6v5P2RSIK64coC3B2HI7avLmxOUKvTnNDV
Xyf422t7B2ga8GsqXHuJz3ElR1CCqJ/XocywogLwMPSMMT5/cMuNa4SLOyjyBRJN+CMLbcaCB+BN
QzRVXOH03vQNjFrRLKDW4a8tHgf9QLSCPAEqgcKC1iUZPT3D0wBDYW1qs2KAtlzbgLRL57eGq+oZ
l2gdcNUACwtEXrg2Ygrd6wmNqIHES9P/QA9XUJFPtxck3bULAcKCshhAWpEFASn5Jy8eOxMDpvHx
tgyptnmoeiNdBb9dbCvOyz7u2FK5od0fif0bTRkpCzu0L9wWwz9VMOLYqz9iBCNujSbR2gFLKZw0
2tot8AiBtzH6VU3SoOuWt6Ee7GPj1N6npGAKcydWbblPaCFqBoMLOkIwayWoH/iPkwhzXDS00S5h
jMuhGoHo/YKI0wcQ3yFJPhnl22CfR2tQXDKxw/6DaME0GY3WrKkL0SZkErM/te26J0m+cWGlflRA
S46jeRub1qHyiqcuKhRugHztBhopiAHAGHRLXtv6KQcxVDPmaNAFINEwxyfwRp2QBAFMzT1mS+8M
J7nLGANWG63Pdf719rnL7ggeGY7VjGkYgGFeS28KKx9rvDahMXYAdy2MPEh1XeXuSt5PlAI9tMJA
hZGp4KbuwgtZ17qoy6alITxDf27/AdbTbrLOGXB5pnQ3Db9vL0oWY6CwAKA3+Ih8gEK4mDYGpLQ5
0ilwQzbz/Cmnm7oGgOOB6dEBRLOb3mk3K/2sjfMLa/zWS4CspSqsyMw3wjkwXoLuhu/t9ZpZN0Bb
+9ILH+J+F+mHsQ2otilU7TgyMYCzQkEeKQX0xwi+cI7mMTdekKLXJmc7eeMBvTLbId4yxznGhsJK
yIwR5m8Q1EOig77e6zW5QwOq18lywmJmAIGpUI8sOtM+lgZzdgY4uhS3U2ZgkUNwUZpChx/Khtfy
lkWLtTw1EZh6GO7RbWb6yOkDNS1T0XJJV8bRS5G/RluayKtAgfVoeyNWtow9WppcQARMNfGb+D5J
HcU7KI4Vvdsc+0KYcOXtHqS9HTzaEHSFgFeYlsI5MLsGap0GGqYN0BlHf2ysbmPGab0lc7m1jQzj
JL3xuY5qHSgG9bKbzMQIpsglz+gPbbZz0ZgnREXVQVsyDMqnKowNmaXgW4PKJkA9HJEiJEHBVm+B
Vh429fICCvAjdkvxDshFwLECoyccBbEQlCdNtVDEymFaOL8Yab4t+qKa6ZLdF94FwRF/OW2OcF+M
OO/mvrex9/YUFBHZ02G4m2kUxKQFKE/yd7ME70eNnDYPUlBAQ7gnaHCRlymAvZxwLSfyYJsc427x
pr0FZsXvxTyP4W3TJ9NjhK3oPoUOo3lFWJ43LJ0zenBOE8AM2Qs69Lra7wCO6FW725Jkh4X7AqB/
LAwunaDEpYbG1anmbvDoprvFw7V0nEaFFCJdD5x6E6iyCB3El4N1mJJwGHexqmmfGzXwDwHTxxCF
FapJGumCLkTxR+zikaJ2mpLZQRkSDcXjJgWJo09LRzV9ITNpcEYBCG4bDkoegqtj8HaLGHRaoRcx
w9ecvvMTdx0BrBWpQiKVKOGEpqkYUVXlTn3t7KfSof6QYiqtmFeFHyxLXYIrDG3+qGGhEVscKYkw
L5g7Vobgq3rOxt+a22+cYl/Mu9TNgTeYb730OVbBZEhVA/l71Nvht5pi9LoQ4NB5GYTarD6Vg/Xc
0vrZSgD36XTnf6Hr8CY4FADvFBZUI2miaRkL5Gp0q3g0E5QE9b+crn43FIiOOdAAJ3YVK7Z9ETut
V85uODb9cfLaXRbFryzR70Ed8f32amQm8EKU6G0XE82blUJUbnUn2/mVml+Modnx/mslh47skDgZ
CP5w2DMRSxt+wogkDXXDqd7GgDkugW28LVQN+SopgqavRMdMOhzPkBg+W89s3iB/zerd7X2TSUFj
JxhkESsjx8l/fmEgsEbCSAmLZwzlfZqejNj0l7kJNPRm/bUkFKVg8RAk86hPkBTTlWqEx0MMbAwB
gq6voI/Z0r4sfeo1quBfog/wIJEfRBYPGihmmyIvNhezTbxw7tJ9tXrwQHCawaLVwZwPv0ozKhQe
kMTU2hhEh7abSIGDbPB6Jyt08zXDXHuh7RS/mrQEOtOsqZhBJCEt2lPhD2JFQPWjglJ0ZWuX09R7
YTsERgGMXWgGICvXxmffara9fWISW2vjH45aCJQi+C7XKyoJvAqaDl5IspX5embEfuekn5ll728L
kh0WEmkW4gpeLhffj8hLmjUxWy/MyK+uOnmttnMgrKiNwDW/3JYlXRTgPrkwYEyJtMlwyRlGNRYv
jIczmtwq8pCrANAld4rHaf8TwZd7cafyLEnBCTFi3zwrQKFkFwMFWY+rTToliksl2zkEQzx+QV4V
Lva1KGNOy2ZqsJrR/T5m5ql+aTGhvPL5JlVBTaZ66FNBfZmgjPRhwr1oa8cbUc0KxxQMk0HSbB+z
E+0BvIyK0u0zkuUPgOr/R5YQky05beOl1bGDRVCe1u/o4PTO6TEd/a0GZC4VxJDswP6IAz7+9S5O
8VLXGqDzQxfoJt2d0dzPXxz95+1FyfePo+eiCQX1auNaCMYZtI4ulhdO07cufSXWS+ltpm7wvfjJ
sPLNrCIukOoG8MX+K1AwSKM92TQ2Vg8dYbFPHaCKka/5+lzr92PTKYyf7FY5YOzi5g8Pyfso/4XK
16NOFpTJPFTiw276PNbPU9MHtzdQdkpwzfmlBTInKgjXG7g689KVgN4MgZ0WkCq063kTWb+V/O2y
tbgYZYE3C5zMD+WlCpNTPemg6FHS5xs0k7Kz1+rlQ2VU+3+xIgwdINRAuQz1susVgbuxrVYrgt6Z
rxjk8uv0jNxK8i8qL9xAoIaA+BsFRuHRYFZfT57eRmEbbXI7GDy/dD/fXokImcVdPcjw0LTAmeI+
vhVlb2F2Uo8wqmxnO+xud6Sk74LWqrIAyM/VPSmyL4ZB2y1yaWswATr2VNVutR9Koj1lCxk31pqs
+zIx9a055ujNMvXlwUgAH9NjJnt7+4O5dyvkht8bOZDMAms5uhivt74BUuPcu14U9qv+ELXxc6Xd
V9GnYhz3NkpTi/fPbXmyy8gbR/4rT7BoUZbE9Qj85BAt9h4wplGm7uK3WEWKIotaLtcl+qa6hv0i
dhSFiW389CIChqGs3LTInKC1Bej4BKFLtMu63G8tVV5AdnHQgMaLe8i+frg4dC3yJcfsVphOb8BX
87X+O2WqXIfMCgDcGWIQUyCrIjglLtCdzbTPorBcXMBia1O+J7n5T99YABTVHBW4mOTcMPbEp1lA
aAL6D/45F4aNTIYX9QmMjm2fjfR3M4z8ljogLqsyhUpKHghEY7xHA+qI+XLhFfLYiq5gVmhhDtJD
qwb8ZLkEZLxfRj6MHFh5FKy16lWXnBlynkA/9HgciKf9en1RRYulYC6/Bwu6w/xEi32VUspkYFqe
c5MhbY3lXctoWm3OtMXSwmwy9iOGS6LK2Hm5Yvs+SuGtgkgac9Zy0EMJ2xeTBgPuDIph4H7FieWb
IBk1rL8eYLiW8sGWRsRDJ08UOtUURFa9SVT8ZB8VnEtA2dfGqDrIZgSNi3TeljhVUVgA2tD8Gk3J
RusfyvH5tkGSb9cfMVzxLxR7mPQyMtMa96jS2rvUs9YTiapDXXkqaOGPV+h6QYKpTefOSgcQ8IUu
0Hq6TbKx995+/suZTDxAqDShDIt8jemiWVvYtjLt4ICMhsdHtMqIBrq+c9FRlQG6MTcV3o7EP+Xz
1pBFeKsTkkPXm9eac18SxqAF/a4cnvRlDGzrfpnKQCt2Tv5cGJ/jSdsVXq3oDpG8s1yywxHkbd7h
KRwbIhfWMRubWXffSfbSmn7lgn2h3DFnb5jnNdl1DTrsUvoUPVftTte2YM/w5ic9yb9aEf3clqpp
tY9mC1+EzdBN9EdiEE+wIGAEss0UOX4MdX2rAMSeOsFYn/D4zC/GkATx5rbe8l93/XCjMQYJBEyP
YV4EN/1665FcbHt42BEgj2AU21FLNlnNLIWvKbkd3E3nbB4I5kFdeS1l0vQYYP0dtnmBucq3cAn9
RjVVKNk5jKHgbYFvZ8MvE3audtN80jQY/LWZd14XFOMrBpm5I8iWzbL8KN2ft/dO4h2A3QH5bTTr
Aq0fbbvXywKLktVXfauFbt3N7bbRCHAKNIzKAD9l7efvzthmho95j/KzhsLUEDRo3+0xLd57f9/I
wBXYc/GEg94cHdjXn2J3Y6PRytZCUtoozjfN22yNqoFDEUKMWwUgkOBBQGiMuumHyG4ZZ2+pTSyY
Fr5hlEfLBWMSPCFzoYHX74oKUHAP1MyfMLKwGzTMa/198yA+gXfyoq0LqPtiaGRXrhOjsKuFk3HK
2i9gXKNdAP6O20crU9hLKcJ2snbJ7chztVBjXzv6bIJdla0KGR99ZqyEZ4LgoKBiJV6KQetb0sZ5
fEbqJC32e3d6yerN8qn++5FHJGc4ZAsHf0ASXlDTFXAF00rK+JzFezQPb3L24K1ZMOT//P2mXcoR
3gy3c4aud4r4nGRofFuaU8Nn95jitZC8f1erEUx2ujZdbDvYtixbURw51eMhsh2/SgBFozoiqcK7
hofLbaHp2dEFPWjmhg2EdvF5rf8pzC2ANzNCD6ZGnm3rmLBik7XPdtH4c9gZzXGYG1X/3Ts8lWCg
MWjz5wuEw3NA+Mjiro/Pr6njoxPB9J1pU4bDXer6SR6wFKmjoI2C+6BsFK+jbKfxKvP8AIDVP6AG
NEbBCerG+Mz59pZt1v2H4nBeFDdBdtuAf49QB2lRhL5C4L4C+wGADGZ8LtonxrZ02CeTQjclbiBA
u/+IEN65SbONOlqt+MyTiJrZ+o756BbJXjn2K3uFgCCDrmOXtyuJvowHwGk3Sdvk3D8v6alLf83t
Xc+aII3fhvYp0lNVcxB3xEUFuRAoxjnVCjroVu+Tc+U4/rj+arQMHIJYYMTBEO5rkvgGoNiLrPNv
X3eZ/eLzuQ5S8Uigv3t1Fy4vr7uCWR6C85btcmrDTfoyoYy8WKjpPdBBBU8mO8JLeYKW1H2Jd9Pt
krM3AHFlCdc88jlSrWqQ433aUtxRuETIIuFVx38IQUkDqIm5q6bkbOQHe/nCurvE+THR2m/de7Sc
wRWu4wcDpJTVmazf5upTp+2actynzb+4F5cfIqzYTRMdAyxGcm7HuyL+1hmvyaxQH9nV41TvDnJN
eFBFdtHCy+Y1MczkzKAnfWQEOoAo+1FVrZLpCmpiFHAZmB/BuPC1ezIPhpl5TpyCg2tD6m8za15J
ecjOvdu/5fTzbcWUKcqlMOGu08Rq86mnCdx3oEzO1l1OnpPWN7p++/8nSHwdSoLOo85Nzmmab9jy
ixRVYHUEiRNDIUncP0yg4f3mUwZI+IB7Snxae9xmM8qmsKm2XqbvOrJhDdCbzE2ybr1I8cR+CMhE
ccIbOxAAhqZLPoFZwoJ/FxjVhiTfV/dH7JwNh2zo8nNJd3aq6IQRHxz0DJk6MGMwnIOsJcgCrrXE
YHZq25Gph2vb7AoNhJUWnc7trJUBgIqOfar/vn2AMoGItpAj4tVajFZdCyxJ245OXhJ0zoJyrXIO
hf7q9njt7DQYUxXtn0wagi0k2VCvwkiHcIjGVLvNZDISznlaBXbnfo8qfRe19OswLmEaW6qgQHyL
OJ0mH2Q1EA+g1UZsGKAlqzuGEYhw1fPAHe37ylxfda0+Ia8dxMXwbDbRtm+oIhfCj+nSfgpixeaB
JQUm9pJDLByL3x6cFE/vXm8fnEqEYKIzYF4gzEyQ/82NU1n0OxQ8FVdOtIy8/QGN6Eiw4xoBC0A4
rZbFCRvcND57cblbXW+P5+KQtl9uL+TjEV1L4Tpz8YhajpeOUQHfXJ8LMG/WQWV6QUk+FUUOGmBU
6rwHFCI/3RaqWhq3NhdCAdsYGWMPoeaAmdYYnaD11muI4jbzDbpWAywNPaAAQUTPJEoZ11KW3FrZ
bEOKVXW+2TaB200BpkmLTNWWpZIkaEPkLZWWL1V8BskpsguzvgU/S64qq0t3DRRDDsdGQvJaWM9k
V8PcMUixQaNUecB1aTbK9/hDTgFqh0Ql7+7BtUXmX5DSaEyn1gxfeJpdtNXHmt+5GD4unrtdlSfv
M885puc2wIwIb2vFxzsFyVBiuK3IhgGe7/q8qqICicng4bwSo4RzkwH2NbPc3W0pkl1ElgJeI3wN
oE+I2WunsuIuwmt29ozqCAwFvyfxMXeebkuRaMSVFP7zCw2PtcTIgUGWnAml26R6Yc4p6dlOaxSj
/B8CRH5ciN8RICL1hLQTX+6FoNlkmWmVcGzM6C0fQPWS0I1dhWz+3bSPZfdt0Im/2MdpxlgG2DLL
vwVGeZePhDC6WLCpGHO7lo9mejTCxlWKV5JsElCfVvPL8gkd+irvW3ZufAKAv8zAtLKFO2bEJe28
BJFEFq37agS1wagdXOv5788Ng4icLRW9P4g9r5czo3eQFsmcnomdAtnFDYzoqdPR/6ziMJApCKoC
CF6AJoC5ZsEE9k7VugNd0rNN9yAhPMJmJDoow+dIkfqU3SrgiSKLDrgz1MDFFcVNnFfgSzhHZvIN
9Ly5T/Q439zetg8OG1L0OprnoIrYPWihcDoAKQBbeMXyczm8lEs4uMDaJ/2xsHY0r3do/wjWJvMR
wqiGgj7MUXDJCD9RPQQBJr/R1ydmDItOY9PMzpq7+DaoFFe61x0MpT/N2npo3HTvsmBI7yy32+l9
s2mLr22m4i/5uMloIOQ8EWjaQSOXiBbVplHEtDTKz3VYnVXANR9SMFgiBt+RnUAt/l0tr5dYWRPT
MjcuznGJWYajB3Ls6DwPw3065gdP3+bov0sf3ZztabIH+82TlxxqZoSwOApl+ngJMfGJajCibhyy
9c5neGFtWisFuM64lOel+GGyn+iTbCaFRZOJgCahzQ9dpjbqp9eLTQ0wFHjoQT+3X5vhiTz8dXca
dhP4P38ECBYzSQq7Bj5xeY5s29eaO+aTBQ73Q4ZE/e1bIV0KkHUxEYeHFKyz10tZsqgvh6kpz9Mw
H6fo4NTVY2Fpx9tSPloSyrcK7jz6TtDcLDyb7dq33WCR8pwszslCfcMovoNV5Llcft4WJHENIAl3
jGcmEESLCRc3ZXq8RAaOpuiCFMikw9e+AtBKfqqHLiAgQHIsOJGRqitOdgGuBAvR+xo7dNEyCHbY
OZkaf6xfUuvEZmtflCzIR23D8FcegOHexMMzLL/hujpIF3rn21sghsFcdwCdhuI3oAk4mvH1iQKU
Ck3cq1Oem3Hw4yz24+lzPR0dmB7L5SDUCg2Synv3/9GcjJZeYeFA1qYukiK4b2R5sVgPHPOCVS1S
rbNznEySBSupil1WW+Ph9kq52bx2nvk4Jww6yktwMcR28qIetRlIOoANtIaTUyAScDdU36TU+jJr
s0KYzIgDC8zDQ8hTXgB3ut7XprBbEKqvFW5KCWcFbSdPVsbSzcCiTaZNLCj7tN/ZpdVvMAmn7Wvq
FvdgzmmPpC6TQ9wv+YbOVaEY9pFtP4qzuFewGIBiEkzFhMHHamkYTLpX3VuR/VI6xdEsouPCosem
emoztC/e3neprgO3Fq1FvMCFivT1VtjgFZ+H1KnOLnmcvybTfjRh3udmj8JvE+/HJvHr8dlxTwbp
fN4kk78WJ6ZCJJQ8aCjjYfiII/ihp0pQ9LpBX04cVTXY7THQtpoN3RKQWymeE5npAq87+DdQBMab
IngNPbFKA7FTfaZ7lINeC3ejK05QZoIvJQgXyLSX1lh1SEjggqTGz2QNLYWId+UUrgoSR5j7waAH
usVtrkUXj2I39caE9E51XnXPR3XG0r5GW2P6Ye0pOEsqtrGig5Ho/lRtW+dUFG/ASJvuIsDblr+X
+mv1CHiGdd5O/X5CxGUbu0FHleW2Wkn2AVtMcMGQ4kKjlbAPvTYAtJdgOtfJlv3ScxoAYI4mrSrP
+mFWGRYS1WjMs6JoRDnx5fVmrKU9kMoaK4T2Vum7jAJ3XQ/QEb4d7JP+naWvDNVxZgd5tNGUzQsS
hbqSzn9+cRReta5TlSAvrgOvij6u06NGTnn69i82k0c7HnKiqEkLWTswDOYLGhxhFiINgU7u9+Ai
yBJVxCPSU9L3veRxOCIEPpgsXA+9Ap27lsAUxOuhY2Bvi59G5P47z1/RbjVlDy3bZ+uECLYOPHqu
0h16EAGDFoBM0k/pKXtJ06d43vVzQNjgg6NhX9F7ErUnbVKU6iT2ApERssOAu4GHKGKLpv0E7CnD
rc5FDRgom2ImcmC5qilIdrzoBQMgkcf5esQmA+bN6zw6VnVuprd41vcpEJvr1U/o79sH/DEphpo4
h/nElBOw0MS5aJ0UOc37oj437icPDa9p95tGebCgEc37PhXhFDmK+yl5bq8kClY/m/siS1D6OFPg
yTXVpgFvMst/G025GbVUIUx6SQHrhO5uNF6jEVJQYJKAomC1pvq8LEFWg42Zvdbus9d1m7btgzh1
XvPh2I4WchZW2KSK3IgsWIRHwUGR8L6geV60EQU67pCGgS9XM7+aZl9Pk4eIjrvG1Z4ntnyr6ti3
hvFzOXcgdu9WxbMjU1bcKmTBAWcGF0cw2MmSRmOCNslzpUfaruub6svSaboilSCRwhFp0aSNeAmP
qXB7PScpsqLJ2XluOnc70XU+lllLFK6TRFWRFYHzhMieD7EJe9lpTuO5o8XOg/W1iB/BrbyPdHIg
Kdl5zA3cCZ0Q4182TcIuoU0OXY1oMMWTJyLNtU3ttGBOas5l3tPAIbUZjKOlgh2VXAkIgHYAKQfJ
uncGpAtbXqxJFWta15wBkPJZL7ZpPB7ceApS55ey00DyPF7JEt4NZv0/0r5sOW4d2faLGMF5eCVZ
I0uSVbYlb78wbMvmAI4gAQ5ffxe177ktongL4T4d0d0Pe4eyACQTicyVa+VuW6M6cLUmtB9nM0q7
6Wx5g8Tzbw8LTg816gVBhEKBCGq0qlLNuraiV9XcMzYaR1NvzT0d83OeN496Rr/3varvHTeVjW7e
ZrKwDNLbJdUCrl+E4BT4ECbIk9HrVJ7rHE8k7xGVICUnoeFd1Vg28XO7n4s5IBCWgVvU3pdv48PZ
Ua4DeebY9FraYccjpX4EaEYSxTY2E78Y4DUUJNDNEseuKWxrXlH1V21oIwDgntzuO8kiEEju0eL7
Xmc7Q5re3H7T3uLxqNcBlY9kT4gcAx10SCHkPbassfbTkOuBwgDQvH/9bOwepvCNZfgQVRaUKta7
x21aFVphsyt1finWc2XVfpl/u29ja/cwegMBkIV/GXf22oY3kDZzGotdc0ML1UxBokrSM++K4AyF
lD+kSQA2kkkObVSrgUv3zIXNBQUE/HdtFXpDdkdI31+t0niqew9oRePk8cRH86dNrcucZT4h+TdG
0tCOs5Dnj3nRSQLzRh1j+RWLCOrS6sXrZv0rSohE5zGr+yuUEUJ73OGi9Fmx66Z/TONRU1S/rnnQ
Yibg/paLmm3I59Z2lzP58FUoxG2HYWz7K/szuKFr+kS5NiDtmUPrMX2B0k26G9GdMnyvChzZM2Xj
1l1ZFxWKymS2cOnCupqpPyh/G4ZDkpj+qHU7RPGpO4JMCxw4oYlL9/7CbyP50kfSwIYIkOEiqLte
94jyppNzCsvVm2Wd9OFEGnQ0mT933e6+qfcK5Poxtralr22BDJQQvADgYQsn06GJn3rzpRpAYwAR
DDBDT63iNz//MYanqktQ0biU3i80IemwGyVuJlu18IQ2J/T1u4T3Vz3lJ8sDGwRk5K0fpe5eJjOT
GNt4KyzrRikcYQn7KT5CIcLggOSw7K+NXehvrjGoZ9SLvAkavyr9w2Y20CCb4n7eEZA7MN+Nc1WD
HB6t6r3JB7ab47xsPrU9WlRJaZk/uypvCj8bC+dzXVZ6A2IGMli72dazZzOneheCop4oB00tmvKQ
1hZTT2Nn50bkKlX6lBlDJWOMF7V83z8glGJQC4SSCooy6vpwO+aRUbcmHK6v7urDeMyfjKNzjM/q
DhqOkIHwB3awo8/1TzuBknDoSGrTm/Hr4w8QPDmjxkitau6v/bcm35t+8qzvShKN469ZPeYt850T
bUOiSRLW23cPDtfQAUvBbAKGBUSnboacsBTrZhkrgsaOY5/pVXkcnZi/OmWcXCVf0bKRN1/RB4Oi
75Kqph5ohq752ELppz3qwOE4+ok4ddij6liOL6U5B5ATv294435FiwNDB/hfVFhF8iZ8p5De0vT+
mpW6EZCEDL7F52R/38rG/YoCBQIRantImcX7VbF62qtOwa5tGfXZP7H+Wzckmd5GGQ8PjA82hDvG
iRNHTaBldLWtbyq/tsWZ092wq9vLAMqCLgIQpvtq+yzSuwfa/kgAwL6/yM14//EXCLdNpQ9zwgbC
kKWf04Q90M4ICf2dEsxE7/rINfqIDuxLT2RcDVuHiPoP3HWZmQdP0vorbdJO9xTasqsyu+rnOkf6
gsmA+Ov99W1aQUkBlXg0iVAvXVsBR03SNjplV8uq1VOh0/ZkYZJYAk/ceCqjqocEFgQQQGSivbI2
E1Oexw0x2BWze3vzh3uwgzqARPuLEfSPlSnxf335sMQP76M5Ye9Sg/esyXR2HTKM3FrZSMAaO7Lv
5mCn4dzk7NJQZX7CKCFG9g2tigw7Rh1Ic1kAwp5sN89JH6KmoT5ifDtHB7t0T8VY8b2azsO+UzCH
a+px+9ISr3is1Rn06kkmGyG6TbAA9F/w6ugeABlww8U/4eljdpnLr6XSpG9GW6RBNVDtUz0k2mXu
mhhz2EYBZgNoNYCAp5n7swY22V/3PeTmM8evwDPrfVQaTHvia4sZDu+mvBgAHzdOGXhJaJqc+l7G
lnTjiIsZuCFqdBDVw/+tPURJJwC1dDbgS7eKb4nb2yN4XQbMOtxfzs0l8G4H5WXwPS/FKSEmG0pF
kmGiw7VFFzosjPJPxcEIaBYTVKqyOrxvbXPzQGr3P9aWVX/IVfXctaoECdPV9qo48OxC2c0FWN4p
CiV/G47fF4Y20zJljJFZYQMr0tIxbrvhipaD3+rxuSh56GSz5PLePqf/mBEu0Ragn9wAb9Y1da0v
GG2Pzzr3Uknc39w2EACASFhf0n0hKmUqG5os5di2nB4qSFjaLT0Prra7fzqbvvAfMyJIi3kmcTnG
Sq+9/rvn5wFCwjz/3OqjxI5kOaKwoUPmxlIsHI2LSWUH3Yy8Y77d65Kwt0S1VdRDHQnfEMqRQPdg
+FAIso1H9IzE43BV8zb9p3ZiMJqmNOb+oNp8ZwIjHsaZPoWQFpNVETZWCLosdPdARQH4kviiLxqo
GDhlMV6Z0gVugYegTXcapqbvH9jWCkGgikgBdQswqy0/48PnlGoZdk2rRxSzdo151TsoVBejFtAU
S2MuYOKlbHJnw0cW6nxMcgKugaRZ2FS96cAhqM8jUCNG6beUQe5TzX9naY3ZjLGfjvdXKDMn3Fwu
NQye28N4HYZh7zlz5/fgD/CbuBxDK3Yl9/LGx4wBdzgMqiOY2b2BT/U6rYxUHa9VUR5NlR/Q3Ppb
+Cic8qMJ4VM2mT6AL04fr3bxanZD2CkPxPwRxzJ5nE0P/M9S3i/TD65RUQZUtm6MV1K8QpRkp5EW
OiSTJDAJG4ZSi445GWRkKCkBxi82AFO8ColjtnpUNQ7Zq1YMVoy0n8P7TrBtBQ0TsEAv/fLFST6s
RSVdzBxC9QhN0fGgZ/Yfu8pKyUUo1lH+XQsqY4sFsNOInj2SfGY9zieqoTfV+LTP50+VSqdPZtd0
u7TWyD4urV3SuBT+15GLUheDn4/5vEtHsDenYHo/N+ps+5BsHoP7WyBm/v/31y0qKYtIB/Cd6z1w
sxHTA/qgR2k6Y2JH9/XUOxDbOw1aFZZFFFvgic5Y1NFn1T1UreMn8wstD66OupMj+U6Wj/xDZH3/
McBqLdw3kDBHsW/9YxRFzUsFnXfoQwSs++GVuU/rQzxNvk0kprbO3gZmABU1TALfVNVS1Je6Wle0
qFMsdiTwtaAgYyPx43dtL3FFmJMHzhA+htaHEEmLijYlZwlcrCz0Yz3r5nGIU360Rmxv5lbqdTb7
PKzd5LWOcc5WOqiHwWAnMyZfQGPHTsxF0kkniDdpfdvuIXAHAYiBG4GJv+znNMbAfUWV0O0LHTVe
sN12sVbsXLdWQs+Y7SO3IHlQVa0W9oPyYhmkPKVci7Gt6reOjeYeQNx0d9+thAvk/SCB8dIwGQFY
6g1Ja+vUhA+zqUctuGeOzFXjyGwa8stMu3+GkrtHaIi64VhQ489/YRgvcYg5AuNwI9OXEs+o+8TT
o1mx9zRuHqu02jcdfXLU6Wgk07kuZJz1W54E+jjQqQLoCxEDIdNVMkbH1CyMKEUZF1pe57GbZN0l
8Xn8vqGYOcNgCmBc6CGI6SCI41DoNyBrXB2mbt8e0pfuH2/2s9gf3uyfRCYMKNaObgwKq0JnR2N6
DIO5MfpJudN+KsQvftifSeYbP5JPiRGy2JcRQm6bRS1Fg2I8litm12ZDHI1Cfzga4k88DYsn8mBf
uLlXma89grrjhX2iveQaEPFc/64V+A9EHQdUvyLFb1eZ46hiCi/qGAuS+SHPwnrYWeqrm6PEnfu1
5xv1S64qfpH/kaLmNkMwuDShcw64OBBlQp1wrGNIcg+xHimKCwqq3MScPqhR58B0k/JU1iAG56o9
72ZX637RRGn3beLU5zoxAZ732s+VoiW+rfUAWWQVvXR0/Hz/oxLu/H/3B/NQIDlBOQ9xbB2WM09B
S0ZBrVRr3Plalx3b6UZvHWpjkNWBtgLHMnr1rykUvNamgFSpAKdNjGg2dnaWAqJ58nTUD4v6hKTg
ossejmLFRFgb6B/XBgcy2VQnWBszm/PU8oepVPeD0j6CLGmf0zpo9Egzir1iTwHAnAGtftzf3M0V
o0m1vMchVyiqe6M4ztF+zYzI7AA479vuW6Oqoe7M3xub4AkzJ4cqI5IEf8vn0K7DRqPDi0a8CGqw
1XhUktxVo8w4k9E9xFYSmJP+6M1v/WsCfQ8jNMaHxGkioGfCGT+kdYbDhN6X/PPbcC9877iEkYNA
ylpklYkTL67SudAipyz3mfUl7pSoBZFLtiv44wR4md6oZ7V5SuwjBai2ij8l7nc1TiRXx0bygawT
PVqcAcjSbh49TtIVhjloUVw/4qQRfuLdNMfAMf0mXiaLOcIDZPE7WHMxF4X2tgfCzrXfQSCuHZpY
1yI3ob6ljfuymg5uQ14H2/LRczLiJsygwlfozB+tyHGSsCqT55F2n7Kq3ymTrDC0dcUsNQCIKyAZ
RrtCeIHxyU7LWnG0iKrty6x/TU0MjBflZ4+DLX8C3euIgoeXjKfeeNUrGfp8a/eX6hfCIOpF8IT1
fjBi28wbkY9xRdmX01nryK4aCh/z6poMF72kkUJShlrR/9hCQXZty6B16oKHRou07jy99JU/mL73
al/s/pxJm8gb6cFCUYQpMfzPguNfG8tx9G7RED0yDcih8CnwQC6bvj3n9EuNLt9gJw92PwUTgGgU
Awrx8wSFlPshZusngKRwGS9UAU0R4bGezXJiMg8fGOp9oVLZKJE5haxPIVaD310a3S6UFVEcQ5oi
xG7dHDMMt2R4tPH4oCXAYFtfDNoFNq13jpGea3A78DjkPTmpbeXHY9Syed80zZ900g4eIlAxZGB+
eKshCDbO5UlrUiCI1RPEfCWf323QXZIoB6yUgEXgGSBE/cJsoBpJOj3qKRvw6tq1ydes33XGSY3D
LHF+3z+ADXPIRUHkhLoupqjEeX7DzhWNjnhkNQn3gmECnxG1jtSqg4xDprSnEy7wQdaA3EimEE1B
aowyr4VTFzNTzUsrhDpNBxuCt6vsn2UMaLoXelb+wACTd17y+VfRvpnJTluKLqSXISD/P79g0X/E
bAyUboV9BiGKpwzKpEdjNuQYeKhPeRNfmAoRZPdnqf1JlfxzMlgnR+l+o2aGe74K+MgP97f/9ntf
9sHFgwQgOlCzCLFlTIsqWRhrIvtraTm71IQCdLlngMMwzzq25BlQhvsWN4Lp2qQQYipaJyUv8QCy
FMbCjBjt3pln46r3+bBzJ6iOmblZvXUmhiBpYRRBX2aur7BGppW+GFrHuvUPEe6ZOnftDEFdjzwl
V/ZjkbafJm8u9ibl6vP9RW8EANgCKwaQivj8ceLrUGcrecdroLkjmpr73ASi2jazF8gIVtwKlO4p
Az254dfjuGviGiTsj4Xizy+9HdjxUznu3fEXUBaTBpAnyrbEh3yL7Fhub931LxR2I0lSgm6qrkdJ
Hb+ZaeZDSQhMjbtp9ON4PDfFZ8y17TP1NXZPZXlB+pdojxneWUxWExe7ToiW658iXLczBQXjjM2M
GHCPnyFQq6kBN04DPxZtUDYhzSUVQpG971+LANRj6A0pDhjz1scD/iUPpLOuHqlGN/jD8GQP/jxc
aOP6uaWddPetzZujBqQCeqBVv6falwkkLX0KDch2PyURI4GbSH7Vuyqn6KD4OSj+LlUYUGmsf1Wr
N22tNHg+Q96p+KJPWberEj6G6jQ/0NhQnmYrzxYSXuea8w7T/l6l7pJee9ZiB6xqpv2Pw/oh9GLb
Ddo6LcLMc/kx9bof+JciD8/mT5Cg+Kb1Djn3TlE910QvHxma3eEITFtgzuV04qzT/ougs4hVLakk
cNlioXS58m3OlfcSyMB91Aen51rzoFll1kpQu/Ynw0tASlmrmueDbcL9+ysOeeUyeb9Ild60gk23
7HUDXFGRzc2wpei/2r7bZFDC9ZXJ9iGNIesaiGimxcEA5wFMGmeJfvp7fPhQT7UdxYlBtmxEpc2g
88tV+nnkbh2yrEh/gYpuuhgmn3I/60h1RB8cfFyzcUmIRoHYyCbAuRPvx9D0GkDdbfHbq6E0WRVt
elHaWMZXsREJcPWjarNo5GFqTLiZyJgUeatxIwLX4qE1de6nLdNDBn2GQM9iWWf+NgVDaxneDT1o
UAYgy157eTVyLWc9NyOl/6abmV/LyI827jgEDNAzAsWN2TtPCCegX6FmUgxmFIM+Iq/bsEWbxrCf
IT64cJccC+J3r/fj/fInhS8X1L1gXXcw7YFJX2FNdVlzp+lzM5rRwj+Whpo/FIyC3TB1tUBleb5r
mN3s7xvdipu4ytHqQCoFiJFIC2MjiPVmkVkRnetvIDc8tUb6Jc6848zYU8ujJIGo95ydzbiXhKqN
LA7vVMBo8UZEwUMsE41e5bUWd83Io7p36kEYvoP8Oxi1IdW7zwiw7T6mH37TKqGSWLLEQGGnl2t1
0UNBXoqn8tp7YsdmLvgVrajgnk/qEr76QifJ9b3hossIDxinkBBjOl3IkoBkQiEKfYyIUHCiJeCl
8T2llY12bW0i0JVouSyaG6DZWS9lLBUAuifLitSeR4NpBE76Y4xPaZLumilGqVYqpbRsjrh5eFOi
roa3JRDEwro41LNZ37hWNCZhcl2aLIg7qg/N+X5CIzOg3/+UsvLpxqeBDAhjmK6BISMEmvUqcSt0
rKlLO/Kyr1W5V8khA5/FlJRBRUZJj2HLFkqXINHG5IZniLLX+tgmDE0kO3KYfshstORaDQNWysGo
St9Lv/399/ee30EjCsVoaEmsl8a0rlV6U3OiXnkAbbPV76rsUNdQatXJM2fuxTPDspZpP966DXhU
saOYgFmmqd5LuB+uFtq6WWpNsROV8bBLKo0H3MJ7wbMhYjgOoW2UeeDRUSazeftNvPN546uA62CI
S/jwQOEx13ivupFOybRvtPxISS4TpN3oEK6tCLX2SQFbSm1WbsTa9JuREH/WwFCi5GHs1nuji0NI
qn4aXg2A3L006mLF5+kbz7NdIyNyvfUl/BLEdGQOqoZpiOUYPmyzo7S5orLEjZpW3ZXZA0rezcR8
3UvRhpRUJW5v4LUtodkXe13LbdwVUZXmn6CehWe4vTOKp6aYZUFn49JYbKG8ioQIo562sK5iHMzW
otSNtGVLFZ79yKBaCPa+hoQsoSQAglQ/J6UNfAMAHw92S4bX+x/Oliu9Ex7APjqtYnVkJPUU86Fz
IyUFX6Da94NvNKZ5uG9lc6XAUADQBncF4FDwpW5ITHWumBsl+eexafy0tPzCeCpBtTqq5SGPW0Q+
N8yzX/cNb50mij4opqHeACmvxbM+eI7u8JE1CXa4bsv2NA/j+Gwl6oOTjuqDYQ/q6e/NgbrFxW0I
rjFcKGtzRIH8Iiez+34jKsrTQL9nKR4vmqyIsnVsHw0JEcAbjXpq28mNOLgb8GTG6JV/fykyC8KJ
QSRxYkMJC6oZ6d7LlEpcYit0LmpkqD/iJrqhSB+BpTeVXnUjMMz48Rt/Zk/GfAC9kyWrqt3moMtc
PPiOMEqFq13spVQlscqRKW7k1f/ElY9MmiVhMe2CavQH6+9mePHYQBKGcUzkn6aKRrMQPjKXYtMK
241KguF0s45pAIFTSxKkbjMviCWheQ9iCXR3MeK09jPe22yktHOiSvlaj2owuXVQTJKlyIwIztwQ
KFWqWe9EuZ76HVf9Rnv4XxsRHdlglRuDoi+qiiTQm0eMqIUgnr3vyxsrQaqFF+BCrI55SyG78zQ8
3fUpVaMpS46gUoyylgStScP7ZjZcGq8ohBoUcFVwpC6f1IdgQ/VhsDLM40d2loVeUj81yYWYIEsy
X+cClM/dKEFjbkQ3Azkr2CVwJy6V3LXBqZrLGRFbjRrnYFtfnKA2qO/JKjRbuwcdFEw3ImsEHn/5
FR+WVanJyKZyViPkzvzoZkVIlMrZp6Os17NlCLAXd3nMgDLj5ppPFFXtdewf0O7fqd0GVep94nSQ
RJ5NM2ipAv2CwHtTd0XD0waNNMwYGFNNnYc0/8ysr3/vCrh33utZ8AUxu08bojam16lR2fb+RPcV
5zve/ObVK9ThZN3p5RJbPyUgur5I84KUYlE2Wxb88YDwKHLRB1Wj5LGPH/q2DlvbRrHuzCRPzY07
AdMz6A4uYQf1FMETIHY4q7nTq5Fi/zTjP+CJvr9rsr8v3NadphMzHfD35+nRrX/8d38fedZSEELa
/p6lfNgoY9Tywm455EndtkPQBOsE8ejx/iK23Av1LUjjgasc/Q0hNrdWmdIm19SI1L8Low3AMQZl
Nkles3nkH4wIsTm2NAVwHh0r4Rmog/kT/Dix0h+G+h3zAZJUYCvMfFyREKP1LkkI71U16nl3MPQf
1ch8YpPQksm7bgVQhGhoIi1z+CARXjuyMQErynF0Ebjqaz/uXsb5ivlZw96XstrFpqshyuBWQHEX
FA5rU3Gf4OHaeYjVCyvTDCZ5GZhha9csIKKhZbJM6oqwb9MatBlPfDXCROEPvTevKsQUjNwvErK/
73GblhChcfcAnIQYsF5Lqlizk6LxGdnGvjR9q8VzFPxGsgnUrdNZojPa8eDgR2NqbcYlfEhLZD6R
xTyfPfbaTkGNWOMOdIVSNKslufTWd4RuOLCfeFuDuleIak1G0tpACSFyYmjhoVONf2dXy+QuNpA2
74Be3DZIDYEvEC7tMgeMyHKypcPfPlTJGGXEmvy8cve9dbY95vdZ4msYkerr5DKqRRjLpM+39hVc
tCCnATk4ckYhYMR64mVUI1o09b1vspfa/eQRmJoO1A7r4vm+s8isCc4y242N0aESCNMy9anZ7LpE
HSBe6rvJflamXdsbtSRb3QpWKMlASmGpzADKtnYctSIF1SBQFDXxwQS1nDvwg+79zmkRcHP8+ffr
A5odD2r4AzBEwoettjnhGOxQI3CgAK7sRQw1GDeZwrz1gcH0rayQhMfN5UHmESSFGH3AO3O9PDtP
DG2s4ag6gME6GCF4BYWP8oiqM5JMGWpi67MAZBcREhcxslnh/Fw7n9Eq7LSogR6EfdbjByuXkHFt
tImRTnywIXzp5ZzVnkXQp4JsgQ+8Fz4/M+jdL4OmhZMJMaTqiH4Yz371Ms6Lrb1ccj/kMxbGSsUb
Gjcq0ztMuS1lvBnkAXXya7CVAGIlSDclYXNrJ8FEAU1TpOzLw3B9blrKDTYlsGWDQD0m1kvVNkHf
lRLv3zZjoTgIsuSF+nBtBlcQ+FA0hqZf/WwwTOsRfyhknKJbVwCcAZ1KoJpREFz29UNmgzpkq6AP
o0VD0gaQf0yUyafup3mUvAk3rk0T5wLVVBTjDbx013Yqu+kUc3kLjAWZ/RHtuqNedzKhhI3VLGFi
KRahYmSKVZvZ1KaxrkY1clk57hLD7HbGrPk8GcPEbRRJRNw4ILxtUFwEGdYiail4ez3UlpEOyKXM
/HPuPMzdVaoStW1iocpAEESbQfhoYzyYWMxwQ4OQxIPstf1QTR2H6E8nOR+ZIWEto9uRpsViI7v5
A77eJn2eLEmSvmkCnZiFJXUZ6BUuTMxDaXq2rGWaK9+dzri//Eqm2bTpZ2C3WlhS8YGIflYqmZKl
Q6pFhhZD6HHyzBO6pq/3r4pNN8MzHR0DhAHQTK2decB8i0W0RosKc+jDJrZIoJhWfOzntHvLPEBr
79vbiqtLtgnKapAI3c4fzJ03WDWrtEidW3aCzt0cmlabByj1qKgVKenOyUoL2q0tHJ3nGKvQ9Abc
ZYMMAbW18qXerKIyBskY0eV7L0POo+RIOercT/SHzotfeBXaCrtKlrwkL8LbFE8HF7AOPLpcMJyv
91jH8OEE+k8tmvcUU8vn3jimhX8gX5Ay9hLP3Lg8wEW/IMqWah9i+toWptc87gywBeSXbzXHeEKC
AXVfp2n2pvn1/so28qgFUQD0Iqj2MXgpLKzBGPGodjjLuozKKlJcQHLt7zNrQtd4Ya4kRm1bQ3ML
0V0HNnD55x/iu4aWdZtSLI3iBi53IH/sAvOtpaEmI9Hbcg1cUv/PkhDh+z5H8C9hiUOs2PnZlN8H
awjsSnJWW1Hkgxkx6S0GLwMnLZKmzn0FV1Ogpj8g833/iJafKvreRxtC1E1GcM9CUhH+4LuHujkw
Z/fYzwF7GwrJarY8DyknyPhA1omPSjie2XNbTuoRqYTR6KHbzdXOdDJ6QorKgqpskidIbMluyZvl
ASOJbBPYWWBp0EYW3L0DJ6iTAwMR6fPs63FyGhL+rWf70fNO3Gz8bH4bSPpyf09vzg1lpiUsI8cA
ZA4g/bUjqjQzOeW6Eill/aS0p1wtr57VyTLQm7CxmAEWdkGOLA9O8ckAOhzFM2MlKso21Lwv9ht0
dVrMSWH0LtmzrD2NlaSYurEyXAVo5GJgCWM14nu9IjOGGkw1vRBAkBaZPD773iBxSZkR4cqZEPx5
S/T0kqmnNNtBQ8Bwv/31Ca3WIWxdDMFfo7RgIrU76Mf9GfAFy4QXbq7n5aH8Ya8E11NaD4+6YUov
9rna07++M/DXASrB14SS8zKtt/YxnhX48w5OYqgeUdP3rVfP+acY98l47us/CRTAXf73br3U7RdN
JzSaUYBam2xts4E03ZxCrxjoZ4+CcdgJRi4JEzexdVkY6krLXAl+uCrE1iFJ0Qrq7fSCHDtQVALM
R+dr5Xnif+77wE08WhsSn1Fq5dpKB0G4C4hX8Ph9LbNLbB8weBioMoTXrUejErSQAKHwhDXdXLqx
YoDJ0iovGT6bFh28IvGzv74t8Ic/GhGOh3cmCiQzjCgpeKo8WFC6fVn+9ccJK5iGXdJa95YZN56s
nPPcLC+z+wMEbkFVnKtUcjK3qIplKR+MCEvpeUpQLjTKi5MAMFUOO146IW3It8nlD14OGushpr7O
zF06AYVoUIwYNu0FOMVgpA2GkWTli60DtJf3r7mQ82Dcb+36adrXI6+y7OKll8Zy0KY6tLKRdokN
UZXInCczT7U0u4zed6p6wfINt0xWp5ZZEe57k6Re3VGshNpfra7xocDFdOrf/7RkRoQIPlTd1GSL
EWgsZRCb0aY+tLJE8o57Z2Fb5S6LBAygEsD44ONCbXB9Kp2eZTV0yctLxwufuOlxihOfmKA1DlxG
HlTW7GqQUYAZ4KLVr6BzNQq6510JvDYJSPEbznNUO/OkZ40/0yG8vwm3gQzvc7Sd8QtRPzfE8/TU
dGiA46ovjdkBOuwoZM80uwwyyHvuJoNlh/v2bu+btT3hZKHKkmjESesLdFFDc+5A9/G/tCAcKylY
OvcDqS8jSQLb/p3J3gu32dp6CcK1zNV4Si0LS0A/kzPq0xx2lN+a/UxrO0RZdGePkotUtmvCLQ2S
UDwpm6K+GLUVatYDd1TJrm18DCs/WP75h2eJN9S0ZnFeX5h2GGcvmq2zRWRU15tGHDwfwfiL2pMj
HM1kZWlSjE0Nxke8RNC4/cYbxJC4or//3suW+x9PdHxw6KqvV0MytcaAa1tfyhQ0n5iZz8xHTIfJ
wFAbHw/aQUhuUAmC6Jg4t6x1wHErGB2+lNAbcwL329Bh1lJGJr9lBUkGaA4W9T5XfOJ3feGxDFnN
hSi7slGfQc38B2xowKzLwCgbboaTwdgc2H/QwxAHZasBg8jcruqLN1d1FNupvvey7uX+2Ww4wdLu
1FBDQHIE4Mv6bCCy4jZmadaXXE260wjN9Z/KOOR+j/KdLMRvbd1HW4LDDS7RURqGrWz+qrb0ZFn/
jLiTzUpGSXkLi8OjERXbpQyDrPCGi7PnEyon3MYX6ij7AhlBMBN2aCgNDKMIuQrJ1DZ5KlL71PWf
7m/oRjxamRY2FEWlcmGGwFeFrrgP39fDAqloWu/64s3Lqe8oxYVlk6zbtbm54GXGoDqSRcg/rA9S
I3GnEVrXl84f3edC9dP06PDT/cVtest/jIivVBBEgEuE40tWwREcN19ZDhHhyuGyztaW66NUgrI+
RoNR3xc2EThRaJmwCV7Zp+bZqOsxnIp29O+v5jabX0poIA9ZRkMgA7v88w9RVnepRcw4aZA9oS+o
lNHosEdUwn5lGGv1PVOXvL43dw/DIPBHaMKBIWhtz6iZWYHyv764WV3tyDTXO6Wg7r5WUxlp2dYG
gt9wacIsvF5iLOwIs2xqkObitfGh0zuMvcYWA0bm/g5urQiwIgQPQFAxIyE6HdNK/IK6uXTup8mG
4ideQl3Jd/etbCwGxYMF+gWcFOK7cE59VrgQ+embi6kewOMMC/9F3oXCCFJCMMKD0kW8CtM+V4qU
8vZCsuaTWxdRnc6/TT39bVXGX1/toLvAEA1eBiA9Qfd27QSsKEmleVl5yfMfSv2KV4HpPN/fr9tT
WZsQctxF143xOi8vaPaNPPMxZKFVX+/buA1zsIF5BxRqATSFC6yXMaeQqaA2bBS8PcU2CNK/tsOD
m1yN4qCCn0aVeNqyLeu8fW1P2DawCqNtpsOeh3qF+jAFpPo6uCdVJtm4tXfIhqCKh5o6SjHLP/8Y
Ewj+gwp+eWmgZFMldlRkDybIGe7v3q0VpEMgvkM9DEwwMLS24uZ1YivVWF7G0dyN05WbVSgtJt0e
EYy4BprZBrIiZBFrI22L4NnaeNwP7RzUo+ObA2YN+J8sHQMMW9aHri4k67q9hNYmhbjdT3rvMI6X
fm4pgTa8OEDpwSEGWdl+c//ANIpSKco9gCOslwZgUWaPqg47g7krMSHlgWlAiqHdWA2QBwuj6TtN
hUhbPjW4hIjtlBe9KQIn1vAqK1E0UD9Lj+o2wiFKf7AkxNFpLtWmt2DJY6/Z+OANMq2+WwNAZEFN
AMkB+nGAYq43THcVDQWlKY7a8liRbj9lMnje7WYt40gL+BO5F8CfwuUGXntDa7raixRGd0R5ScoZ
w93VeWFnv//x3LLZLFgsgJfA3YKBJDz/1ouZZq0BoWMbA0bxVvWhp76g4QHO/tjXJ1+Z9SNXzhh2
VtzpZ4NKQtNfEnoy+mxnyQZobv0Q9SzQOwO2tUDTxUm9JvfYbPAZdGeTO1wahxe7eUCbgHpqeZSs
etnAdQQEsdzCk4UGMaCWnhAzUpoD+0r6GL2Q/tC4v/s03xl9fRwV/TyWxSe7UlHJ73xe/ARp8dda
zyWTZxuLxaYvPQoPINUbZsMBVGsdXjlK1Bg81I1LlnytElmt6TbO44GIAXGkR7jz0QVcn+1Ygz94
6FFhbc1479n/h7Qv240baZp9IgLcl1tuvai1NSXL0g1hWRLJ4lrcyac/UZr5xt3V/JuYOTBgCBDs
ZNaSlZUVGTHaiI7RZPlT/NYpv64P6YJDWKh4CGH4AR1XxnNbplZTpeqj5ADOxvfMeCukx7TQflw3
srDzEEBwVOKMRCsnT3JIm7xNqZZGh2SknTuD7AycJ+oaTmVh2MDni/MYr5hYGnysl7OOzhOK00Db
3YKV5U5p7oj6KOU9RFffrzvEsofzdYhbL164IakmoetR4bILOQfXfxwKKNSZvZvHzQ7F6VBpfCgE
O1n1RfWV4v7lLMEemurZLGGH8YIoXYyUeY6tBBqX01aN54NWCTcWiDSuu8WPIKtOozyBrm1GzoUf
zxdDoo6zkaQdipxJ3t/QRqB4QsoLXywF5M7gDXUIRuNfbim03qHwgg4D4H7wNy/ZmpMoU3ELJYem
2AvSM3tSar+u+8WvP5hALyxTL2UMjRcPi02YGIWcJukhNtCeU45REGn5Wpv25eBpuGyAawgLXcYD
JpvDk6wpGUwC2cE2PYSAsJnAVoSG7E398LsEYyGBROp1n/glwXwCoAj0YQBLGXCLMwfVUVEDj9vB
aFCiBZM8QW/L63UbfPb0bQOigRZqSkw9kFsPRmcmpLbG9ADlcGeqAMkpf+njA7gM7LF7ymu7r9/+
vUV09uIsQdqJyxtXyZxzOckrM83Aoi/9rrtkfoB07nBvIrC7tKnJLg71aTPSodmktFlj5OK3NfMX
pwoYnVC+AGMI5684gqS2Fkl2UC3wV5DW3Fad9rM1B7cbxo0y71eTnqURBkZQZ2OMRl+DO9DGulUT
CKZkB3OGYAs6fhUnHFpfFalhZ0JKHC1TSi+vxRAKU32zst8vsgg4jHs4sMkIY6jl8ehZoRM6c9Sy
4jB3JpLVhNYbTcp6R4VcjGs0Q7UR24p6qVx1W6kCzbcdjcTaFePYKXahF5MHNer+WLZhdpPkdXnM
IKC2Ukxa2Lzoz4coGlJchgnjYm0faRC+UaTsAKWb1MsEtX7LNKFeqUtc8DZ9DwUTlASBCbCUfCcS
aMQKU6ImVIufy+qL3APvWG70JxAxhrep7FTQDPhUhO315b4QMxisHqBHpDPYYtwmthRI580Spr+S
vur+M76ThX0ekOfrVhaW9ZkVLi1VO6PM8d6THdLiJkJylEJR3XgCHxbVMltco/nRubPxr4H84xO3
hTWlNaKKKNmhzbXRGeQ6AneNJnphpsxe1LSRe927hUAIrAjoP7B1QfrCJxd9lKaM/yc7TCXYGnHe
73N15fhdmia4BaYnxpuC/+081mpZ2jXYQdmh7CqIp4rEusWlKN4XUmY8lHI221W9lmkuTRpAKgiG
SKsZ9/25TVSQkjbNsR678GHyoChrS/PvmH6Rz+vDtxCBwK+Pug9uLCrqV5ydyYypaNS4hje9gKZS
KI4dIebX3FZhQb1pELQdyq3x3VQK70DNrj2NLVpnTLDszgyGEW6xCCm600GLkx/omPpxNoCPnr4a
FPjs2uuFOpib+K1IV1bM0gpFco36o4VSGVpAzod2UAcKHKuOykOY2uztc4wfwzowvesju7QwcULj
LQbJPGg22e9PEoIi0VpjgILdIWv3DcholOi2WnvyX1qZaJ38fshFxyHP8zYoWjdMIrOR2MYW4AVI
Fhi1PazJU363qpxmvGxXQzYaUDB2LwF6+twZiPmog5VXxWGqHhKIABaR6ICCmzSPimiLBfj2Sj/v
gCl4q8PWFqr70nJDwfJqPbIH6FnGoQKQdWugMTq5b4afUryFxuu+mtduxkujfvqhbMRORr2r8Pk9
aYqDAhJdPFhDG92f03xlbi+XEC4z4H1i8pao//HN+GJHp2FKgROT++f0qODOPUvZFtTka8fSpTso
zjMSS2BcwXbCh4GWdkAzVmJxGPPSlsDZJEjvtCO2OJcO4wTRBuCJ2vhZSgNTFHDPT4FOne2+0/xY
+Li+oBfSBeimAOCKQxIV4ovLYjGgGWzSQ+Bxar8rvPAuszbt/JHkeyQIftwO23yWwZkNibnxo9KS
R6rUzqR/DYl//UsuIAzYtmdfwkWtWaeVIEM86aAbrjp5QDzdd17v9362ix/Mfb9TjmVvp73dZH5V
3s2pjf6L699w8cDGfwN3rFYK8CDgpkaJ2f05eLGTenb3s71b23rfIJnzrXfuKxcjk7oVhLy1ECO9
zpP8/tDuVE96svxyj7Nunz4m+/mmv2m3hvcA9lhf2IA1eIO9tYnuv7Z5UNtoi9r2m9ItPLAN+8ZK
OL08qfB9uO9gL7D7m87FOTrWhIIItTjQNK39VJmx/02jdqSs6zaiRhSvifXQK4p2bQoWdiEssxqJ
jDuDwV+5lDkjukxIcUhnwW6rDe2cOrObdnd9ppfMgL0JoHrW94WC53lIyQWkBeJIi4OoZRluPlCN
UMvbGqJZyVo5Zmksddw+IIuFCyvEBM9NWYjlplUheo01yPo0gEW7/qCEN2BSAx6HvmrpWoBhH8+v
LpY9Ma5c9Crw3RCzmU2AUMXFIYM+m0h9Yfg04Bh5C9HEHkpoKM/AEhsdNGk7rLR8X/QssB10Ypuv
2KAZMmyBii0O9fzbijeNhAJ29JrRFmpCNi0fu/F32ftRt3KjWLXLRY8QOm0pKWHXMnXfGCw3bx7K
eCftLawjiGXPHfgfp7cS2iDXV9JSNIcgDp4k2UseysTn00vkci76qcZWEWrixGlB8BCPmpHUlGtv
bEsrCc+zjAYFqRXU3M9Nxeo0oGFSLQ6JBppfK46FTQeWHNsIh9kvrZZ4RDc60BEWdGW7fKeM/JI6
MW1xNcUhp3MGHHtxiHTNUVL12dLf2sGXLOL3aruTWsgqqt4Mns3AmlzcL4dxn8gvY53dhnq9mdoH
FOq38oNOccu8PgEXLblsyZ1+Gzf1hpooBnhHMPXWXjbcRtpGMdpUGJeXH00PljfizoLjy1o5Lb4f
zS4HhXW2gYYCgi6c4UFvqUULDEp+RCFldw8O9PCHXjqftS05qKzYrZN5sl3ZL69QO3FSF20mTuUk
fuSzn1MX+ZQXrqQxbBFcfBRqR6imM1C0xkW2tm51S0gHBNBi0yWlU073c+6XWbGJbUosu57XaOIu
dwA6BdkkAKmKkh//Wg4tl1HuwN52INms2UYd3YSWGNlCTLfXZ/oyaJ8aQsn+fP2TWmlkNW0B6+vN
mzA1XiLQedWq6dTiyiCqF4PILDGYMiO4RQPcuSVIFA2oogCoYXXxO6pLndNnebxyyC4s3HMr3Ppp
Or2LW70HssuwkAS2jlx9WpQ6uNE5UznbsQZZtA7iBoIHWYXGrjR1pTa3OHWoejNud3R2fX/hSWat
qcMsjGxEDesZhdpauhXl5+uTdhm04CR6jxGvFFQQ+JM2oWZThOJQHoZHo91Tp9LsOXbCn2m8Egcu
703nhticnvhiyrQgBvD4h9ZCW7wrVJte97UnsV7Z9ot2vvc7q3DDo3M7U6qolHQixqzVsJteJBJY
Teck9d4EEe71wVtc8Se22Pyd+BSHLTWrCLZasAMp3iTFTkS91WLIZczA0J2YYZ9xYoZ0taCG5ghw
l+FEuo3WaeCfIm9wo9YbZf+6T2vjx93mzMis83ySyoOefJkxQWHymKH+J+irRDdrbnFH89SleVFl
MmBdXYluruKWGGNty/Joy0A794UfTtL9pEQrnUFrDrLPOhnNZoBeVqbDwXpWb7NQ3UKI3dWGLWoU
tqGsIL+XfUTQNQxWY+fpaxtpjICf1mBs/AqTD01ubS23sRilPHGMh1EaVpbksnd/DHLTV8yAfUwU
gypp7yS0G5M6zS5U7/Xj9WWyHB1Br/o/z7jZ03ukVjGI6w4kOXQ/NMF8mlpvIG9T3W/mYWshb7fS
bod7OlqkVtbodxvK+SnKdsQf49wcgp83k3AHrw6Arhd2UjWpLWgpKvk1YJd2pE8/DWnCYwUwmIZH
UgtklgpNXkJdJ66ek2JvtgIoPgUwea8MCzt6Lr5MB/MibkmoIqjcXs0jqxfCAWi7/C65oY5g2MJz
+tAFcm7PD//FFuvZZpJSACRwoU5T8sZKJhwPsblJ1J9KaSvh6OhBMzit+CqbyHGqzX+yaaGMh+oU
a4883z1WhlOk0RCLWn8SNS+0fvY0kKEBrRyF4TmaP0e6ckIxL/gRBcsbwNUoHaJ9jDuGK0lqwj5H
kJ2r4iG2rNtWmrzrXi3tUrx/AdvBas4X3BGDmIHAsDCxlo1tizAw5DdxNziD+JCHmR23b1T9d0+w
jDgA2r642TKgNWp73O6xOmIaTWtA/DRqHaX9kJrncF7Zouz0ORm4CxvcJqm6eByKUhiP0IoDOUHq
gDfb6cMf18eOCzh/WQFlNFAxDKfBC9UWQpVmYR1Px7CdxSBG5cRFeZlsaSXlnlAn8p0eTsNKYsRl
LX8bxaMvyN3AIahxBy+12q5D4XQ8xrWqM15+IYdebEynyZ8Ttf4NCiD1Bfjdyh9iIWx2113m61Df
5gEAg2XQV+HGx21yKsyzkAsY2YFUd+a8FZSDBuxz2e96tJkOMjl22tYa/l1m87dVFEFBqYXEhi+i
61pdzGQg01HtjqqQeV3sCt3boO+H+Om6g+z7+ZUDE5BhAzcItJq44U1SIKBiKx6PhoWSixnWflim
uo1HLdFRQnXtirg0m7iho1kNEHJQbnJnlpGn01AAJ3acIqU5Ws0wJrZGar33rXiaM7x5m9AHnKIJ
TDyhXkbzfxhYJNmspoX2f13jIoyazalU9PJ8nKsasMXENXNrO7b5ZyaMr4rSr8nbXmwZ6MDgAQbU
BqDEQZWLG17UH2je0747xsh1Jg0yGXgArvt3If5drCm/XUwls4VXblwfNBQK+fKWpMx11ghmd9ST
wS8qGUSPwGH20U6WV0bxclfAFOMERohGQzmwn+dHQ5kOvdEodY/XrM7Th1ss140ajn4XfmRGZUdd
ZXdx8tTpwkrOw4VvE5zLMsIpjiM2pHhWPzds5FBaTgcTaulV5IzJuxnvkxiwIOhHv/ahtlnVVVkY
VDAqAAGKowK9MrpybjDDRX0ui0Q81kBnQkcqjKtHeSS4xvcrZ/yyJTxoAf0G3AnvmhkndZ2WRDzK
yUslA2m3IRFKFsIaAG5hCNGIAx0PiIiw0hU3hJGUjGM8W+IxrY27Sm49ZEkHtLRSo7ZbQg7VSN7L
fOWRd8m5U6Py+TBKUawlHTAIx6hJnCbeidEH9v+kvP/LaAZKGMCrcN7CPwAJubOWIFHs6ATf4g8R
Ep8y+aHL1JmUlVPhIop9t04yqhJGOoCT6dybqo2aQUob6VjF8as8qWhmcnNVulPj/gA4Qxfr3nW/
+KIq1j1q5Ay3iCoyyyM4x6JeikRlVNUjdqM/Q98NnYEbM7OcQs5sAlWW0QT9eFcFVEwhjvV7xfzl
9KEiAdwVRpVB2GS2pk4uUn0dCqWmz+axbToI+NwVZboparyb514pBlbyVY2vZH4sNlTZkiT1dP1N
QJvDyiiwqHJ2VqGShvLFN/ENq+Nze9GaCqUIMz08ZkIdM4SMcDMgl8RYSGu4ucu4DfQ8cH94WsZR
haaQc4cTc8qkTJfjIBdVWzlYwj1tcCxVTpg+r4wt+2rOKzzNI78A0ALtcTxGYMDVJDemLgmUJtP2
UUR/DkMi3aVTIftaIeQvViaDO0aEqFeTifOOSvp9kw7NPi3aG0UX5JWE62KUNQww2oNRIEJ/FEpq
565rlZIYlYTv6c37pn8aisFLDcVf8fpiC8EK9FbYuxaDlvBep+jrkeJvryM3/zLue/d93JKvxBle
S6jkVo5pZ57hWsQeH1aJGy/Pr2/rCOvAZ6F1gYf3V7IUQnO+T4LRTO1ufjLyIO4eWzMBGuurrGpP
xmPwtKYRxF1vGLoabZZA0aD1Fu9d/PoVZcjsAkibBCmNPG0CM59WuCvjyqL32WribLBvONmp8Apv
IDGbvZ9IrWSHuJaXlHb/VdnVs7FSX1kexxOPuLUiJFkh92KbBJ03DB4RHN3t3MiROtcg7hrkY234
uD2pagLaojsYE0Zih8pHElsr2QXP8fD3DIFCEcADPMN/v4yfjJ4SWnkXDVgXKPHu0pvo0fL6PQAB
vSe69e2wFZ7AGbAGqriINWzKFCRteLaBIPK35vuJ0aRsDT2V4RfBSeyAMcqNjQzncWsemyR9y+W1
sthFNOcMcrOWZTHqVxHWSFREdm5FeyK/1/pPvepX1sdSKEGexniHsNHB4n++GJukzlJZG5MgkVQ8
xulQGsmQMTqDKa5RtK2Z4ta9EWcyiI1gasqCSYAghhXauG2sLZDF7YWrA1oyUOG7yD/1PErHWQ6x
vcTPqJQ2etw+Nrlym4z7LKt2yq9BpjshE+5SY43FlwdR/rU4T2xzOVQWKjW6n6wkUA1nzpzEdCsf
LFV1+E6FWyrbRrqLeoj72rjWXI8qCwsGrNgg9MVdlLXMcvMY1VqiSz22hWiUu5ROR0sdLTtDO4PS
tWRljBdmEtA8RumLixowqZyxrGzxaJZgJmsIdzu4LR4FgGg3vamseLWw79irPMREDdD64TQ6X53F
YGb4EMyldK91AVW9REG51sv/JYcKmzdWHQQ6HjkLGgy43C3TwPFcgBYxQEa+FaznNLsjprRSZbrI
6pkR9NcjjEBUADD5c2fw6lfHXZ2RAAzcMzkkbe0K0pFIG6he2mPVuoqwkgTzldm//DoxyYWRVIll
3NNBwl9+AYAfl/bPwjVfP+UPyXB0W7ZsfdustZnxtei/jaJwgIYD9GfxDVFSMSNFjHMSzIqTf5V3
+ZvqDZt5pztVust7x1yBUSyP6x973GpsiEaBn4a9vttbL1X2GItgSXJUCnD2Zg0DtmaMm8SinoSW
KBXYTGMLmqa4/UWmY4yuIQS5tRtGE1eLNdmky6vF98r54yE3jb1Wky4j8DAKB0AHnqhoj6lbKYOT
KaOXhp/R4Neo1WjDyumwOpfcgZ7pmSKOE9as9LvsyK6XzK3wTKMpIO2hh7paDzlNs48di9x1zRrT
ABtLLlHChvnjNosOJ6euirZiMQfffzCpQuFlVT8jT6KFdz1yLmVIuLAheGpMix6vlOdm6ryayp4U
JCgOiBG2bGyycpfIdhN7tWAP883aq9DiGjoxyEW1HFAEsONjOnVn3pLYhjCujZaS6eXjumc8EOWv
nXhiiDuOaAgNR1mCoeTH9FUFxo35mf8CNdTgZfdSbv/ObGX/epBLex6d4ig50vP1D1hePicfwG9N
UR3J1GL5lJMdHSG5q9wOvugPLn1qN8bOXTHH9sHFgjkxx29O4DPnfoS50YXi85v8+aDeV54SO+Pm
YD245FNbsbg2k9zGrOJWy8E/TII6vO1VQOODAaUGiWFo4mP5RMga8HPpmIcWJSNghdIG3rXO16og
9SU6QDCjQ3U3AlJUfGVvdelfH8flYfxjhNv0VInIFJUNCUIqQzR71t9juZacZBrXhLCWEiYGHTFY
1RBgf75KWaSkaCDTRoJWI2jK2E9+uFMOXfOs6fuI/Kb1dnqC/h7I5kXnupP/x+b4Y5rz0mhkEDtA
zDQwx/sw+2z0G6V1Gggx08iexJtGdmv6W3/qfpHOUZsfkRrb4e8MxPcNfdSsF9X0CYBM1z9qeXr/
fBMX8fJ8oOAPxnBERAhdjaadn0N0ywVfZyDMg3fd2uoQcGkPasR5UholDrMm9utvaoCstzPrPdL6
h7bFm/i41zOnqvbjV0yk3WBuR8knKYRXgSpOHHnGQfuoKLsuW8P7LO+sPyPBfn8S+0FKCGYWNjti
fiPvdWfMd71tPUcP4hqrBAsKl0HjH0s835qGdz9NL9kgaLVkT1OduI1arDHV/x+h8I8ZLuiXqhWb
1QCHLOtZNrz00Nd2qti5a76Qffx5fWZ5Xea/Ij84bFkdHhgDnglIiDuhjdoeR0zuidYd2Jo3Zf/E
JKwm2afWc7Yj9fPQODfVh9ncTJ2fCTu80Euv179jeYX9+Q7+bNWtdOxEFaGk0Lfl7GiAzW/U+TbT
J+z2+1y/AwSgrRpb1twRCh1j2bDnEBD8HtLmUQi3nfBLz231uPJZC6UtNIv8Mzz8vYL0c6VkAE0E
fR+/CqZfNNsphgr7PS5rTVY+qh11oOaxr6ttav2WyWve24l0RMF/UohXdCr6ObbV5BfUzbRkl8m3
UV66c23cKIOdmROENNeeVZZD5ck3c4f5gC7htMC7RqA+l29ZkD7S23wzesOT+hI/poGw9g64eAqc
2OPO7owpBkHqnAQ0jGZ/aiDXqVJI7qGpZ1UOdWm3I/pD0cfCOQDtg/PdnuWQ3ZAMbI5CAeS7BNlh
Hu3E/qhYbiVu23hG4fxJmX29dWazt8P8aYJwzGSrudMg2TdaO49Wlu5iWnj6TVwsrtCXKlQtxXhD
WLeZX1UBn0UStxRmX2l/p5lpV/0b3jD864tzcaJPDXNReVDkWaUt9kwc3ZRFoICXWUnuDQolgPsy
8fE6GaIR162MA4S+r9teum+fmuaibjVQxSAzTFeiAPFZNFVHh7yS7PinKa91oS3F3RNb3+N/EuH1
qrZIiz9BXUq2Kib2uLZllk7TUwtcyFVVIjV4bCJBLk/bbJJ3OW22cyk7ohGvIMsWr2gAm4PiGgQF
EMDjbEWJPlWyCG+awsOp6Am/DKfaVM54299OK1nC8tI8McaFgnk22pr2A4yJkM91hs7tjeqm8kIw
sqbdVph/TvqaLvJiLeHUQy4eCDoerxsFMVPuc3uqHK3d1rJTP1n3EKooo8RGJcPsHLQtGMIPkKVe
X5lL0ejUOp/aj01myA2iX0jNchOhJuRao4pza0B6f93U4lF9aot9y8nKjKuiLkpwrQRReaPPTi7e
SmINPuFbs7OF8dAPiRPV96VvrqUii2HwZF65MCiNxjinEwzHxnZUvihKGJYz2iB82STGh/F03c+l
Q/DUTS7ApYKl1RVuvkFS3NVi4RGArNC/GPaoFEUzsmH3ur1l7xhLHF7q2SPw+bD2IKkRonZCkN9p
TC8YzRBONWzy1jUDpV6txbIdx+d1AAP9Y45br5GSgiPOhHsW2ssrL7qVjoYD+THkE9ArRxV67W62
GNBQQcQTIfhNUUs/96+uiy6vQxMGY8GylSGZ7VlDEeH6KC49gEiMAe9/ZrjjQU4KoAETnMsku48V
dEX7Br1HMzs2qK0y1d1PsOYABa8XdjnFtiI7hr5WFlqMrCffwJ0TY2Whe4HgGwZohm+UG0myxc+y
cKrmpf5QHipXT+8y6cms9o1Q4Ol9rcbIt+N+57d/BgG9YudjHcV9ImSdhMNZxCPrPnruC1szn7sU
aKENhSRJum3TYzoczMfyJa02lrBPMrQBTsTpZbLJDTDiyQ8JfR3MI8mnzf/XHEFY/fzzCnT+ofiC
z8vFTYaun+4ubjdd+z6nfgGVBdOfw0chPbRivxMhVEPm3jbpGgPq4v7+Z5IuqCbncFT7QdZRPttY
sZtDr+UxWBPnWDz3INIC3XGsSKa0fu5pJssdFSM5CayblODFQ548NfnIjUPRvpG6s7tKcmvT0/rX
lSFm0YLf3qeGuW0wDylIX4cpCcL0Rxd/5U93AMXvxdaOpg+B2N3743WDS0se9Dbg6MFzBKNRO3e0
aqcYiuoN4oZG0KJ1L+bPTYQOJbKWdy+FkVNDnGNJNreiYlK8NY6DXSWDo5k/rruytDBOLXC7N+yp
ZrQNXEm1ypGh2T0PhzS7H8g7LXytX5MeXjQHVDQI21CxgtbA+cjlUqIKGpupVqIOrQo3TDM7byYQ
BGnEASGq5Cqk9q/7yPdqf0cI1gcPw2C1wWvVuVUiCUYFDU1YddvfQgD2WC10H/LE7rfUTT8Uz5F7
Z/tvUeC8Wb4ZKh2rWZwpzHaozdv1ffSmHEV/fhNfhP+S3p54yDMgSUleDPqAxzGShY7e3yiG20aP
urWSJixmm9AsRKWYgU1w6TsfSSBf1H5SWLk67UTcQITRTeSkfEb390HWi/qxntLJzim1DqCpaR/U
VCO767PJlgi/2U8/gW3Ok4zMakxFyDtCAkNy1bq1427XF5NdmDeCupJcL20/IBi/YS/oaOMrkp3Y
ggWJohwUmdTc51Wt2Sh9Ce51hxYLNAZuC1ia6HZGb9S5R0bTlzjIcTcxpqCP9gP9gX2nzF/0swBk
E7RtXWonH7Pmk/dQdAdrG1YeeKDer3/GkrOnX8FtknKSOqFpcN+LIlHf6GUFVKoIkZHrVhYTauBQ
AdVitIHokj93du70PmwIkvcs9sDGDfEX2QOHoFA+oJEK57ZDzVvx0Lcf42p173uf80vn1Da3dNp5
HIzaQhqoj/dQ4tiHrbDvynyXj8+yuO9F9ipJnLF5lavfSZ85k+Sn/WES8M6865v3SXN7stWkXVP6
WP9uFP4SKrJLJbJVkxxiG8KOjKmX9Jv/NGa4DAC9C8w3P2a6jsaodkK2POTgD3ovxdt51raCrYLi
cv4Rp7sE9dC68o2Vw4HNxeV4oUlbRYuqBGTd+Vy1swVpdeRIQROrgNhkFsgslJhuJgFS0dd9XFx9
oF38nyl2xJ/saj0b5qwfZjzXoIPAi9tq3qK/5Om6EbaEr/nDXQN6MwRmsxVxba2kbbqP68nRo9SO
ozAIo1/hYHpGtAaDWsyKQCv+j2fM8xPPehoCuJRj8kwp2kVQBdAK4hgKrqtd4kZK6cZAR+rzYWxs
kUzudY+XZhBURgynBDw0SIXOjaObrugHsPEFKmjKPLnUCl9IY8FNiV78h7jMqF5FZEQg5eQ5jAXI
faGV3mKlqtxu8f6e9C64qjyx172oWMnAFv0CAyTj2YA8Ch8yUWGl+kTiNFDCGOpbMSC2ydAkblfM
a5fHNVNcXFSLCYCWPE8D2mb6JsV12EvTKPHF3Fwr5iwGKEY/+rdbOneVEbtUCGWiZ4FY1ZnitWbd
ZnZkNUbn10k/09twloZ82gsaalmOOCiQnxuSIQSL0CxpXoqnwsSrdDlRtgoJU2mXz0bU3bSWPMqu
nBD8HCmFQp1uMIT80YjKpP6SxJiijqjL42YKNVLaWlHr0405yKC8jvSxodtarKA/0/di09ogyChN
B9sITVtrh8NCFGBCHQy6hKoAiMTPl6s15VlCZSVFxkS999mm7mfjJPZvdKvbBDwA1zfH0sGLrBBX
MoDPAdfmxS7onKIp0WyzoDY/JL3eGziTQjWMgagQA6H8bCqQNQkoPWfzoZuK2yHx1PSpGEJ/UD5H
IQi1DyhwfFz/qoUUWUEpBm11QLqC8YwLuoU1ZO1YRXmgxrUtC6JdiIWvZ+A9q3wQKtjV8Hrd4FKE
gsXvfgn27soLNCNxrJpJSPKg9VvJLiCE6tifyq/5uQugXf4fjIH3lin/gdkSgK7zKSZdbpSgcQIV
z64P8k1H7f5Htnfye7KnK2CghZ0LDMcfU2y1nUTeMoYtuWd+ZTieY9P4jKv4lybla6FvcSGdWmJf
cmJJG8IQYmSwNO2HdIumabxEhNMzhCpA/LUthdvCg+S7iq5MtBj/MMUXdDWjt5lUzyuju7R4EA0t
MPEyllf+xM5N6OlVOc2Dsb4dZS8dnUwcPQukU8/yz/pIqVc8RgXTaM/Fyc6SYyHb8bjRyuP1D1lI
0hl85p/v4M6d2qAzoUKZB3ne2iA2kSjUMxm0JFqjhFoKGaeWuPWkV4U+oKs3Dwo/eSzXHuG/u7C4
lOHMEW4NGVEyTUWIAU0mxyhdUm9I+kRALXVTfNL3Mrb7zxmQBEd8mbbFs3k3YOLXcuall1PWcYDO
QtDnMWXD8+XVZmoM9ZoWyyt8qHe6eVd1zuiKjW11dv1a9440/G5/QLaxqO1GgWDZA+1taWPUuGwW
q5j1xW0FQB8kIxmjjsXNbV7MfSZTfE23HyGwPoevvXCTm3iImqptK9wAExBrr6p+P3atn/cNyFuT
vRb/S7ImdrtWsMJA2A0QJYgLuTjZzukoSEqfBz8k9RcUkWzThJhO72Ua6GFdud+GUqAKr6n6a1DW
DqrFGYH6O7IqCKqwZszzGRlpSGvTHLG+j2j59Hbqbn6nm2ST74zH3nsGFZwjvluuCAa05qZbiWtL
S/6P8YuCpxj3dVGpcx6AHRhIheYmF1eh9WwS+XXP7qJg4wWGGaJg5w5q2dSA/lrEkpv3euVkqt/g
sQNap472o362ICptePWawtV3ReSaVa48pKFJEaTDzDO3dwevcBMw6PntveqEkz3anZs+CHvFe921
99phfNoUx/5uvIu32lfp4gX4mLxfD2Pf9YxrH8RdzWM09zdmiQ/SbHnf/Kr899hpHPJxS9Fx0Lud
pwXWFmJpn3T7WN5Y+Mb6Rjj+blzDizbWs+kCK7Brt9FtZr8in9tI+HezbWy6J2JnzvWP5YkAv3fE
6Zxxi7ItaRvJPT4WBJjoM8sfE93JgtYRXPnFk46a123DO/Gl27XO9rrpy2MHSGYk/wyZjUdPvsYt
N9QgqjrVQSZA4ANEk1bs48m4Q3hClS1E0fe6PebJ+bSg5QmrE4hiBhbjn1cqJS16WldtYD7D0X73
GxDN+kfurtVfF+pdjE6U6dqA6BVC7lyQ0QbVzNEhB0PJLgbAoDta8mEYVNsYK1dId7RDm/AKNpxt
Ld45A8RcrFoJKmqRO9Eaq49oWZZtoBLtRiLo2LXij7pX/F6uvq6P42UkgZ6bCAEqCdbQ1cUt73DM
1cQEtCqIGvEAWgncpNYkJS8zgXMT3KI0yVBU+kTbwBhGP2sqvPFtKXUTUwJGZuVMWHGH7wcqplTv
tAS2xlY9RlnqK+EaCnrNBLcgxEonpdQxdyaICUaaTaKX63NyuZcw+biqgy0Xf19Is8RNWNJeyzAn
1QQFEzRnNbHpzknpalnpETp8WWK90u+7ZpM70oG3UcUwzNsgD4mj6HQ3mZFd5A+IJ3bXA2ujbq87
uTSMIEsAkQETuAYBz/nxQhRiFGqBYdTmSfem/0fadzbHrSvb/qHLKgYwfWWYSMWRZNlfWLItM4AZ
zL/+Lmq/ezQD8Q3K+9TZ6ZSrpgmg0QC6V69lpmCEMuTX60ZWco3LVH5a4Y6TIWpIVitw79phz6AF
82jwLeyc+eDqiTcKGsLX5/DT2PLnZ2+ApC3KWbeL9jS50+Qkb/aPdgJt3cv1MX29fF0OidtOud2A
PT+ElXETP8UvohN4bbd+zhg4NC4HoQxYhahF7NEZ8aX5pNs9LngndGp0RHBcrYW5c1PcThpoBcDZ
vMRw9qsCCQ/YaZ+lv6VFxZm4zJcJ3CPkUBDmuGCqkDpmSQIr8yh5ebVNFG3TaOnPtrOc6yuzPp5P
S4vLn62/bcfpWKpteyoLu3BCFbLFSnEE7uhFqkvBDXDVC9BkjssvoN/o/r20pbftSFN9gq/VkVfE
QOMpP2dcyq6PaH3/4GYNTnQgsr/oAAzA0FfKDDNxcxMxgLLVxpfsYl9ZYNiOfdWMbsFl7ZaR9gqi
ZX+Mxu/Xv2B1nMv1Gs3WoLDhFRmTKAdJRyG3p4x+L20MMwuiWAQvFhnhNq7RQVc9jxWM0pY28RAf
M2m4z6VEEGNXnpLQasJ9GjwEC7uswkWjMLKlziQhHCR/D5FZki0wgmYuGB/zBgKrNHey+V0dwNWs
QVZs9NM+97sS9YgyvdNp6ap4gtbJUzXHu+uzvHJxvPwybgaAVqmTrjFx5OAR6UmNFz42ALr/CWc/
vzV3gwJUsGc+m7d6vzF+WycrZI5OTqJ3zdfgg89ATR1vXBU8+HxDQ9eSwgrHHs191HZj9X5UlWOW
H6bc0Q1h0W050i5vWUumGq9pgKKXgiY3ZkmS9ImRqlvQyHPiTPm+oW+l7es/ovoNb1wHSE8pfweb
kGDvfj36AEMCpw4oX3DvsnmSYasaQRJiooUxNn/oxrGhP6+v5sqdFQYWfgKCch7alJeRnwWipiNz
mZG0P7Vs6A3Hrqis3PQUlf4g7yw72eK/7Z+KZHWaR3JrhhQ9rc2dKgGn5V3/lq9bCw30qPUtbwJ0
h/IVcJnOEbXCeDwhSa0kHlg45F06GXLlQcdPxDfxNQDDmAq9kuVRsLDOXI67k3IlApfleJKybE/y
ibmVgpgxpiPejoXo6rw6NA1qQOAw0VDL5HfzOJedxarxBJiLfAATvHE7gvB2r5pyKrhZrJoCes1C
1IDIEQ/gDxNDpgXpMbAJ1FXoTc12ql5qoKRGs+H1BVudw0X2BY+d5fGxfMq571hJX8ehOp7SMmFO
pO5iCt7RaRr9Tp9m/7qxFRjpwiuFLCWgIEs3BDeHqLwPuE1X00keJfvejgzWO6UegdkKhEL27Ebm
VNF77OPMpVHUbMy8NZtDUpvZz6rr8eYzyzAbITis9E/tkGf5y/UP/LpV8X0LAyvagBe1Nu6K0nQd
OKrREngKAR4+5iYpls4uVTANX+f8Q+NJhvNaCx0Od5ibc2RKtSZNpxoNXUd04U8HQ5LifVuy5Ekm
Qy1A7K2MCqsLThxgcNBGzb2Srs/QV9dcuDM/f4ubISSI1NCIyHQyHrSfdG98u/7zK6WJy9/nYhko
XSJIy+H3VWgK/KDH+LS3mYMmsOo5z5Z/C+x9PYIu7XFroeep1oGndgJuE1Ilx4xtlW+p8WNstiOw
ohZ5HCVfaR15X6WxiyKdM4wPTfy7JqIe/hXk/+WXcNFsrgw9qkYN3bWRr3VH482oblSk4+q3dFMX
rlzooH21u7s3wQwsN/zLc/HSLhcBbJVIM2o306mzX6vaa+iOzZs83KBW/S36lW2vm1vzfXQuLvhV
ZUlAcM8ZrYcsTc6K+ZRQFdX3MpmArQ7v7KQOnV4tRRTEq/6k4dDF7Wvh+OYpLhLWLhT/5XzqNNUz
kncKbv2ncP99VnZdb4F1PLE210e4ttsM8MiA6hwQCjxCLiPqZCss0QZ5xrPAYJtUTqvNZLaiRNXy
K/yqnVvh5rHO7Dgch34+WU3pNkq4Lattd4Oefyc8WnYquMqu7RJo+ICSE093nO/crszarEghgTaf
bCvKb2W8E5ysNeu9IjFty0h56tO03P+LeTyzye3MXmmGAUEaNuU+BUioGrd5XVq7f2MFJXgkxIBk
/dKjhrt2a7YJqr8qaW+gM/46AKskMLLm9Au5oL1IFhq48F66xEghPd/JKDGr7RjdRIq5UUPtMTOt
wpsSnQgmbi1EI0IDb4UXnI7+2ktrSF9KZVjl8mnGEecMVtf+wjQXt3rR1YKTbOXqCUIzZBIXOkMw
KFqcY0Q9mQkLrfkE2KO2H8cCEiGUlS70Hya3oHL00reoO5oDdGjqBgLN5mAbgtvS6uyidq7h9oJ/
8belpTFFMQfkLmbkTQ8phch9onWTR5E5cePZ+v0vPMYCCne5JcAat5gzVfPRDEGrZvYj28y5IjtW
U0nu31tBH4EJlMLCa8qLrOq5pNb6EMun0hweCkprp7O7x//OBh9D7E4ykwy+T3NJcZK+jdzeFtUy
V0rlwLDhlqMjIiLDzfPrmtQsLC0fYQUZ/AO6bdnRtCZ7H45T+9jJSMxRi0ErKwK1f0Ya4EujyXCU
MJr8GkBvX08kezOwAVIR9TR7nWQkT1FFMjfOpkTQybW2dcABg5oG2hGhQ8ydhSil14WdqzLwn2Ho
URxPp74F4VOXZvR0ffLXTUH6EIAmEJ3yvLlSqhYRo7Z8YlI3uWoW988ls4ijT0CCXDe1diKhagly
wkVUGfIblwFh1PUkyZgGX5K76HZO09knaiv/G286s8KFgrbJIS6CiA0K6o5s4q4q90bWEcH9YXXa
IA8Nzl88qZEpuhyLpWZjT41IOYHZAgycPbCD1aymt0hJGYItuNJsA8/9tMUTbFcEIJxUsuRTjowC
KkBWU/SBArGLYRdps9wF/ZRoEBxnc994ml3n005LbJk5kKdnKNlneocUWUYMR050Fjlto6P1uSQp
GhWur/D6rJigXpVNZO34tyk0FjqpVUIZDXK0Oiitqb9O8sAewq60BSWXZYL5iwe0SAHkw/sFCGlu
iwASZ1atTRWgG9XncdZ/NrX6GOunSEEDCG7PC7akFVyp1oYHsqnljIEMHISoLhe9iclcjww2h6aK
QS8PqatKiuMNwBORwNTaTQdk4NBXw9qDzlK7NDXhOtArZaWc4hRs9sfW8MbQh/ZsMwjuBGub8tzQ
8udnD+8wDKmaWuXiyMV9HiduFuWCxNPKwYjjCcAN5LtAJ8uTGw9keWovXhGx6FC0bJuC3cPRhxzA
lufrDrh2z0aFdpFux14w4R2Xw5n6JrbHHsORwXXuqlHvGW1MNsnYjLcWaSS3TcohaBuCyr5u3Rid
NX3LJa0SzOpK5wfSJagB4K4KX1H4BHKVoXcaMr0KYBKGE5XZzUjQm6++NBZEEFTFrQ+kBcFPpHpD
hRf+ZNyyrPO7rL/Ly3IvFdEo2Jor++Xig6zLiama0pYGddkvsWuQZKNm5THELHTT4FBIftZTQEQg
4BXfgk0QwpkIB3hjcfvFGisIiyUMNqPcI+m9XIh6xddH9WmB2yYjnlx228ACaeJwk6GiZ4+nbkie
m75BMiN5qMYwqO1B8A5ZSyBdjIxzsxlp3SprWuU0Fb8N+k26hciDU87TUyqTbZkmTtl61ZS4tlb7
6Ki9paWT2AIC1pUqCSYXutUqMM/AaPEk6cVc4E4tIUYAlaUBp1JJg0tN3S0GBWDNIkfyMTykRrsJ
ldFwilQLtFEkNLy4DReGL76BcyuT4USxJ5yDzUC7N1mS8fIr+r77Nva4Kc0g+w4G2qvenBci4ezV
sHI2fO4INgarUJJl+Ca6ESTrF26vLjF/zpkombweVD4t8Qdw3dRpBMgyYuQpg4w8dN5vkbxOX+qn
4Y78FPGmrJwymFKwYqH8pOGyxO2aJkySuE8b5WS0AdFOEtuQSZCJWzldLkxw26bv1SybhhrRyfiF
EYFlUM3fosHCcba/HpDXF+lzMNxGafNBHwwDGyWfXSCEdrqVO6VR3mWj4EK2dr+/GBN3IcCdc4Lw
EkJBh/xsTfdNvjEYcTXyrqJOKcWDpyiulGr3EKLdjNa26rF4ideQaTP1xjeSa+96Iv++PvzV+HS2
lsv0nJ2uCt5mSq5joi3le5x4clg5BAr2yQ8m3RXKnRafrttbewij7owUqwFeZvQccgaLLk1S5Chw
b+idBr6qgSXhzfidq44FpFL1yEQw2PUodGZx8bWzIeblLE/jMu8sDv2qhmLSbG8rCKJO0ZZIbyUN
hk7dVqVcOqx/0VtBKF49Y87McwGoy+sJwqbdArm0IbhqKanDojr1BfO6uikhfYFsBugzwSh5OUqz
HEGYV8CMYbnq855g98+g6ApUB9kakGu4omfM6hY9M8i5M8SIElTKsHEI9EOmrHE6S/Ul5XtexV47
v14fnmh0nNdEXVsls401rMrqB+uywrVSRXHyLKPudUurG+JsWJy3DOZkDtMIS7Pe+rn+QC2/0XbM
COzJrarZRTJKYHE1Ap1Z5BzEzoc8HUxYNPtia4W7qX9lOZrm+s31kfEbAYA59BaeSQZxQ9Pmmqhp
HkIHqXtFA6erNID8mEp1VJEOWnRS1IR5xC6dInm02GM8hY13/ROWoZwdxl++gB9qVCct+pzLAA9f
SPdRqscONVC2MPMjtMO9WdpeN8j5zf8zCJAi0hSgreTRyERugSQLMWSSIY0dunG+Cy2Rigi3gB9G
wMYEvCU4rwG45g6rcS4Ka+zTMhj139p4DMsItFhOpAvGwp/y/9hZBoLuYmRhecSO3EcxiE+gnWVH
mWepr7abKaWr6I7i2upW/dmXpzZOBNdy/qHwYRX2gHYGqhzNE9wtRp5I1aDwUQbRiyQd0gBUuOmT
bGxy4Oe17aSMTv07TDZ1va0ndyQeE1I9LX7Jew3RgcNEVmbJi3H3DXkmVahJJvQeD3e1YzvL39rG
dl5LZ6MCH3Ko3pLX+tt1z1lzVWICRASMN17S/DmldaM2KCbk2jJcGNvsLgGdWVaVbp5sVe2mikQd
bmv2cAuBdDRa3OBMnBPlA9N7KdKqwBrb57J5JmVyU2SvBd7xpgRpH9Y+XB/g2tbAsQRNOqSCkdXn
ZlWp9Kq0y7gO1Mbqbwd16vbZYB6yZlJ21y19iEzwC4hk/iIhi4wI8JuXZ5MCbSajMZM6WNYt2rX7
aBftmv0AnfKIOeEWuKm9dYiO7Z7u8OzdNfFNlAWyB962IBa1rvM3kA+HPv8abqaVZqaFlaV1oJXf
Syl1Q+s1DW/S0NwyQ9pUtX6A/AoUAJ+vz8LqRjq3y53QjFhzCFqMOhjHcUNyr88tFxQ44fiMNVao
a9WSZ0evUbZRHnv035Z3DYTWOtF2WtlNaIBCeftD/0zhZTF6Iw2LasBnUHvwUvMmbUZHGTtH0yOX
lII88Uf6nVt6BdV7wECgMK1BJ+Ny6e3IbIlkVHVwNJed+wJCZA+I1k250/H/f/xUnAV9Gvnx5p//
UfcduEoXfVF+6ESu7sqe4o7+BHFj2dEEBZG1E1FDihQScIDhLEfw5dfRqQcYZsRckG52ILkKIZjk
+6yP98yc93IqoSXhBmig/UAnf9KzXVubgglaWQ0N2bOFARxtTF9qMpRkRW4NOQu6ASI8EH90mmkf
K3cpXsfX/W8lwGCfI76gGwEgEb7hOSGxPA9oOgoG67YFO4WW3TC5dYv50IwgD/y7Z9WyyWANpVCc
UzpSatwmS81BrSAsxwKWOep2xvPayUV6E193MnwYfPcWhCtNuJjJ3Qp1VsaU4b4ZZNEPNes9urPQ
f5t1XqaaTlJ7fVXdhiK6Zu6CCKkEGAXmEwBTHXlknTsPE4kWtt4OcYA6JfXnXi0CCY2/vtk39KbI
1dJl6NN1O41B3WZOBKnKL/4CBv5FmlxZUHJLkvfSY+MsNOZynONgyqB2NaDS51KSh74N1atDNEBq
l05dLri2LZHpYhOj5XZRXF6qsmiq+ugFOntBpUiTWVmhxUGpym4dKt9HBl7Wv3TPxQbg9AtqDE7K
n7chYd2omrARx36h++iUMe1NuCHZj0iU+1yZwwtTy5+fDUejljVblREHcJVTotWOMd3r/aNUk3ul
eLw+LJEtbr1Ktcs7TSdxUPROVJ3U1+h32EPKVTB7a1thEV8BEmtphYRu3uWY+k6eLL1Q4Bfpt6Yz
IIF8a9bb7BhRLzvm7bwbq/frI+NxOMtGuDDJnWdoqJK0XF+8ohofAag6ZjiuklH3jKl1rQj61UkL
Ib3xQR4jBwz4M3nPKd1e/4rV+T0bN3e+9KxtTF3CuEvTK9mG7vIbU0Ir3HUry6982QBLpgtMH2g/
4pP2PUvnalLhMSxGbzAyRYn5MNNZtIiqwAw3mIm2RYESMRyTbQHx2SZz6diatFWSh8S7Qb9LUT42
syNsPf/ygFlW8mx4XBwt1XyQ7BB2Y/U9tmZ/Hok7JABft4Lo9fXA/bBkQg4UwCaUWLkR2jN6KIo5
SQJqkchPKgJ8sTIiDT2XJyVVEjenxXcUY36VLRrTQZtRuVNcPGlAogvO/rUxAwaBxD/B6YQy6eWG
oU08FlONMVO1OuiJb1k9usFnRxLYWYudUMlCswWqPbh2cXPb2XVisNKKA51WbNuV6jdzILUgQH85
2zGt50a4iJbmpZJqk47BNPTdGNzyV0WoGynovk5AM1h1qXt9Q6zOHoiflnouFCz5G33HqJaMKkZl
y/d0+m6bFfgT3VY9XTfz9cmLgakqbmcgM8EtSeYOW0uPDCtFk35Q9hCT2iqt4aYp+IjQXAgkDWi6
XekeRAaCjbg2nSoQxTaAxXjW814akaQo9GaEl8q7eNwkpWv+bEIXCcKhFJH7r/nHuS3OP4YuDmmS
wxaKqe6Q4+9KELxEFjjniMJRncYJFkC1CK7ixsm6v0txfpwEQJWbGgHOHP3XHG7CwmVPzdicBOho
9UQJ+rXYe/7jS9A8O62zfkqBgoELyHXjjsYPHXR8BfshcLRlu/MR/twKd35aih4XRr8MAUWhb4nf
735Zm8w3nN11Q6LRLIt1NhpZbXRJlrAYcfQM/vRtLdeOpYmKXutL/rkgXJjNQjsrJjIlwUx1J+ke
cvJfrjjntSExSistMV3o5nKL+IEpmWAPiobAea3WtMBSThhCB07vCfKJbSIAaKzFMBVXeRwBONNx
rb5cCklRYkBrsRQ1dJ5qUHIWqeXb7Edd+dfXfDWcLNkzeSGbAlbt0lCv9wzqyQW2uEX2epq82Nod
0x5xNuF1vzSgTAInWz1m1TOLyxededmsklqvIliM7yVkVUjmVKfsOHm66SguKG/7UnAerLr1mUFu
LgcZjaoGUlaBYj5HNPdriAwaIiM8t8RHnEEOASA5NGQvYLDLYdGmYE3N5CRQHwwg345y5pDnyDe2
nU+P+Q/9gWwyZ3hK38xDGjn7Ot0YAp/hoU7/fIJKwMG/5DPQrXT5CayW8lFlRhJk02Z4mH/lnlEf
7fAwVw96RoJJe2HIYt1Jv6K4csy/VHr7Yp2bABZn0TABPRbI7E0DKjtpZVeub6zhPZ/+zcGEtDne
mugutAEJvxypHZexXoRk2eKG7SwqKB6YT0Sl67VtjtsXcqwyJLiBEri0oocL3ROUWgNAPna2nR4m
tAhf335r+xyYV7R+AYW1ZOkvTQDP0wEGYyG0gzeRlJvo1ZhexlGQTl08nD9AdFBELaLwOqgeuANk
sLREbaMQVtCSXji4Xm5a0rktAOAgRZin3tViEa/F6qvv3Cg3NKphmxMDRvPpB+o2Qyg7zVb/Zijv
RjRtjC7eh/3L9dlcGydkX0FQizojsvLccdyCO80IUzsJcOuSkMyN/Dmw7ut8868GBzpMpKdx8Vvy
1JfrRvXQKksWp4E5jngKbVH0M6fEMZCPl+KHeNScNIFKlyg/ytfpPzaZgbsfMmUf8idcuC4Zqw1I
mSaBhlMnIQzCujnowXXQv0VuHd1O3yTlDjQ3BzV8gPat+hOiO/WmeU+NJ1PTBc7Ld6D+8zUf9SvQ
oBpQqr+cBcmyM4YesCSY/PFEXooH6+e86R6jh+HR2KOKtsPEoHu/f2jAt/8TBYrry60u68n7NSDj
KDv9Y587ShIL1XJJg/2sdMIb3dN/jfeAHjvDQwvc3w9lOx9tX/LzwenD28gF+9M+2xnP179i1enO
PoI7XlQGHma5hp+rw3NtoNFIs5xmdpt8p5qbGDWEDGSV102uHdoLiRFCE6jm8Ai4nPcqSino4yEj
n83awYAWutnd9IVXx/Ymus9/Xje2LOLXSf40xl2n7GSw44jC2HRIdumpU7G1RGFw9S1lAA4MXNgy
lfw1JFG6TiqhkBj0C7gxB1+R0f6JQuhDE+1Q0fp+uZZqNr2Jwu8JULjXh7i+rVBABF4UVWj843JC
yypqQgaVsmByER/pQ5l6xSl9nVtn2A73TbRJ7mTX/l6epO/S98H2BOaXN8iXKQYXD0CeIKdCUvrS
vKl2yhyhiy0wHsZ9Qr3whVKnfg3vQ6cuXn8LrK3uGuzdpbgA+h++PzJmFZVGEAMETTvu5OFhuLF+
JZ2jlpYjDc9t4+res6hJfHWTwFEhG4G6JYgBuBEi7VwV4PANujdz1z1TFyCmxEUTgWAqV3fGmR3u
tYfOp6Lq0yENdP3FnlGts7zCDgh5k/Z9Mwriz+oRt7zB/29Uy0yfXWUNFU6bFLDWen+QlnoKvS6Y
b1GwFKZQFw/44iHmgkGFdyxecmkpn1s7pBLmr4QKwBhvavQYuHW8Syzf2Pcvo7bNqFO+MPNGRZk0
FCXA164pQFL/xzwX6Aso14UVxUA3408NLGmRIMasu8fn73OBnJp2OOsJfl+9IZNjLwIfxY1pPuHF
g45KpxaY+/8s3Kc9Lmano4WmdsAigoJp72lqbosq37fWfVgaQDajq+U20kDGJXpsCVaRL+n1yiir
Rg6z2oYGB8O/vrHXj8PPVeJpr8oiSUNWYxb7zeSHb+2GoN1mz16kV9uzttEhzpxMdqZf4XfzB1Ec
+WbagHZPrbfXv0M0Sm5XqH1fzT3DZ0To05SlH31/19SinMhye/yyIXBtRslJQfaSn0opjREyl603
e9Hhu7mbXP3Yfkvc8Ng8JKfaTwWDWg0sZ/a4wCKTUrbAKpkGtNzm5GFe2NLYozbc6NNdiU7361O4
fh6emePmUJeaHvU1mAPs3Ul7sMKR7Vx5dWBSV6/uGyEme3kCXJvP5c/PQlnV2QBfR5jPwc396QEX
iQMLfqOZ3xl9tv9L5Pk/F8ez4S2re2at1IweZ8SHtSpQXQKJpP6P7v65PourUevMyuKoZ1a0zowm
qxnTIN9Z95NHjkL4psjC8udnFkCGUhSxBgvd23jEXfxmPOZ+5acAH9EN9GI8kDM/Qhj4+rg+dCGu
LRYXjgEHx7M4hneQrdKjw56A/pd5gKoBl0APts8q9EdPXux9k7byTvseu/W23MlHpCJ2uofuYnfa
/CWU9MuSciF8HmqjyCwsaUhy2NFNgC7zTgQUWNv2uLMAFfFxT+IL3KyKgXyKJWivg24iDitkGAQb
fXVygaqyVZQQFqUYbiBI8aA+kdh42m16iEdvyWE41Nv+d7bNgvEUHYvARiaHuc2OBdW2/VO+sm3+
BJpIv9t3XnUb/aq2wtTOst/5FT//KO7A0kI1ibIRHyXdNRvVrzzmokHWBy+yW7lkc92/VqunZ9Z4
AphJTSqW4SWNg4S4Cai8a+dX4eRuAfICtMoJ7mzaWuw5N8fF1llF+dLIMbgO3KHDbnz9rWxiOHR8
N7xpd7IP1aVvjZ8f9K2yC+8qHFvpDa47qoMWvm37bDnjTtrmgO1cn4YP6pkrk84XktBV22mhjO/y
5BvpTtoDD7/XOhcUFg0Et58SiBFML9queMOj72AcgY8xH2IfqoHvRuUwPEOfol+aK9/LQeqEt7HA
Ufk2mo8ddz5tXMhmc65LJcUqaUArvdTLX6b7fXYU9/AuJF0XOCBP02NFVVaTFMbkg+0kjrbdvELz
0Un9N9FbcO36cD4sLmrregQYxrL/MvLeZfda9ScXpSq/wt2QuDu3wcXtTpJTAoojODiiZnwnOb0D
zvjNtIm8EYT1yN5sX/5c96bVN+a5TS5oQ7lX0m0Gm5E1baqucpMCULMw27bRtKvC+SB1bJcM7cNI
uzvLjm97MNZXGZi95mmrKbUfKdbz3N1JomqGcDa4iDdOXWqzCV9mnygAcJOv7TqIwmWQtZfc3pe8
6bU4VIJdv3oHP58PLqR1w1DHw4x1lrfJ47wDJOOBePmm9lrBXXHtcXFmiK+mg+EjNOQOwxt8PZiP
xLG3qT848cP1BV71W5AioZ6+UBby5WBGmTxJeUQDmjReo0ChrnRTUaPOx+nzJSZ9WvmY1bMbB4EM
j15KMQ2UZp+kf5Qx3pnWzsaraZz6+zGpnNiwIYxVuWnRub027GLFzcPJbQFxy+b8aZBMp+jarRaW
G/A4oshHdrSW/Cht/NbU7haa0rDOTjYFlwsTcU0sG4v7fCDv0PONfDoqTnweoFIGoHrzNg4I2hWq
tnEIxD/V6LkYBKux5l6QK0NOB9lBYOv5EkHejhBPoSagcG29K63sjjWbhPq2vFXpMzjUWB+hYV+U
f1hxAlwdTMhjgn8KgHvOqRl6TfDCY0kQAfzW9OBTNnB7LkUiZQIzfL5qighlXd4i8dke0O7mTUrs
tnIm2KJrVgBhXGjpwAoCyOTl7RYLCX1GgsQbg//4nfwuLNWuuAMQkp8Wli848+ZassuWMBRSs7k4
DqV+yK1x0zTTy9zJm+vbcwlinOdZ2JcQN0CpE+jE5VPOTIXNXM+Tiqqwmvm0TzxrUjQ/G8FFkfqj
wbJtH1sCRNES0b+a1DUVBCBAJppc0isZ+hSPV8zfMPrQ/XYaOkCi1XAyu9gB7+BeH+DqakGC5P+s
cbcoxWSjqZTAIpDBa403Gv4MRTci0YC4VymwnBbrJDUJWnMetyHIPjwpB9esno/vnR6jq5MQUZJ/
1SY6OZdeB7TA65wTKnHDJClDqU8BOX98s+nMbT1Dtl3wplo5JFAX+zTDeSKrSKVGJWqndaM+FgNo
CaLQlVppN86KX1dSsmB7pFGkF7y6AQgSGLb60XjPLVqmQm9WZzrAEOnwa9Tnra3G3kCz0qVoY7nu
IKs7ABluoJUQfSHAcLkDwNmiDnWLISbKvnY1oGU1F7T29Sastv+dJW5UEjEmjRWoy6CFSomem8hR
tSD1p/ZYCCytesfZmDiPRFtCW3YK6qdLs1bhs+RgFW5In4fw38TCM0PcZRvEbQ2x6GIolbdpeYCQ
hZ/XAjTUGjbCgnrQf5aIc/ah7m2JzliimHRbyNdvyre43xpWoGg/snxbmCinGbETsclljWAql9/+
Eq0MkHOA4fSD3JFzD5JKhl6jCKHN73P0MIp6TES/zzmFqYWs7dFOGETJH13+ITxL1n4fXAagojUh
fKEai6ucBfjeYqY9tTlOqwpUsLE2H0bVFvUpru3XcyPcVbnV86zUq/RjDwHvRdEBlJJ7q/tzfQOt
xXK0BC7gQiQgvpTDyNQOiaHQJGjsG0rfG1WkPLq2b5BABDkV6uWGTrhxTLrFIHGMyULuymimrRxJ
DqKDo+QHCTo510ez9lLFbejTGncriqnZhRYFAieNh4GCFgoED1McoY0ma23o3au9n8u0fSpT9jCb
UMbBvh5uu67QQT6bM28ohmeLzpkgIK56zOdn8cwE1tyUZjws2KckktyByGRDG1mkY7u6lkhYgboF
gC4klS79smH11PZGDcCmNroIheLFXDu70J73Hwvczuq7YmzbDhaAWT6VEFCQxtBJ1MExILJKiFOp
5ND+pULEkn0AV5yGqr/2QWHIGVXaWFlK8zi5DPDC9PTIWHXfdbKrtEuvUBztrjvRyjRe2OMivWnl
Y13XsAc/cqClg3akm6n+F+fxhRUuzMdxhgeKAiuVfUPGm6z7kyU3nSF4ka6OBVEWLZWgmARc7NIl
QF6hURnsowGYs3cZtHbRQPaXDJb/rA94yXRTBc0d+lMvbFyf+7WEoA2qrv/8GDf5HYBvBiU4l1ja
pZsiSvZMiqN71pb+lCagnaNFuSnN8g/tKQ1SowbuTIu+TY0279nYiVq1P4Al3FmF7zEXnQ1zoXq7
HNz/GJGekDzDaRzZ2bEw6oMcvVU0/JYkdGPHhmNUSMBraN2cnRRqX8i4OFa2Kam6NSk9ZmT4LqfG
z+uTtBJS8S5fdKqBdwcVJbeoWmS3eaZhjiTJS2ZfP9b9EzJXsSgVJ7LDBdM0rCuwMeJyFVflAZpe
O3nunTrW90qpHJu03F4f1sqJdz4s/sUuZ0auDx0QR9D5BcyuD70wPNRM8HgRWeEWlJnQv5tiLGju
yOH9KzVfQk0QQNZNECgmojFuwbtebIj/UVK9DccG86aCYWgYD4OXaa9a//BvpuvTyrJ6Z7eQOjZj
2mewkpjOCBXMwKa+MEqtHFxYE7wpF34svGV5I4yQtJuBPqstq3PSUTfdiY4ieNfisF822ZkVzqGB
k7EKokrLJeRgWoNLQBMbzvdMTh0dgritiLdx3bE/R8U5tmayFPmABEV5vT2mRvVMsx9Vdi8bDChu
Eafw1cGBA487lXOlAeXpAqFKNRVUf5DqzjJHfu3KOwrSamE6ajXi62ifXxok0ZrJzSWSRSZSQxjb
ULk4J9n3IX2+7nhk2SJflgs9drgBQ58HaI1Lz+uJNZbgWkIWt40SP83N2ousuHSnmkrO1BfpU1fI
ukM6mvl1WtMN5NFfR40Njg2ubkepGDToDSwuaes/YBmJHIh2aO6c9LmLvWO70OF+0zPWOa1SvMTx
RD0zT0PwgCqWw2ItitDeCSIte06mF7urQrdXovhuHiLFK0t0nVZ1ZjlF3Tc+kiJglx2NMVBiUEYQ
uTB9JRokpyCNAaoGTdtcn5z16f+cG276Y6umc5VGaVCByaiKe0+KBE+31eiCxjGAm9CJ94U6D1HH
6pCWRTZbf1CiQJt2mdw7uujWtZbWxPnyaWcZ6Vl8MbrMTEsZdoxDbvugn5J0NyS4Kx+SX9JeKwUT
txppzsxxQbOcU1QiTDhVfO90Ah4t0ZRxDgua6lYNFfx2CcQouWsO8/frqy4ywK260beNUU6Yq+h/
SbuyHcltJftDI0D78kotudaaWVVd/SL0Uq1dIrVLXz9HdWfsTJaQhH1tw7DRQIZIBoPB4Ilz0hBE
OS/1YLkRBErS1//ODhe4ylzTaMtgJ8z3bb2xgQhu7mRVsMEFo3G4iNVVnawUGqYrfOnu7cfkPAr6
ZlZD4t9rzWWM/2NJEDJgQHriGVZJSCOjT3Yb/xxa3xFN2Gqkv7DEpZPALmjqXMCSkgdoI+1AYxQR
tFvKom7q9X3/127haZ7VSJvwdA5D0D2yxoT08R02D7m9/KujwVOG8cluBXWY6y2pN0OH1V+Wv352
ALCSzA670ibWhymirFgdz3Jdx1+oc/A5TCNFZVWOJYAf8gbpL9HGgjARjmx1PBYYaJeaP2TNl5hw
EWJysBlIicHSoz14Ghr/ysYihRUTNP8xU5Aurfocip+oWoNbGheMa1sOg35dVaEo1BR+mvhjHwCB
VxVorPWpCOO0GssubC0b7GJcKMcPqdTBFhRngUyLBSeA6Oe5cKbOfRHqAyDMXYeqUJPpltdFoSAI
rDrAxRi4kAbFkaK2ZIyhHO9b48Oo9jSJBbn46vqDcAQaKrieAl5+PU8Rnhhwa0VhCBX3eEbLYa6Q
Oo9JJR+HXLD+q+eZCtEjUwcwGBpA3KJEtJO6GWnLUcVjiT/18701MHkTNaXiRVOXuGhOu9PtSfem
bqRktBUqiN5rU7o82aJhGHAfsN9eDxdKvAtpQYUpnX+n0Xn8Fz2i0Kv6+/e508G0Y1pmNeDWLGq9
MjOJVf5kmsAv1nq/oACC1dJQ2EdfMrdoGgNXS6zhRZAOh1xmzEW1+ti2j2MHSVmVQW0nAWEwECxY
0Kx4Sjs7GIyWjMajlYj0WNZmFJkiWq8+5edkbkahfmaGY4xvUSCd46EmxNwqzx/6RnQVXjW0kKwA
sg/CYp6XqqmcULVBIH/sZ/VjDkvH1xKp8xLsO/92jF8WiU+uQVSuqaCOgSID/66bVO0YU6tDw1mV
vfS0O9LpoZR38ay6TfOtQivjXAi24VpoxAyC+Bc6XIiQ3CwaY5eNdTPiJplFQbGtIU8Yp+4UqVBV
jkgooj9YSy8uzXFuGhdtpdaKgvpaYu0UpzjntADIQGGklpPdv5jNv4fGIzIgEQNGgB5Ds6tXtOuT
eKhJ6cxkfNbUJy2ePVnUf7AGqAX5CC5HeP0CNQ3vk2XLknRO0J5ZjoGhZIcKbEn5sw3BPtuBhF/q
xQczeWDJIEgO1k4FC+2uBpiGjYUl4Dq6lIpq9qaOwkbMkugP6vEQdh4q5V/EsEsrXAoip86M0w2j
M/p0SzVccdJgbmlwe9nWXOTSCpe2FbkzyV0OK5Y6fVcbgiRuD1oyN9FFMJe1jY1uHBBfIf9AmY87
Sxs4R6zLuC6HKBdswTj5E43KspvE4794AwC/Fa5t6O9EYsPr+o3MLvpwuSOYsw1OzTmLvbxhIqGf
VS/42wqPBFAniIVpOgo2kvah404OWhiBn62WRIE8AXEJ8C42OISuHa0t0fyotXiZMpjvAO3fBtWL
LN2ziEBzzmk/unE3/UY3vDF9S6PSzWe3qHZq83jbRdZyBxs9keg1RcssULrXX6HNUtdajKIJONsl
QxTE1Y4l9705BVosas9dc8dFCAPCUBrwKfzSSVZdt7QGoqMPi03fuO9FHrkJtBNvD2ktDl+Y4dcu
VuyCWvKCq3jpMmIOxP4tv4fpQyZq8lk7Yy4NcZt47DWD9R1Os+xP/Q5T2UieZ8k3Q0/UXrC2vfDM
jKhkyngZ+GwkuciEbbDKIxVCrH+oTyCQ++ewF+fy17k3lBoYgzw08OsFMC6zfISORVbjvcZ4r8Pt
7bVZGwjI+wyU3ZGsoun32t0KqQDL2tKhXY71s8mM57hqt4b08S+s4KUBLXOGoYNv89rKFONXWxAA
HYs2BXUq0YeTNfUCN1t9Y8GbL9BWoEkGlSl33ndDJjdjDnDNWPsMjxYa6zzDOWfgTC5KqOpMW6fY
mPEGLCek1PaSbAW3h7m2nxzbNPGPBgQCzzmRyXWq9hMm06rTDk3iTkCBzfKyoqxJJEXxPy7/oOyK
bvTPHn50tXGzOndSWFAHV5l2ZG7fguiRDdulcGJQQbrxdWCwhIMLTmmrkNJavOjC3efOsSJWo+0K
F8AEDDOgmZGT2oeqBUpnm9uT+NUjr21xHjk3StfQFLaKVzMnM5ZRFVhYHw3S66X9HBypXKAvbImW
jYHrWTYA7ZkqWrotq6IhvZk4xLYy+7+0x23nGUTpRtN3wIVI6HBx/mjlH+wwIePJ+sShOA4yKlwH
Lc7925pFVa9PuJ1L9Aewq49lk99LUS7iT1rB2HwKY+OzAc/EO91yhF14Q1jahV1GGI+Sl0SNYtcq
ZGLibsKiFGl8S0wn3eYNWkuaHx3dtdTyb7vI2gKia+2vD+BGKhXqYM4zLoSp86IYd5l0p/mDCKq3
kvBimLgV4f0XPcWQRLgeplw2utTgUn3ME7+tKcETaDykXsQKRBa0AOmx2xsl0ZlviLC3a0t5YZrP
eaHiBKnppZesRC9evgF4QxEVW1buu3jWVpG1LaS90EfhdgEU8wqZji0msZN8o97a7xR98HjpADGI
F0+/xsljRu+Ct1vDinYZyMYg51Gob7fXcgXVf/0d3O4wczqwusF3ZK8fjWvua884/gzf44C+OnsW
SHvzsThZ58gT2F2i4/WF9Noud99nbFImo4QTQfy79EvdXXAedJE4Vfdy66PnrBTVOVdqNbCJehBI
LxZSWJmzKTtFNYQQSThGZYsufN1toNM8Zv6ChTPDfdczonXHeBZchFf6E67tLv52sWPNuoX4hYI5
rohUkYfe3MSe/shegMZEttc+M5uYEYkzMrxNPwXzvPjRl3kGlSTqYSYYWvi+F5pkYOKQEG11ySBy
/cvpYj+Ox43qjEEXV3dpWz7mEARSegw8/26UkygtXOLRly+ApiWS+wXby1ON1LQPWRrLqB9Nw71c
o/3LaX4ix3pjjXTX9Pq7YMSrnoViLGCIEAmF9un1bHdzwWYnm0EPIFcekO77RBog1kDtZ+PFTt1G
fqvHnQFOV5LJgtlei4zwLXPhQcA5wLPh1BbDo3an4gnzAb5cPmilnwseOVZn88IE50sW8pgwtBRE
/9izi4yUNfinTCIlnctEYMGvtz747YUtLhcozFmLJktHcbuzf7WOTiBK8Xx7tZbF+OIckLzSgDjB
evG1+qmsexS74ByQCSVaK/l4fKp68KopH4l0Z0sdqUQny1p017BCJiTcQI7EV2w1c57keDaRTRnY
/uZ3cDwpaieIb6vLdGFk+fOLLZ/WFQWzvoULc+FUfuqYkd87MpmbRUTaamNSsyIW2Fz1PnSKfPJi
oOjGnct1auP8KIz0OKqvpRwTO3u1xu8VQIi312xtbCBoxhULQjMLm8P12BIQx1G1xgYbMRIPuMn+
OIVG7+lzn7jqkP0G24MisLkau5eHafCgLbnHlxw4jPupcHAmD+aBvY3TowldnzqJXK103DHf2+yp
sAR7bW1CdWAAQaoPN4F3Xg80K9O+12xs5xh0TJIbpihBS48QtBMcEKsTemGHc5Y5M0cjN2GnH+uf
cnVqsnjjvIG8Mpik0CG3V09f2XEg2QXacikHIwG5HhSbaZVJbZIdrTcF9Aoi3vDFyfgNffnznHNo
VFXHciiyI5u/D1FIKBjwqXTqpL3axu40ftwezdpmvjTHLRFF9gTwa4l2ssEg1fBkg6pNSPK5FqQu
jXDr0zhtzPJ6AQb2DniqHsMh95TxyRg9x/azCJAvIZB+KavemkZuL5dSO441FHePUbUp620avYJU
l/SoMUv1G0QUFeNbOutPtydz1d8vXIM7OSmoLceizTMUPsDHpTyjI4coysOMWs5tQ6sZEQo3lqVD
2hRXda6q3DVqFrYz1KESeVOb4B1rcxINDsRHuvhhkpJNYpj+OEBUPNv1chgoxexXJwNUYbNcHeSw
E+zANTcCJSQEnpYGK7zlXm+KUclbQzLq7DjJd5b+giuisH1gbXI/S4p4SoOiJz9kCFTpyZgb2RE1
CaL0fxam66gxiaqIZnfNXfGUhgIY1Gxwt+B2uKyWjsRmMztWoHCMd1GvHNoyOuRL33e51+bs3NcC
QPBaUMH7AGoTKOCC7pq7RfSWNsmNpmfHWhtJijupEIC2gsFf6G+XVAEgNIRjLrDUtRMOCcOjoB09
oNveTaW7pUt08Ibi+3xQKLqrNDxN4EYq+80QdOY/fh6HfeQNn+oAS9PftYuwWBppsVwKs84ug5hK
L6UT/vPC5rURbgfqMXTTwI+HW2FYBlqdkdoaXTH/65q7X4zl87C9yE6ihjmtreEilDfqLhqfUJvc
iv1w1QpAlgshOTpa+NyOUmewF8TPMZ3RqFEqAOCyUvkhOZ2I3mnt0EEpCc2yIEleGu2u14Y6HR4+
bWQ+VMrdIXc2kIGF1h5ohwmi0KZrIhkCAfHD7Si2uqPBtA4aT7ijIXNWo8TAE5W8pAf1bpKsA0Pz
R4flYv9qeIt4A+goZTAGqdfD07BcdbkMD6D7bapZW3BoGSkuN4kWFNUEPQJRurW6dBcWuf0so202
rgzkyCybdhrbdBMkWwxBerW6ahYuGGg2h+gGz9Jh1EwL2x7+kZnf0DvTBEa4U4ZXRnH41IJ3ndUA
tbwsaahQ2wiL11PYxjmUwW0HJR1raB+jQpUeqoJ1/m2PWB2RDeg8rp1wRr4kDFl5Cygt5FYdqozL
+wfkde+7Bhw6t+2sLs+FHc4h5MbKkslGE73qv8tEcBauujWaSBYaUhxTPIyuN6KuYrGNuraKLkt1
dtsRsuPSY1UI0g1t7aAC1y+kwiH8sDDiXC+KjF07Q6cdIb0Z7PdWygxvCkfHBXYm3odLs2o6Rygb
RPMxZanqglgjJrremQfaSz5q76Yn54W+ZaPyEksKRJBKNQ+ok+Y7ZdLQKx/S2WvqtHlL2tEIwFMh
EztBhbSa8+e+qAdiZR1KMbFKH/oU3xGNnQLBEppsx3xI3MoE5E6uzMkH+ifb9FURHyL8MtFSgKOg
eCQSe18iBp/1LdpRuHaDIg950fWEgOSZ2ZUxZ8dRyk5Tq59QyjCf8kzLPUaj+D2WakOw2qvnKhDO
gGngcgXpIu7IqSOTmok2Ii+ZSA2VVKK7zptytt6yD/lX8VuxvLR2gaC77cHrI/3LKv8omRRKJmsp
rFKvcpr9aL1H9YekRbvBeLltaW3ng+TdQUslHlFAqHA9p5mBfu+mwpzqDIDDWs7OdchEk7iWruPZ
+JMKAMQQfP6IGletdNKUoSFK3Y7tW+bUjzLgSc64Yc62KAci54x0yfn22Fbe3HCuXdjlFi/Br0q9
g7wrriRKBjl7mZWEPVAjlA/FGJVPURmlaHsZJm+wDWkXqsq3MlI0b5wKugNkIBas6+o9/eKLeF47
Gyg4JqE9DBpKhB6tn5ESqL/6HzLpKs9uBNbWQhXe36C7iTdg3NG54UtNo7RdDGNRipa9epcXaP4t
IKQu6q5fNwTED4oAeIrg36ySWJ8yB1H3CKkdGa8PStsS64dI+3l1UwCzCLoPyF9BDvLaVZupAftn
jThkkZ8glHP3+UbgL6ub4cICd3BMXd31JYBZeN3ToEHz1G7BYrLV/N8xmTzJs8Ef9F9a5GJ8blhZ
2g89SJStX7WPIl+ud+9S2W6VeAvoNEqXk31n9BXRoA9g5aQvRco/a4fyggT9/1ld5uQi2c2jzpjG
ZVZBXuGBTnWXbZJzLPKQz7Lyl9h9YWY5sy/MTBIrwrSBmRFRlBhQXoT21SYh0XeU+EnQHNGwlXhv
qAP6eAbw2C566P2Xj9kXQf3WxouiGx6kkdCgbYMbb6/1ICxRQ5yqbHZTsObUYBOn7HXS/aIxcTOr
BLtwLRtBCowiGZjgcevkciuUCRNdKdIcbchQxHDk5DcaLO+LTFQmW7VjIE8Athvt8fzpONWAEQBg
AjvN00j3ur0Dveptd10xsdAKY9bMpRzAVxmtZs5zVg3Qx/SNt/wQixh3V3a4ggzegKItmuJxGl07
CZ68OppUY77UPXSgBrash0akq4b/fEmu7HBL0ui9VZpOnx8L+gcYa9AhCNHoKyERcBL0xGMg6ATm
BXOjJMtsyZzyI80taKjfLW2rjfwhRFivLonpLOBmvHabfJN7HDmSnHdmfhyUjdHcDakPIM6/WPUL
E1zcjezcHusUJoBcaco9TIAD/7aJtVf7BeMFWIy60EfxTRao8bZS3gGDE26MQxikAY5r0rrT9veL
qP6zlhVc2eKiPMrovRY3sJWmL9aw1wawggMk6mgVkWOvND1QV9eVP+TPWv5LVMLQVh3jYqRcxE+i
rpTYMlIpJs4vOyfTIbrvj/LLHKBE6+aHn8q29cZD6ydB53Wn1M23zKteug00jw9ToG9rHw8JyULc
egLTnDBSryRrV9PDBcjSrKlWLNPzqniyP5J5p8Ka5ZqkdkPvrXqUQfPy6pDYv+0Dq558MTHc5ofo
zpxS5GfHfAg3teEPsrqx5+C2kdUIc2GE2/ljB/1qk8KIQc9IrwvpWR7fFHdyBA79iabizrurWVw+
5OK8GxO70o1lNIrXEXbf7ZXA3pmuhvtD5cZuulO22T0NZs86mB5zlfvvzb7exWDk22geqNM92dMD
ULi53QnaX2qQPynQpo23EzEx8xrJvCQQc2Iua8t/9fLUuJSecT7yVUTqhBNTFyArdMTr7TR7t2d/
DbUCKB8OXZQZDVAAc1svDuXOyiWIKVA09GtkLoIwQ+dx+9rkfsQIzYllFg+FJTi31vbcpVluz6mm
1ORGgmFZqRW0I5pdslE9Kmb3w+xjkWLpSoKBMUJNe6neL4Tu1ytvwo0jzcAYM9Xcpc0GVTaljIJ8
6xhBYwlS1jV/xt0URT1kGBCL4GKznoShQZe+1Kau3VQuD6ht+031lMgjeKz/eUVq6Vf4yxi3ekUO
5YawB2xbi6d7w2ruou7dtHovqRmRlSwYdJGY2OrCOdCtQtctPNLmYoIdoeZHSzRdpQ2gfRNlIF02
0a9U1rpCUvSGbG876Lo9FGQNiFUA0M/tWicFFZnTo10pUnbfd2mKfG2kotvw4m38JkMJA48peKdF
IYmLQXIyRmqzdCRR5VWmNOhRtlGTk8q+xfpu6HaRGpMcrb9W9sH0bVG/3R7jWpy9NM+NcSqTac5D
Cg2F0ARst0L1KpxPEaufb9tZbpdfh4kX8KXsjGoPt+kouI8iIGvR+qW967Jx0NJ2Wxcn1f7BlMc8
Lfy+FdFMrA/tb5Pc1ouAFgYABKgp9Es0HijWPvQWGL/CZIKxrW07PEX8NTbOLyOtkGalwBJOab1p
TcejU//U2jR2NZMRCRoDt+dyLS5f2uNcZk6kEE1hi1+CySjRnzv7920DopnjnEIeOkcJFwP0bHSx
S6uTbgiCsMgflrh5cSKyFC0aPYPflR3kyXLQwXY45eRHEO9pWQ5dpT8aMF63h7W6TgpaTLCVZaiF
cus0obopqRpAyPRxRBYTudmwzTTS0h+37axOHwqEKAfjZvSFxTBkchbOC4QtbayfU9hnbqiEd+Mo
ouxc9QMN94mFxG3pSb6eQ4Plhl22C1xtfDG7rWSc/sU4QC8h6zY0FyC7ff37SdxVKIkBbzSAaqow
gFwBrlTuRbQDaw/c6Iz6287iKxe+EMpTJpkD3jYkBabCoMjANInm/T8ow20GSwVshuluXtvv6K5q
Sdk8GhlQ3ep4LLCYEbpjb497Le6rCMaoKqsL6pobtyaNbMqG5YUMtUJjh3L+nBFbJAS0bgXZJwTM
QMPH6wBJ0BSWjBmjBjK4oT9bXAn14VHPBLnnqjOCWu7/zXDBoojMoQWtEh6OwJgIgeNsRD9QLsIt
LlNyEd5x+XcwCsT1z7Z4/Pf1Euq1qsAZW+Wk1wWJT0O6kVudRDpoQhLmKUUn2MrcqHh7fOU0HPU0
a41GOY3mrrHALByWZJYFvS0iI1w6BWBHEk4JBqUOjt/pbgZESSi/3HY2/rL7ZSjq9dSpErQdhhpW
5KfmB3S9Ns/h73r7K71niBuCk4rzucUWeuhQfAKmF/KAfAd+MTgayPlk5VTVtXF0wlB5DitD/hnj
Su8BU2IIXhLX7QFXsbSXOxpfpNVTzQYcCPZ6azMZh7FSiKSWQGpZW8EscvfU/xvZ35a4WRwcuaoH
HMOnqPLNfMccpIXlXerp7L3JH5C6DYMq8EHuCPuPSSRtC1gY/8M/pOt4qRsrbVJOtJyHnVxTvJPV
ZRk4ANv6bSfPz0Za5xMpdH3cRqOu7QRjXvyP23R4RFGhl4BeRnQSLf57ETfRzpC2yxP4qXhNf7OG
jGfjfvhWQIKgvS9HwWhXNsOVMS6OSH3emhWsnZqEHgq59vM2c6ep9QWDEtnhco/CsSqqVbAz9KZn
xNFDx2xwG817Bm24VnGzDmpYEEMgZl4+0MHZ2Vm2l+Nsk0Wqp0z95vb3rC7yxRxzZwHa7MFrNBgY
djSfI32vVPNdkjF3UrRDkgMVX8q+lDaCWVjdNxdWuXAKxb8SWu2wOuRd0JpREIaJl5Vq0PaTwJRg
vnl4yyhVqWMNcKIWPDCDPn+zmvtZt0SFJL7O9p/d8veQPosBF87aQ6gNcBQMSS7+FNa3vs73nWKT
Wan8pFIJy6VtjCNDNuegknSCzgTXzESaXILV/IzFFx9hNFVfRT2cS0KpPxmMPWqZ93pqHoy29wzW
7fIcxPiaaI7XYjw2z0LjBiI1vCgsi3BhN2KZLlmJhFDxPrZ4ECM9md19vymfKBoZSP9+22n5ysr/
Tfbf9rjNylJwkKKyikWN7S2FkC1NNL8qenekaHXSUTzCc1IBJrkRzNCNkwQC+6tOBSIMa+n3A0iS
i8aOkxkt623lVHbADUzp3TClgJz19zMeVXpn2BgTalmTeWhmQPzwfJ9CmTbZmtJMOk2APFpd84tv
4W6e9ai0I/gAlZOWB4OMngbQn3nW5OOpd0bdNPs3Rx543zC7QM2jQHK91ODWZTn65JXTNL6Dc3uY
AwWKTSKh+8+Wpy+x/8IMNyr09DblYFXqqcyhdQDMGNgaaQ2svC6nUDLqKFo/3XRoHNI0aegWBjBe
TUsHX7Mrx2vsOdurzRhu4k4a/V6d3hNrZAcLmiV7CDnp/qwC+mFl1eyh96e/jwqa7m47CXd7+fRR
UBqiJiZDfknh36OHyEE2r0fqKQvZQ1tXp6izRY3ya36Id2gQRC8PLxAKvl6MxE67Hv0fmCVzmraJ
Flk7u1HQkh9C//L2cFYDHK4xyHIge4kXVO6kqIZJR52cqicr075nqRmY+WZQ71UNDIrQWklUL5d/
xCxx86zxjRE11bJy/Nsfwd1wcU0DjgbUKLje4h9sv+vxWiOdw8RqmjP6anFTy12UBL1Q+0PNyIvU
59vGvuT8kFhApy0yINzVDQALro1JiTTpitQ35z6jJ4mpT8kITWvadoTK806aKfxeHmTBgcw3Ay5j
RFBZmACWkip6Yq/NRmCLngttbM7NPAV2229ofqyzJ2w0qZmDdvpW45lNPket3yv9Zmh2M2S9jNa7
PXhex+rzM/D8CX4RXK0UIBqvPyNrQG892U5znpOX+aHUXMCf8n5jdSRE07g/bSLJt0qA26qln+qQ
mEGh+N0TpX5s7NsJWqyEHWNlk2gE7+BhBTZurxsPSk466aE5iWof/JP7f75X1cAniC4U5IxcXIot
pjUZC5sz3Vk/i4/E710G9b95G3rtQX6sfQ3nUbOtgzYYtt0RElyn4dB684N8P21TgZ8qX4LyIs9x
8TVc+JIqPZPsBLOnbjofNWq38yMiucjXcTCG5NfH5KXkT+QJrgkr+0MFXy8YQEBABSXX5c8vzuGi
m1nklHJ7VhJvNCu3U98WOW2lQsRE7LztIl8jAkQmoHKM0gZoaOG0nIuwZhrCtoWnpj3dWmV9LrN3
p6abLG6hAxUdq0zxZgViBubwp5U+OvttyEXg1K+px/IR+gIeQ8Ucf3O7NA1btZeo2ZwzaHdUZg2E
avoUPRmVl+qqO7VeJUWEOb0fsmHp8lO+CWZhJUygFgaSEmAFQL1qc3MeJmUi22XSnvX0LYRY7lB9
pJG604qSdJZMLPpAs3g3vjb1bqB3NI+2ddy6jeYZ0bdEAZOoqgsyAh7Gt+wFTUHVW0ddBJ1tFncs
SINqdKzQ2rPWgO1MO1a1K0WbEdnomJLKMbyx+5OMGzN9ZPJIQAniZ5oqKC4s8351gOMb0C+Fuj8I
/vAv7hvMoazLEOfTOaoYXi8cICXtQRVhKL5mgosZA11ZizaSZn0RSqjjCczCfXdGC3gTuUXmZ/Zr
ot1bLMiHc1h56Pvsut+CNV+CyfXgFhGmBcsO+kIER27NewcAUTmNjZM9b/GsN91Po6uPoEg1Ds5E
kBHg3XIct7PwNvN1zwH8APIHG9dx1NSAC7ve4RL4kVWLqfbJk7bB7mfio2OZKK5rHgSh5OsBwFni
NlauGq2h1LA0beix3pXeSD5KYnszHnV1F5oHbqBAZq7d9nio7f1kY3smBOcUP/HifRHIhyiYH0Xt
hp8tylczz33VkhFdRLjK0DrDQBw4de7kjl76296XuxLajpB7INpB2eZB7lXuB2BWwG946AjB27IZ
SBs1sDYqmSD6mAV0kwsaQr7Ee+6zuAvJnGtys3TZnQYXBMGu5ZeEAtglUuTiO/Qhx3W9/JzjKWCJ
q6r00071ChV3DLr0zhH59fajJiFpjiGRicDbP1nRv8w5Kv0oFgPvCIzP9Zw7sjQURmnYpzkYMOfa
1tjO28RV9un95BUenmLdRXXQ22NeN7d32jIezvQiyIAcBJgfMCtypkuVteqY9M4prs62esegF5jW
7wm9y/FCetvUyhKixIsGTxVn51L2uh7loPVmXKdoT0wmUjEXgPMIDVkUeQvqMZ4skgxcvpwb2aU5
XkljVuIZrsykk4UHUJb+LJp/PHXL6zV0NEA8puGixk2dwUZNqQH3O2stJZrREJsGYAZwkUC4SiRq
mvu6UAuqGjSuixoTKuXcBtClqElRAIE1wIhDDURd7+qb3hwmkWjuqqFPITzscnjG8ucXASDXp74q
Wy05qzYDpMIvzhT1M7ZlieAU/eoPmDOgxEFMIzsIt9wB1qH2aVhSkp6tU24ChqLnfhW2hEluXpFE
Vn0w/dz2wK+XXvQ+mAuxjwIQs/FlyVDpq2iaRem5heZ5d/dT30/uH4mkD4WLlshNBv3Kd9lrNxR/
x77owYaHayO4wDwYGtEXAzpeBJrrqbX1Vm5HLU/P5gtzZw+CndsmcLs3wSi/XFo5M9wRNigsrdO4
SM8FcLEG0LGTz0js/pyJuqv9aKOT+L7zagBkcyCI3l+oG3mic0Rd/PF6+12PldsdORIWq0nwEfRb
tJUIBIPcnnQI3TMEYXVv9B9naASDX53QjU0QXNFl9SCTUrDka958OeXccWamhRKZMqbcIpPyoFmu
DulWesjq0+1J/5KkYs4X7RRUyy1kY3wwaPTJNMusTc8GCoN2GUPyWZdVYilPww7qw7eNfd4N+cm9
tMaNinVdAnKVJj03PzI/d/vAIXAn1/ZVV3WtAGAI0gXUV8jozd7PZwDPNyYg7smmOkJoEnCwljTv
Jul2Mqk30LjcdO6fmqRbyUtdSNV7o9d60s4WrAUPVvz0f2vh+ZPRwYezjvvsOE37OlP19NwHmtcf
djOJthbpnmaIVKsAak+uvG89umObNIienrtgCExS7eRAy3H2/ii8cj+O5JR40qNIH3l1/XA6ITpY
OoC23NYchxanRbJ8WucACrRtu9lrmbI1kWekGink59tLuLY90LtiyiC+RS+WztlT7cwppJ5l6MQz
d+Wcu1W4MyXrKIkKfV8TeHjmpSUuGtQdw6VuhCV5IloQsYB1QWgdcrbRPQm1hW9ytfvvxsZt/bh2
qCaVFGProKgTP3bjfZ+MpBXgx/hnf7gTelGWwxc0zHiV5DV0kyIrFdArpGfV8uruUOTnCMnovEOP
CtEAw+905KPzoZe2wyY7KeAC+WhEMf3rOuIboKmyMO4gj+IhjvI8xIYiJdnZnLa19RAmh5DdqcrP
2zO6OlSI0Hw2qgCt4XC506iOuHnLWXYeA+dBe2d+8Yc+pp66y3xrAyCUDzmSijBBKVpg9ksBYkAL
WwRNhOzcHruN/lQ9NV4XOP687wI5oHvLQ+R5UAWD/RqykSBiFy51OtR3eax7nkdDnqljdo6lILzT
75tsO4UoMSgClAavjrz4DzIP7D7TBGnsl5ZpOcG9l0Zyfp6PzdM3izCCRB9iKAG4hcnz5vF4fNt8
PH58hN+Gh+xBoqQXcV+vDBW1ZYgAoH4NwqbPns2LXKuAjD0ItFh5Dr+XgfRD8aGo7Qlc52uahfdd
NOIC3qOBnoBPuyeqsLCvx/I87fXX7nv8EH0HvmJjbKXn6XfrD6fwDYH1LpNJRb1UtEeX6HJ9UsH6
ws+EhjEQGvMF9HrQ2oLFWnmm3njEq8Ah2gAgDWUXnPT5nQhw+Vm7vWWOC6vKBDmlzDBhbldsi6cR
atauvHPu64O5gxrmVvPYi3HfBJCp2LSb5FS+OOfQl7fdm5US+156z1+ECyCaAi4Ay06SStRZvgkA
eBqYLtvEAQDpnupVQXgvEjldXe+LGeeiL6V9UieVVZ4lqSWz/aTld8b0oHeuU79ogwvy6tsO9jXb
vF5h7lCnUm+N4EEtz3J4r/a5p7FDov9DSuRlq6LDG13/Bh4XUQ3l1jUxo0mzajk+N+DsUd6oqMy1
MgiQJiBtg6QpLsEaN4i+dEAnqSrx2bB+j+2jVG6SUAQ5WtnsyPrxmgl+BuSJPGXraBTOqJtVen7Q
PN1/VkkjuFB9LUvibnFpgTslUJYspZDCghI9o++J2Omjkt/J06YyfttqUJ316KAfjR8ORJrwhnvb
D1ZKJ5fWvxwWeJEqVHWCdf17xNzhNfswgvmQ/xy86I5o2yn19V1Cd/RFI6ZIznrlGMasqqDjgpMA
QsZVyvWy1DqtZrjyFGTAZWdbP5kiiNqycS5jC1IM1OJhBBSZBsRHuH3czEPSmFVUnaNJIplxb6Mi
KphCfu/yJri9W3ah1UYFTJTH4Y/0C8N5Za/qj2IfnxLclYx9FpL5T35fPA5nWVCP/FLo/49x9Pth
JjFGvsLQ10Nd2VMK42ftQN9iNz6Zx9yXHrEZYiI6Gfgdx1tbdsvF0ZdVI6PjYg30AN7YHvP4f0n7
ruXIkWTZL4JZQgOvUCXJIsii6H6BNdnd0CoT+uuvg7t7tioLt2BzzvTY2M5wjYFUkZERHu5Ia3Rv
9yeUj+pnI4h9RWhgId90A5EEg9RUtwop4XoNzatf09weJrRIrZFY37zseUPz/rwYTd03eV7VU3mW
rWC0w0P5mh3EffVobNeuuFVT3MRpE6kMCcRMZ+EQPFS77BRuwmP0nFhr5IdLK3Q5efPkXo7JTOF2
NRjSVbzYg981+k/Szf0FWtx0KO0oqAIjAIKoy7URURPkNBDF8tzvFVBlWt1n9W6+glL3VX9SEytf
KZrcvIawUEh2QvAOiUgk7hRuoShummoOSc7yScqs/pn5xgmR5kH+G5/WnNLC7ruyxa1UA3r7MBKy
+pwe4n1jBdvaa9/XCBbnX8J5pSsj3CpFmjGA5x9Gol32JG/JSTqubbnFcQAdCClMvCVR9LpeoxgA
dCmt6vo8ffW/5MfoU6aW9B78ur8VvpsyuZHgikdRF3p46AnmC+KSmmaAqZf1OfuI7OHwvPG84WAh
UnwMrHfb3yZWu71vcmHuYNEQCbzdXM/lbn0wHKZtSFh9zp/D2pJOzQbbboW4fOEUzSoYeMlgs819
cNeTFxZCWpeCQM9EfEgy0yIApofhysWxZATlOaCngd4g0Ie8NgLKklzsqoidY3GXAB0GSkMDQIL7
s3V7/+G5NGfvUQzEi4lH86uZSeuqLoAN0SsUHDNoeZRtlrn/NyvcUEgroGcefNSoN74IUmmVw7gy
jhsACKYJAzHhA1D6wIOIu8jV0ogTFsBEK+4n5RcRTE+TbE1DOuqpGq3Ra+yutM1wL8jg0NoVxcqW
WJxIBSoE2Ht4FvE1FzHVUlUOc3YeOgiaQ3ozt1s6imvDXDYDTD2gxail8jgXNWqDcQwBr6HovFVB
6W2Xk110NrRYAJGUPkj6s5t+omsGCpfiGtMNH5DNcwyUzezY0YINIOH1jpyEHNC+APiMaqRblbwH
WuKO0hsUoVeGebv1rw1xIZMICBvg7zo7g3XPztHH11Xo7tjc35Q3VVF+OPNXXNyFgiqWWlQCBKFa
oAvx2MPwGf4pQOG9K7ZAKaEmGDvVZqv31uBRx5esfWS1lurM2fcQifaXFv96/5uWlhfaUqBiman9
bwrV0VSqeQ4mvjPT4+hZNInpTFPEVlzkTcnke+RA9OMSAdugyXtlfRqnyDCEBsUEYy8e8mfHI3bh
iQcdmSdgULOtdkDNV3Jsc7dyWX8DwK5vBKzthW3Od7Z1RwCHhW1weLw/oBhtVw7dafvuxDxkhL1y
96v0cueNgEslc19+35/g72aGe+al60XPukoW2zBsz4BgesamOqlIEZFNtQsyCzl2T90MW93uPRQx
nqXj8Fjs16reNxgBfvb5Y9TnQ09kzEBo2GXzqb8PbB/oH03k6e+JYosRHnnMS2uLiZtCmDZ5A1Uz
hxS/RxnUrOURZKKaXkIUTHBKloCHwNYEJzfxX6fnNtyUwx8V2iQ9yPDLrUm8+xO4EKoiNQDINi4l
MBij7nk9gWqfaFHcAjsSVnZcHVnoasJB2LL34sE8rl3mS+cBNx/ooJDumn3PtbGqFQmtBdKeSfur
U1JL7GPn/niWfBrCEhQugLtBax4XO8ZJrOhDkrZn9IRm+6Epix2YAqlNWtO0AIGvV+wtBKuAfgF/
A/QXem1EHnLHxhTt7Vne4vmiWg/Ji/qwfQGk7e/9YX3XGvh9fmmG32R6phdCAjPjBu21e/VF/RIP
nvcgOtoT3QbHjfrT2ljWc2c970w3+eUKO98nVvTTb4H3eKns0fq7MnR5Plv3vmle7QuHSyibVLPF
N2mjlRqHRAe07JlEnokqBqqJyCT6+SuqWtV5Ur32A/IFoDcCIlt36u0IljnmNq9ychD/NuKOSZ+m
I6kWPQajE63lv24qnfMZvZw+7m6gOWuKhmXtWUoPrHuQKxu0Cn9Dr7BNx+6t/oB/g5yGlbiJSze2
9Oz4mbhy1L7RDPfmi9ub0tARQQrK9tznmzHdAJhekk/gtUJqm1vB9Jm6N3M/7091NVlyf8iqXUw+
Ky2zM91CvSTPbVn4mAw7fdCpY2rOaD53wLunroIHs7LvJS/vwfj6t9rRHgwElihsaHoqU3cwbKjW
i+1jVD0OwVPCQAnNoDoIgo/eyqA08yfNN+3RqNxJ8+Rd/JWE8cEIgWm2wmGViuc2gyLpoBXG3yiq
zUX2633DTNaBbr5l54+fp0+AZgSr2UHP8kmwPqFSjNLzXH5Gdl8AFUkIiqr5T2njf+M/CgAVPT7u
3T2x9r+y7avsghMRV/sLRBwAuhqRsv7Xn35b2DgD94/h0mmHNAk6fhWEpWAl5LxlS2meD/qIsFDf
ZYR8xVr7oLwnv3Rhq5leQZuz0b4lCV3bOrcnDWUBae5oBocG3kPXMyaXcRYga9ece7WbLDbVP5XE
/CBJ+GDGE1k510tXAkhIwSqP0hHSuXwJWE5oXLTajNuVs0M+npnKnIoojo7MtPaRyKe8s1i9lptc
iiSuzHLHo5ZrQqUZLmyewDVTPSm1lb2k+/BVc3rg1mRXtCVL2BFHRJpN2DFw0tTb6J8WQ+ApUM6Z
E8wzvuZGHqTX40oRwH15lsg+tkzDk5LQaV7HF5DcDTIACi4eiCelWoleZ1/J+QZU0ySI3wA/BLFX
boXzMckVShDHCOpDKYUWk9YwQzeoye+RXZjg5leIauSkhqA51+KmwlKCpaSTok0Xeqmwr+yyQvjb
f3absH+7f2oWsgaY0wvLXHJCqxLJzCMMDo8Yj+5AR42T/Kezvr6Ab8ByijbFJRU6Jv6s4TBu6qP8
sLmYQ1LCYmqjCODYB2XfoY8TPiXcR/ApwMNLH+jNAiWlN67xed4ABnm73CO51wMaGgKmm7kUUI3I
1mwRkMH0qAIFL+d4kARW6RV+6pgAvkgrhdObOgNnnn8TmHkQdiXohJGCrI7Co/5oPg/v+qP+MGza
T/MpelhL2/1/VhkpXMCt0SjCo5BpKHVaOODkBIOVv6XP1UvkTVvTLr8iDD6ycmhG/JDPL8wloZU7
waPh3t9nC4nKeZ/99wu4pSYyEAW5gqWuZFfP7GADwbF8m4L5M7ECyQpOpHZJ/3vF6tJ1hiYV1E7n
bjuwsl07Z0MgQSEzhEHi17DT0M8K5fufxFVkLw53aO8mT+J4NPC4fFGyc8uAiJXsJl1Z79k/3PqP
/34EF4v1TM1IpGHyjazt3UiEr+5jubQ7rXq/P95FTzWrM+OtYICjmrNkhoMplZWK9orpj1Q+ENrY
9w3Mq3QzlAsDnCs05aoFaRNpzsNR+FC3Kh5Ch+lVW5mwxVvuW2X63+Pg3KE40UKXe7E5p3/lL+Ej
/WO+GkflpT4V5cqAlvflxYg4/zeNRTXFMkxNrSX9hIRg/pBFdg248IEchwcTvHc/7s+hOP9KfhLB
NIQyGNTDkanlvI9OQFYD/s3mXIHi9wdwSz/yvaqCcXN4g+AOO+jn/D0soJK3kvFYvGUuDPNScQoj
AsIKE50geITTo7YxP8wDBIXwJPibe/HTmmL4ktuZU1i4NBEXYVNy65gU6EItJLz4mvoBj+pIoxs1
eaXKK62nbTO4JSpLkNHIAFodrYFsFcWmhWxBs7ct9zQP7CIttmXhlWvUREtTcfVl3LK3PZXFYMSj
Q0m2Un1Q0X3SPUXSjyKFMtBjIHj1j+Zh2mfJ5/3Fv3FIIvrmAEKeaToQq/KNyNSI+qZFOOWjH80E
0F+zcQk+t+NTHVBX7AN09K/hxm/ztcBUzoTDWAEDzF08V0ccMgWF84r5kXAKRz8wBWdQTkUDxA7d
j+8RePC0Y9l6MoifTScZN6T9c3/Ut1kwfAJgAeh8m9nDAPa69sNlZURRbDbMb3W0HVsCuCTJz0xq
3KgknqgKtqbjrfUYj7us3umRU+dPkvB3Gke0btUnE6oyv0MBrLt2K6wsyI1Hm78MHUgzBQwuIb4q
PalNS9E3ynyZRU6nHGvhb8PO/fjRaOZWxnV5fyZu7oLZnAbSbUTwCAO+T8zFu7wpcwHsID3ztTCF
FMLBBCOMxtZwZ/O1duVhOCsSN92qkWejNjC/z//qTWc1DRjgu9phBBkk8pymXiJtiyC363ZbTK9Q
AVhxq8sLfjHO+QsvxknaSFVDtD/7bW0nUbHRhcZN6gKSVOOOTaUjxraSVtaEEmX648dQH5X0Z9O8
glLGDSInKPeKziwzeULvmRgW2//FIiAZiw1JwJzLx1+lVJBYSyYoYACC0IbbIWB21u3+uREku9D0
BbA8hJ+5l3RrGDFt9ID5nSF8MhbTbapP2QY19TVqh9ssJ5YbgiJ4rs+HCxDq68lmchuBWE1s/I40
P7U4cMPhYYqBUlY2UshssEnMnUfytsgdJj937bM87NV2Gz/VhyRA91TeHKfsJZI8UCBFP2M7cXv0
w+bBqat3ZbcpdasH70dt1/UaYmNxn8yh2QwAhbYCT6FSDlBcnky98VNBPIDzyRX6zhqj8TlGc4tS
KnZuPAns7yygGjGEpvon3uEWi5/6GMhiiASlmSd9tHifNJWTKcSBzvHKXr4NETC9JrQFdTT5oBLz
ncC62MvKOCZ1rvaNX/cOxEtS3EhHdJEHbket+kX/DQjn6NzfPAvXxJVJzl82YhKqGoVJ6MbmDy3w
RsLwLI9+h4dK8atf7RecNyPvMGY0MOrTKLUqfK0rhoNExils/fZv06A5XrPM5zx4Hp/6gVqIU7ex
utKQtuAIwZ4AMRW0k8xtmNx7YJCBUi3UfvCRzZmcvOrRLxJKKRQv9TX52jnK4AY3e3fk0NF6jC4D
LiompUkjcZwGH5grp5IgaGWGdllv23CFU29xTBeG5p9fbBSxk0JaNWTwu2ajZ5XVJPt2XGM9uonx
EUBcjoaLqQzGcMcyjKZP38Pkswre7m+92zwaZ4Dbe2MganESwoAqWqK+7Vo7Gj20RaDsCW7c6bF7
61bi/dsFAo/B7MGIhMo4Bnc9b4rUZqkeRINflnG5idQqPTQ9GR1jGksg06U1nv/bOx/lDTTQIGGH
3l+o617bmwI1ASSDDn4Y69vmlCmhFQTMzcfWmVJs+DBZ6wK/XTQAGIDNkGAW6Tu+B7tTQFOFYtzg
Z4aJtGmMlu+00Nes3L4swITw/bCA7DqcFn8RjBnYIo1YxUR2tb6jWW54wDFIdk+q1GlpXm0HQUi3
GcXbgo3F385oRzce9M4KIcDhgsUptNBi0nmA6IWukQ7ZRg7pWpJ5nt7r84ivhNyoPGfyDDTnX09/
3KmxWYO01jer3jLN2CZAHYq94Ri9l5hrLABLU39pjVtsZppMlUbEvV1dOiFTtworVoCjSwOSJLSe
orF9VhXg9i8URpW2V9LRlwH2Cl5jFdvoQZPfiPh8/2xKt4EdvDMOioJufsQuvGpqmgWxquTt6EdV
6UXZT0I9KLhbSWMPJ/qkh2hvMN4jo3egMoRj+zNOnvNwk5gHMB1U6D3uvtQfRaxbxszJMayE0rfu
Dzwc39V0FZlwlBGu17WHSrg51v3o12l4jFVAQcx6tOqoWGNtX1pSoOENPCyRksURvjakla0u9UIz
+pPRPIYK3Up59Hp/phdNoH8S04x6Agxdm9AF0KEqPcYSiRGeLIUI7uGarIptz4E4fxRmLCwupbkR
loeGjaUm1lRTR78MICUSwC9sQl1sHKqWjR21xviuxqzbFkJE7XwcmQvx1XzfUMrsvEkk5/6glxYQ
7zNo2OPFjoPJPRuyrC8rmoijrzL9pGLjZG1+Ar3R5r6ZBXc/C/KKGti4UNnmIV1ZpmNvaGT04z56
LsCKkU6FS+mvcY1tbOlcalBTwuUyF9H5OH9SmSbVcjr5rEv+0NR0CvzDQp3IkSbzXDdsrTxzG7bh
TX9hkDsBTSOFstGHMNg2m15MbLH6UopzRgDctiTjS+7c+1O5EJvCIqpP4FQB6h5O/3qfTiB4zHMA
lfw82Yut7EjiPtAyMJo1Vohndaj8HlvFG6fwpJNkx4pw5Sm1dE7QjAhKxTlzhDj52n6fiLUMLsvJ
B4ZysqkcVhtQ/K6JEdwm7HGx6cCbwfGZOl5U3HEcaSTkdawjeaGnW7FyutGhsSU1TpBrVvIi6xs0
LYOFa1MJ5qZqa0eepAOYfRhKs3H6s9e2SV7vaSO/rMz/beCMD0NfDqg8wYeOk3w9/lxiDS1UfNgg
nDTAWCTZjgRXqk/iq1x5sfqzX8vxLh1STAQARYBmo/OJe1dKCkrlqSJPOD2hKwSyB0zFrsjWXiBL
h3TuyAWJpgz+fL7oJUGXdcjINPnD0GVoLk/AXmHU1NIiECj10e/787gQkSH4BpcTMlTYyLy4XhNV
qTk0IfHFsiGbMk5fjUxQbRLKzTEvknyTU1F3O2VYa1xZOLEwDAZRSCYjG8vHIoA7G8rIIhh+kfb0
3G+k3p6KffNXbH/cH+LCul1Z4uKQnOSyWCUYopkXu1oF5QeoJaNRf7pvZmlAKHbMRGhzPyXvEJQ8
m8ymKEffeMhsnJH67blUbTmyS2Ldt7S0ZpeWuNtiLEB8E5SwRFPP1P4ARmhT4qfo3ybGmXXefWtL
4wJqCJsewPNbZrUwqkifmHT0dZK5ehQCiCU6suGMBhStyXNRoUAanO/bXBohHiUzFBOUODddU5CN
ByVvLmGE6EhQ/BEt3WCOK0BQ6XXJClhvzRaXMMtCwwgyE3cvscljCRw/aCqkQ7liZcmRolUAWGqJ
gEoBHEHX/kppSj03amX0RxMAxLY8lX3hqEPiBYm2S7NjIrgUCJT+SY37TTE1bwIyDsFvU3skKqju
beqPxu92+ro/0QvO5uqr5p9fPJwHQewFIUYYNIToeDa6nZSAGAf8YCmIg++bWpzniwngjmFg4BBC
y3P0Q0nJLFag6iOFEI7ESwQ7N+mxxGuKuAthCEquEK9HezycDB/vjEWYJtkUw2M3xA/CTRUQ14x2
XfYJ3fD7o1tyMjPRIsQscDOgN/Z6IgNxSjsql5MPcF277QNj9AQFT8FEnurdfVMLZQXAZzGmWXl1
dp/cji1HDX5zqiY/zV6o9JanfzL9qzkZiRNPjw19y4T3ojo0uQNMJZjsks19+0tDReABpCL6Y4HL
4O5BYgisj7IRs6oM6SYv2BfUUkN3YlAvuG9pyfV8a4fhijBwH3K7UwJ1nzmKuHH7wc6f5ZdyPMmH
SYpBcOCF0doGXRzXrFT2b2vcBqXDVIVCqU2+WqP22AEkbMRu3YYrb9Zb2N2cjcDFjpYKvCjRwXG9
VZoRAXqoCJOvdA7U3QnS7ZVvmj8KWlk5A9CrchN12wnU7pPflDkBsiPpUyBbSbqv2a6WEgvc/1ll
S9OjOpzjyrDSXn/QipVHydKBRfYViDS0rqIDhFvnYKiVwVCDyQdim1gylZ9aUM/bXUpF24zizmEg
w7ZLo/lfZInQY4CMDfKiUE3h0771yCqmgzvP1z+gdqBIzDFCQMR3eT04+fv9Lbaw6IiyUPJGLAks
Ot87mKLTacTjj/gRiARdMcpFq2rK2KVtVm3vm/rORnBvTpS5oM6NRxGSbto84RfONknMvtf0XvQN
PTxrGcmdMkDknA2iZE8jhZgguMadgQpo5J80MFSqk+i1lOTbEI7smcZDARHsmFpTq6UHA9Gvp3dd
78lxHFo0M9uHRFIKx8hECgGH0nAL2kJKatIC8UPuhtZFtll2gYXIn7KRRM9DFBpQnO1KJ0O/14qX
WrhZwG0xP2iRckLhjdvlVdvUSdQWsl+2x7yhD/n4ZDCUDAxjZZsuucNLS7w/yqO4rKcuk/1c94Bf
AIB0QiRE3agot2L8qGdgBoNSXBpZpRJ6yc8xOLTFaOmD8OP+AitYP259ZxZavAkJlL1RD7pe3xa1
P2qa+BAiFg5TkGBfA8Td4rZwLC5NzNv5Ygs1Qj4NZpHKfqoetPJRp2gwQCzRt9JGH44De9SBBERS
NRuPjTbaEtiJElcG6id5/t+MFc8h3Oi49PieKjFlKWu0WvZVIhxlobOhNb72xJuf0Lfz+V8b3BZK
aEvEpqlkf7QL2cm0TW6Xma1v6D6lbh042cf/aUz8RpI6tFdlOcYUI/WuApkFCPZ9C7f4GmCD0JKC
IwG6HrSicUOSB1pNRiEoPht2g/aXKe+NpYx/Wki/fNWSK3j37d16N5hDyxjKL7PXIdwFyhppohEI
+nzsTC8uTkO+JRlbMXK77aHoSqBupcFFovDKhT6Qt2NaChZPv4/Quj4WDVi5UVVaOebzzFxvBlAP
wHnOtST8Q+PyLQLL9bAUNNVvPK0Gjfx0FGwh9qn68Soma/jIhXlDWyV6QNCBjWynzoUCWdqFLI1D
1dfq/FgDOiY4hdz9Y1Qt1Op0JI9mIWzccvx+o4NOellnGFJQUQ8i1RS6GQ1YYCELdCyGKHY1ZTK8
Ou3FbV/poHpr9ehRl5tyU0thue3VNFlZy3lg/Cyj6w4JJVz6uBK5K4pOCZiJukr1mWvoHwKxauWr
B9xM2NzfmPPGu7aD/jrsDA05NFDp3bBINZMGSnIm+lPkqES2yi9t8NRxrcXhdh0VIMTx5pr1B9Bb
ww0nmumPxlwT8YKssw3o1CAhSWXTRT6Nbu+PaOGBN9uaz7WMOiCgNhjyhWs2cYUSlamiL07vMTPf
5SFxJZTWU+L0zO302G51ZqFlsTEmwK42sSZtU8Uqy10sAKB1poqTAn/T/b7/XTfsFih8oY0XG3me
aYTRnA+oNdC+x6hd+T1ItBowgbb9U1V/sHr67BrRrpGzzDqQ1YbElpNTUsYo/J1o/V6S/lwDKaIV
0m95MlYenrfHGXgoBRMFb4hMP+80xK7vKYgOJV8U9npeWv1YQt7KNmjkldPbIFjVuOLdF+KE2SSs
zZtuvkavF2jow0JM8BM/fx67HGD9wEnKLLFCktpCg7iBJIbVPdampaXyKepdoiZ20Om7kLYrx+w7
GXS9/0FrBH7guekL3MT8/jfqMu36MVL8ngamK+lp7tWBOGy7sWZ+qVTEqkohAFpM6azAKLWtAMQ2
+lD77u/K9pi9882X4LiLs14bgKvcYzKlLNdCIVZ8XRwsNXJ14UeDDmxmJJYIBuHssbHJoYYQse7e
t3y7AzAFF4a5aIk0qS4zBVOQmhU4JccSHS85XrJ2bu6F9IlFK++uhYw9eJlR9ZDUWbKb8KnswBBE
gKCo5kfHMjq3Yw8C8I3gJ0hBCr1VNIWl9hYzZY9UK5CLBd8A03B3EHyYO5p5NHQq54EQdq3my3ps
xblsmcrPPgCIBc6BRFAxzkAz6dHKlZkVfsFNlNStoJQaVNtReYiTXRhmrmkMK9916+3nz4KzB3MK
BN94fIZkxE2RKL3mC6q0ldmuCkGJPYlOUape8M9BsKIqi5CjQCu+gq3G89p2kaj0sjrqfosW2PpI
wZM6ZxOT0UuSlxH43xPtH0plFyXjQRfXgsnbG0eVAbMhyJxg/W/Ss21foERidrrfyG4PmksteOmg
QNe+ZN3vrH7W3wbQZRdDspnmPrB3ILfGYaV9fr5tuKN29QlcoETQh02HuNd9rbJFwZPSN2BPkTx9
MJpDAo7w++fr9u67HjB3sGVDnApBmHQfz1/N7itINunVCCyJUa492G9BvVhaFIgQByLKROKWC876
opmiJld0f4jQVFm9RSi9aQdxApZbKZsdshMJgBe6kwUPaft0f5yLC3thm5tVaPskYKeVdd/UN3H1
VAbPIVTgV5zH9wnl1g7IDhnHBKSJ6OyeZ/vidgeEQS1YJifPikCwQ+osUGIn1IMOPAgFS2rHTEQU
kptaBqYjbsDX+1AzcXiPq7CqrQSd0MF2ICz+VUOw5l0wTajKoMhSPCb5ADaHrhyhVWTi/xw6BcnQ
l9HFURFsmzQhhl1N2WRALANYXqcLe/0PWpPjygZbb5nb8SDSV0Pt8w8lGoVf5TRnA3AKJn2TyDlu
d7WfdG0PwhCh9RSlQppQjIEJtIVCmX8pBOftPm2yX83EoE0Exg+QlcoBZJIyCiCSFqXDe0/aoHeK
WOvQpimLuV0kMrp1yqbWCzvV8vIj0YcWLzK1FJ5y0HmBIwwFUtUeoSNoPA0UsfsfUJTL2AT9gAwG
EODjJ817VlhDHqjF4wRf996yNgOJPNo2jqmYZbVd0SB3wDzWg16wNbIBFFmNcJyIHEI8Chk25miY
m9Tp1an/1LSI5TbLOxRfWkkqzY0wqUr4KzcreBzSqmXtxaUCfs0xLzv5dWRKdhwDINRWcv3cyQP6
B9VBXOz/EZ7kXg/6oIxFVELfUs5QLo0FzW/jorOMduXu5m7Qf9mZuc8NCN8A5M/ZAedMME0Qiz2W
eWAektE0bDkfVKdO8xgMJz3dUJMZu1KqHUGk/5BV7N/WoXKAN8xcEeXOfDrmaRDWenLsjuYnqr33
TzXnK79/OyQi8ERGtDYnzK7PWxJJaSDnU3LMstGlerOL1cbuUdzKq7PENqX2zxCEN/Y4b2kOoVHr
Auzp2KOKkKLzr7RW24S4C/fGChfzlBUTC0EU0ayuDVgh82Fi5klrmn1nVtskXfGM82+78Fn/soaX
iILsOWiL+RL5zIk0Ql4jOVJlInaZh4MtD+Lk3F8pPqfxLzNgS8GLEbA+wEqvl6oqy7xB229yrNXS
U8hWAHRQsqnRbybkpMcsc9CF7rBkLbnBOf4bu/PPL1xyVUWyIGtYMi1/NLtNkzPPrJ7aam2Ai9N4
MT7umKlZKkplPYsBD9b40q+8G5ecBRoP/mf25oNwMQrBxOXZzbMnMeQphV8kJMD/rXHqLFoBAHJW
jYIcDuGOU1+pST2oAg6rWW16iVlariDM+Wfx5L9W5MIKf4hMNUKPVYhuTvFNCyq7keCmM+KW4x8m
v97fdotHyTRQr0HyBBjW2TlezhthcLNgFj4iCa1asgqCQTmNiSPRMNlAkxzk8VW6ppywNI0gwJwd
LqgT8HK9NhoWgYhtFqdHUfnTQB8cuXN0U/j3R7ZoBNx/SNuh7fmmlzDAcPPKKNLjoIiPnUoew0Z9
HEBrcN/M0gRCqw8ydABO4yHKLVaX590opXV61Ecvpb905ViEDsgjnXSt52t5QP+1xHm9vkNDiCBB
Uhr7bgeqPLwm7w9l0QCgfLOuECJ8/ioKe3loqwYGapK7xrAhI7puwpXNveRuUI76HyPcEdIyULSQ
tkyPFTplUrcM93qxmdaSgotDwZWK7OP8WCXcqsgALE8p6bH41CU1osPCjnCb35+vpaEgSJ8br/D6
A5r1ehunUxmAYVpNjzRyFbRaBraJZ7jk3rfCv3q/3cGlGe6IEgRYTJfj7EgoGsyRZOptOok/xLFE
zXMKtABi53nmIEMVuUPQoses0dFyrwitRRqoMZZjZcv6WGzwRhXchmog3oiH0OnkqbPVoYPW3ChP
5/tfvbQAFx/Nv1KpWFVAamJu+u4o1ht5ckVt5V5eim1mSLqKvYrn8E0BuEuSsKMNirjaoW1fayU+
Sayz8DiFXOafXqYrC7E4JOAUTTxdkKPkOz5qEpZlK/bJMTebxOkalRxkCuIZkybq5v7sLd2Vs8zc
f0xxS06pkgxJ0iZH5uruGv/d8jgAiwOCxgCjF3fhT1nfinSetwy98qgH2FE12Wa/4n4XDwdKNP+x
wl33VB7DKVNghUmopabVXh0z22x/gZzl5f5kLY4H2wCdF7hUcI9dH0MGsH41glbj2MS/VN2fQr/P
/jeDAXhrrs2gQYGHpWhZW49ZgxAQ3b9jr1j6hPZm018Nn5eeIrOq4H/scG5LMVkqSBNisbyVXbVC
j6GArjVhtBlYdiDEZpsiqDGjlQlcDD2BEgemWQdO5KbBaESJBlKDCJ5GtbKj7ISc8gaUXUPXQ/8i
tqPgSwp122DofL2/dIv7HO8S4BcBGkAC93rpqlJKBrlHIJAliV0Hf81yrXticXNcWJh/fhHfIIul
0IjhcTcEr/2wR3LY6tu3+6NYdERzARfNmKom83ySUaxpvZbgCWcUGxLbARp9RddkXgIBtTXU0FK4
8V0s/rctbsZY36UAWsBWWgEvXIJvUDkBkqUr1JPUNeDQ4vLMaU3gMVHx4PNRkTbFaDxBCGWEhIC5
tHgqy2wlm8creX5fb/jVcxcdojWUMq5XSB/mPkGapEfUCU2DWcjlsXjvDcYvQXKb8k15AdEdyd7R
X55A+o/JFhi2hsGp+tRKpcK7v5ZL8zuzggJ6NjfD8A/mVmimccjy9NiRwi1yXwKsYwRfnpEDPWWu
BBBLmxMt9FCDmrvbkSy6HnoZIMUbE8SO2a4kuVWbDzlUSu4PaMmlzAd7VtIGdy//eh1FswoGaHgc
20bYJ0kOepjMrSix0k6kGBYI+/PGKlVhrVN8afMAxAEUByCv6KrhAr1GSxuxJkjfkL54KbBm/ZDu
7o9tcbEuTHDuMm0VrRXALHpEck/TlRdRfUhk6hV1aw+6vLJYa8a4k5fP7bWCqs7pKC/todgIph0a
e6EyHDvFWDG25FIuJ49zW0I7iFDdhrG0Gk9qNjlarFhZn7t68Miyws2k1TBzcTPK6INAKDWzRHEx
Rz53mUoVS485Q57DKpDda20GHlcIvkcSsJBaQUEybuQF6E5bEV3gicig/jqW0qeSN3ptxVENCCrC
0PYrpzp7ysc0Tly1H2NvTr1C4oj2f0KTAhKis4Cco0GPA0tr0+CpzUQjwOFG0vFBSLNhJVRcHpuJ
Vw3KRqBT5EIe0RjStIXyG/B+yA+JVthswc6yctIWjaDXCohO/IUuyevTHISo/Y5I5x2FILWkaYMe
Rosov+5v+cVThQLQt0g4fCe/C4WswIsjxSOwh9ZQDHpWtxwAxr9vZZ4PPuUFf4/ZMtAXA7XB66Ek
xtRSA9pKRzRMtD2aVACi26/CeBbHAlyxrgN8S3ABXFuJBlYwXYf7A1uhabfn+2NYXI651wYlGvCC
8rCQxAB/PTPw21Xz9f+Rdl29ceTM9hc10Dm8dpqgGQXLkm29NBykbnbO6dffQy3W7qH5DbG6WMBe
wMBUF1msIiuck6W3VtK6ffJ8XQZXg40MxoHLOnioS4IXcwcCz0NUlZLbELvzr0th8bb+CZF4y9Jm
JxT52dTg2ksRmhjpm3kNl9z9ap8Xd4zRuLpHjj7PPhl7uUg9edgZT9cl83we2tJQZsSDB6h1zA7N
C5AMzNxEgCLFEnTxAJwJqwQ3+7hWN9Ikn1SjFFHQ8/ZtK5P+++bGpgxymXa9DtsrpxBkB2dAgQRd
OwsWla8aiN4MpMVRaWBdAum6dpqs7JTomg8eZb9JdV+Vy3tnkN2iFdQy2E6F9y1Ep5qBcAhj/6sV
Cjz2o17HI2wdlLLjbQIiomNbAs3kOJi7/uve+Xx953iriEwyKsV06gxEyperaM0lat09kgZNdZ+b
KlKigKZIq+C6FN4igiUUvXFoK8d9iZFSE600ilHCXhmLj9nrpQP2nHMzysWprsoP+Fc6MQYgYXQe
oFhyqRIqcnhKrhq47lNg/TW7HnTjg2gAgavRRghza5FMM0K2RcV1qZq9dETjJwlXbfaiyPa14eH6
8nE3SUd7GBq06cFmbLBaynRsEtjgKLduNT3Qkt4o6k4QCaEab85TWjnZJJcQkqF8l67RDvPraBYj
gvMkEsO8wh0tRxlTwrHtB3dOdpl0FlF5iiQwQWks1qWLW5pSQkNRPQLRHpS+xBK0E1KXxoY+UDT9
uyds4mqJjTnWGiyXbXTeCEi9dv1AjYxesJC0QhUB3udyQ4wpMqrIoocmNV3L+ZGmmV8COO0DtmWC
4YBOJVK01UspStn0jiZBD0N+K9tzTAbAFHzoSG6EMFtSk3yI7NzOTqQDKomB7nSgjovKIbzLCMZW
/tVEZ6oFWU2mJqGe2laOzfc8ulHyQNR6wZVhAeuIAulTGqnL1UrRhmB3RYTLb/JFG95KbTclp0YX
7LxICuPBlMUmCWZP4ZSVc+ljUh3X6ftxFHgVvhTMxlHkdTppe6lLO+IFq6ZpfuqMcq8mx6x3QKC6
c6rv1y2Mbu5fJwUU2//KYew4tgmoK2rM3KHHwVEdT647PFEW1waVHtF+5KPsCS9cIt2YO3Y1oNLd
ZwVy4S+p8zTcWsAhAfrJdcXYFrf3YI2EPi4FaHOjjbWXK4gWHIRLrMWpXO9XW93PGsCBu0Pee1qP
94rsdvprvX5uVrSeaXpwXTrPzWFwGXEbHdoU8u5SuL6WeKU7M9oRQIwM+Nj2bJHn6yK4CT86M6wi
5QLQD3aK0sxkpXNSVP1qPUo8Vc53OllurREYMvknbbkbgDNaoqfT6P7jNBRdWhWlJeQD6P/gQnup
HahdNEzJwPmt1TcJ/aqNa+THXvZQ3n67riTHVEB5qSAvB1EYu2LMcwXwxTLPDUZC0XmN1J8+NGGe
7UtRRo4vB5rYoKLVLZYBtlmlOm2UNj/ZuvQ06933cbIO5RIfKzxHBZbJsQ3o9EcW/ZZNLI/lqgHp
bZ+frP5okABaJaPAR3EuQBcimA1Sm8xYKgvqjA0CYEGAvqdq6X2bZw+A09k7IKu5vk+cgIsGdsCd
67TuiF6VS50KTWu6SoctysmXFS2ztqisyfFTFwIYjXI777S5x71xlXBhDBp12cXFwb6PqyQ02273
X/G2/7FxCvUA/hvUC1iw4rrtDSUHndVpis1XSTXuQRsuuN5zjY6yDmDgDnBa7C1ldlZLmhfo1A9e
+avub2JnH9eCKx13Z9CmB+QnEHKhf+hyZ+ZOjkCoAQdfYuBltI0wmf/7ZQsh6o8E+gUbe17l2Ika
kuPsJKaL2g0mOD5yYjYS6InaSEBuXiuWFRJM9aFB+07e/kIx9QNCUBUC4IyOEhTM+FKIkVpKFeeI
F4V1U/8YnEMkiAm8ndgKYLQwp3rRsxICtMrFBOuUCc4g74igroUpHVSeZOAYXiogt/Koo0wMBeSx
dnUjxiCls89Vy7UA56pPD8oiPxpqsr9+9HlWvBXLnMx56fOprMv8lERnuXuVdOS/MZYZi8pMvHiH
d+Mf/ZiYOiMFlZoq9Etzm5yiUpW8vp9yH0he97lxly/K3UKcl3LSTRTTIxF8Of155qZ0IZ65JsfK
OOhqDfFtdLfmnzG0ARqKAXBBi1F5XSTINfBXFQUFZGxQtnnH4NqYPBm7JK81SAMJToImWxU87/mx
NESwnVw5qkYlvPNLM1aPl7KS6A52Dz0W63A0qmOZH0EFct1GqGn/tXYA40ILz3uihtk6ydLTNl4R
xiEimh6gibBULRLBbE+eWB2QxyBC1wfEn8z6gg7vO7sUjZ3yF+y3KixIZWY5mJC2EVqzkra+gE9l
bULnQ84IQ3648eAdi3Q0c5ZrNBE27ZifevvJjm0f7miqG4HD4DokmhFE3yxGsN/pezY2pixSG0k9
lkyTpNIvGhRDpNT4j/hX74EU0Q23YAsnFKm6S1WWvlQrpYaUTjF9bD7g7hsFuNqjryoCM+MphFCE
Gg5wdSkb+6UoNFuXVtEr+cmpK/DfWLnsIf+9CJaNZ2kU2gJywIHyV1uStKrGiFZu+CGCLmwt+kZR
GHJHFlW9eZaG1wuOJWodaOBmInc99nZl5BosGv0+u2xybc0jluCdyVUGqeH3agS9Zl8uWa5UbR+r
Kk4mriHjM8DI7E7gyniXUWDX/SuCxU5YtNxMehW7UoBMt033y3g2450iW6AcEuUyeRag0c4LzNNh
vkRm1dFI1qzGWJy6Jg7x8KJp5+uujCsBeVLsvYq+MJt5VuaqhDdzgruIJmWuBHjB8gPNdZgH/SOB
efoX9Tgb2vvzuPveZcWxHN7k/Cm2ckHg5gbUrSDmcZXEFgFGAlRBs2MUHzFxqj0YT8gzL2OoA9ts
+sANayuPMeh00Jyppdc4unS0j6MFTIHg5cM7NMCkxLwBINFwQpntsbNhGTITjys10nZSa7pZB5KR
/iWqRIA6XEmA5UC3P84nhigvT05TVK01KHDRmvxcNfcOsgpEQw2sEBHF8I6ojtYKvK409JKxLWuJ
00dAT5nf34sd0Q4whkwY1nhmvRXCHBx4gaxOezi12DSQNTgC0OADuw+MZYXWVfHisaiam2iT6kM0
DiMkTEWH2SA0iBivsiF4i3DXaiOEiZtarEimWmCtdFL4zvBGDyiQRvzrPkAkhbnyTvoYZx2BlLrE
lGA+2pY32w340gBrIgg2dN3ZmxOg6OA9HUwlIulyuWrNopdA4IR/Hr+ab/ljuWbuXgI/R/tFVGzi
uWlAbwOiBO1PeJMy+5PLoGQo17Q4OS0glteynX51MfB0kkSWHpay/D6agwhGmnuGYNPg5EHfOoag
LrVT4gnc5XlWIJRGKH3OXpt1rlaOvjm9Xt8yniTDRKZeQZcp7lPMlhEpkZqqzIuTYpy6uvTr5AHg
wK7UCobjeKaB1i4KGwBqDXCiX2o0T209OnFZnIYgarwfrQjhRfT7zIrV5SjZbQE9ZOtmqE5ou47H
++tLxTO5rQrMGcKc1lzWoKWluZx5usm+V9MNenS9QXtFaQDTk8fr8niuB0ABaJgEOxH445l4p6Ak
VALVscCZXQDQo7vDB3r7cBukqVJ0xuAmwgQFtWu7OQYx3ylrIkz5NUFpfiXfWsAWW5VXZCKiOm5g
ReMPbcFBpz883qURFCtunnVRQV7U3XdF8lChRBDLmGxNTcmd8x9x+TaRUIlWwdbxrHwrmFnKdoxU
pegguEtaTPyBBpuMYVQ85KLGYJ4ZAo+QJrcp4isL79MTwygXB2YuDTurOkbD7iMlTwp5+FsEY+mF
XK9zh3mq0/tiEW8ZjmP8dt30RGowpg7MnjSeAfx9AvXKlAY5OVvz7v8ngnE8Zp5ETgt4XLpSmJPA
SumV4ADxtaDdMciUU0ytS3PTjBSAXW1fnFQtXkM8w0CXp1lvxqLEwXVleK4B70SkCxApUPpkbglp
XNZKOUKSPffAhGiUEQ85Ax3FTjvLoFWJ+/MQmc1+bXrlZR1VUWGfq+kf+Ww7UJ2DMcUA1frJlF+w
X1H29LH9sgEmiOMLp8Ge3T6WclrHxBGya8+uwLa8erpoNIB7TjdCmHMq2RNCsGUXJxJPuzie/Wl8
ILZ6X08fuA+hN+u3NswVP48c2VwKA54IgKGYQEPmxeoEV27exQE4r+j/BpwILsOsjAxARY0RFSct
kYFrfe7s1i1lyQ0Ety5eAg4xgpZDZTyL/0qJlaBo6STtXRdJdcH+mTzan8fkLIxIPI22kpggbvRm
V9qjjggI1oekfIqaNz0fw76L3HoUvcLoXrM3PItSAxpoPAfOK3N6J3R8g6UJwrK3CgB1GLW40fx7
e/CWyM1fTCHLJ+8MbeUxyo0FGYmSwiS0dThZozmDgKvy7NJ0zT4JFowPoKN43k3OK3DNwmRSj/1g
fHXU2WsyU+C5uAuNDAdFgARdLst7JUcj0NrAzHQa5OOUaOHQRZ5V3vTGYzTph+u+iyMLDwM6r0Qh
7v9qugQhxWJjcpWcpNox75pFNl0tBueDNGEgy+qKCpxrVS5wmCwZBs1+abQlnl4DACvDYvsYhdUT
sFeQE4ZbvOgZYCLACp8dt1HvlroJHI3cK+k5l0aAD77MEzLKyhelGoI+edNKEdQOx+3gY2iiV7YA
E842X5mTIw3GWJOT6vRhGRodoD8AvtRUgqceXw7NJiFEIIQz95/SMBK5VAeCeY20CTF107m6TuYA
81jTHmNujcAzUJNljhBI02T6Hy74mFa6DIASQFgpfRMWecCk+ppFpT/Mxn8kJvhnKzdSGKcNZlFi
aSmkaJh8LtswIWFp5gIr5ZxO5PuQWUT3EqYe2SIOoM26RG8ncgKi+85S74taOkTkI/uzEUKPyuYp
Xhclnvf2iCIKZkPTz5H2CjxITRAWuEZAFw2vfaRj2OxyBnjGWrGgyahqx0wOXtcFkFaZILn4/jr4
a+83Yhj3SRZjUddoJqc4S7xMOWbmHdGlXW0s3tTrjwC0c9X4QSmfFvngdKbndLMfNZ2vq7c9HtNt
4MwnK/0OxBHL3rfaHmf5JGXdoZoALavcGQd0zwZDLQVRd7ZFNzeeT0IjKUb4NDSK2Oz046hOTZUo
GjkBjK2VbppD9m18rT/QRYZT/1sKm7IsQBc99jqk4AqKu52XAWpt6HVBpoKrC/IU6O7EKIzMpnnn
QkGVmUopNS9CgWddvfg+6oEe9Pm/O3KEC3RRI0eM9gtqeBvrVWZLGvoBJUAD7dT3uR3/anui+mtU
SDsjXpDBrhFGrsvkHcutTObErIk05d0A5RAyPLP4PitHMghiBe/AYJoeI1TIWxoY9bnUy+hnYMXk
JD2h+AP4r3Nn/aisXRxe10TnOUvMKyECIA+HRCmjipLmtRoXENME+m48SXtgLZR+dABckAe0dWDA
uZaruJWXu0WYhFnw7elL62nHpzEw9vF963WqOx2sHcBu3NbLDpn/XLqll+7yw/gq+FZozJ7t7acy
KdZxGZKIWEl6IiXuQt2PRNtdF8BrEtO2EpgHjTSPXa5GWAzNzHaox4XmDDxN+XOuNsEMbDI7PbYG
Bae2LGDyiQbcWQjb95CyEf8+Nb4x5WjK4lIfoKAKfGfAoQ2r272g/RLME3fj9+hr/32+Ba188oCU
33XN+VYAQGK0jnHQIMFXNMppXgHjpQHLb56XtZ9YiiE4Nizg4j8KojvfRijDIIrDxEwzKhsE7Bbg
YlJopC/RRALLTPf14GbANiIu+FZcFATLxe/n/JM+7VGDNEH9hQnPGABPi7DowfNSyCr8/iDmkDkF
aDbjGBPNFtjtW8w9gKJqVi1Pj5B7mgXBnK8+ha7ASQPsrMm4KiNJChnAzzCvbvHqKPNXNXGz6GsC
mPLhrJ3LH7NaudoYqmMazmflk7yEsXJfIWMDtsXrO87VfPMtzLlvUrCpVcCPOoGB3Fp/ThKwn6p9
Zbp1Jqpe82ZdMPVooGUHWV16Dbx0ZTnIHxxjwpR9JD+UQJLsk97NlLPUHKPFCqOYuFHvWw64p4OZ
wvqBZWIaBZlY7tV7+xGs7dUE1QAFI+V4wU83I7yWt3bn2CWVG3/u35zZV15Sd8HAw+fus2j2jxcw
tsIZO0vQ/6IXGob/l7jwZ/MFJStPyGFFvdNf/hHZcwqdi0VmL4sOaZdmXqFhe8hx8VXVY1cep+KH
rJ3G8TtaOz4QoTCHgl5T4CcD/YM6lY27Mta6dECXicPTHxuCyiS6PkmFvI+oM4GXQQUJowZWIyRt
8SzQLiXFaR1JaMFLT2U2emXyqVEsj1bzIkC9OSOGOOCl8Uj8dP2I8AZ8AEUPsBmK1I7EJmO3hZal
VpFg3HWunbBZc2/Nw6j9NbWucspS5+ysT0C2O6aCqzKLGfiPm8RNBo3PuKehGnKpriIntZZPanpy
1J+pOqOQWAWGQdypuimT2G8THb1ci9uDjjZfV9ck3R5vLEEmgnf/gBX9/gjGWc1RSdLOAICAbH1B
x503AaYAI5+H9D+inb5rCxNCmxo6RRXs8aW22lwYNvg0M2jr2324fu9zNx498tPGWRS8D3hxDiUF
jIKgL84x2bqPMpuFBAIBPHWI8QpiuQnMWKklcK30g9lzaGHWHEN2SGJgDu1SoS6b1gIxBWZjBKDX
TJpA+14lpwGQgqJiMM+Lb0UxfgUNcKjT1hA1edWzcsofa3SNuh84BlshzOnTq2TNsglCLNV/GSZQ
HLujl66uCgxgtKM9XBfHXT1wXMmAXlLBHs1Is9LKTu0Y0iJLPiw6LT+7YEWdFSB0APG3E5g5zzNb
DppEULTHUWdfQxaA7WmPEJzmpBGvbKKzk+dvURuJgj9vq8BtAi5jVFXhnxmrAJNx7GQy8EZ6rd0b
CghOipu134GLXEluQEoQN6VLzFvVeQa/UDuFuWzuu9FL1s+xIupZ4h0DG5ikaDbGXyCrubTQuZrk
FuhXwDzT6uxgW30akLhTBIeNF49wyNBBCyRnTF0wHqSsVm2pZz09rWO0S3IpKAna9ZPOB8G825fH
rhkfUqsWBHrehmLYRwXiA+4V+ONSN0DhYPgDRZBTMtoe0B4s0MwKQy1vAbdCmNCnKJWuTOihP63t
Q70+68kqOHQqz1y2EpgtilYkbIwKi5c4d5U5+BEG9Y2iOsoAlSit1S1i+qwuBumYFHdpdpZwY80M
N20yyp0+YcRNd/HKD6acoI3Tuk2nIM7XUNd2neKWSrvv1dAionl50VczW54trYThabrl2WmpwPlu
g3DjheQeIK0FK8TfZxC0A08Urewqtb7N7QMgEUZWOQiSQAJAvxJxJaQUcyW87o24G41meVRNcAvA
QMOlFHBEqGMWQUrS2mg0Jx7wt69L4OqxkcBstNQp6zz3WLJKQaPqZHo2QLhLUXsSX4qFHjjkYSkr
5KUeQ6znxdDhVFiz5Y8o/dAc1rzsruvC890gCPgthdGlIFGTAHwAWEfrWY0M35leUfQb2xyXUYD3
xv+No/v95gCGeLB9oSMGWXzG2qppmfXCAVYIKW+Rzyvm7DwAZROdevFHjA1tVUhfq5goNBjFSBtl
ZRfN/0BRLrgxONOTqoiQXen3shcHDBv8lsLoA1VXUOGtMLahDvIBfIkgj5Hi49qJ3vs810xTjOCX
wJwyen4vzcEys7a3ImxUbhK4k8prDM/Iv2JUo9azQBkDZEivmwbXM2wkUtPZHFdSWrGUEBykrhr9
SFXDxWli1x7jfdUnX9pIVGrhmqKBzjJKpoHpJ3bHqqxoshUaZmXrYHq5Nfaz2R3KErwNTR4Tf4I9
gWAqFT1W6A//tYkbwcwmJkDCnEmJOG/SEfPhrOqvGLT6iD2C41ZHCx3FKVSZ1UTTXLRGQMuNHG2H
jtAMWZTOFNzEuFsG5DDUcOH9THYEJo4AGk16+AwUQN1BSw/zF2cEkLde7ZxsEFyaWQ4KephBwoFy
DQXEoPPNlyrpZTR2vQQ/aNfETZR1D7xKBy+tERVxkL1WXnKWj4UbDHm+s8zAaj5dN1DO4aPs5eDx
RUEMfNPMYy+JNUkx8jxDbgrpdyDif20SwGxXk+VFcSW4pHCFIdmKCSwkrWWbCV7W0M55JgHyZZKX
Erxm+ehVfaGBbZ5kAS6kIuAmrjwb7ckU9APVcvY0ZLYxGVMPCIRZw4DrqByLpfNkcFyrJPl5fSE5
BwCd1qARAIcP4iabUS4aW61lHD6UyzE9EOcz0koYjvf1OkoFRiMSxTiVbqnSRAJ0zkmJkAEgg6vM
qduCnOO6RrzELCwTvoRC6gJ5ljnTU0zqBeUFzNaan8BS4VV+9jk7yG50V51qbwyNo+RVB+lwXSzn
/F1IZZw0rgWpVMj0JuUlnuW+WrvMvy6BninGV4E5CkUTCnOHCiMjQcrB9jJYmNNspxHwMzIYlZLp
23UZnFCDkIbpYN3BO8thX8MJuGWs2sDkpN4kM2h4rRs5zoK1AqGHElSk+EbZxKS360J5hoHOEB2Q
D5iYR9350pksU55WlWbjHoq5rKx9yZHHl0T7wwkxKG5hAg1ZGgxMsM24hdlaaY8H1KmPOy9z1FCO
PxnHxPJk6UmIfsszBnT8wlkA+QhkEszzsVgGE/QKEFaVz4VjhORFSyN3SgsPDX0fWDxMAaFjnuKw
/oXyVtetDHgR6JVWmhtHkrxDE1bh1e0iYvTmarURxTzWpBW0CHqNA0zQFCD3L9P0abHvWuRJmloU
mHnGjsETOFtktVC8YBz8MNZDXkxQy4k/jeDxLSpdEJV5eUqELor2aSP9g4H4S7NLsymxJg0xBFPE
buw0uPMu6KdZvAwsNqRbd6T4ZSD57cgfmImlWIt4yus2hntZg9ckM5viFMPDNQjmv42Nhyf9davg
hRAw08Chw/hA90GP3OYCh9p9kiKjBlysJf+cDzPouaojSZ2AiMrgvMO7lcR42zEhywA2KiC79S3o
YIgJDuRoVj3byGWBAxSJYhwgyLvSuaqAQ9Ikb3XxNrYvti5oauKvGxw5ji6S8yZzcFuzcPLKgjay
nnqVVHhokC2rOCSDIFzwdUHTGH0RY+KXte+mzte2hi7THIzVnnKECBLTfFX+SGBUsbU67nRY2sle
vB/oGYpuPjLdgo6kPyKYi220DqAVpvBJkfotqd12/L6Kgp5onRifAyiVMgGWIbAD6oMeGqC8218/
KTynBoA6ClIOIuO/ygZmvSTOQoD2AVaJdqjB6HTOosNkP/y6Lofn0LZymO1otQyswyXkjCASAL6q
lBa7/y4BoNhIsDjIjsKtXZ55OzKcypqBnNUqPvphFu35+u+/N2myF5CtAOYC59STpEYZhVUA77nW
BWpQVR4KdPHeWh8n8raWhxTl92INprH26i9gIjNXEPO9LIXjpsc0PtQ+8IUlEQAIz0YAPI2xUdz3
0EzGKL4sUt92Nr7LsoFIK73O8YOwGZe3fahmoYAGkBHEWsbNTY02W6PlIPaBcrfG2IFuCM4rr+CM
m9cfEYwaUawWTiWB9Kkv0n2snpd08szZR6f+XZSi+1yLZFdB0+PcfO5b220es8oHDdmuUjJfSz4Z
5KatRX0tvFsT7WmBWaELAI+tS5tatHrMxgHfFFvVWTUfk+WXkjY3aqndtpp+AGGLqE2davmXkaG9
hb576KwZs9C5vKojAB2BF1HdK0oT1tavgWakixuzeLpu0Lz+M1Cp0TlA9O3BepgbQA1yqKpWgZ5l
n81jeZL39lnz+9C4GfeqbzxkXhGYj+Tc360/AFPo6y5IwXwJbT29p/tFaO1kV0yNzLW0Px/F1t9n
qQCteoaPilQcIj3d49rtjY6+J7K9y5bO7wFCqQ/nedE9m5CHspvv7d7+gk7f8Pr68FoBtuvDVkFQ
GemjTkcIke6KvbTPbotjFCpfoj1wJ0/pbjiIqJLp5rKbj13HQCam2oGWzDhJPcpqdaYxa8A0azK5
6vxlrAEbLsge8Kx6K4aJWwUsXZUSLPE8PqqNR6oAQTjbwz/1Akm8qrSO4gagpZG3wz2J+q7tRazV
Ry21UMMcGv3RMdpfTtzf6LnRuyv5bIMqNQtKtDVEreUrrSmIbTzHiKc9HiJ40SmICpfCu0Eq1AYY
v6dM20Wr5TV9Es6VqCudd2LRmo1WBjRCIkXJrGasLZrRpOjpg6twzbSR0I0JFlIHIxL1qP9MOklQ
quIKRL0WwN3vTKiMU0Jmqu9nE2uaHOyDQcLCax9KURqBu3YbIczaKeoUA6hZR9cgajUjYAgb50W1
BSeMd9YxavhbE8Y61mREA7ZpkFPoCrb+HZqBPUrbn2b86FB3VlbTn16C3C/c7EbbpTU61HS/P8mv
3UN5v94oX7UwPegeXov3QEPYKfNTT462qPVEoxty7VuYyObILR47Dr7FSfz4JvmVeMZXI0TXFCrh
eRAdtZMSIrCV4XRK+pt5h56i7F6/Kb7NQXUX/Szu+tsszNz5yUGzgX/dyXFvNduFos5ic0LHZJWj
JIY1wb0FQIWFPwhioNoFC/EKJL2P9Tend20YtLccyGGWbqdffUBAJ7u3BI8CkWEz8chSF5Ws1LAL
pKjyZ+Knh0QwVMTzsH+0RZy91FaS6z4BCxXM2h/OZtieBct53aJRg7v8fWLklWxI2Go5CGLv+lZd
Xx7MC1z+dqlHU2XQncKt8mflr57si+ZZr596MHZfinCkLMIFD59vmjdycZzMvWLfX9dCtEL03zf2
JpnrMOW0HVkajzijbqeIWCNE6/SXV4kSVHDoOuXuqAEXFOwJvzKg9yC/cV0XXuEbgOv/OjD4qktl
FIS9eLQhyo+qW9V7Q6Ptt9TPbtXgc3wzPZHGfQVGoxpm9+rNgtf0Lvs6PuV70dSuaE0ZB5PKka5n
aAk5rfa5mnFLS0SXc2q3/9uF4fJwqeiqyHHbDAgHOvqtNTfzled+hwrmHSiXrbtyd31dRWbIOIIJ
bGpamyNwl6dw/jII6hnc6s1m19jkgwaC0TamyvS/llvJmx+zXY5M1OKqXv2Ixx3Zt/XtVJ0X0VWB
m5vfSmbcg5q01aI0UKxya9/BH6d0dOO9+q07NIdp59xilG0CYZzATul6Xdm991byzZnTxwSjoRHM
dAU2su1WJOwMd/TL5U2zH5NBYCwiaYwTaaxZkgD4TE6tj6nNr+M+O8Se4iXB/8tI2G6HOZH0majU
kUh+k9RhpuVBYwriBVcXsIdgBgiFPoxRXNp9bg1OjcQbdEHoTo7oJtOCZPaKL8uNCDaNb5YbWYxx
tEmZmHGKdZMldKLMquusqjvP1m500C7TLiBJ+apUbpIXD2Sw0Aid70zb2NlmMbp9JmoA5/qUzdcw
0cae1aRfbIQCi4ypt87WJ73WhN3W9Ff+ssyNFMZWLH2ZIplaZnTO/TW09nKonewTrhskHEPRQDs3
MmykMbHHXrTZRLYY0Z+4BWY+Dtbk19ZHLrUbIUz4qaZMcWaZnvFSCZbmaSkkgeWLtoaJOoNu9E3h
QIJTvhTTTSWLOi74z7aNDkxAwRRSYkwDJEjaczroQZQelnQIiyxALwmZjkoy+hUoH2xkDK+fatGB
YwJNlZup3FGDKN7IsdjVgXIjPenI/Byuy/kfp+29x5G217I+sSVzOzvxgG5UNQP+bzkYpuqRIRuI
V89Fqfi2XC0GHnTZMrkgf54eUsUGoXCzWiuoZiqt3g+qUpJdVBYmpmF7gnDolJoISo0q/PcJ+fOd
zAlJRlR5kaWAB4pCfcZ9vK3dIFbv50mwItyrMXBMKGMJxoXYkpOprKqp0XmiNos8TNiA3DuMpsYf
pVfB0nMP/UYS4+jkkWh2vMTo1u5yLzUxNuOAWP7z/KnHJOOTDoIKEx4NZFua8nhdNFdHkGwbOp7q
AEtl7NronFwqtQKUjWrhklRT3NF2AjPSjthn0X2du3MbYYwpa6tcjcOMqZWErC/LFGsHq5xpeS2R
vWbEqNQCfrPQXlpRQph7hsCXC25blLExgX8ZtMB+2hpJgTbhPvrhIDtKprtFPcVT2MZ3KbqJ0JRy
fVm5mm4E0g/a3C9yQ5GiZITApZt2QDtGv9LtDDScREEVyTD8ZD1eF0h96F+HwsaYBZp9MGfF7uPa
gPkDrT04vG+pVh4XpXs2FcwDXZfCDRfgVdV0YBxTUL5LtSoCYj177tJTaIFTb96B8yrV3ViEY8it
xKJZg24YJu1B8n0pZ0K/4GJV0KYEosGKyUX1Z0V2i5S7SnuPwVS3atBKK+pJfUd5YxcR1DOwDwy+
ogTHqEeGpBpBmEIn+ObTsjePyW46xy/TJ2tyh4fiwTwgCv9QJXe9qfflwxJWSP8Oj83gtk9Ive9E
rymuS95+ELMO/ZTaWUw/aPGs0AmywPKqXXuThtmTHmZ32rf0YRWGOuo/r60CE0yTfNGmKIJQGfqn
9z8ivw2k3eopp5/Fvehhw7OorYaM/7GAdGO10vuSl+ErhsvcMrhus+8Egdf0YQ7/2ukGIRNEoNh0
64Cl+dbpvBMyrTfqffup2dfesIcTCpVj9C0+tMfhIH+5/gl8e94YFusOCjDHmgM+IT8Yvr7Ljr3b
uhFevaInAM+db5aTfchFrRoVmQNBgPFp+4e6PgIHG4Rhz9cV4nmbrRgmXqGxcAXbGdwbEuWyq3mi
dlNNYBbsXWSM19Y2S+ih3TX7IZhRhIm8+pt+dK3b6lY/xMF6nHfao+FN4eKTXV66elD+SMP1dvHn
2+Q0fcHfR9XNfiT70jMENwPejBeaDH97CnbMJV3TBDlMfN9SPrdo/DvrXp24JAflkkduS1+2fkTO
jYlnyvWF595Dt4IZFzV3sVkARwsuyps82U0960Z3bb84qK4tODi8GLYVxTiftRyboqipLQXGob1H
WiCgGU+BQiJTYrxNrPcauJYg5Tz/us8Os9u5YzDCpl5Bs3Fw7gpBrkOkFeNwRqVfGpJAXu+bgRMO
PtVLxAohOoaMy9Hl2ibOCCGr4kq36zGDjOvr9t7QesWrsc1KBnB/oAamkTG+iax0Dbh0rzqqgekb
z/WdfBhGbzyXt/NzBfc9/PoOCpjrX8DVEUOdtCyLtiWNMQ9nJXJqrYjRTvuAmVhnfum0J2sQpBu4
jgDwKRgvxFgskFQubwILBp3iqOjReG64TTl4oGdLHX+NPSGjND/YYkAAI/S4caCl8lJUBSTJstAw
JaA9WkC/t8MJky82eZ4VJRxt1UMJ1h0we2ENOnCGMDx3NorvBRBIrq8rt8iKgT1Mb2KADlSt9LGw
uTumcmHOaQSVld6b6l+xGTZ1MIJV4iuRX1pAKZnr7DppERTGadWOor5IHoyCDmhvStGAWTdkeS7l
w7nntjHT7vRa94bsp77Mrg6syHLaT29FGk6gIp0OynycnV8C1bm7DewxOjiIXlMW8Vm2E0OvE3SR
q/bowq/O1TcCyATMIkn6vhrksC92KELT4X5cG71ef5D7xl2X2qXsKCIuLRqV/zpi6DgALxgQogGx
cbkQJRjUjDqns2hZabt5Kz0OlfNIevDpORipDNI8TdwJ3d+A2Mq+CZaChtBrwpkQm/V120o1Ji5A
ROYnrfJZ176N8QnTJ4c11W+7AYhpRRxUb8kHWAR09Pqigot+cwMgm5dqI8sRV/2AuRxQv/T2mdin
qb6bRWiNvMWlAyw2xcLFiWOsvKxIa/amg+jSjjcxKY9qPUCz5nOTqHgt9d/XVvkKgLif19eVZ2Fb
sUzyIOpWzBetEKvuegwmxHURSFHpRlZz7pdBcJR5sQ1N+7BkB3C16Kb/P9K+q8d1XOn2FwlQDq+k
JOcOtjvsfhF6h1bOWb/+LvX57myb1jExOJjBDDB74BKLxWJVcdWqa02OuiIUzQRNxsUXhgnm6Lfl
To5aus/AewSq1fnMymxqW6tJEAgoeMEyfJorPxD1qXlmx5EztmAHyiWO21+s2IOQHW/tqP+iU4Bx
k6Jc5v9pzSk0vIzWn34J8v+yJln1bK3bRHCLAK9M6JoWLbwghOtSRuG2mRyzMD+LQOQ8ni2qGJ00
IF7B1AMgRa5V3ApiogoB9lNRKyJIL7GCjlyD13+3GHaBzUdDIQjEiMivr8X0Y1TIsSngTIDXRdm0
TUzE2EBfZGd3kQPSFbWgYUbx9nPfXBeXB76VmU0XOPXvt+qLu8CbJi0NmghT8DpznregDbrdexwz
XVwdGCc0jBSCHQFxf706WWrkRClaoNPDMN+ZmajQWKkDx/LEaNNMcuOi/qnsxgL/KTd/KH2p71pU
2zm1qCWSD6CvgLSdoXvAyTOxYFN1kSWg4rjvxic/tquwJ5iaSBRtbRhOPjmaoBwwKKqcatvPgh+y
uvbUg4AiRD7Psm789b9X/uXnMJaO2dhahYYbQE2NaN2C9GUaXjKBZ1tLjhA8mGhhB1sDeuYZR49R
wlnfl7hl0tpwDOtjHKpdbqA5WAeJY+0/GHJJypzHoswYFlDmKHLMLUw4yRYoqhg/iH7vOpDTKDxK
vv4ErI7jx5+CMXAu9Pn0XVxisxRUi/D7M/3qzJx4bVjgKi2t2LeiI8a0vwle84AOKV5NiolD/yPD
RO8XiPvBBMD2qXuK1PnqIERHJBG0C3ZpvzVBB1N15/vWsCgH3D8WassYS8KO7xQUr8kAQ4yPTZTY
gx+4ZrhTvXJjhBw006LSLgQxp3EY/EzyMBr9KDY/vexlql7uL4Tz++z0ToApdX0a8/hoGfFPC9yu
ls578GRj2P9syt81qMzGg7AvB8IyjY9AGhwq8CDgL2mH6W5IWjcDJovRUkVefn9hbJnlRioTU3il
lgiKgJXpH4M7/vGe1A2Qg3vvbfpxX9LC6YEN/GMLLEmzrwudjps3Pg5m7YqJibbKsHUHS+R1/jHO
4f9WBCDdzMaLvgBGj6iOAnHZVfExSihaKCJQK5EqJeo+W/ELf8ur+iuMUV8XaBkKGxBWmI/pZ/8g
+KQuMQzHzghmzdPhkKHCabf/zsveLJHxRH6ojnIvlPGxVYv9OKEeB4wiGLV4FB5MoPQtR9ItBGNg
zZiBxNe+yCsLPSg8w3xOPPlpQh7nFRrucn07Ns9N+iPk9oMvnTMZFBZoo0SshGvtWmAYgegOkzWt
Z6U/SeZ2xGTN+1a4KGDOT1QLxCQ35Cey2NU62CCt59raq+bj5PNS/CWVIfjAmwKcK1gHGE/UgsUw
qQzPe84bmXrS40xCH9apC7ASsHdqKXKSfTYA+N4jpN4yoLH/6Vu4VplUYJq4XAbCMwZjpyPRE9Vu
w9eqfy26cZMCqlHabXuycrwRvYohydWUeJarlQWNco6XvD0MgPXjYQjMBLjDwE55/Sl53sV5WQzC
M/q4qVINToq5e1bE4UBgC4lYMUaUonUTrx1o1EYudC0mEUqj9LLIP+5+jsfoXdO300oDynET/lI9
WhfcN4Vbj6JjchsWhIwWq2Irl8AXZGqgJeFRb1AChy8pp1X2lHwFoeT6mRvySmELThns2whtZgQ3
JlayMYAhiMOAHDY85opG6yBdqdab9UsLbE2irZRsJyM4TGiwu382lsSC1AyQcdQx0ELKtg1EhpKD
eKULjzXSQVs38YqUWp3heErVH6O0zDaG1aOOUvTBJg5L6cVCku/e/4hbG0JOZqrotkP+Nw+PuN5c
oUsxeqyewmMRjibF7G8cnyYXNoXm8ViTmbwWdoSRG3OYJQOTY90w3Rvd2HeSGGVH4+TXxB220bHe
31/NreVci2BWo7Sal2TdLEIipuA0LTFQlMvM52lKdom/RnO+8+8lwnWCaxLFl5mQ61p/nR+mZigm
2bECt5hPJotkyt637LylnaoSnfcAuLTCS3mMv1O0TFJiDfJUVNTFiQSFI2vOFG9nwGRylo/3l8dW
HL837UIeS1rgJcUUxiHkCRI1m0+9Ilq7C9DW3xTrNKcdUAfhpilz+B+VBs8N8Me8gX5sHXn+Bkwk
l3FHIUBHx8tswxcZZlonYhcbXnbUy4Zo+2p86IRPzz9I7TnNd23xqy5+WikxvwbpuclNJ8slWocJ
UYZwF+c5Sfx0O1Ui5+Qs3ATzZ2Hr4R/RjMe2SbQg3QjR14bPSm3B3+vmPv0hfSo0MIj40z/VKalW
2qHf1K6MKcIc57FgBxCO/gWwBqF0w04Di5oEkEQ9yo9Sa6F0Ybdw/quhQMiAVtPkYHAO1m1mgbUi
dZlzb2BNvtPziy3IWjwOVoqQHQM1O8dH2UQYlL74Rbzi2NuCk5i7+EHwg9QPS5sDigtBdV01YyQn
+bFvPlW1J5a3622cq9T58QXAzlcIzJl5rjVUOXLATXYlJ7P5Zgu4ygfRXg02ZMxZxK6i0MB8wNgq
YqjXonosnWKfPyQb9Vl/lrfRxt+am+nZ+giO/VlbAddjV9Ta8CaOsIUOEzfBlXzG2DUT48dTFD6P
GThRuvoUliHICm1Qm+NfT5igB3TTozWiTbHjDQz+zkPvrX22ggvlV4WfDfDg6lGm2QbgTGC5ml22
btZoe9gN63Dlb3QXfX5gKZeflafYzV15La+SFW+I9O3VOGsB9UjwboHdTWS7uPpSBAW2Dy3o0kEt
PlV5i6SJKOJGE1ZKfmw0twfFG8f2ZCyPXT5a99HkPnNYoVPmevmlXhRDGZbaUSPyF/hNMaP04O8x
EOjJI/kjD39zu9MINBBHIsBBlKNihuS1OHE09bqVBf34njz6H2pG24joj8UBqdoU2SInjLs5WMCI
IU4EaSsAK3PT07W0GG/FsZ/E1lG2nLbbJGB/V+lIBEXjqXFREugJ5omlWB17guqurKs2T6xjt+52
3Vt2Kg/yDw99MuY6foxWtRPssz9qzRHLk8qcm3hM8FzlQeoYfHnPQv+FCVykWRlBxfP78y9dmcms
yYv1MackbSu/HmposqjQQfDmC+ApL3XSHisRKHBqja9y8IFXIpjrukUXU8arb9/kPEi1MVjk+2kf
rWtsxu0VeNUEKtY7thpg78oupr6/etBf7h+HhWVeSZlPy4UzkBKvSPup944pcd/+dRmEWQKTeJpt
LogiYMTH9gF4TePx3D95LSkIyvCr+8u4TV9mUQZcuQamLlzXzDrKBAS3Qq94R/FZRP39l+VmJ++H
uIHhRyH13qwn3lQ09v0BpKzII0DsC94l8O6BS+Vadd4o+mqrSf5JWPu7sLOHnQXi723qntq1+LM6
mA/5m2ZrNmel8xFmDFOHPWBgFjhpRNSnr8VqKNFOgRoEp1R1ka3UFCMlFPDnK5g6Ubq8MbsLVgjC
adT94TDnWbvMgSsr0yr7LAxOmKazMlLSoxvj0UuJyOlMuAk9sHMIs5B3AjQIx8VEvHoeZ+EEJisk
DWin+513J/TOk7HhYXZvDQU8yCZEGPMrxsxida2+KsckMb8OkhMe3cyV/qcSSfAWvAm4DfahG/zR
fg//DugBDPC1RGbDBtnzgXL2k5P0KytI94aJJTUeU0nHe6O5cY6MIMYg1X4ofdHH0kKfDEQ7Ghjw
rqzvm9+Nv2BksIGT3BmJhCvm1D1ZDgLR+7/O3R3G3EBgaZaRgp8PzvlDTSPbeIj1dftup7YmIBIk
gCJwRM5ffHWemBUxjr4De4FfTxDZOz/7l0SmAK48O2az9ejvZ4z7vS/uJqJnpM17eOFvLbGbjGpe
YAnzS4j3BOw+or3pYD2pvHaHJVkWPAU4uWQ8rrDgVUlurVKqZexVTgC+E1Bi+TW21FzPnWE8jMKt
GgFXgRCwRAD7a7GDeYJBiafej/uTKQTRYxv1NR5jDR7Rzq2JwzXgaQXPkJAFYMq1+gKxEco+yNRT
nNqd5mhICndN/jSpz/e36dbMIQfpHm4TRG03A1dVbUySSGjVE/hdpAZPrQINzR/3ZdyGhoC6Xwph
jD1NJ7Us+0E9vcefMIfwGLjJW/aq/+o+47f7sm4Tnm9Z4ItG6wh2iPXjGSA+4Nqb1FPjDvGH+pF1
BIm1pfxKvac43mjFQJJ412MMDWre0vNMfVq91tXGQp9FS+p9wiPWXNxJMO7+/w9ijl2vTVI0JpJ6
Kl/T0ckxnihSQd8C9jNlw1n7bBTXJxx6BoIIr8pzyZEtbSrF1NYi5gmedj19t9DU96E6E0bRBHZI
B/qjPn9+fo3k1BJeD9XN5Tkr/ULwfEAvDrtf6lncBArmRb3EOsCR0ae/4fHrsygpXC+XQsD1fC1E
VLPJMCYZQg7Fqdj89DbxygIYy1qBjdu9r8rbQhEjjLk98QKA8iyi3lNXrUUUhh6No+KTFWm26Okl
/lP3oHu2wNPj8kn5R5E3xz7JJ2sSIygyflXOMlXRCC89GwfhgIKqc3+JN4EIs0LmErWKMpEieIWT
XT5vuleBU2K5jRqZ32cuUEMa2rjxYPfyc1rSSLaDpzG1W3AVEcOpcSpTGy0vv6bRUbmp77w7zEHA
ZWCBghLtJ6hlMfZYKEKPN91AO1V7UGHsvH3jeI+wk1W941E4L23ZpSz22SKy8rTUNU89iathH9nk
15NGKyffD0/394slJ5rt/0oQY5I1WnhUITTgqk/V2VUa0uzEH+pTtqvt1jaB361egBYpiPBU+/8+
XLmWzVxHXTkoGMhiqacqcPyd9/REppXwoa2mL4X6AeEKXHAoV2tljBOs2H4cV1CqRiZXdLq1tarQ
8c3R6O1Vfr0qxkTTIh/TchDUU0+jTfZUHvySoPcCClVo9xJs27eaE1UuXAZX62JuQkB7qwyc39rJ
XOVkPzicM32zILA9ICXEWCoV1RGJRUyocTMATquCJAqsBlLxBtYojspurphZgiEBsTQjVfH3tRMO
rSSdM0TjVLyLX4YbRTjMQk1GN0Eo7sR2wIuUbywBo+0x7AR5GeoUmL05//nF1VKFuZaGiuSfwYIk
ndG7jrlTONyYamNErlkB6aCBB/zYWQHPGd84yFkyYj0gg1EoNtjWq0AJ/W5KB/9s5BsTmW6J0LVv
f3MUepPlfktBaRi0Y0hz2XDS8/wA80iwPq0MXCV0KvQdNzWAByu1nja6EdvJSmr81X2xS1pFqxde
JFFLANcis40KgDUNJqH7ZwCG6KQf8GpGCwyvy4OVFP1Skoncl3dj9zPfPFq8UP+EO8ZooutdbBQl
qJRRDs7jVnT8rb+RnJ5T6r4tss4yYP0zNxwozNm3v1QYQivs1OAcbNTtsB92+qbeqy5gmZxDfHu1
MZIY7XlKORqxqgXnyhVAygUK7m15qNYxLRy0GD2HG2mLwXc8bMBtAMSIZZQYY/pu208Q22+Dp3Ct
0uxJev4RPZQb0+Vi0hfs8kqbjG/MgnYShFwPzvHD2ce0uRPmeLvRoVznPG3O2rq6rJllMT6xlEXf
iz0sS1ibK8MFzd5vJDxbyRHXwUHgBHaLhnhhJPOhv3AnfWoqQZJhWeHDo/SWfeYubz1zbHG7HHAh
4mQBh8cCVzPFSrRYVIKzSHtH3/rrYQ3qr0fUQe4fqdt4AHrDSxngNXPme2PvKPrneqxX4Tl3Jlem
k53YoM3b6Xa8mahCcZjt0EUb5fqVI/jWNObJP3hAQ3MIHvzZdBuQfN3wAJT/Nn9QOOMlJfkyVuqO
R1e+cKSvJTG7pQ5S5ScdJDV2t5mI5xbOm+LUu5xzb96i59BPc7mk2WwuzCLo89Cb5iUpSJsePrqn
X65pa4fRDY7+DzyM8a5RngqZW60YowlAdcgb4akEajgt+qJQUeVSDCwKAscUINQ6OnpYsHqYpGoJ
Ev/ojLImntdt6cF8lBy0ZJ7U432zYOnOTMCVAAr9K4oJuvNwMhJAbqJz6VT7xC1pYn90bkrSNcYU
rvuCjE/yo/lYbrRv3q7xOPz6jQ4S3qxZ3nfos0ou9jJKcauXDb6j3yYbCSej2ZvPeP8S6ehkru/4
q3DTu+17vEleowdrpdAGvajGhmtUs3Vee4IrhbBMxoFZmogw8SGF3dg1mWoqHJu3Xz9AuX+oVqHr
OZ4T/WtA19wZhilqMwpYxhQK5sjEqZx3GmbhnTsX6AZlH9BpN3nUtMXHct98bmn0XBzKN4lHmnHr
WK/lMicoTbK5mAW5/qe6lXayhPdkkWNit671WgZzaoYiCIGz+j416AgnP3XbO6Uu74qY7xt229CG
Ay58DaBsRLPX9iPIYTPWGDB0zrR9HT2N2m9v5DlvlvLu+7BcCmGu18KTiqodIURcqVtvJW777zf5
2g0BsGhX3qpeVWtpOznGSndzO3f7Na9cdJssYM7YTLc802JqsspYymg1vgIa+eSsg093UDoSx/S+
S5j3g9XkpQTGJpI2ispIrpJzh0a+sXhIzYx2oyPEmNl6VJr839+IGAANpvrZ8kHtzr4YRbIRYWaT
Gp9r5XloaSMAauf4/VFQwBkmORogCF4qbvJWXlUgPwTbFsYH2zm6KYu9HoAKK3fvK2DJlJBBYEgw
vguPdYwpVXLa4ijKULFXtDbqq5OdYmSKE3fV531Jt2UInPuZUASJGYbD4pxcW20/mWau90V6br/q
B2mX0r2/KX9JL9FBeuKIWjIcoF/RO4GnQZCPy9eiijhqiiYs0/OUTKNMx9wv/qh9Gwq0RWPUH6Np
cgPjkJtpjw6q+n2Uh1Gnie/1B11qcrRNC1aERKcWkl+1prflivN981JZs7v8PkYVoR6Nvl826TnO
d0M27i0wZwQTWtjF0JaT3znuBFXLMLq2tJWXYAAQo3++/wmLGtJB2gyIMIhn2SGJmhgKfTol6bkw
ta0FiluhBqHmv5YBvuR5YB8mGiF5ZK65Ik1bH3Xg9GyKBUCrkexTK+8sjgUvRUbg4zFmCBGclqYx
XgJ9GWhomdLsXNmdPdkSwllzo9sqIOrWFg/ea52D7Lh9GoPrxfhDjGrCozOGajD5QCalqgBWo+wM
wteZCBQ98E/OZ7FaG0+8AHNhnyDKQJ8ZAFK4MOc/vwgVNKMri8bLgQGjT7z66rLmLn6cWYflDUY2
VkV29uq2f7SESn7Xxqh6Foq2pcG8s0QSO90ExbJRwCaLWsIgZwBjFTroqAmsGjOVEloXyYwFD6w6
4Ozt7VuJhpQcCGEF72ZwUSwSsfGM0S9MozuLBTWBLwnQ/wVyqefS/9Og6xhwKOvYd5tIDk/o+CNl
i5Hi9dlvAzpiypRnK4JjKcA5lPuKR5P2bb7XhxjfhioWXsuBRUQ73vXWiJNYJrpQ9WehXJe+5Bbe
z1aEi46OfoBW8Gk9ZrUTayVJDTcUwo3XAbeFSY1pSQTMKnkfrPdG2AO2kieurjlBuk6CrxYzgc1H
E2xi+L/b6gAqnbADyHwqCBj19LEheeEIqGiJeNQr3gUVJIWHsqht0fuVibkTPIR/0m5VxT/16N3q
SQ04/P1TfXtlaiCJ/saLYxSozPpWONEm6iStP6dAI5BM73RHbBPRVaPwq1ZLkGTL5u+uFXhcy9+3
PaNvFEMVNB6gHIS6HnNXSyEIzxrRBBhwePO0YTOIbu5v8uw45kcxfFIMMGS/WsNrKCBeDkhhSU7x
qPzUN7KwTffiKTLsyDRp9AB6qcKnmvQY1EBybtSdarqabkuHMQTB9vBsjE7hhE+y5WIaECkqMhxy
fdWFtFRerD+yZd9X6C3cFuEAMOE442BMQPmJCRozre4NrxL6sxgHAPiCOUh9BJV7rVNDXQXToS0L
TIS2jWeN6jvNP+nGoawGYkQr8yENSBDzsK7K7DJZVV9+EWPaQ6UO8Rh4/bkLMyK5fenG5VNs0dpv
aGGlq1HH2HMbryL5Xt/owWf36gWkEp40kabNu9DZmD/omWsY42EMnMmw5fSQgZNEsCUAl711nJSw
HDo2O99uAt7tf/O2Ang9ZjRjXAcmbQO3xdw7cR8XwyQP8Vkjtjc644DM1TmNRHviESXfRE+MJObB
I5aNUC2yPj5HnqBtBswcp9U0mHYvgdfrvpXcZBazKOCq0H6Cwg3OwLW3KT2zS8ppwpQyYhuj21HA
ZMB2ycuRb+6bWYwGf6bgOtVBRn8tpjbbKAECG2IsIOoRIbVUNhverfZdM74yMIiB68A2zROpQP92
LUay5CI15Do/19UgrDNfzcEqK4ZevJJKPddoPhro5UkatVpNSdtWNFGT0KR9PMYV6UoR2CdhCs2C
ZpgPNdLMGzEmzsOoJmC/irCOVlHbdv5DKAhBQAa07EhEUTz5VBaKBdPE2KGOpvpYJ6RoMT2GikHc
w8tWnoWCVKD3n4klRJ7bTlmg0CkTuo8wB2k9FavR4BFV3l7DUIYCVCrqVMCvoav7WhmiWmV9aknJ
eXCbTfmg2PUqcEM80UUPn+o6GUjLsaXbAIaRyOyy3rXd1PmI+hu32B9CZZv2NNzAwU2YWiHY3pGL
L76JeOerEt2+MxUd2DhYtEg7VnGhABCFPOOhcfvaBboYg9xat+6cJntVd/XvAK0MiIPvH5vbAh0E
o5UZ3Qwqrg0Q1F0rVypMb5TCND3XjkHU7SGg+qZxxjPHic+XD2PQV2IYjSZGMKYNppGdW5q+/Dh9
8QBl3HUwt19tgULBLyDAWxm7huwfFCci9N9DGhl1MXeRaHRTUdTzOpySRHAzJnkIAMignG1ZsofL
bWFuGC2cvNpKsS0AwbhYkuv6RN2YxKfGNiL/liILQ9FhBch18PAH3AkGw19bQVeJZhUqszi7d5qN
/Ke2SfdaEf3t9/2F3URHjCDG3IJhisa+CNPzOzhodj6JnNTlmNrtK8ssA0kbnDQK67Dq68UgRsLj
zphDhvsItW328f70zK3LLu7QhRT5WkpkliV6yiAFZQeJuNIa/Z2Alry8FPSLk4wuKQ3YgZk6GjQ/
eJO4FjVIZpxIoZ+dhYC85wMY4COfrNf3d2bhAkV1Dy0uIh5MLYTt10LyylJKVWmRSRHvQ3nMNh0R
mxWtOaSbiwf1Us6s14uMrUXoKwgZ5LxPHrEOxD83CdmeTF4b+JLSLuUwJp0nyqBYIeR4zzKtqf6I
BxWHY2o3cSAs7VIGY82Y79m2hd5k552nEfR1/R54XI+3VSFGBOPXhNpASaCtoa5kI69EKjjCh0JP
vKfXWRusf75cyazNi10Rp0bRQgkriTb61q32c5PixqiOakZOwQuveLp0G1xKYwxakjrJGmssCt0I
n3FI6BdnY2bF31kOO/8pQbFQr3Rk7s1GtaMt59eX4oPLfWe7gYoMIykxGzA761sMENccnTxUdP17
pAop3+4fS54BsCVRo9L9rgrK7DxSBJxknmpS2uleQq8Mty44R/731MacTTCOd13eVfO+IBBw5YjE
bugKNsfaOEeTLdpEvT4I1QRja+zhhIHvq4qGNm8mzS0A8PrksLWRPBnGfoyhuPIrctXNH2u3QVOm
5sSncS3vZKRWr/e3ircsJsbpI0HzixEC7fD4J91v17wlcY4NS1ice4noKSIEvKtUWqu/Esp7UeBJ
YNxAX5RCO4k4mOZhN7kDQbLNO/uce4a9zALVn5JYw+b3YOcoV5WzRYpOODfmYgzw18Ogg+7an40g
1ZKNupsteaTdHjTZv3t3uzapsPl9f9c5zuCGsKfyJzWtFBwaO6CR9bx3XkSR9ER9qwOSUV6XC+f+
vM0UlNqXRGF2ba6tYQwHLT5TO9kWlKfCpQDnUoWMM/BlX/L84tsZzHM+TFq5k62tqx241RtKE8rR
4xyW/Xfngy6e6y3za1PNK2U+PjH5UHaRrdv7l/iRd4ju39lo670W03hl1Dcj9IeyobqpMdN8zVnI
fS+qsvN8MEl6kMMKtodEtTmZT8GOOtTkNd5zDWE+yxdXdlbUTS+A/uMsfhFSuxOlYH0kvKvuvkcw
VMYjdJkiZaOOMKqneOY0KRDAjwENqUq6zwz5qfHV7oVV5vASumW5M1YRlSo0ATDONParwUd1At7b
qexDTTAzneOulx3RXwmM/lIt7EUxT7KzdMqPAm22Ch5qeSz6vGUw6pNKra9EcEAgqv5AKd5dK0/3
rY0ngAmlRH0IUTWBgHQiCcmI+St6uS/hvxjaP4pi4RhWi3aZcYSIQ2/aOp0eHCVztnTkYZRnXdw6
gL9yZgdxYdAg/0dclcUZagTia2Sbjy+JwzmbnD3XmSRnnqqkYoDjbM0WEdDhNjjb4sAR8l9Ctr8L
YTxnVHTaWBkRXIxrrlLgnwUSr2o7ekjWvOM5f/A9nTFOM+mrVEkbpIbRfgfOaddUSEd/TIeMrnlV
sWXH+XdVjOOUyqbrIy3Eq972PST6ibOUW9TPd7z29/eZE59ZdShVLfZGqrcGkWRb0oj0IDzg7Yak
bkWcBOin4zH+E1JjIDKiK45DWDZ0BcXjmYMPSF7GI8hapxVBOz8mYojXsJGIsQbYCOxhlHfXzRZw
s20Xkhi3gG7PNik0vMnKf0qfVijpBMSyd8OhoGtOsL1UPp2fY/9ZFeMhjDRL0rDDqka0vYAEev9J
nWS9/XpVEKXIHNtfTLz+CmMpC1Ab61EOhrBgE5xo6d53RYvO7uLXGQ9hllbuwUFk59ePKSDH9Nfp
/u8vugeUQmfKhbn4zmxLCVQwGCAQ/tqDbafr8SVKCSKr+0LmH7nZ+wshzH4URVkV0oA4x1zhIl29
oOfjf5OgMMFvJaAFKfARYgfvE8EAFfSwi2tOeLi40X9XwU4ZBvXp/0W9x9Uzx2IXd/nipxknLY8h
cJw1FCS/9isNAwnUNWefeRKU65umaAorRnMrXBmwdY1z8o7/4xIYt+wB5QaMDAQkTx3tbYebQi/7
qgslMd4YDGn9GBgwVRDtHH/m9Km3xX1FOevg2Cr73JVYFaimVEgZn99/Wp+IMH//T4eBdbmBJTRS
K0NAcJ7W8Wqfu9XqvoTFa+tCUcyZHscmzTU8IZ2Tjf8iYiIc595avu0vBDDn2cwLoUzmPEldvVa2
sjOD2Wdg7iznVHMWwrpWQ+2nKC5xLMoHTNY9Z5SXmS9sNuBGGkYUAfQkAlF4fSrS0kNC0Sg5whZk
5pjT45LM51nUkrqupMzLvIjyCrSUW/gHnjYdxf0pkQ0GWOCpZuSF9wtn/ErO/OcXcqS8zAZxXg3y
/82ssJFnuwsbogHcBAg9iHN0iUXRx6qCWYu6liMTd+UEcNah5Gz5Ug3rSgSjLLD0g21FgAjvo3X6
18fCrV8KR7SlVxr/DgjntC9cf1fSGJVZRS5NTaHn53fv4IolVcGggZkCtPpz/0jy5DBHspLNvknq
WQ4w5piZ/UC9B17ixZPBnErcIYKmd9DcSPWV94xKow3sfEXK8/21LNyDlzpjK81xY/RGPMsBezLJ
O24xYaEqoklA+c7AUMDp2Jm5VtNLkjBBV+Fr79TExPRsoiBe5B//pULWlShGZZ7Qg79NhigNXbAG
khY3wFRzWEDgjER84xV8Fnfo78q+b7iLA1pHShtH88o0YrkC7Sjmk39xrpdlb3MhhIkYZdUf2naA
kJhEm93oTA+ok7xwYiGuFCZiGbXGMgIRUkpHXR3iXUn9F+nrZXzjCOKpjIlbhmKKAZP4Vln7Ka31
k5N9fN2351u0FUhggLwW0agJtnMMLLj2m3kv9VVvqHOK7B3ih2IzbtMHb3X27PAQHgCF2P8YXsd9
bgMH4dyX/f3bTGh8JZu5gXzAlUWM/EMxI6DJ78oO7RpjXOwqWKWOr65bsLyX6OSv+m1nAwqOOTKd
QkVnpOAMGX7k6cwVEu7QpqF+pVvDKbeKm+TErEh6MA/yNsbcvT9lTKqIpD8rBRNaSPTe7zPf9r11
66dUOSQpBkeuxU/PXGFynvpmxjQYPoE6DKtzM626DBNMNo1OOp/zLrpw+YLVQkNvJdoWgPlhYvYu
y0AAXknIfiW72E0aeQltTqTCE8Gchc5AaqtY/VwTl6mr7z9PvMaLpaj0ahXMQVAEWR/lRszOeUXe
S0emik8yDXp85vX2LnmrK1HMWWgxudHUK6ymdqJNkdB3sCFWtEzo/O5ibFLO3bjg56/EMcfCCmRw
5qcQtxP/AAol/bhv+ksu5Or3GdNXTTVpJiBGz9MjXvkNILoCmpH1a76Wj/dFLQRGV5KYmKIEckHx
JUgaVzI91Cvz1/p/E8CEEWqsVZGiT/Mjkkh/6k8VZwELXvBqAUz4MEh1nmURjgpKwxvVqRLyuf7i
bDfvrMzfcHE5lX0o920MQw7Rc+eOrTMqa1696f5GADV4LQMTcis9NyCj/TrkK9UuXj0OEv++pkDO
fS0hVqbG9ETshPeSk+7cW4TmNuXcsbxlMGfeK3VMFy6xjF2HQv1L/285yWbWjH8c400HTiLVg1KK
eE3JySEkkX3ETE9eJwZvCczhBot+5g/1iLqPiEfJxMa8Yk5X30KucLUK5nh7Qqb3UjK7j3ALnLAr
82DnHAeis69OQxzWsudBgrATt4f51QRUWoP74tu83tf7Z0MXmfMtokY/1QZ2pCyJSagPJEK55vr3
2fqZWOBKY8wpL3JDU+IGe/KO3ErGLW/Qcm+8bjkh1X2/rrNEM2hBy5VMxWLOm4bwkhCOptgQF1at
WlGCHxc7251I+ic8NCW3mMzR1LdlXPiqPE3Vug/gD3uquB9zX6VOwqeIl+5ynMn3k/uFGE81As3L
YWAacV3xRH/nDsfpLkrA4C/QfagY0XCT6+gm+BE6BYfEAJoqn4j2TPrfnChoCVuNvoy/UhjXXmfK
FPqWjIOyNohdJ+sS1QcXQ3RtEGbnxMPjdrcSASrOEVjED/pq3aAVv337cj7Fxy2vjrroev5+DWsi
iMVDRRCx5pjkH6X9A/hqjlYXjfBCAnMJ5HKe+6UHCU1DLCo87Xoc1/s3/qJ3uxDBXAFohiwyOYOI
V2ybDim5R+5L4C2CifYiPA4JagMbTyrbDYm5D3RSUI5pcOzv+yXlwsKTNijlvocQjQQdqZF5WI8u
2mLy8/3F8OQwl4HamnVYNlDXSD+qybXQFEEd7eW+EJ7GmDCvGsyw1rEr5121d4FNtKvXilOe4tku
cxGEXT/EeQ8RxqPb7aI1z7PxzGpe4sV+1LqRW2WN/UCjMcYZg1z4dF9HPAGMK7CyCe/a8P/n6fSu
HVuXi6tedM1/D8Z3sn2xAjUagjidKerBvb+xyHv8MBA8ayZb372/Es5WfDcKXghqh/9H2nUtx24k
2R9aRMCb14LpRnuSTfuCIC9JeNfw+Po94MwOwSKmK/YqFJJCIakTVZWVmZXmHAkDvRwEZX9ycsRN
D98Zd/yLHfeXQ56thbrkFdc0aiPgtEu7tgSHNxXUlcDfh0JziJnS9mJqN/aF3L2zmuEZmkwT+ily
0EwzkNMmClYVkcdNR5T36/vHuJI0Rjg4lIqhKCEjcjtbf/gjrLTV+PHP7MtXBXx2SL3eGEWmQUhn
KjlgtyzBfL4c/qEQ6t5LXjkkgF3BvS8fYMAOqYuhK5PVnrNUVZ57UXraEA62HtpJ4azeWGEctjXd
+lw+xY78tpXXLHG/0RamV8BM+ShTEFVe27UVlO+p3QmqHe72Z0whnuIe08X9Rnowzb63sE4htj8x
PfqXmY3ZB1CmImr8RAEQwKSEe3/tb+Q7ndxplv43L7ZvMXTpVm77LgsmZ/3Er7bDV5MKJgnzt+va
vpynmYmhYoIx0LKi9HB6PVwD+uDeXz0zWzHu1FL1Yn5oX5HYTN95GItBC7Bn6CXtbNAXeSDkBJIp
QHnEfUQKWA8WdgxzZVSgEHqhhuE4bKBVZySPyCvyaKGzBvnJP9xC+adzCrqoHOQQW4hXaXofrh5f
M1M7sTJqDNtH1+QSnvO0VFC+Wn574rutzd/+w4VQBgPjlH2q9BCxT9eOE71nlWMmT9eFLC4Dg4xT
Zw1YoekRXjC7l/0l1xEpANT5OQd4nLoO/8bwzWRQN7SIQ5UTEsgA8xHI401hIz8NW1YSddFRfEv5
5dFLRUHBWp1it+hZukEf/tTsqzHWsvyan4mhLqiqA31CQ/x2tgYzOBkExN1E2NSH9fVz+epo+eXU
Z3Iopw7mBt2vc8iJixWoVF88MqGOEdMGhqa7OVTnbeRyjr6piIYXUQGgXkxUM57gy6nc2UdQdzYH
VqhahNNixXzr34BASL2DD3kMCLdKLZYvWTYRM3HUzR0DDwOvAxRluxcxLWsJ7dQkI65Yy1oM/mZy
qDA/TPMuzSttetqhMkGeWsvfjJ+f10+QcbNoKtdL2iahz0MIxtDKh63YEbyMMIxyXcpkA66pCR3p
90bgAbwZLTkAGiIdqGj+Ktafbda0zpmvGLI0GMp2UkSVyBaGm9//2Qoo6xCKNcabOvx+j1mQQ8Zs
a5guypUdoh03hsCHIVawQ19lWufNt0PXfI1sFhrC0mQDYB7+Y0rpxqugE5EV47CQqa9BNI8jQdcv
6N6Y/f8MzaK9d9urXu75WFFKAPxsNiS4eWgwJMwdg1PhXvhVi6owxna08/WTYlhYevad07tsKkNP
r3Djjju2Z+AFOGpgMVR6cXkAG5t6/dBkTu8j5s8usK8GjE7zUG9j9z62mFZ80QLMZFDWdejCmOs6
yNiqq2zHbwSrJ4Nkvv7dO1PH/C7wKgEdRaMfADYrDn0QkeOsHpIzAJcffBICMwWu6frhLL4zZ4Io
m6a2aVOVfDQJ0sDngulAVpvxsoLPRFDxCJicRyEZ46kNSUB0OtiV+dGb8OVWQFhZ5kVdm8mi7Fpf
9wM4trBvbWwegOqHF0RoGayYYdnjzMRQxs0Y9bHQIoh5Gq1xd1KPze4mZ6T5lvcNrJ2Y4oc2g67g
pwWt2nEAEUQ2tTq0Tv7avSIuNStryInsiBZT5aYI5JfB+xanTbo/M9hVBLowji9yPGZHZ3gASiE5
jab3JNgMD7e8ezNJVCxUGpnRRgok8WDEPgaWDF6mFAtiKcOibs/kULcVlKsNJ4E68myBeoGDn+MY
Nf7FlWjo0AAhyDSiThf5m05u4y69QN2AJqmaU9wxpZvZnexL/nouiNqyzPN6NfXq6ZrGhxCMWe3F
qndvPSkt8Q80otqV59r8m4OaS6U2kOdqTx4HbKBExqcU78oaIPMtckIsQdMP0bo3F0QFjL3Qcv2Q
NvlZQ14weZbNitxmZLQvh2LDSBEuXqu5LCpaTCLez+oSZ1Y7iOAGW5hulVNZBawFi7RiyRzNZVHW
VRkaKKGKY2sntNw1JjlyC3D91nUbLrC0Y/r3s6urVZIBYm+IKVDvnFCHgWt6BFMFVL41axssZD7M
IBMWjiWWMrbokRW02qgmAzU6Fxcgh5b8KtvoXa7t5NC/CA8qm99+6VLPt5QyvXGC9uUYeIa4CWNO
mofB1hzNMZ6618D0USjTdJNX7PTEHDViKg5lj8NW6nXlguVesMsYYDOLLSBkgB1brJhgFJMS/vcL
8YtZRUoTVUzkSXEccUJO3znCTjVTxSbDHUt7loKa7x0F2NJP7cEzO+JqjMlASZN30fbJn85qXG97
w9DS6XeurYmyJl1XdLWaQA5QiN5SO3A+ajs7iCCRYMbUrCVR9sQY48LvcogaHRnlfxAMobCdoeuR
GdxMv3RtUZQ1UThZ5IMSB6XpEVG61pGkj0G+MVB8zHjrgrj6YqntuqtXRvNaFu3/G7YaeVQQpspf
OGoAN6aUMtHC8BJUw9R0qaEmJMGZ2gVe/Jl5/fSWr91/5Hx5wpmJQcStcH7zJad66RzBzlZ/0T8K
2EwgZAFAXceAE7UUTpe5OtH6SQ8x+zidGbdXXtkshkt6CM5XDbV6XsRYGGVB/M7gKh9Yt0Ar4E0n
g3aclNV97Lxf37FFezGXQ61HEaohaDXIAY7+H1DtktAdHGMloPjsW6xe/68DoBVxJo0+oD6U5dQT
IQ2kwuSt3/4ZHzYstKSvqsk1IZSpGL3uUgaTWepAUZcS6Q+ec5Y6EGAZWcfb0XLwej35rizb/We0
3hgui61lsUwxXyZlRJKQF9OWxxeM7UbJt/fbG//QEJ4cOhdhl87Q+iUPN5dG2RFvbGKNGyFNAeoA
EhnNU/16XUuW7tVcAmU/ennooaRwKv4reuvawNTc6wJ+cy7DQswlUDGIJg58rVRYw8USJ1Cb0crQ
B64RxU3J096/Cc2EdM5J9q3+3rZeN5n5ybKSS0/z+SdQ8UnDacboK1PIBbyBGIlckXyysN1ZMqhg
RAtTcLlMoVbz4BZ2bb/6FmsZi3nN+Tooy1FWWT3oypc6aGA/PaOL2PasFt0m9/zWOF0/ONaCKPMR
JLyQp5P5kI7OJKY3BxQ+rsuYfuPKfaaT37Wfe9VQw08iESS+yiQFdRu4FRgRBkPH6Vq2OIxi2IeQ
0kHtAO48Bubh858thDILmdxXOsdhs6wQwS6JzdGM0THF6itctAfAi9RVQBfKCv0kN6JCyPOWz88v
kjO68UleX1+GsLhV3wLoR3jBgcw5LEesIwtsR92oZg8QiIiIObnAqx+yi8mkS5tMzC8lmMmkjHok
JX6klfC7QIQ3c6JiWHuKblWrNXnHLI//dI3UWYllXlziFJuI+F02OZAiiveJE5vquTVfA5tz+WnA
tV0xtHDZQwJcXxRxhyWJVva2KySAbQpIO6xaK3quzIAn+XkT9cz6x1L4CWjb/0iidpSTYYwGCZIU
ERpfOwrZ97k1rhqROU7EEkVtZqepeS8E4uShnMiK97sNIPTZVdjpZ37ryPeKKEcION9QTyWcWRWv
kS4G97NM5D+CbXajw9IPlizKJSKgzYoowZJGpwXieBQAUk4yq+NNiBEVVo5osaY9PyvKPVadkqVA
0sSoDxCYJDvdGRckAurV9CpBy+A2X6NcZgar6xd90fDONITyiEBl7XO+hVRJX1XVQ9Gc9Hql3PPJ
Pd84KU+uS1usPiJdCb4vYC4jOU5taVxoPMfHEl4pR9dBu1233/XoHvubiu1cDLWXoMArAG0oT29z
gzQyEbbFi/rGusfT7fmti9+LofYurgEdL/hYDHr6ShI8TcOgO49oD0A3vL5vy6f0LYmKKRpQ/o6V
gUcPb6f2R0J20xOSFWMyD2cKBGZPq4tRNH45HY6V7PaZBYR9eHrJZl2rZd/1vRg6nvA0mVMDiMlO
ltNbjV3dly5/1792JDIvVsNIX09ffeWU6PoZl4ByIvdwi5/GjBSHAt2dGRNj6stm/5Iig8McaKcT
zfRkHmd7J3AAHw1KaNwEpSc4T6FlPjShGa+ldeCIZ3Tmu+1tYnssJVzUjJlcysKj/UFWiwRyL6ho
vJT3p/J0c133FvdvJoEy7AW6GCOlgoStt8fwoQm7zjgh1hoomz6A9B7lMkgA60q69g+9B3i4Y1et
/e5vpneRIv8+J8oAKdnFH0oesjDAZwm3PMlWN6xpw8m6/NQFgHjLmBEXwHml/Zq4k2W/TnJDbs6W
y3Kz0+dd++mfx339YH+HeD8/kzpYZWyGwB+lBogqlZPuO8dkFVxZG0EdbAcI6M6XsRFvtydWXyrr
t6mDVPs6VRsNv52aTJ6whffVz62h/YdvcA3AtJuzZN1WFuB67J0P53v3fvdw/QwWZgZ+SqJ8SAFL
yLXTFsXEBWpxR7YwGHeqRRzz7jZbbV8s3DfbsjF6aDM6Ar8K0deUifIqHiYq40sLBdg7L919eK/b
qfkB8Om91R5vAwt07665Du9ss7Hu1ofU8kzfMdz36zvAOkfK6YA1NuLbCz7CuUVulOE3f7uan7tL
uZqm1Qd+0PHjPflg3fKFtNr8x39N2emNolS+rzTnh9jmDumqeEsIMNyje4tjMahdv/b0uN0/2XDw
Xf70VKLgjRdFnDb8xDhK1ldS173kKs8LS+jyP/7lSfLMu7ZjIxneZKqAHc1q7LyugCoN2zhwfBp2
A75aIYQwsuILecqfOkJd7yxO69CYdATo97eVYYv5/U1yWztIKVu7910D3NBhu5MeasXU9sFb0JNo
F7Gg+MXpSP/7Rf81V9cJ3qDp0x0DmbUpkRisi85uymtXJFuXztP9QFZr+/MfqgN1swdNy1qOx8b2
xGT8tMRSNepi9wUaP2MVv41HWVyS+CZfbezjbiC3pnXTkN361Xy/a7bmypqw3TZSZJWsOJbxCVSe
+/qd/E23pP/Qk6/QfKbgYSBgnGPEerYvDUGFO7KcvedeiEjsD7AAXJcGnr3rCvFl2mbiOtEYtS6B
WpbEtQzi9hb3FpP3GCXTas0R9+JgrDAleUlk2YoPezTIKC5nu4GzdQekt0WfSG9H5fBUZ2Yjbs89
QP3Blpvae4XwPiltv7DX47pZPVWro87b0h/1RgC720oGhe/K2Eng0yOBTkKQT/abEsgWRN8Lt0AF
IX6AttTEbRJSn9RPAV2ULuAX8B+MVrjtwdQJ6q9Vsnv8lCKU6PXDxRLuqsyKTq0HCo/bbFfUdv6g
OblZ43O5P/qrEn11REQZ6VaSA27Rysx3HpJL6UoA38f+lE94aR973q2dVeF8GETBhKuLipnJb0p7
30FoGK97K2pQ00ZKQ3nj7XHbH0vS3h11OzCRyAYTmWoGVuFEOnlySwKCaXiz3OyP6OF1uJq4jrKC
phqpieeoCdhgibzuVmtgQdxqq9C2NRsZ6b1x42+LDGWMG32T2oD27JwCpfPkTQGD3kgGqxdM40Pb
iq5cEyVFxfdwCqy8J64aTn1T6hYJupsa9JqdZ70rmM7QSdmZu1f+LV1tHsvtobSUh6PY2i25A31a
ZqXAe5JczrrxNsW9dlYKAsRVQBqDNMjmEBqvADgsoK6hHtrOGta87Tab+/wtrUxlFVim3gA3JnS0
A3yfXZtaASQvzLWhRQM6AjKBeET2znPtYn3XEQmYuNnne2eJx/X7ffeoSIQEG0vdDK5+i4GLDbpl
1+TyoXZktVGh/CNH6r1JMkQepgzT9QcUTWdNIs4F1BXRh2YabnRAq8uR2HcXktilFVtA+mrBcfzY
mi14nDax9dkIgIFaX4i7kfbmeHMIHZ4It5f7ABbwjMAX59EeDi7+Z6cjRY9NQ+aqxbdYvondX6vv
BwWdQaaOH8VOcOZTYGVv48oBOnuGfxTsbUoccC09cij2v3t2/tYB4jpBc65MOissbCOxD+tHM/mQ
V8d8e2hMrBSAEhpKwqsQ/CjnYmWcBGGbkMaK7z/g5QZo/s7bATy22L9jUJTIBXnn1yKp1qPmbFbJ
Jie3xrufkeAztIYnz7nXTqCsLu4b1Fw3OUaOLVw0nvQ28vVrIq02LpdZng+tDOzGzPYoeK9M5f01
NoEeK91OsD+bxqoqk6wTgq39g0wo5x6SmgzHapvYl5iQtWuXAIk3LMxM+7Z44hDvxMeCrAfTw958
wlYBj5TU2/v3p/T4kDr9TbCPXq2sd8Y1j8vQJPuNivVfN2hLblYBkJGsyZKMIV/afKpBpHFc6LXo
wZUcXP2evISHqSEjseqU6EfVmWDgDRdHtQnR981wR0z5VEwljJV0SWSjBXykkJrCNjyfnRB4+o2D
3qFT7haInKWTATOa7RkviK+1Uc79x9qpqEtNg4jPdMguB/JyNoBiEJoeQZZyfX2TF5p7MIEw2+TJ
Ic6cBs/7GsbBufb8ZIX2Hqg30qF8wmVRQOersWtcv7NrP8VRbzBfr5NRveBMi4I8PgsPEdkKDi4A
a1kL8R+WJYFSRRIlFRB1P5clFm0gtp7fnQ2Can/GO7CQGKXPT+h1j4CHVZ6YCHILFYBpbd8yqa2M
y6hJfR0ygeyeBXCD4HYJnc+OsTZWiPJzadePn/Vb1Cf3Ui5GbYEIxbplfOXv9M/P2Ic66MCvhAvo
3KYA3CCxrRwUAPd3JGeIEVlyqFgcEGQ5VyWQ8+QAUI2Q/ZEzX/Zn34arI2uQLT1sbZ7cPaxZ+IoL
GjbLB6lftbbZxfHjqhTS6fWCYhbr9cKKhOkBKE3vi46bni8P29ZxAuscoY8kI49nBCDOLVnbrrLa
PATEBFT8+2BufIvVLvPVA05ZoB/ro4JxTxaTsu6xvifL2t++H4/rkjwjtHS2OUltNFE6DvQ8N7ft
1rNANQX8N59YI4qj5ufqpjftO3sjb+/gGsgptG4/4azdzcf648DDQz1KZL8PEIKtdfu6Rn9Nkl75
broOxxltBcAGRMGCc/Ssvbu3Onzqi6OsKzwbMKyWOhLZgcEwP7Iq+Izb9PUemKlENAogo57SPqlp
s9RN/l2K+3Ghvp6Dsx9XuyDry+kxYZ19snennV6Z9tsZLTEBQZiWWY1lvYd4Cw7I6UzRmmKZCK1U
gqcTI7f7BeN/bZN/2qD/kQo14WIRHwPeBct9un30b2T3abW33NLUTzWx1yuT3OHvmJxBW4Fq2/hA
c7W+A8kmYDLWLG1lXEa6AsUFmq6206EDUZHliqe10Gs1kP6XQJaKkYlfriQY/LROQZqLB8tFQBjU
PelrjIlyVrVlnfKSNZvLouyxEqCvDJB2LaxmaLfrPx65m87y+hVZCi5AVf29Iso2D16Yxr2qAOHJ
3Me3b6mZvGKagYkAvwABAG84k0PZZiPRq9xQIEfDg6+zX6S3CyhBgHabAbicQ0s+WE6Jff95ca4v
kLWLVAq0qSJUeJOvXeRt/0WD77nTOsJqimOJ0X/GGEFkDGNYYHlW4hEpJd6fFEqR4AZeX85ipgeD
OuAQFY0vlr+fgpRAi3Ov1xGj7QUMb8EfXNYcXpwBmoMueEWklu90a81NPiaEhZJx2ZcqCnPp1F0X
CqkYwnKS3tzeVm5mv19f3mLKdS6AUvohqS5CJUGAkDrpYOWaLXrms+/ylW08DJ6Fo2MRF/0XmcCH
1ERNANc5dXb86MXcYOBS7w3AE6mbCInx2h5tM7v/q9V9S6L8KAe21kaKsDrLe4hGq7LweI2tZs3j
wDhGZnIxBTTN+v17WbTzA4R4dmlDLKuwFNKBc1IgnstjUgkQ/hpQiQhjcUtOaS7vZ+Xqf2K5H/1U
wOKS53GtHFamiEJssPHvrstZeorBknyvi36KeUHlySGeQ0ik5GvZklqHs4stWinEbQqCrmTvIa7A
u34ToYauHkqNsIzKUnj/4xuoexCA/aUKpoMckDCK7Xqt7wT7rnz7x5tK3Qcv4jhMp+MQB3DoYH4E
VDrOvX74i0n+yTx/byrlBiJRLI12+FrQhGKXAmihc8CutWKuaLpNv13otyTKEYSqLg9JjxVNfKEG
oLNajKdjeu4wTc95iJUi5ClCDFQyJbMUlHIFGc9dDEOY7rkD6MqTanErHxKF03UFXXYF3wukzEkk
BxkX+Hj6pZgZiVcJMJdfQ2Y3kTip2LV9pGxJI+kGKJdwYvJNh4wqOH9NAAijwFggsDVMzwkBNbpq
YT03yZ5z/WO1ZvXzMY6SbrxIuCoVPRm+dTCr+6YBZozqF5Ya2K33+f/eU+DbqrIoIvACyC11dGk3
FJecw2Jb56kCSNgFkwd3LN+6nP+YSaFOTm2McfTBBn5+MEhgxj3pgdjqk8oS0SST2KHj3w1vTKkL
B/ljbdRBymkiyakMtWydr5gSb1XBRi7S2TCZNxYObCbq16xP5YmhX053LyU8ZmMVW7TuWC24EksI
5QcEVS19HyCPGK4wttlzhjxZvZbt8sa4HW8SfRphRr+bWSBQydeflxtxvYP1zsjmHjlSy8IIqgX0
GotfG8wm+6Uo9McG0L4jT4csm04Ye83rZmka6OV583anj2L7WKADkKjrgXDu4KGKdl2Fl3yGIqAZ
1JAxPAP6d0p2pvB+HEWwC4OJWUBvt3stmOHh14Q7ZRV+CKEcU9pFHfpBIaS004NxkI/Nvb9R3XKl
2OFNjJneySceMnu97ZEK/2zQkPWZ3XBIoZMBgxas5MXS8+LH91D+y4iVvqw0fM/F2Ys2L5NVb7eH
Gg1arPFy5v5SLizltKJRK4iyvKkOEwMD+f7OeGa9mBbM+48VUf6LR79togQQs3/zNycdKtMR1b6u
K4tXaKYqlLkTm5Iv5QEyipO3u9iyc4M3PCOUZ62DMnaxKkQ+XyP7uo9Oof2HW13wBPsbn/tjtyjj
hjEeMbrwWElpV3ZuNzaasOHeUzah8lIYPxdFN7QnvtArcLzdGTPKRNtKWx8lt0Pu1PfFnrWupaTH
D2GUkTNG9ELLHHZPOApPPAzJ3tVQ/RQsB8OGL/Jm2PubxFJhT6znxjWzV2Wdm5y5syWZwLR5xCzd
TbCXUIdCEcz2nMNm3T5f16Kl9NePj6QtTtCKRTLtiN5jWOExlFD8wqyz1jl5uw7UVSORXLLCywqY
8ZFwDAcyKmYwmhfeTFLbi1A8QuP8UNhRYEXj5lLcVOWKL+4Ynzl9xhWbpVE2K8JOqnWNsgNvehvl
0d/2X5XPlc1vARC8joiJDXp7LwGIEjoPDOHLV03VJAxZyGCvoQ6yV9VByQMc5GB2r0+oVXakRsE8
s8JNt0901PdGsxiJHZ7lIzxXg38bk25rWIXF+JJJ0q9tAAesijBHF3/RZfIiJ/kcmCURGEctEuUC
yuCo3n6U7qlfhxhlekbt7S4i8hZTcBZrqGnZUn8Xf3jKUmfSxTOCFs8qqTHjDxCPpi4u6R1jlYtW
ZyaFMtJ+XKhC5mO7efPyzpnxM7LyLFzcZU8wE0KZ6ASQUKIeQQgiiQcVQzohXoPdmSc3149sIRsy
r5fRaNYNX/IXuYAcYA7fincSXoDr6xKWjdpsKZSVHi+pntaTesKptceP52SdW4zYmrldlI2WFIz2
XjLIGMCcIayLbbup3s1oxeJBWLxq32v5+o5Z1toPWtTMvjQM2t273K3qtMhRXd+xZaOnaJKsIkEm
I0eLazaTEsp8mDVF3CFtCmwR78GITWmLXhGE1bqTrM3n6T0mojtLRpZAebis3hkqvhxkzr6A0nE5
SPx6lILu/NRnBFCC/qbdGuhcmMbqIsJvs71+AA4lmJezFfM1sWhMZ8Ip3R8MSeb6GML7BkPabka8
nU1a22YY7aW2VvQ/a6oig/jUMGRqkWEUNFKgXDrcMRmdCm2IMwWYhtln4GLbh2t5UxJltOrHJiLV
GSyC26KE2eIjgEWqj/Ed/rouWF1ji9Zl9lHU4lHq0UY1aRE3gbMpiU35fA/A/+rxuootXxhdkDDg
IsiS8MVFM1MxcM1kYQICkfOwGVFJejbvmYWGaft+OQMdboDnVUwb0FTnHkgR+sDrp5VkT+rLVr5J
jqrb3/YpycDV+3LDaqRdyicoGImXcJzIA8kadaA55tcVzku6c/gZP0y8s1NmOTR3zuOfA6o4PtH2
ws2Ivpu7YFVEhLGlk4+n1wtQUdQhdFFVJImKeIecz/uITzuY0gHzFZdzbAOzcseDvLVf3bEmlYXJ
CFwTR5nVMBeKUI/LDnAz4IYoD04PCH8P3Vcmt1JYcGhftb5f0kTwKiiahutCY/f42aUrMx36crF6
JzrXqelrpgppydo2d8/PI4LB/JnHRPQ7Y1uX1EicSaaim9obvTxsq+5fsPjoqNpNmQ1Q4L6LjkhK
ZPgYLnHpBs4FUiGnP0hezjVYauCRvbRLiJIQ3qlZRn7JykFVDUnTJq1RKXVp43FMLgAQRzebTiTQ
AZaZWck3aQEOY/611x2VM0yM2pkGsJ7yg5c8p9x60F6jQCRtsckFtDdmbUvUfC0EGObnGR+4MOun
oMX6+wMpBavEPJSK6TbhKmlOvPGJv//wAJnx7Jv8OinZsJ9LwchcIuXF1ShrJd3HzktAvis3SQWr
XElTFyLnPamqexj3BgpCgdkixgceBRPVdil+FWETeUNVDUXVqA8IQk7ShggfoACvcndrYKigNw8c
M4+7bKm+BelTnndmfvXuMoz1pGMPQHbHUNRTTGTbcLI7AdjlGxmaYB1exW1hNhmJNsap3rNyXEtV
OBzvf9ZKvxqkVmxjvsQnbCc889btPsp98Zhtx1XqvmKKFPT2azuy19HKO7ASSUthlCirKqYrBU38
BYg7Jp6YJMWAJ3U5Zc3Q68fsZ1kYDof6zmRQZynrCXrwcsjY16csNqdcygaBy+oeeUmCFhrOYqU8
lm/Mt0i6XOUJZdEN3dihEK1sU7zCpmZZ+wTA9mDPWYJbvjELf4tOZyaSso6eFxeDF8HJWhOtWXUD
xm5gjmHUGFrDBoNZlKZIIElVVNmQdWpP+TFpwVIiw6W7TsibmQX4I/XY7eqXaDMwkjuLrznkyv9P
GO1yvCYFfkoFYQ8aci2oDQugbxIBTJSwIsHFrPlcFLWLapjEwKoVu7O3qt8BIBUcRM2tcgd/lHaA
clx/r6xGpB27hlFpWSpxgj33e5WUtzGaZFC7FKJrRyPHSLTrmqBPIrmp0ZOBrnBWkLQY+c0FTmc8
Mz1pVqYx+EqmHFMkIMUIAweYNcKhdfFvPLeiToR+kq6JKhXKxniTDamhTAEgoEzQTjW9IXrzj2it
A5vdV7D40ESgIIt4g+FPhdJOKVY5Dgg0sCq9hEZgveHakfCXeDyqKTiQSdvkRm0VqQYQ0tYrw5LU
yUW4gAhRb1Tba8T6U+I04c/1bZAmsb9CJ4zc6hNLsiF+tfzNNpwfYy4Xurg/J3iyyabQPA3iJpFI
33TECHJHB6ZM8sIDgFXAZI1+G41/mpiU0k2CElHypLwaCXralfItEW7EjIjDI1J3dnXZ59JnKpZm
grZM8S0uSMyjMZzEmaleVkPlAqpBUxkV+UXDDYAcRNnAhDLoteRKxGudFPVnUA5G6kd7l+WAJX2N
76T767u2fJjfkujCXKkJ/kUUISlyDcB/YxLDfxv6TQwuLJzeSxisImS1OpchdqHAqqA6938L/BpH
nB3WFK35ACfrMeoooMcOdTrJ3NTMTP9SpDPRJqNVwwA/q0bFVlEvjTyHGvI5BJHpeKhOrFzY12uD
1rq5BOoy6BKXxxif6c9ajn5VziPqYA/2JcM4SLgZd71BWjc7FrKpPImBmwQrr8BcC8hZQtL0a8Cz
VaYoWbwEatFuzyOfFkFbR3MoXN1fcRuQQLbqIdGtplgbzKfUUmwMmyjxkiygo0qhjaLU8XFawJFe
rPRz33Km6hbgW7HN4qPds8O+Ja2ei6NM4pjJ3YWTu8kGTy+3/TkDJJhmP051Ed3+vEPSlJnkWNKA
uUwqxzN4Sl+hU70DbzryiEeggeXgd1HdFOAdu9jKLcR+a4UFybMYeM7FUk/krGjScBwhNgeWNfAg
joBQgCkicofoXramyIhfd2hoLLf59mJF+9xGlZORXlqyiFPSBT1gqgb6cEo3c6XxUr3ip/aCt8TS
7NF8TVaseYvFHNZMCp2ryyI84vxS6nCVS/J25AhKKCao+mpS38W7aKuVrBGLxQBwLpKKI/JaTAAR
hYUNtvwxni3nxWp3suWf2pW8jv8ENsNaLcVjc3nUPem5jEcnJ+TtC/ArhYX5MR5iEH2jIDO9z95Z
6c+lt7gCJCdBwMXkQcz9M3aoubhIhxYhmdx6iRVoeKH2YZ2Y3Aj4xutrW9aRb1HU87gbPF4UGh0p
75X0VCmk1CwNQ1ocwHxFZ5QZ0hbdjQKIQ1kDeLSOFpqfK/NrNfQCGSuzENpWt/nGs+BebtVtxOwP
XN7Eb1GU7W/agRO6CGHRALbN3h1K4lnoLkAJLbOt6o5z0TTAUpSlh+18edSN48uxD9HgPD1sebM5
+PafxhrROpExy/fypAO045mJoh9Bl7KrJE6CqCSFXtSmIAdWopoC+rDGTdxYRZbYyXuf7vM8NJvG
qu1ufIr0kXTAIMs2krw3OqvzkCHchJWr+D5U2bw0jteYxktjnJN866l2m/ypg6eq2BvB+wgAk2w9
xE4AjDHfzvHyunjKrpOPfHWI+rWXMOhMF9+W6LTUBM1QZAkoQT+1BYljXU+Awnx+2r7wqpmjo9M2
bwzrs8D4nMVsUvqKOug9ncujjs/jpbxqJa8HNveALkgD2CMPKO1Z7q17q5kn+/FZG4ipmMl6U6+A
TwLqZP+IWYT363fyK+j69R3o/UCbnSgpmkx9Rx6D7jbTu+H89IScxQgAVeD6jWu0KvQYGyE7Yr9G
6CZoV3eFWaw+wSyOWuT25vpXUN4aCO+iDCBSgJfwqqqIGmX00AmdDHGnRLtCQ/zbmjgJc3zQeomk
6WiKo2Fel0cp9L/lAY5FAFmCBKk/D3uoer32wTGwM+J7AMs6UbTRkYNqdMa6KLvwLzkSdlcH86uu
yLQJCivP1wcj2nHyZ8AhskKHay1yDFOwKAXw64aqo7DEK/LP1fhy3NVtncW7vEr2SvMBNDvHHz+u
bxkV3PxrKTMh00fMouihTMuyGYt4J2Pcdyg/eYxsy6cxtbLuwrDc0/fOVPKXKMolcVxa9lWP9QBa
GBSmDZ8zBFCO6JcA6liyKg4bUD7EO7WTHgWg4AHSxe4vsqvh4RXwsqt7vR1G2oVc38NFtZvtIWVj
vD43ej/DwvzKe6+1mChh/z6q3HbkpZKh4nQC5F+LVKB0vKbhqU7r+AUIQZoPZuNdW9tycMP3Jq+e
svR/Sfuy5rZ1pdtfxCqAJDi8cpBkmfKUOINfWEm2zRmcx1//LXrfcyLBvEIlJ3l0lZoAGo0eVq/e
WcM9j35YFHmI5WSasVMZp4h8iwo0pymjO+WymcGb6nn2IYIHxSpbHfURH1IlqUvVZ9XInGrZX9/a
TZ1BTco0TMTksOKX6mlnVTlGA9STRhjggpFOcW5ItGbz9M5ECKc3L8NsKAO0Jmrju8Zgntm0u9jU
/ylaQ3J4m1t2JkowymFd6uOwriZp30gF6rD4tTL96zu2LYPp4JsGuJSK0TirdDqSscuChnDXUl4b
C93zsrq3TIhw9rndFVWP+xZYy6MSZg4ZTsNsSnZr0zSh5PuflQivx1jMmFtnQ4haYFBvta+Uz2Ap
dZehdMvo+9/sGiqRFmqgKmpKl3qmkmGOugZKsGaZ6ua5MnWnySSatrlrlspQ20SojHE7l0KGpBiH
uOqzwGzD0eFgVT9YUxnuuiqT1Qxkota/n5n1scwpDUvsXci/8B6zyepHTH2S2L3Ny2mB8sdC6hCA
fkHI3AD7EGpjFrSN+Twu1isYeyQ6IMZp/5o7ZK8IYdQktjhkqTBjQy/aOQsKM+qdLB7uqF7c8iL3
oq7fJUX30OGaqkN6QuuCWw++waPEb5PYy7QoGI1Q4lBubuzZ9whnqNJsCGNjWtc8O+X42LLXKvty
XRk3LBIjaB8nFiBiYH0TjF7DB6yzh57wvj9MxEr3hloh85vDdRyJLFIU89rrFl+IEwxgpdrlEE04
xqIad7yBuRh/0oU8W2T8yhuQDec3GTqGUN7TisLnFdBqVHLMG44iw7gZYhEsGEga7VJdlQnAfj4P
cHXSxiFt4TClBzBw8WMVoQZYH6Y/f1cuBArHmBkxme1myYJO1cDdXJtIA4TckkjZsGAXUoQL0mLc
hc4xSieYyzcrBZsLZfvRiJwq869rjBgU/3uGZxso2C/4GX3alTjDuX+KjccqwagL7QR/nz1kuCs6
xsU3pw4zAfpBYgT+P6I14HM0kJbZlnB2OsktkrUaHjXjU4bXOap2ZuKQbJ/RxLfYjBHC4ckCT46h
3sEDlIjfuI/YYpSAVU3TgOcQXH4OHMfMMzULlqHwsg5hK8Yh5U/Xt3fDsWREMxmqoKYB7RTebavK
LY1afRokbwWGFj6G+i1Q2U6+BCq8vcJ4vS5ObDr79zR/y3vvyD6z3nVbRg0ZhjSIi93Ib+IgO8SP
fe714z2KJE4OTpzppVU/z0Dn0NKP9Nem/Yey+zB3OfOilXXGp/fKHhQw/+OXCQ+/ajPaZQw7YeTO
ojra93CPpyw5xIH9qfocISO9tx4pyK5th6z1DofFPiEPPCzcA7Bp3+2b6x+08QQB4wfF10ElghBf
+J7JTDt7ABAgqPS3yXgpLclRbN5gHf8wAxgYPxF4pqQ9lC8maYBJ1bfx+CUZHBU8PuwNsz7ury/l
vfNTiI9WvKJlGrhFOl7USyNYqRHt1ATRMkWxT/k6Fh7Vv6gdaJqaFqb3M4apebluBlYZgYtox6f7
mO3qpvcUuP+G8TLJCp6bVhnRLTpIdIPqTPigBB8aTzY+qCdHe9gbFbi7wHG+i9SXnj/l+W1tojZh
ebzaJ/qz6lX9y6If4jwFLVUuueebB80sauEkbNtm60GdXQmTxNkCZtc0mIzSZey7nUge3c07fiZA
eAWXRqPcnqBJYfult+b9WE83mnVk9a9Gt75P2pccBNrXT3zTdp2JFMwKTaEH1QCRPH/Wk2MEIHaS
a951IWIV+V9jguKVatrgiFHfPayznYPNLGlaWJBSpaWfd4vhZ5jOuMN8H7y1dtftwoQvTkSmzEvQ
ZbAfaDJIHsLNzV1rCBpSJsCcC9e0MMZ6jGMFBrT6oX2FFvmIWznJgBlaXMt8vL7kTb3FPbJRsFsL
a+qlrgxEC6MixIpnnd3DWnnTPDvteGADP2YPE+mkDRr4wQ8390ygcFFCUsaNNiEfNHSnaEEAQWXq
v7mBqHVqzNIMC3nMyyVlSUVZZiVZoCmZk+Y/it6lrct/GpkfclAaMJlvvy0QwKo1mQaQq/CugscA
gZKGu2+yGHZcD9Jp8fU096NCcVPm6cSP9ci9fnAikORfXUV4hEwtFgru68tl1h3ytWkUZ0HcjblX
FzRxzakyvB7Vmn3RoxQKrPPiKbm5b5idHlRzbp5mO0ok+rp1M1E5ocwGOSqeF8E91LjdJVmP7wAl
Hp4tV/16faHi8Jr3hZ4LWD/g7FJGmjLSqcR5GnvNK35E/rin34qDuYt/daCp+Vy6KUAsATjxnpir
aaBAzO7SGyAH2vv8D4c9fvgWwXc0Sd7maYxvgUtj7GlJfKq9DWzcFc1j07/QMIhzibHddBrP1y8c
9LQMCg9BUhmc5typvp2WxptRVQGZGuI5mAXgqGUF1a0XhKKOj9AbuSQgBy63fAztTp9IjpxFZjpx
/aYa368fqojz/X8b+VuCcEnLRtGMbN3I3o2B8UXBBDOBAi1BT2pysH3t0IZOMieSV0QiViPCVe1m
0jdWmyERNzipzn+oo49W4n74zsvhZuru1dyJpi8Rf47y1lkIenENicHdPk7VsJF0t2EyxG44vW7x
xCCNERhd9ZoNvHLMme7yFF1o3XSfm/kerdosTlwlOrSRelS5epBs/vqEiDaYwk+zNA0noIog3TnN
pwqNwMjJ0/gLTwvHSGEbF8UtDPWgosmMqJMDvna3T5XdpP+NvTwXL2hXPhBsgIUngNnAAoeVW7Ma
wGca6ysKhjSeZqaSl33TSJ2tWFA3mqasnqr1Ue1/8AQ9m0jERUQ2P3frIQA3OcjlVMvUqeg+JLwr
yUzDNIgWcKgSIBZjvxm/adELKYOC1TtNbyQ5lk2XRSO4p8hfrhOvBfObZejkjVsCi2S2cBG+dZPt
Zem3pECpl2N2b3MKx+WxGEbJ+7NlIjQ4+roBNcLASEGuiRbGGjzDSAVnhmNN8Gpl4epqS0Ut1U3w
+BNQNqBGJdzVYaRzmykwQpV90gDkK5Iv/YSaXPR2/Tqs9vOaHNHhitUuViIk5zFBysu7MHG1XIPj
rPZ4VvDCIp7IZD3RW27X+doEt6tbqoZYFXKoS7az6i/TP1b50ntqMzr50P7FScE90Ew0L1pIGwn7
GDUY2jOmDUxt+aaE4MdlL9c3cOtyIe7BfwsBB1htLl8Le5oaxVyQRl8+pe1JmSIv6VqJ5X4vsH84
JRtFaQtGk2All0JAtBlFdo7kRZd06iEJrdmbk7LzMEdacVtFo4d5jBR/4gnAbUPeg5Coo27Dauao
VlO95EP2mNmWV0Zh6MbmuHpLc+NPZWO5YasUrp1HmmTntzYGThF8Qnw1IF/CxmRoxEoTosA16iY3
a28syzEGQ7Izm0KANkfhB3eEvQOGztwjBbX8IcnqPFgSpyoQ6r7o3cP1A96663iwcAdVAp9AhA8m
fYjieZzkQY6MPx3eeClj6dq6D4jiYUkAPoCKij5O21Z6TLAI5IpcBbFH0UZua5xgrnsVtbJRYjY3
N+1MnqBNOkf8aiElFETqY1Pou6EcXWluemtR8Pzh66AsoyP5f6myMRsYV802D1IVPUUZTApdfEYm
3ybNri/Tg97KmDa3TupcpGDL2KC0ZTo0eVBFP5Cn9ohVSnR60385FyEotU1y1jXhmAd9PZh7NNup
bkJiNF7XdbTniOzcpuyWfUXM8qgkFZIvGtSliIHzrTsbbYZ/rpvnn6NdbnK+5EpvMqw4RrSXWWgB
lyEYtl51jNelK6vf+rCvunR2wZg16rVZdnnQlY94fkKPpicjKAOFuaFkLsiWWsIlxBB5G706aIC4
FNUZVpgXQ5UHbLhV1Ufax46qPF/fsK1n1QTMGbUDtNVTW3i4M/SGNiFdz6+03YFj8pN201O0zcvu
2Oa+4dEBnMVEsUK0fn0DSrqB63mAK+Iu07LXyUvKXmLOjmFces1s+nEmC/431RPPBFnrNOuMP2F5
APmAmIuaeaBixDQZ2WPJRzfJ0QqrfR6Hxdfmr4WZuWaKOmk8eqFdy4KnLX8CY6iAd0H4ZKMH9/IQ
8QwNIV3Cdd3x4qzlIsdYeOp2k3WcTe4r4My/fqQbhsbAIDm6ghdVQ7UEa7boY1mqU4GKrIKOxfzW
rLxBv58XzFPMXxLZc7+xPgMLw5XADEzDeO/zPrsPIe/reMxxrrEaqNlXPv1qflTl3SIr7W3JMVdA
FFgm0Mr7zvRxJifjmYkysJEHI7/VwyAz2P3cts8MZPyGSn9c38KtdAocCx3soTpKp+gIvTy1zE4s
c1iltWYB4o+BVl7VgmEja1Ib5W0g9OxiOI652bkYMGW4JNbHfZY3yv76h2xcT6CHdUMDI9Hq5ghn
WVe0IbQvikBpaneofi29Z8Eb7WVdgRu3E9waqARoGLaNgpSgpR0tMz5NVRE0OpKcY+e01k19o9ku
XRxdf+Ug2bq+sM3j/C1QjHvHsuV1TFeBtZeUPirsy1fSHWnuX5ezVRswoDXrdG9zLZEKbyDuejg0
IXawTQ8cwxDewNWje13sWsAPP0VINXxd9tMbpjYw95CDs1niLW2e4Jl84YGs0qSYEgb5qYHYgXxS
qsSj9uB06SLZ0q17j1mLuPU6Voyy2qXOahEdMeiF5UEZ+gpJd1mKThpmxLuxtA88rUEmZquyi7I+
qIIjbuARtJDrA9wO7NOXQtWVQ88KuyIwgfe9m1rynYYGwBN2GNvOmJeVa1VZsQtzi9310VLtVWvi
z1PGY89Ox8XHBFYE39fPfOPdNFBFAtsBAdBQe7/cZ6ZCH0OuWmFWBDwait1S5L2bxDBI5qDK4Dxb
agwn9d34AcohoqyarGpSkMrmgbm8Gs18HMhx9BDM7QdFBkzZwq/hDdExNA/96ZhvKGhyRbWEDgkv
Ato0490Qm6EfEkKBPYwjH5wByaHkpeUnQAS4Mx2B+cAr4U9jX/n52LQ+HfkAKAQZb6cFcyBIW5eS
jd/cDQMW2sbwBw11k0tl6DRekHluClRfy3KflZW2Zzy2d1lp5P7C9ORBD0N+c/20ty4YgJ4rns6E
vRZTD22XaEsHNGawmAB9m9rDPH9rDFI6JJStb1VmUdnxloNNQ9NVHSXby/XRPEmikUPZq+bIjMe8
lF3hjbWYBKWKdWAhiqZi7wHXMGxhiXDEFXsakid0NI0UM2pkQ6U3zgm8xHApCTKPJrTgch1dEiGR
QmecU4z31EKL0+KwSXFmtbupp1/Xz2dj00yA6QhcTB14aiKoLeWFHRkxxW3k92l3Krhslu2WAFB8
I7CGdYelXTf17LpPLc9ymmI1bVlZfqZRzKppO3N/fRlbRwOyGnSirDEvqiyXUjI07rMhhJQXIOls
tJGlTi7r0Ng6l3MZwkoMXq28j+tKgBZCiivzC3TJAwcgA/dvWMiVeee/ixEu6gw1nvMegnqUDLRp
cen0jATmn5uDCynCg0TaYS7CElKUfj9VxyZydOtmKd2klBRiZPsmeC+hatTKqEPQOO8X4mpv1cs4
e4bsdm4qGqAsDHkVA2mJ9e9nijbMtaYxbmEgtI5KfYMg0UcVTZXs2paiMVgAzUC1XkNZ4FJKW0x9
iXJ9GZA2/GGHD2Fs7sbMOkR5JVHpDS0ALAfZVIQJmomR15eSOq1JNIwnwPlUtXnb6C34+GK9OCR6
pPl/fHuAQICIFfWPvJQQl9eNNYFu1y4CS0Gjb/1cFW9aiyaKRpJ83Ar4UOxdCcJtDJEBsOpyTazg
lZlVahGseccnRf/SG2CwD8Dq6YzKreUumjt2D0rnXV/fVuId7SIajDfmKWONgpWLp3D1LrQiIGV3
mOPM14cnm4+3IyhMjCk6laxBBuvWNBSJ5A11ATAWkRGD+UNfuHq54Ki3Q5SwoJRrhNvpmhOV3yeM
Z1Ofr69wUw5ocdCpikS/KsZfldIYU01xglGNltHJKdtj35y4DI+3pZMqthDzf9D28uFpilpAs6s+
4UGuvtXjyZ5eaCyxFtsigHGwdXAYoRHgcsf6Bf4qMQseTMoLN19i4MLG/PH6bm2YCku1EUCi22BF
WQlqGBeTFadG+b4MhjJiW/zNcZwJECx4WZGpMdKaB419AsJ7WdAA2pyk1ZCtU18rWLhTAKFgjPrl
XlURrXiqVTyo6QmYXc30EKGFMkO0JQU5BB1FK+AGAEa7lMLJPDTgOeUBHW4xUNLRs59D9C0pv10/
lE0xSPMiB4+sMrBil2KUWSVN3fc8AHp4X/gtGE5rtXPtWmLBxda5tZxtsd+C3o3F2UMxm1nWKOUA
DettR7M6HwJ3eZY8wmlsh9s17knG2snZ5zQHV+YSGYHV2scFhJrDK7E///GyAed5d4+BY4Ijdrls
ttBq7mJUzjh/0YfvofGkGA8J+/PH5EKK8NhHVT+WlKOQndvj0fZZBpbSStYwu2VmbYSb6JgHZhW9
ucI7gs4yNTF1VK+AuChnE4MksZc1ASNpfmSgL0kwrFDjEkKIDYMBoZa1Wj6gokRCiLSoaJ2CSShI
yD4GPV6qPNBO8nBt6OZKH4csBWWYCytOw0G5FlNa+xktXvrsDSMIVctyl6HhKkSv83V9WNVciGIu
RAm3zW4AT68tiJrJyUiH2wSTBRtyg5yXq/DXuOWHiPrXRa4qdk3kuvqzCxFqnLRTB+y/NT3XHi9v
TdNwWvAO0lk2oVm2OkHb42YBQ6sJURXzwy9zXT6kxi3vXxrjoc6+h3Yl2c2tVKGNBDMqndAMMOMJ
DzAuRdjMFID4pX1Mieo0Sgwu3tpfdM2b49jRE2csXdVEwFDU1p+XCC6EC/cBMWpB1QpnqfK3UaUO
1R6N/p/rh7flU10I0S9Pz+xiFlvWukLkz1LP+KFQ1wQzG3Gs2LGJMysgO9zXzJTY0fV3Ra0531lB
UREkR/PIsTg6lN5Q9V5k1JL9W63SNRGCYs7dEkYkBF6ijd1xDwCiAVay9kZW4JetRFBKkxrAiUU0
C8bjbpK4M9u/vc5LxOBEpDiFVw0dlG0Z2tgl5GjVQPZ4bL1lOPz//rzIUFW2xkDDtdKe38zP+r54
LY62m38CguW+8Y+l4s6+fbMSxV9XOsmqbMHxSIu+rUYdmUSla9q7NgpbP6SKlGByzXR8PP/fqxMu
b2G3eZMXWB1w4qCMXmfFlq6OAbayaWdbZmnF7zKKWhTSFIIGgMSio1HGkBk9oeCj3MYgVW49lP+R
fZFsnUyU8BKjTKPxpoeoESOINXt0o9jyaIO0s/qt7W6y/onPssyYTKaghAqZm6atIbNELbsZdwC1
OU26a+f+wO3bnrzays1fKMjvDRVzWJEaKzDKOlZJ91m3R6Pu9d/fSrcCBg1HA4HISiArbGNclW3I
Q3TnmJprB0/VbXZUfPNnuW+dXxpotZ7IQcc02+tSt1yNc6HCPlp8VPrBhNDGi/wnGR/n1jOMqbxI
XepAG6IP+tKQqwkiZ0W3ATZUv9PyRAg5GMUzgp88/fOqB+Kr35KEzQvNmNI4BdbFrL0ymZyfNWyr
Xuyu79am1p1JEXYLAdaApyFcHyYMix4rd2K3S3sbZc8qxxStZsVZyJJaHw0Tcpmrf4/4DrEoE1bG
1SixQP+OyiAADztKx8exITI12HAqVinIzRL1HWcjmD9jzsHvluc5ymOT4eTKLh3cWmN7daBOG/2a
QavGp+R2+BIyyb366IhCMtLo78lUQNiFPYV/bfQWB/ZmoBizpqJioqVeLAHcSISI/ClGWyXwp4Fs
0NXTmOdr6Npqz6EuEbPRA3uxGLH4l08JyRcVwJ68Jocy+pb2FYLLzM8AK226r2r9TJE1sadg/pwW
+4GbwD/Q6jArlaT9a1NrkNFDTZ6g1+pDH5zSaEZTYMFGcaeh+MiW5+tXQSJAbHzTCrup6rwEjgOU
TyF/SWV9nxuhF/ZyJQdZIZ5rWfzSeGSW1heNib1UY/A8tWxXtQ+cnAb+kM6YBs+P+UScaJbxpK33
6fKFhtgVd460O15O0QzPzF49kAlicx8hWPOPqjwUSeF3xPKk2MXNXTSQ8ABkZL1+wrWbUsqzYVqF
xaZjKg8IpiU+7UcDj+WsxRc0qiGkfOcuO4uE0pCp8RJDQhYb8KAxqQJ9kGUpS0HIxKwLPRODBBpg
nquYAhCrlTCh5aeZ9X+1mBW5aoHoDCnISylpg/7oPlxQQyrataUb7ZRKJHFvN5qsQZEHlWNrdhPQ
DyHESXOUPXWSYSl3euGg6cFuETbepf1eV19Yq7lR2LnxnIGfBJzNsrTnpgk5Fy/sZAbgcRIWuFgW
pqeZ5l1hfFKTxLXISckx6G/wlAp0Kf2LlTK/U+uDCbLIAhxijiGl9Pj4fGMnKDL2yGAZK0HR5XZj
MqsVFjpuoL6vm19R0qCd/DVFZ7l80z/6xZeihFduinKmpDVWnTZ8H4KAPLqbk2xXjrNbJF5pFQ4d
Xf7rz23Y+foEC1OFRjfMc5GviVlTfy4H2du9/oBoS4CLQJcDvB+84cKq6oaUhCxABxKCEzT9OnmK
oudIPxj76VlRJLdjy3Jpqgp7D0ZN8LAIy8kXUnF9hrQkGuIdrcC+Ec7KDMFtdmP0Zg6yVjTom2bu
Xd9HiWARW2M2GmegGMeNWesdh2j0cvprYnuWfYqBAr0ubNX/D3v6e5WiybQatUqNDMLG5B+rOIWz
5Pe3XIWzXRTh5GkOIGlbrP5IaTlMf45Y5GA4nEO5xJncNjQqgHprqs8AEOryeplgrzHJNOTBjCzi
2L0VUXdXxaf2V6kcVe2Xou1VLfQJGAgH7QhG+uv7uHlo2urtIXWsI2t0KX1F7RV9D4utoZc1ukEy
hT61XufW4+t1QZtW5EyQsMwhVfQqY0B8NtProLtGkHK/xRAStKD/b4LWFZ+9QWkxT/3SYUXp93gX
z5ijkKAJRRKmbT10AGMgbYpCJijbVvU8E6LWZlppFVYzFS9oY0/aE4/frq9jUwNRtFwh9XiARJoG
q4ynyi5UePyYila41JW5OJsnciZAWMMAsEw2qRBQ3VBQgEdu4hKJ//neHvPhmp7JEJ5qhZj5VGqQ
UR4N51l3siOA2scH268Or42TuyFGZrV+4/7DEd26ruV+03a1/6YfFMmXbB7Y2YcIek6WNE+1GR+i
sZu0uyPjjtSfrh+YyIoKZcDrdSZDUHFQXzVpW0JGE6joX76tb7Mf8S/trcWoUB+E07vBZY1TPSmf
rEPt9RI6AnG44wfxguL3mRUXdIH43jd30Ht3cYojSAmKyl1udUdxTLfcATEXOemXym8wRTfxGg+D
3XZ0z38sX9SfxU/q0xsVf7m+M5tGBhCclQYAEAaRC6AvMi3tFQ3G+ofmMUAeA3owbszk8L+JETbA
SEmkgpUWTm5+LDA9b3xrQBXDD1r9D1C1f2MBztYkPLPL1FhLuALL2RQ5XYgRR0jlapLyzKbWYhgo
OOx1Bj4lQWv10M4Vq4cQM35G255jKF/aZthd37aNRDv09kyKoLe0QNt2qgKtbuJskt7rw4OmByP7
PpgvKL3WneWCFi8DbDWWFYU2jZxNLDQsAmANqoFLO6qVIU+UEEeW0H7aR4umO7PVUI8WTc2d2tJk
AOCN5lssFiV4RMPv761g9XQr6saEW4jN9cXrMfZ8wCAscKcy7TRWGHhal24DZ589ZhGKNxlQFLpE
czZvw9kXCDaRgiQtUnp8AXFH9rXJcB/5Pj8CvGGmMmdwe39/r1ZQINuIR0QSIUzSAo6S+HXKPikh
OEDSL9d1aMvFBdEHBkShmxcRk3gbTAZsX5cWAfsWY1qR6bXmV57MDyy6V7vOV2tld13gRkM+ZjLi
VQR0HLgedLZdas6kMvAk5TEAKHajH9tRK5xO61I/GYYRdGJZAX4oY9khxE9u+rmMfTTvKQe7a/v7
Mas0l5aY9DN2ofK5tMMf3Cx6lMuRsWb1DJ4G9JU6HMQO/lD06C/ivXXM4kYHRmmyTxZN7FvAWKOb
62vaOqyVuhslZvD/f2CKzKNSaQEhzQPFanfIxjpVl7gdyfzG+nMmE+yezpBvQEyCKFe93L0BgyQz
A2yvAcPjpDZ+xGtHIZIz2szdrMjItctHAyOkoBVrU2DYxjAs06/+Bb315R4FygkeJjhlW4mp3Ny8
37JEXqmyS3XQMONWITHP6yMrj4zeECZL7W1FqIDIwidDPIemdWFJRF8MM1px9Uukhu4yzpFXWcN3
nS+Ja5fjjzTr8x1tclfXCxBSDrN/XUc2U7RnH/BhndXQoS8EKPPKQxoH/S+fVdf+OvyMBkcZveFv
MjqgNrIwdBR15g9z31Sr1suIYL0FZkuW7rxjtmxFm1sKDDX4WNBWi6LfpS4mulG19ajARjUeGN2W
267Y5fop1h6trxmGKny/voNbbu8K2f6POOG1S6c8AZ4bJhFF+n+a/JmGwz5SK98oUq/rJE7Zqg6i
/4suN/T0gJHF+EByMHVd1dgmTktT3IXvlF95O92l1g2z0nugVL9OJZNcus3loU0W9TZgm+CNXu7m
HJr10MZDEWRF50X1rdGjvQwtIKj+xZnkJdtyT3QAjtBqBHoO8p7EOouCmj5TZ5oBA1/Wza5WKp+U
9rHEoJS/OLEzMYKCYGijbhVpv4pBh1AZ7wfwnABZ5KnhckwWq5PI27xjK2JpbRoEE7c4wZHEIbg+
TXQJqeWXqTukILBseHPQI+DVMVGCl3sUr+L6W9fqEtFbvsG5ZME3UPMYJVSjLIIh8lqWYw6bx6Jp
37XKEWrn2uPj9a3dOkFwmKmoDsMhUt+TE2cnSHMlVWsdrRO0feRG4vLklJQyCuQtlTwXIrhcxkQw
qyKEmuTmIS6pk6alN4JyPtv3hQzTt7kgPJ86evXQaSB2q1CjKfU+ZkD8GoXuDnTm7qKA/tJkRLas
TVGG8c4NgRWI9G/m0lKzH0aopTZgmAFdZq8k1o0KwL7kTq8KLloRtDGsHYiIBFCovbzTpTYby1yF
QPlalaP0k9fHXwgoyLLK/3N1gNJjLdAFWC3tUhDmB4B+X0PTxJwdSxDqkpvkb5ZyJkHQha7nnTVr
AErH7anM/KFxi/CGy7L3W9fofB3r0Z2pdZoRDFOjWEfCdsqSeePwRHSnfrZC7lv98Pn6rm0ez9ma
1r+fSYvBCN+bK6AdoeDkL4mGRsnedKfKjHe6iYDquriNxUEPqIp4Gm00ANFfijPSkfFUx5vSxpMz
L8fR+AmSS7U78vquyCQGYmNtSPoDvwnsHlLXIgmTXfZlNfarQaoPcxugHzw2QneQTdHYuEuo5OD1
B77y3RpdrilD+0PEgSoLCLqhmeXW/ZEpsgu7YYcuhAgbh+LCxLS1GyDjft+483AC1TavQbkiseJb
glBnwxDGlb4PnCSXq9Fmtsx2hvuKymEc6b4yvRhK7vTGC9DGEm3YOiCAbAH4RnEPgGlB1VV1LpQU
s1tWvzfM/LQ8guBxGSR+r0yKsHVmxTLaLpBS0CPD2GriqPVjKnM2N8Ava50ETZ0YEobNEyslvVKD
K6XJeFCoKOpqny0LGatex6tvloHd6oHWvikAnBHUsiPdesuIvsd4LZQ0YnqrcVkRYCszAi4Z4C1A
LrSSLqiXB9nxueM6GhhRj/LjKXYsCzBSpTnRMsLQtAc9dzXb64dvkY1J2jl9vX7R3+lkBLsP8cDl
AgeMfmwmGEtd6eYpagHo5lmyr8LjON7Uym0TKyj5DY94dXZROyM/07rN1BOX8eeR1JgecJoMkCrc
MuU1NHd9th/7Ow5M70iPg/bKkdRQ1NtE3RfdjSXj+dmgyAGdwwo2QGckAaZY2LKmIEofLy2g+6aX
J6idGNEhx5g5NPjELsYmMaeKZl+hi2sqg4OvGohTJnfZeKITJqMt5h7h6v3YyiLeda8+7CUm4IIz
QGegilqt6pmRJpMxIOYFSFtRy8if4CTvK73uJGXjjZtvEeTr0cqurY0e69/PpEST3sR2lQCQlh8J
iI21H4iXbPNBVgLf6C9HQwESZ2scs/JvC4J6GrY6a8C2YH+Kx+MQ/zL5dw5inFJL3Zx4zbjcTm10
b/9Im9eueI2T4VOvNg7ePpNkB7SmS0KBDQOxFkLQkgzwENq6hO8ZoQomoOQrH3/mdnn/1i/qfknN
p7GSmfEtUWB4RD8sSmaYcCZY1yFMlrBeZxkUSeZZ8Y2KUZ4YD+7aXIaa2JaEwAYNOzjSD6RV+pJY
egXY/7fO3o/1XWV8m2XAp62qARg7fwsRnDuUcBU+9jVg/qrl5aHtKvlPxeIui9idOf3T7lOGbMI8
7Cyt+xSHrReHh04bdhHywThOIMGUoPtzIB0mra9drShtrW0rwnGmimU01QJA4NJ8o+EuGY9G9X2S
ta9t3MkLKcKd5KRiHXoE0RKwrw4ShVy/ULjvFtrB4cOu86ZBE3B5Exkd2qULAbHt2iMaQYsjs28b
6/btuone8Ftg5tD9jSAR3bli/noGvRJq+yCgQx3QWioHWC4nfPoLGXgObdSWLCCtBafcaID0x7wa
5MjVz2wJighdwLJ2gi1NX7tL/yNDeGlmkhdh3UAGkrsATOpumu1w18F+aXvXV7N15utkKZD14XHA
+I7Lc4GhGCojBhg0Ke/0BPzjkYx9Z8M/xjzY3xIErQpt4PeLAhLm5UAmAKrsHVig0DaAxgjGJMvZ
3Di0ZYOuBU2t6KO5XI42Ndi4ATCh5Ikl/qwjmYqZ29e3bEuVwTKA31+z3SD4vZQBVE+jziFk0G+m
9bN+MvvnOkLHp8Rr3dy3MzFCatPkCD3NfkXavShAezpGCDZ48pmYT63MS9hIi8FHwOCjFXcDzKeg
bqXKI2vhwG3zvL039faTHZG73ED9xUqNz1Qhe/Tuo4GlmCT3deO4LgQL3rICZpA8qWBx1GjyWl1F
fr91wEHr6KSRGKCtNa6zbtcZBIByi5niSF/MSBnAb7rAZ1zojT3+U91jqAR91kjr5oa6u64lWy4B
qgb/FShGHcil9FnewSUIy5o+MLOLdqnGs7to6gq/aPp01+Rq5/QZRfdEiBlQGlAnrj01s5uACMwZ
h2TYzUjYfy7GPDHQoMh4uVNBErnD0LFJUpDfSrJdfK54c0C+qlkRCFitQgti+zmuk4c0BOtueJvY
TovaTVpEXj/NjsX+PKi1V9MDhQYo68N4iAydiZkaY6cYIsGOzs5Af1oE5VVDkdju/yPtynobN5rt
LyJAcedrN0ntsmXJ6wvhGY+57zt//T30l5uR2owamSQBZoAAKlZ3bV3LKWkyzowbmrYHISQygMaK
6d9r3XXTtNBzCcGKXAFiuLCNsCa9algAS13J1VZOth520aEmSCsjXYY+WehOWvxMg1XtmpaYL03s
QOyRPgZI+VCT0Mxf5Ian+XPvnIuv/IbOWQ+VF7tZg3mUxG6rV2TMyDDctXLjCADJRSP4s49Nkmm5
rtqD3ET3tyV3xvCgpx2bB9F+BAxvtnFMGnOh8COEWfGEHHbU3JQKOV20A/Fc7EnWF/+RHiN5cd5F
wtjhTupghxkjInfK2jPXeY0FqCj+CX9EDt14QEhHDf/r0XvxJggE3+gjHYcLiFIiGI+CXBFN74iA
pR+CdG68iuOTvvrLvwndF/DJNJ4Pv34tdDmMWaoOWC6jdqj6thFGEsOA+HK9KQUNW0KxUxNLPdPH
MixXcSc6gatToxgfk8Fdu4uHZNzlsgxQ5PCuzpzMdDzZeLp95XN2GHtuJzeNIgV2a11/oaEVnl4G
GKOR2hb9GQIG+yW9dnJpsLVRHjjjdnOmGEc/HT9CbfSgXFPzc72RMqxL2EVZZivYD5+iD0fDTJns
3RdYgFtV0q8x1Va3eZyJDac7R4MyEmdTLeGaal2nQGNChzCAk86CnpKxX+njy20as+eIsd1pvgu9
8WzCJBMLzOMXiD/18L2utWmiYYIqDXgbGubo4CEASLipTwTNgte8uIlX/g9EVgo3uTkQLC+naeNo
Hi+dNf0QK7qXhBh7KUiVnHoaAtHKb5yk8M69ccQGk1apl33p2nLlLW+f4ExwBUwrNE9hVn1qwGdk
A80tWVt/df+6j72n7FNlL7Y0N/RNIvHg7mZpAYUVFXEALQG87PoUM7FrvXqBcQwjUIDx3jV2BrjS
3DzUUbDC5i4eXvGsj0US4m+CjAiWbh0PiYZ+6iD5GAUn9pXHhfgDGxusrKG9dxxDxXKh5kAj/oNT
1VCCnOAosMSEebOksdlWfYMRKSW1YqLIdPCthPeUmGudNfH6QjIHM3fAK2XuDlDMahUqaPUsddNb
tcLUFl8Vo6WPjYLykiEsU82Nt2lUeFtNK3o7NNqjv/DMU1BI6n4BbASO6Z3TeezOndKxaKnC4Mj1
DVd665tF3KFXvsKMhflplMfe40WWs9eKct2UzMIfGHi7plLUutY28gIdREp36LCQMOt1S22TzcLT
8Ge9lALTqgRlozbHqB6d23c7f+xA05nmL2BN2aHSdJRTve90PBS8GJvfXKm1iiGIbTH38XjsipbC
9NVUiVLXCpvewMxTn9Jaw8O1bXJhJ45YLXz7m2bPHT1syDFpyIGzr0ox6bM4UKc+siYmUaiTcXiL
Gh7K9Zz+4maNBQAHp2V/jP4aZlo1WTeBjlaFNaL5wxbD3CRu0ITLokkOVXK8zdYcQSS5IEcTjCs8
+fVFmxrAitsW83hVqO2T7nUhYvR5r4zlRgui9W1a08ezlveSFiNUo6m5/TgNWlX+tBhWcgXbGxSd
4xRnZRd7IdHLiPc/Xs2Tp7mIhjLFiDvPhM6GZpE7AKwJbd83XAeYcNjkOnT9ShWbwZb7RWpr8Wgu
SJq65W4wEm15m+E5VzONRGF/AKpOuM/rL5GzctBazGHvlDEHDm+LhkMPwNhO60U9jWW/xgoD89wF
dcsxEnPOFGEgALAwC6vjFXJNOPUKXwldnHQrf5ZI2JvKvmpCy/iDnmfkv0yQQW5C+7YJIpeiqldc
MIiWIQQ5hhKtUCcorHrweA/6WZaQadPQaigCJZKx90MLJ1Dl8GyqjPbest5HMlb/Rp94/nOsz5ym
I1mKVqRpPRWs/vXhKbnidtU0sJCUDxjSJwG2fEnJ8Af2BIubZCD/QjKQa76mgpFyAMW2qLFmiNL3
eC481rKvr0bTc8ltKZw7OcSIyGVLXy15jIpLmW96qoECaziZ84Lo2aGPf6o+57k9e2wXZBjtHsa0
DWIDEI+o4ErBp9epxORV3WdZmaoAKP5g0QA7eYRG/6j+6l80y6Pv5hZg93TslfOT99tHNsvLbzrs
exHFurQ0Uri/oCqnRdY+ln/kEcc6zJlDPNlRxp1aJFUWpQ6GKY/gSGAOFzKgkhLLhbDd5mP+vH6T
mP7/hSnsBiEV6hRNmLm7TF3DUqR7DBKKf9BEjofBbzKMLBuI/0qpBCcxOi0Wj425Lt1ftznhHRZj
SvuybDIPE2W7hW8QoSioJ+ocozl/6b+5YPTeRWeKoBQTNPZCB5Zj6VsGhs2AG/8nBsZEcAOXq2Hk
kd3xge5z09NdEGqUyJGldznCfIzxefvA5q4e5UHgmwHREWmP6UAvrj7T/NSLOrREQR1N/a1SBYJx
H6sPa44YT8fCevUJdQyPXxOd0qy5DLR8cEcTAIEaIsP4GLTvmK/PsGnEF57L3rMX/b8OWdAHDtR7
NM7hv2/9CEWELg+9g3JGPUY8hvvRqIjooZdfitZd+fpvjxGDa5i5+YKsRPKIkbuoLwA4kqJfoEqx
6PJzyHZ59+YBK+s2me+RAiCdkaqY8IUXuC3GeAqxNI5SiQSVtAxsCLed2wsac3To+02BCMJ5jEFg
h43CIouImZ6YZomOkQ74HppoGWLilG0OBzcA9kij8CDYsjysbrM2E49NcNVAcgQsq47sMaNXqtwN
XeIjFQ/o2jBYqvKn3LkhQXMbFQCBEykR6YOMRuOwE91/rdOgjcQjtBpHi6ntay0IYhFZoBiVGjjX
dS4DJrrrMTrK04HvynZNhrGzShbUipFPj9GiImHi1Mj5a4sHzXBun+VkSK917ZoOY2g1tVikI4aw
d0aX2FGB9ttu38k17YdzJ/LWhH63hxOxadshBAaxAxNxLYoxDIXOR8SV3sXx3aKqgYLAQaBjX3rG
BD6nTugHMqaWsb2JCU7UqjEyM3S781akhUeag+9gn67jUawUO/bLz9vn97UW4+IAv5Fj9KwWRzHV
CpDraIbBG7LH0uKkpKWNcY0ncWdLr4cS6dmS0J1O7cfA+exI4kTWhpe+YGsp376EOd0sy9ABPAjd
eW/o1pvxKzqaTu+SBz3f0sfP+n3YUR+ji7f551JlvIIZN3Wb5KBqeQ9OQqqViik+yfbRBP9J0Ngh
tSRd+nudc81skeIbt4wetrFaFqKBcx8eEbbXwlrD0hzssaF9SzTxJbvvCxq81k/1ZzF4FDsLAsc8
j8pzeNCwwJqW4Y/bB8GYwm/fwyisH+p+VFU4hwSJarIUHWOV05xyQuKv5/otcWP0tULVpmpLkGmt
aKTpWtzoDfEOTyF5b21yaoh616EG8SDRfj1ielJ/C5bJXno5iM7y1XwvSbl0CaXtp+h01uFVdGR6
5NWX2Rmav84CK1ymEgmy+YwkYhVPFKWi158jAvtI0fdmA5Nn7dF/C0r2jRIjfYHbJVk+gNLoWP05
RN4uuq9p5HCOnfU43+gw0qYrvRGgHtGfm5K8tescs6lVQDaRteJtZOAeHiNI8lA1uRqDJW0fHZpD
sx8P5jKvSLzk6S7b9/aNK0aYSk1LzLAEV7kloN6ii1i605JeWi90kn6een+FEat8kyQUVaDCIIW2
DgNaYok0uhM4jogtAP31Mag+qECjnhoTrh2rmSIbIOmQ7Hy3N0aKcv7DwifR/l4fSOZ8Gis62tU6
3Jb7bsXx6f/gM37TZmIybWzwqC5wEH1pGe99sy3vS4UWJa1t7ZwdVadGVzRShrdNxjxZ7AFCGIE6
BZKv1yz3kSa3AKTuzlGEjaVHvT6FH4knL2Vg2rfYQQLo1p8yGqnUfM0bomDCw/+d9gVphmMjT4NS
GSa3ZR6Ehhoh6QfLVLdDji1dHD7naWkT1DiyR4jsr9lUPYCf9S1utnaazYhNkaRYJ9bH7cPkEWHc
vmK6NdYSgiFp4y7NbUxeF08Jh5F53cRo4P9zwjj7qMkybZysr9Sd4dt6tA3eKcOyTjbDsNOzR8Pj
uNdJ2b+Z+wuCjCUdzdKXswZcFXb+IW8WlIc2z2VJub6cejSlErs7u7NKrOIBsSZsaG/3y4ij3yw6
0F8S9/vsGBPq5nKFMiYIGUsV4/o2plyalL5KZBNifPu5I4Zt0NsywQ5O/0UTjSBYn4T5GoO5rwSz
Nkjog2ZH9Ya6n5gV918j+z5+T/NtYsX26TbBSWG/X9dvesx1Db4Yua0PerX6gXL5Y/6GTbLto1kX
HEL/YDp+U2KuzcfwapS2fn9++eGhEE3vFes1XnWrasXbysTjibk3Mw1C3whNBHjqc5ChU9ClFacD
+R+E8Dc3rM8TlUypp4BB/Iwe/ZqkRLSarWcJHCMx78eRJPl/gWAsbhKWUj0OOLbg8wVG1lljsc9g
SWT7R5YCrTNYfTgJHouCMIgiYALcbHKt6GZa3en0OTmHZHVb3uad5gUZhp9W9pQ6NECmUYEwTNXY
EUi21M7P0UdtJy+VQLQd4IZIuxQ2nxipLLa8zYuzce/FFzCOpB1LyStVfEGI5w/tSQVkDoO8e7wD
nez3N9W6oMO8+cPQy2ujyKcD9WnouPfIPa5f42O34rXacDhi3dXCiELZrUAps72DTx/cVbQGuDjH
NvGoMP5qzOIwbEpQkU/+WaOhVViiM35+3haQeQv4+9hYC4ix0DAfI5Bxf8l3GUFT8S/TNizXEY6x
ne83PPjmecN0QZAxgVmSV56WgGDr6OQu29crbylvDgMx19vF+jZ3vDNkjKAYid2i8UDLXAG1BsKn
2jvlhbc0iUeFMYBqAAgsfVJlaS80xCQeEU/63iAZR8Sn32ElHGNrWP4CdIMpQ3LtibtFXcnKEA3n
Wmxl4G66pdUGQbZs887khBWzr3ZU/DGeg3o4MMMmni9yuak6trGI1RtnnXjb9j6/A9h7aClEXy7s
zCUu0RyfbA0sfH77owfOBW122htLFRVFiUHbie/8O9e/b+3mWTQtw3Yz+7aAzIr/JS1Gy1RtCCoz
B60m2yrjW+ySOLCGZh3bhmtF4r2GrtZoXVkStE9Z/kfiTPRRu6hMAzUbhuTT3W8tDbDpHp7kU3yF
ziDbPHLozQWLl8wyqjeIYdwqCeiVFrLkL4EtUHGtHtNt7CIf9erRz8ylPDC22bhuGjXBvAnwOvGG
uhalwphaCeLJBT3snQA7MOmDRoKWStbp9Mlb4TMbKVxSYyKFACvlkTYENexGOuQRrZYeEhqbceCF
JNNhfdPGC7YYz1pmXhhpWtqfLXm0SlsiElmtPl1bO/Ce4Wwn61eUeskTo/i5CHTQoAJPL+lOJ9FB
eZcTyyCtzRMQHk+M1kda4MPKgNDW8Wn7rG+Ddf22slyKHnZ6WxjnjOYFTyzILnbOY1/FAFLek1eQ
aidYFvfceDQY5R4qPw7iDjSeOvqyjQ5vsuX4VvCo2klO6AnJsKfbTH3ljm8IhcJo9OgZWty0MCfb
u4pG9o8fBVnvnTfZt8+KFQ52swMc3cmzVrTf01WK1Nr6g7e3m6dwCqPmLprAZXcx3eI+dyKPemv0
m9PVynM+Vi0PNHA2Yr68SMbHlkUpl80Ilgf6opP4TrM0MuH66RavNY53nYwhUd24FosClCJiBQfF
8tYG+ZA5no+dT/2fsukaMBCnqpXCIrcYXR7HRbmAXivv9V0s2c1r+wOj6Ds8QB9kotkr61TdnWi3
RfIJkHQdwbny0omzrv7iIxjjUvflIgPuOyTX2pc7/37hOM17Qdr1wzOSbR6vw282KNMu6DEWJsra
stJD0Mutpxd0vtHi54HSI4+v6We+qQfGG1GINoH9xp5tMgyVnCcqzhaBhd2tfUJ5JfV56b+gwRxd
HoXBkGEq/mwl74lutyvT1qzd4nHTkO0+Q06G0wk/m3FHm+3fTDFnZ9Zm2YsBCIpvbzqRNpHneOTh
4WEkqKpukuXd+uxbBSCVNsXpc3XMfhxXvk0fqd1/trZHH1f0dITt4wnyxOets2ZseRwZaCwoFDgN
IPJuh/VtSzfvk35z/eWHLwLE2M9UPcnx8xjA9ZbKabNZHY9HTsQ7q/EXRBgDnrT6AusOQcRKCqpY
wLCjkMrbnEz2iT0nXQRMP4CgAdnCRrpiucDsiTZC9P0HOVpYeSRxXN1c2IWN2egAx6QbYncmJPGy
KFfCPhnOaRc62O1F1QKLRDQ0R/M8HgtN+mW8dCx0nyA0sCCWrbcD4a2pNBT5zvsfsrYMiF6T5NcD
GiMc01bul0tqn8Tnz/It+knLZWh/YqkiNrLbH5x7+xoJ/3aoF9/BXFxT+21TtKgRv1j7jBTkLtqg
wKYQfIogUrKkJTlhtRP+/Yz3Helbe8u51sX3U9cwvIpVe5iNR+zJesEOO8Jbxa27M3ZIoat30+6A
nheSfBvsattEeI2O4hXmsDiX/V1kr8ky7tDVynbsVJBViYsLMNY7jBrZPFf4tcPs+oBBBpoBo40k
vcrOSCyAJSC7zdCdtSXWcbobL7VNkp5GC+UAk5g/QmzoshSa71LT0oDl+e79TD1SVkQp9u1TyFuc
NGMOrr+HsTZCPdZYDxHiKROZamtlemGuF43afeZirgAyf6H3GSkXRXE2h9YAVK2sB0TsGikgrpJh
kKRTkpRnAtmFS1CH6as0tNNDtadVcND9CyOV6KHkAtkAuXiSEcEEUm+JidmDdFdZh8+UPrb7U7jP
nm8blO9O7pooE36JMjAsXH2BGsCyeKwc9+6EUGh1m8aclH2tzcZKnUnpmYqJKRmdgBGZScoGO7J9
S11izR3hidlMcKf9bz33X3QYPY6TOqiKHHQaWjvB0+iUz4tDss5JTXmJIeV7zHNNi7msRTTooZmB
VrdJd2eshb4r0DGhW8AQldcvMB+brUdU4Cs32D1bW9pGSqzBzh7WS8+3wvfRVpyR2sHOtEPX0o/d
biBovrawGXdvcXMU373G9ccyl9z0kRIPkG9IVrwu7P3ZsHRbWmtkky9dyjGncxJ1eduMTSnFUY3R
Nzzd9gs0fP+eUi5D0+myBuWSBhNcu2EzmoKC05/uGWCjKMnXK50Ke2GT03+f27w+PcYjFvpQ+F33
dXoZuau3rmMDGo4TRM85gEuOmEDQLbQMrYogUuwXS3QW8LoY5nUQDUQYBUIfHdvoFXtd3QGnaGro
uPN+2e+f1fbpT7T8NwXmmJqqF4aoBwUdWh5a+cogieVZXDM5Cev3u/9NhzmpodH0UphaZVTn7iWm
LxlxjNf2KXG4wflkL25RYmJlz/XVso+/OLoLlqGV0JTgGdytuI/geQX9zRPjkCpRDGUTq8zPlR2e
C4JgvCPKSSNouQmXnlVseWgTM5mnSaj/psimLYciydXQxCk+VceC/hrpIbnzLE54MetoL6kwFjn0
lag1NVTCVDI6P3xLfHV3C4q2Md2KOI6MyxFjkQMt9UV3uq2ENLaDiuzHQbCa1Z+d3LQMCeHahNvI
GFNNFLxKlb7aTN68I/xzTtBxjfQr4XWFzbwOcUkXpBhT2qW9XkSLL1LIVjgZ9Z8xz+UIB29N02VS
0YLjqedd6AVFxrBWGvDb8xQVxXDdWz+ifb8Z0WbnOUde8D9rjy4IMdZCd6u0UiJkdwv7BQghJLKA
5LW+bZEmS/BNfy9osJZCaMsgNKMe9fKXGNoUbzjHxWOCMRBqhqZ+N0dWdRuvx1VLojUqQzxgvq/J
3ltsMMZhIY9qIzQ4qvSldAb65p/2FUXDHKINdNVsRLpYY+eilZEcPXLSh/KqU40ojuHYr1qDv1TW
cB+tN+q64/VzTPzd+DL2Wd0sND8rCkjLXtmMeFhPiz54Sy2/nrS3iDA2xOzrpk4UEHlqU7J/c2mM
mEXF3oS9ce8qVk9F4tuHzQMx7WApnq30V7zkKj3npr8M3UVsXuqBG0fmlyEzibjfo26GCb3Va7I+
PNIMGJ3aAy8ynyE5bRzAWO2EPPcd9zHuK6xTaLrzy+ggwV2vKis7caKOOQsz1czwD1ZcTwhYuOEL
vnSAGgXu1MaCvU4O0glOu4UvoMIytn3y6dKP2xrJQm1Nbxxgv4EYGu2xS+7brHeUKsKQQpa3lUYT
PDn3ToauSgSkHgAvnAVNrHRpPCQ1ER9uk/7CnWXk6Io0w6ogpYGaKjCmxSeGlJHu6nfAgpm+4MXf
59YbGmyJcCgI/uJbOu0c6V459fQ9OvUHZUtpttuY60nyPCde6vec6Gmmhnl9MoxbkdS2BKg5TgZ9
3nSBpwMwAg+q3YWkcU7GwT64B3XNKznPdFxMVAHCgrFBDER+VRwv7j9VK2x5CGDBZFDE1hLUa5wY
G0jRDqZTFFA3J+yb3AgWMAPxYuNJw0zYc0Wd8TZqgod26SJHLi6l5V6yFytE8Xa/yYn+li6z54wn
7tMdszKgYTwOC5PRpYfe/Wtxj9y8bVwF7KqkxMqdZol3A1E3wmbycbx3gzT5sG/UAKcyYXPDkauM
4S7jpm8jHaUNPLn0rePIjrTRSXhXbgMaHoRlbturI9rJiU1fB4L9IuS2yM9q94Tn8tcHsOwiqMz8
eqqt1Hh7LhA5JEtss91nHTkAqhaoKwT1vz+I+TCxh3ZpJLOwS5GdmO5HLfFz2UAaVNpgithxkNg7
3KOq6f28zd5M8UO7osRodIWRmjCQXZRYVj16QWK4wNEpsKlJ9khAvXOK9umR3ge2LbyF1LMkjyQk
pCv9vLjn1uYn0WEv+5JtRn/VQRxSpS2Hs+n2/SYFwtWbEhUKyYvW35ahHlDXSDC8ISblUslzZeV2
aHnnnAjvI5iAERPsQesVOHv5FJrrGCP/LcGqr9ZpVCtWHfdVxxY60sQ0RzepifZyB0BIIoxau779
JbOG/vI4GNVuJFmPm0ZH5aSwhJ3S00xe6tlKiahmif1mH/p0GA66tw7qbUylpUiHH7pscb5iJgK8
khAmyixrCRAECxMBCiTR0iwMFexcbNpqqbZFBHHklVfmfPYl10zEmSalEhqAZoDCZYiInl/b5UB4
TM1EXVdMMVFninwtXgVgSpYIkHSkRQ7gMDtYVzrFkswkiYgy3i/M58b8CFtHCx6C+iyKVlEfE7Xh
bFeYyZ1f6yBj4yKMoqtxOmn7mJF9QsaGvgWHcL1P1+G6/PBs3c51K1jry8ZKySsWGVu2kVCLl9+Y
6f7Hh2DHCUA5AP6qfpsQdGvRVQNvOD/1L2/G/g21c/M9Xh4sgmh4iogDi5cEnMvYXtFkdD53Q70V
Q9AUjyoMy+K0D1aKjT04975VrzpcD6alXMpLF8yFxFd0GTUXuuEvsdYBvKpXK8Fc6Sc9fQNGqgJo
+tJB52SLJkkniWgRb43UkQ1SSo/yYiOERE6eMUDkV47ZEXHc6nlFinpfR+u8pN7ptgbOKuAEU4IR
NnOCyb12uJWoobJSBMNZdhQqUHNz4GVpeBQYbRjzqhX6zh/OySq0TBofqPlxm4c5N47i1N88MCK+
ABiGKZYTD0T+QfslT4xmjcbfv4+uo+szckMxk+oBHFgjDim/q8krdX/c5uErkGPcE2AhptIhYD+A
+cjY47hAbQYPgeFcbaSlYqug9ADoYvpLQ3tce+SGHjPXckWPsbyjUquKJICeeZqy8ciOV+gK1dbe
snPMJSCmHRHtEOfbXM5YRsBwYXMTWjzw1GCHbqIFcN/LAYW8RjqmAoaMzINSLkhTr1IP+fWcs/Bo
5uKuyDGiV1ReZtYhyMlQQ8HQiZIeG8Og4SIjZvLsmg3Ng6fbLM6l1K6IMtLoLQrNR8vHgOaH7KlZ
NvsET8Of1U5+DNBzeJvYZEdYobk4zy+be/E6GIQ6MeMIBVrfK89R5lvl4K/+Gwnmda80g4SdkCCR
NNh9Uv4I4/UfEMBeSIzuQfYhG9faZepZ5TWTTBgRAlE9w/oa6zaFSXW+ndIFBcYLGEKgB4E7DGcP
zeq+1XFUl/fz0yVdXEIsG43cy2AgACqsFFkmHG2g8xR2Tl8XF0ww9qESmtzTp3tQY+DgNCmRXIwD
pSY1AYVScaKGmTFjICldUGOsQ7yI9WBMFsN5u91/ldyR8z7HP88ZJWvyc9fau2hHXjHSSVN7cyr3
KU33H8gZk/92c4x3cgWpz8IAnyGOLanknx0WT9cF7x04q0UXzDJmoopVjFTH4nBGtzQqgl7n9JrE
EZKvdXG3hJAxC6EZYMUe3iBoo9s73UOAlYoeMQ89CU8PD3KF99AuJRtyClKS3J0+jYfPrXn+2A7L
2yc6l4W/uNlvOKa6UEdtn0BaxaN/36+Th/ZusUo+PCTJeZips+eKVQdT7xsQJb+O5EIxlCBpREnC
7bllSgz5w2+4gdasQ7kgwai2GhqBlgwggZAKRfn93bg+p8653yL3t1zau87K0Ulb4wl/MtefHxxb
P6v5F9QZzfcBT6KGOu7ULF/U4jlN7aTi3Ncsgzg9JADR8YN1itfGpR9CtQ/aYDxji8lPKQysxuyp
11cfTSHW9iLCPggXq99vC8ksX9h1rSE3oU0AXNdElQKNXmMQjeey2LvRoazvFwDX/W80GMaarF4E
WRWP59D4kTUtMaWN4PH2N/MYYZROMWM3Fs0QpqtsqSyv23xhFwj/b7MyG7thnQXAXID1B2Qv6fq8
Rj0fm8WYjV9VtK2xFMiCCNR1UiIsMwsohxyCc4mradXtFz4cXlIsbioSE4Nu9PmIiHffIo2DdaW7
8iw9/bjLjg4prJ1ektfyIbkvybA+pXR1vM3xXGbn6gMY/6CofV0kcTWety99QDxEcveDvf+RO05C
HwJaWHZj5QVN3+2NZJWoUAV3KMrycjpfRfFvRvXiHBhBrZTR02TAWZ6fnvb57q0iP4aMemQp0CWG
+rz7g4RRtMjy0VYb4lnAUf9Z3bygzoiwMQoCdsqU47nNj4p36rAnScwfXTW3pRZBrbuwOac+neot
dhlx7kXTHcQa7G7RujHYb3em86Pa92T9K6BLO0QOuqTZ6XQUrCPPE8uzqvSbWRZRTG2iJpHMifb2
xVi+hR9vyuOIeGpNlnZrd9br5v206VafG5HQ19a2H0PCK4bM+pMvgGgsbQTgI2Nua6Xz/GRIcd7S
r0x4KJXz7fPl/f50BBf+ygs6RchbqHGYvEXGo8YDG5z7fUkE3vS0BAaQaUwoXYZStehrbTzrWvYi
++WLmfV/YLmBYTUhy6GZD6iN1yx0UTuOhS+OZ7cIiDmsG/UpG6zbxzSXVcH5/yYy8XlxTqNiVmGo
jtA61dGoGGMQszydnxPJ8u5ru3PQjdkkRD9zyE5WlJX+CRAbZX3FBA4To+yiHiZS1sDXd2EvhLQz
0f9NPc+sMyCqKoVLxqQKXJrIMMZbbTDNfRAu9JjUPTo3SRPksVPEGZY83/4uaea7AFSJbdnTUi6M
eDPfFWhdmaKFYgHrL0jURwuXU+yT/XlEJUF4RMk1JBtzAyiUzWrVrJ5Wt8nPvTfRBIxld8DSxV9Y
+DLZCJLEC8fF2XrZKzTYYJWCvfk8cmzdXOPBJRl2pVBhRKWhjuCysBOCnp7kDSuRX/mdNpMNY275
ig6jJK4a+0PSgY6wQjy3v/vRA1KIjksbxo2cjiueD5lz3mgVQRvH5NCw6YBRGdnziqEt1MUZbaMZ
8e/WSxjTnejYG45ufncXOqQDM5DoC8euNJFRGwP7LIqgwcCl5VRkeN3RkRfuzAT31yQYC+YaQ9p3
ZYzgfjNuib3bHE4DR9xnBOGaBuP6vSIYBcCpY24UleGCrslusGzOUc0I9TURRqekAOGFD2Tu81Yg
yusBLQTUQosLz6txD4xx4YKIJkVEoUhK72XMqaQPvMl83qUzLtsd6ixvyunSq+PwctIeOMaY8/tf
DF7YYhM728Yxw+9XeEqmhNbLE8e+TPJ/rZBXV/ElDxcUArlFR0ALCiqZJuED6q9Wqw/eTfD4mIzs
BRUvH5OiVXER0bv5DtQy3uzHTKn1mo2JzQsCfog1HSO6gvH+VlfZEke1gVQN5MhD95lppr+mxOi5
GmbIRyugNN7tXxr68vLm09VdRn/c7Z0cwzw9pi3vEKVxYnKezrAZZDH3ykqdlH/x8nbfErKz7ZA8
cjTzu3memMMUBABfp6V6jMKkoVYHbplhJATNGDDMeGCQ8fW2yM2ArV0TYZRmNAtJqBbpl6V8fLgD
0Fa/enjw9k1tPeyO0WiZOfHQuoqsLocyhz2FSfX77TQHL4Gyv2se0POyqwriO8GyXhk40sXDjjzb
2RrjuY/oM9VfP70Rs1YGlbn6MFMuuzqDr26ZC3nNBeA4lSIO+sl4fNrDYzhrcq/TXWk/2wfKE9p/
MIR/3ys7aloZlen5KcgVBaobKMVtj9YfmarfJBgN7BUNk21TYtwqSJTRZ8Dihby1sjNl7etjY5TP
rLEMuMNS0vPechznl3S/vN/Z05hXSJ8STrcK944Yd9vrvq4POQ4NOb3RuXMWuKRluUpXO9RscnSA
8jGGvj/DrvljvG8rxmWXo4ZyHreNQ83zbfn/Byv5+44Yv6u2KVbEJhU4eokOe0wdn1GaJf4qP1jc
PpTvr9lrVhhTEqG3LpQynJ6174EGEToYeqDEPgXoMDMtngOYKYRfk2OMShYqlSsqkIztNiHWHte1
Xt+3dPmrXj0gutxgwNjEgAfPsf1DvPT3kbLDNYNYYRZJAJuJR9W3DUTRQKNYteII47wD/U2GiZsz
7FxVMaaNTGhGxLV2Z606XmODNP3G91DgNw3GSQ/JEJSmP8m79eJUFN2syLVoFrFtesqXmNjkPTp4
TDEmQx38LhqKYjhrjypemc46ob8Ua4khuFeMvPKOkHtVjPGQtUWtZypEJM0ATObtq5cNpuuPR85V
zbQSXokiu91g4cu55010IIawGagDoDN2aVN7Za6xLJmXp+L5U5UxGqFejKYY5/AlCRp0v3zJ+Rf5
ifw43lR05VnWB8eOfO9zuuaQsSOmryiB5oFiRPZWt68c+JQ7i0OE46zZDVmhi1Rsk0M6Xiz0sJ3J
Gjl/jPRidnhr2Dw9nsm5XrPE2I8qqqRuYYClLci9gZ7vPJBfrrO0U/QHQq8/jx8fImct16y5lyQD
C8pE7Mz5erxeRAEYoqoQ30NS9IZkL4BSvX2E8xp98fuMB8u7IXWxn3VqnXjCBMPb290aCT2FoBnI
wFGuVjyNnjT2mwm5IMiIYg/UgAUS/1AxlL+AUjY97Klj2O3rbc4mVb1FhxHAWMVanrbBwakrxeqe
b//4TAYMsnDBBeO6cq1MdCzKnI4NAJ4Yhd4tNjLdrMz7jnBDwVkjeEGMEbxG/z/Svqy3cSTp9hcR
4L68JhdRoiRblsuW/UKUN+6bxEXir78n9c206SyW8qJnGoPBoAGHIhl5MtYTl5OOxU0oX+dIG6BI
yEtMzOPRtwS2jSDqIqEyUqhTI4d0B1j/pHCE5AEoRXjYN4sME1nMO9UrFzRBhvgwlpfe1T6qnTHZ
ffCcC869uebsJvemzf/7+ZU9CNsXtz//TPXjx+e/4u3kr0cnse9y6iw/Bf/X0fqa+d5js1gukIhf
j/bguNtt4RSejyiPp9pMvvGndOaVMsxL28oWTjBA0/K4zCVMoR8x/O61tn16A12i/+Hvf4kBdySI
3pkbd4odUSzyI7aW0+Ao7ew8fGnJEQswZS9WOKDHMfgrEk+O1yqFMovAs/xo3JlLDVlTjg3O++0T
G2TA4SiNQtZW9AQd1DLg5d4htmpRyBgce3XxeXULHlxc7Wmi0LEHOzUoqmnKzMA4g/d/IOu4mr1y
/lUWYKIbgxaaVapGaVJ6CEwJGLa0eLFXu13Lgdf5ePFbDDueeMSmhDqjR5iciQhTGMBYiBl42eBE
5DNcMj+sneXXH6zmP0YXOKKr+eHqrjn86l8xxsR94Wfd24lOjHt7TqRKKhpqFgV5aki79rQ1vAoD
6WAQPLnZYcUNu+mfvHGl2OTzBVS4oA/F10JWijgncg6OewvbFely6dugNR8ZT7RjYOPUyF2hpbhV
iH5o8PMJNjM4L67tfwU7HqPAfBJsIo1xLEQzHWUthGIOagUbr3DROrR8ODmLl5W7upC9j/Ak+Lit
4ryfi6wUyEpUEzvtmbdF7s96W0uIXhXwJt7V+8cl4hN5SVx8Ph9jwV9fwzXjxxE7/9h8i2Xspo4V
oTblq9jD4Q7LiLGFwIVTb2tb6tTbX+jjrdFnLvooy/CKijP1C3pBvqUzMVKCJv5cPrYoi9ntOn18
3SzJ2Yb8x+2Wx871F3fxWxZjQym2V0XaCFnBU9A6tDMsId7DokWpAdjpwvG+fbR/MdpvgYwZNZHa
iEcaPNOIE7AJGlbdWSD/tdO3HFlc62FcU6WwTlggQ191cXHATN+GOsOh97xwt79deMOu43O0o3/x
z9v/rR3zDvVmn6Zn6n3jJScFTAatG4vfxwWX5f8vPsO3JMZhbQoRq+cEQNtT+24QBbdjuSj9EZ7+
M/aEjLbqgTaKo95fntlvocxTZMSn/yRTT27rBDE6VMw1WWDWtbPtD225i5yPJ15HGOc6oM6OM5+8
tW0bq71Ffdmj4xxEe2P4d+ijPjnnRcfR7y/P+n/1M9jdqnJsFEVBY5lX6y50lkRFzt2+RtS8RjOF
HtXfLcUQGYhpkwFUBzENPh3PuaMu+kOx8JLgFUlOZGCg33rt+pJt730HPGt+4uzyX7wU2nx28B+o
MdjJekC6URwN+kDi7nuPCUE+howr5A+4Zzv/Fn+fLYM0vWAIinGkBgtmAgxalj4CbHPLeTF0nhgG
X0wlUobjADFmRqwY02eHi628F6R18gT/j46+YmDtRJaliZ+xfF8s1i+rFeKiveuSZeyFzvv7MwZY
DuiHtXbV2v4IETSvVi7CZ+yg54Tr8wmqyQdgIErQw1Ma0uy2A1q9eokpZwFuw44DS/Mh2vfZM7CU
YArzHNKkQ4WRW1t4FT175/NIvSji3LJoBpEMqazMiIbQ47JxQkK5Tm+rMZ+wmRwWAz99JLfy6Qw1
MoLk4e6AXhXKnfeAKTPS4qpuXTu5B7XkfhdwWWrn0xz/HCFblk1rLbREGiFuIPVkW674bq+iluPT
cWAdG7p/gl1mnrIUWxhxS5BJhI8Fb3XRkzUSskd7D1IIXgmHA+lYDftTYHU5I/JNkXILXhs6ig0H
6+FeB4OTTL5W2K2wTxe3vyLP5K/xwQTPu/qMdqZrLVBfhQORdsABbUC84fyPghjEaWOxvrQ0rK4W
4Quee2w38Pdcw7jtKxpskTYVz5mpnGEYT0ENDhRrK74k+9zeXX3D2xpd4/EbV+zKaTc5ul6Qo0QT
qHU8bTYSnnws1iGLzC591Ib3tq+8GDwD4bxT1ydzIjLTzEGyShxiEKOl1z450eOOB0+3vSYseflp
gxGY7NusgFobJ/GR+rgrDl/NM5ZrIKTg0t9el+LcOkQGReJWGUqphMWfPec1wNzk5u5x+ZBsPh/z
uwf0Jl0U8vlJiH1CizmYxKx1sM/2F9/nnSzHFTbYJF16QnRa0qt3dILD6533eI+dPXj09ztjmdsc
Z5h37a6RwORDXpRkzBuqtuB7dUxCX3Ftyk3L+ZicV4DN02lJin3StMoNKtzeUTdmTcbcEXl3myeG
iZHSLvxPwcXzNB+FdMt+IPbvFWr4uHs8F5RzB66h8eToxui/QBJsUOkO70EYd/ti8xxPNhHXt8jy
nHTcssvCQULpbpl6bfAO1KeDDrxebw5isdm4c15ro3mGJSSrT4yKf3B04X0axtnQ6kKJGlpDd9C+
TZ8TtI8vXPplUHl74gijf+zGZWYTcfE5H/BaQhcwEbw+Im8artfXMkdQvPHSSX/JXP3jA7BUsJfa
SpSa2nZXOKJGSt1PNT8/r3NrrzSw9UZdlO3DBQNvvFXjnDNlk3Nln0liL0HNYPiSX47bL86tnZlv
nuYc/lh62XVJnpbUbS5+b9B9ntmLpbdRFx5M8SFaoPxMti4GmQbyhQYrjvVzhTM+SC2g9/l4gnaV
e0C54vHVcwJ1IzXOYI+1G3Y7886+PDs7/2ufb9IKsBX8j+jIpu3aLtVHE50StP4DUmZ4yWj3yPEP
R9e/pFn/saHrnN4ES46lIp1PKv2SyW+0kRm2fEDXGkcKz1yYIAhRXVphgS16fyq79nVSPV54PeMc
TFSYwOUSG2YiZmhbQVSerIyFz0MpXtzPLreTSivVohMkHDbFVrRfSY2cFAjBF8KSAyIcQGRb4DpF
bTudEokMNjZfrCOSLR4W99vjAyr3HFHUf7+BV9e0wOTzR1mXDQOek0fHGXQyooec/EYmM+Y42RwD
UJmcSS40XZuM0AjBZAVaWwQrKqemw8mugUT5p9emCGJt5hckSQcbxDbOHTa2RuQT8TTBFOk2vbYh
nLCWjUcSPx+yKNjIZmkYojOvhjM5QzmSQiOiMGz5T17mPurOJxI1Lqr2NFvC7ymedU8n8pjbFJ6F
+JSW+GYaCc6+9St7u20U80HfRABzl1qMRuSYMIelYwrIe31D0IeqY07Iyxa1sl3w76xwIpB5okvF
yMwupCdIlstF6KFrioTu5eG2XrPXaiKFGunkO5l1UZ6rhLr1owOeOB5kzyY1Jn+e9eOjPI+thl4l
fZcscnItCXCAlGdrrI+OjRL/CRYOAVi6aHP8J8LxtX20/T0yQzydZrMM3zqxTvowKmY80Ox4vH7D
pzGwBzrQweViOdLLiVeJm4XwiTDm2dVEq5Tl/xPmbHJPfPcdnj6zcDcRwbjpuZ5ZVnLNcqq29PCM
LD8CVJ57fg17/wDViRT1p6F1eX8qEgWnljuvWOfzeQb9FQE9D1p4otq9bdRcYQwaNNFwuSgmhDmH
w3FdkGCwVXSGeuqLaN41S//UeRyJ9OffUo+Fh6aUQaMHiRmY8qsFQXaYoGDia0uetfM+F4ML2PcF
V5o29KKIjkEdtEQtNJSc1yiWICy1lgMGX59ua8czQgYkBDSPlFVLb7F6JEKG2RNuyYl3fgxQKIlV
9xY1wnKZbM6BZZ/RP/xFnbsU/+WY/HyO5tsYWVe9G896Y1mQ9rRBXh9HCA5Z5wEEWPgHlSfKsIC1
Ah0RUZK+fZTzJdqJaOZFzuRMSC8WDOUImlJKVGogTzrY1r6+i8jl/n3w+tW4UjZRBhfa929Ln59W
mEhn4SRrqr6g/arBa/F58jRY6M50n3i0GfOJjIkcBlPU8RLJ1YgDVkgISvttMWD5zsrfJ7xk7HyC
ZiKJwZVEbq0hValtbmh7IJjkM9yFFepqPo/3Zb5jayKLgRW1UApNjOEDHJ1D56LMhYe5JVhFgTE5
lIA434pz6/7w3qsIC2Ap9DtofXyL4LgtH1AIQesANs5z8ZnzUrOevKZrodBeIK2zNw2JXGmBBTec
ezdfypocIAMkBhTqGpo571b5GmsPvpRAK0iEhX1b7ND54vpQPKUYVDl3oSgmBuRdp6dzx3oV7m9/
JZ5fyHrxY6ZQpSDCuytcJLl68o4WX5Nskerd+crjbXEcm2D9efDIlqYSUoU2uSNtS6I/cDMoHJeQ
HUrpkuEit/TQ0GVHHj7pKIKLbmV3d+Q8mjxBDEhUunUyjBqCNthgu0w4bDq8v84AQ50qsmLShHWg
g8/0tLz9IXhIet2EMXGcc9mqy5OMP9/Zw8o504Xn7+OqWdoBz0Wnl+JP10JHJKVadME1g9mJhg6p
JkUMZ352jl052OXA27g4m6FTvkUwXyIUdLkyS4jwpEC+z4nMhReeEszXOI2Y9y1CeC1oed5sutfU
UUDY8Hwh5QKb2NANhXwR5wvNO0rfSjFobZrZcFQuECm/5lgjvL53X1Y250Gdjz1ULIUCmyyIc9k5
E2k0Y6mvO+r3FeRib+CPoV+mJZh/whwgniGO/zALABN5jPsgDUrR0lHHx/E9x+COsgJucs6NJ4Kx
N+XYJ01v9fRTgU8AbWR3mJVYItuIfBse1oxXjZj3xrDfR7EUC2TLLBeZdrqo1UjpQTu7IMmJjD6l
E6Fe2WvsmEkQvq/2mNFIvHKjpMGO18A2a5oT8YzxX/Sw7LsY4u+iHVyUr4jzkM8nYSYCGNsXYt3s
pZAyk5J4vYntOy91ul9L8iB+oBPwvNhj+Cr/xUvBzGcxJ2IZ+8dhG9Fl1M+PZ2ckxa9kgT7bUwuv
lqPfrL1M5Og/I7vSOgtiYWJ33tOTga9mOpe75pljk7MP+UQGE/TQFsPWaKBL4IRgLEL7C8re2ssH
Rwz9En9A7UQMNZUJqGM/6zFW6d7B5iHBspaHaw8jSlb7C08heoluSaKHOpGEctWQGwUUSntwkrUn
m3jZZ7SItCUvtLqWiv4uSmZ7s2TNjBt9hPkFaArVPzMZfNdqsjhGyJ5XMcHmFsryHXvi9sPZGSlm
swONYyLzjt8/ByuzTVtl0p5OFwkH6zh5TQga/EpSPuz33HU7HKuX2Z6tGlwsmRVi3WBQ9wEqZwWw
wzeWO46lzHoXE4UY0BjSfBAysII9prkXlRE59TlJQePbL1WRSNIqcRQ9CNvDL2G8bxVvMJecH3Db
VP/ktVDaeCxT+lU3ol2/nJJtDv6Ri4EcYegaNS9una9+ThRm0GREwfAoWThXNVmaYkmkzO4W8vvx
qVNsUSVJQ86LlfxxDkZXiw86L86b9VAm4hmQsQYj1AcVhMrFV5KR5H4V8Z7y+UhyIoLBmAh7oo1T
ChvFXDFonrIATznBEhtj9Vtx9w53KIunEgM2mVZGopHTL+gMv7FjmKbHB+fsHolvc4BN5sli4KaP
sDTHTCDryaF7HioXu1+cart57Ubb3JNquV7Xbufpd9oR5AWZw0s8cOSznVnJUQfJ9gnWUzrt29bF
M3T7OvAUZHuyuqKpByujj9DhEK6WiQv89uQlCnc0xeFUfuCvdM+3HW6qg1reDXhlm7POILtOKnox
nE39sTyTx+4zIl7th6oNam1fe7yt6Xzg8W2mbGuWmaXoMDpf5VVkcGPsxcjWulciTcaRdPthl9ka
Tp1o2NtKMY76ZRcbK2jXtf+eE9pxu/1dYQG2w/Fu5/NGE+UYlKkqvarVBNe8cp/Ur3ZV52TFneW6
7fDJ1+zx5O3NreTUqSMcPkzAC++qfV4VPfZC3z49zgNxxdOJkHNvjnVKb7f38HX7L8+3OEwOiQGO
uhvypqbrDI5OZziXxM4eDHVxDN2+IfWTtUFTVOdXPB48ruExGGI2QlX2LY4tjuHkkQXgCr1fSOzx
hmY4N4qt53TK8XzO6PfJfqf78bd/+/g4UMSWb5RSTxTxgg+zCRee4RUcqOUYF9tbZRpZk6j0lND3
l6Gw/wJSttsKcCzrGm5MLEu7CFJUV1AgXGL647S6/dc50RgIUH96plLf9RdjoLfjsBlWtBu7XZeJ
d8ptEEqi1XS3t233ZfuwqDUe4MxG7N+GzXZYYQ2RbGktBZzVwdwhUqoH54M3Czsfsk+kUPObnJ9a
9xj/KqAgWJYl75USHCxAqozyCfbd2NwOQnpeN96H68s1EQfqkGRIMnqeuXNsiS0TnCOyxShMct1s
3gEyyCAJEeawBCBDdySHQ1Xsaz99GsN9zIv5eEDNtlllgt4eOwpvR++0CZHsOC74RBS3oz5s9/75
pWSpCiOFbku5YNHSc7NpemLv+GI4V5YddizPJ9nsZMRiw2qj2+Z9Zveo32Ge6+Lg5ALlntvfyouH
WO5aMVPEvFAh0vCRMXYJphl8O/I+eG1bvLeC7ZmyNDGVTvRKDZpTYY3udv+hfaCgRuuE/2NMxLZN
aYMijk0L68tQ0Eqeemzl650eq8Qu4Hg7ErNduaJ3G62uPsiN23UlUJ3crizJqijMIVPpQB7ykJP3
FlRNoB7ivBoc0GWLMVWnyKqQYqmS1ZIkJCceqP8lvkIXCTa1mJbKTvk0Sd+XsoWlKWALcUpPeMg2
Lzb2vq32iedw+RfnyxYg9fyvOAblO6MyO2x4p4UEOlG4y4JHc6m+J1hVaDn+KiX+3t9xnsa/fKxv
oYx319WiZBV0Kcl4F3hLT7DHByyz/+IiPA2+/zSKbzkMwp8uRa/0Aj3LAOScd8vQQcs4ZaQ6Ylsb
ePS4AuezOd8Cqc8xscIWVJZ1HELgEe2QdP4NA5qUQJN6ynhX8KxgnN7hmP68I/MtlAF7ETNJnWLC
JJ8CiPQ2w4Bdm/fhXnZE0OnbuybgbQ79C+p/i2RcwEZs2ngQ8QFBMHMi5v2aUt2B5Iuj2fyT+Y8Y
NlqMwag3Hmng8ZSvNxd79JAvqjaXhK4Z5o6DcozlqvPk21knQdHkVKDLwTzvtXxUf2cZCb3fVedy
9OJdOjZUjDKxLVW6ogpzQ1GgeR5Gz/0lWaHXYP9r2y0VeAa89p55Z/r7LKn6E/WEWgpVs4KVFIYT
Yv10nHC04iEXGyYaIVZPGz2FEuxalclBXaCy+zSYC91DOt3hvDI822AwpLKyaEDxDUAcYNQveb5t
ete3/gZ0sLFhHypRmWlXiHIO8gpbtLFk9I1Sbp0xcZLYLcbL18USvT056LecfIG5z9s/gXueDJjU
rVon2Rka1uti+1Y6wJDTev28xnPg89pqZ0N8wzCx5dLEolPW2W+wZlWu6xT9oSfwl2GTggdKE2SA
b6s062BNpDDfLD8PajHI4MgUWjvX3KZyNSwBS5dpHRQtxxxnG9U1XTHotiNsWWNZ+sFE0MT6hU7L
O8Co/q2yQV8G/Le2n7pzj/bkyOuCyNO3HxEIT02X8/nm7ttUPPP2lFpjos4F8dihWqEzK/68fZaz
1aSpAMY8pDC5gGwcFcBg4715n/qy9WlDL0qbJYzx40nwbguczahPBTLvjGQUpT4UqAeCpyhQ3dpP
7v3g6baQOQuZymAelvO5VS0xgYzDwXPO4KdKG07UPJu+mIhgqfSz9jikCv0wwabep8/NO/ozopP9
wV2KPPcuTwXRIG2CuH0n9WZC6RowphCuQuceDUI5WVOf1NddzsFRc2LxaiqMeiYTYea5OyvJGcJO
Lsa1Xd7rMRuoGIqmgfhfQn2bzZZIUSeBdlqkbQ4GJrKllpggXjtCl51QE4xecPSZM4SpPEafXkYb
95BAnpKQ9Dkn8a4EL+ptY5u9QlMhzJsYScfh3MsQcvQOAby1zn0tXxJXfjlZJFm2GpL+A3T78kPR
ThcNlxji+oqwX236A+gjN/lqQ9QmuiaMAIkM+ZXNW7MgCAOlBRld35c4LUrcb8jA72kQNBQ2oC6E
uRsH3O76I03eXaAlB/1mXXxDlVFblnRDkU0mZFdkSRibgX4/KHaQ/gOC6ZZcnnmYcQ3//zjFiSzm
ol0wYFCEJ8h6Cgzivdb3hp/enVGLc46ga3P2oYsmwL2te+AJxKPGzSPPH+zkBzDGmmWYoBsk/ADn
8BqCBxERhg9v2OD5PHOXfHqojL3qUVEpRQ05Abhf6udof/s+zN65iRqMNVaZcA7PR/z5HHGSuOwc
1z9yOZ7ncjlTHRgj7OKqApmGhLNCt9frkiSL3lad9XOJaVq7I9Jy4DiKs6mPqUR6qpNLNkZV1YQV
JNJ0xMHzBPfkkf2eOwPF04x5kM+JOsjYEEMpnjDvbUGKvVIfbn+i2ddrqgzzCKvG5SzlyFtTrwYj
m1hIrxL5mQOMs67nVArzDA+1NEZoIICUGt3JI8yhsMtg4f5a+ZHHgwp6O/64vvDR0DRlmhgTYoTp
VYk5K02BsJYu0XAlFD59ACLn5Khh3RDDJhGt0EpVUVIhhvYzHc6OsVUJustRm/tXx/etEZtIPJ1z
LTRHg2rkbUoHtfCjfW+TGC71x/n/oy9/Hm0nAhkAimI5k7VIpuNdGCE7vCmO6uToPP3iqTbbtm5M
JDEQVORiamUZThFXCdmG+P4EVoMRLSTBvYjKNfA12YsB5H7oLu8icwyFzStWZn0yw0YHxb4T3o+L
9X7lf2lL0+Z9Pvpe3LIUBqLAQG9lYw85wbCyPIwEPI87yd5paFm8bZPzDsjkNBloShI5OzUWTvMp
Q54eDXbeGfOMlr1YLLa4a18737Rvi+SaCoNStd5W5yaDqThHR7s29p09xZGX5ZPsrHgnOQuJE/0Y
tFJiOTLjFhfB6SmPgbKtDoIGlOc2ePMuN4Mh6qg3ZWoC40UkHfqlsM2D0/v2a0DusuFuyeF9NpVx
bnpBqtPijDNsXpVnzH2pCmld8std1HDwW1Bh+Ka62CHRDqhpuBni2Wf6+1DZ3u/6nKqJdIT0p5OL
leLR1tt0C6Ug2Dk17l7E590Tr/N4/tWZiGTwJQQlaClifTBtHQNoPrwANb+wBuKJ+yE5d1xl8CUv
MCvanDQcrUvpXeuWCK767H/cvgVzodkExVT1p0uAlkihCgfcu0ZZJO1CwDzlUny22s1tMbP+Gvq1
sXAMmxw1kbnecIxNc5RNdB4vxq3PHw2dP6zvv8/c5awVZb3X8fcb1wF/NF2W0XkXB3Oot/WYd3An
ijD3OAEJRR9aEIQmd9vJHqJVtBlFW+/IcbND5X+rPZ45bft/Aapv5ZgrbfTHPJUUyNRAvk1EF4uc
UYR+N8kqbsjHB5dVYNYmdAVmLEo4N5M5TBWLnPuQWt4RnulbeVf80jBX0SIV2/6q7Qg01vyRS6rD
Hy+NbpkmOvqRe7sSpE1cUxljCa0VYr8oyBTA/y0QzY8lW16ej1iQcyGZ5+9yWxb/1RswEctc5/g4
9lYipyM8VdwxKbWff9l+F/gKF5g1el9vacjcZ6XFLh45hShHf62I4pUOlo94DxiSeP5EgfXefX65
eJIdkl+r1Qodpwca2sCFQfXr4wNcbvb2BbHUDkDDeXvn7WtyCAwGREj4Z2aFX7ZRfA2ItsUCRdBl
SEvO3aF/59YJMN5EJ4JmTaTfGKptqo2skGhp1/aXcl8FussRNvsOTpRiEGdQe72RcygFz/OArUdI
JmwlHGBu89LTs6SIWNn2j+0y9yUc497UL1QUWHDMxUHBToooc8O1T5l9fN8GuW1L9AGD/hj1p34h
FkthvKMLEI9z81OzUDv5NSxCGXGk5SKW5h6c1zFQOs+yr89//EuNCHdi6epq3vqoDDi1gtFKsgJx
tEo7OrG3fFjGd2ZpIyuWpI4PUAxtU/ZrsFLAjPcrunFq98TziGddgW+t2VymOCixlCWwLXyCwX09
YUNYuFYWmK5HfZPu8fr4d2HURCR1nieQNZ5S85JfoHmYEa9ZiSkR4IMs3ATbOnztpeN2E3C+rMGA
VRTGGLcRIDBQF3A+pAI1l5UYJNhABb6KD142aT5dMFGQQSw1xabQsafy0Caf7i93vg8yTw76cIDf
YMAnq5NzpRkQggJqAQpRlGm5+WcO9BoM8CBVL6ddG9E1xYFneZpou3jIwPvK48TgQanBoE4n4O0U
TtDmCf4odqqcSQQefjr0zjm2a5r5xr1jd2MXg9GjuzeknQODna4NzCUBdZCxlbYiqLtPy68dSjmh
rbtcz5SD4waDMFrYnUThiOPMsKzDSXbKA527xPiJXQrkf4Nxg4GXVNUjXGwq60iCw0YubfGjRokd
K0yJ5vy7mPDb5NlkbV2WrVFm9JF+PS2yX9EGBIx70DcNRFjzsj3zbtY/z4bJ4EdSxkU9VICsDTDL
eysR8ZYBOE6TvR/8Sw95ohkDHpjJvWQC2HVoE2N8NyKkxgnyBsd49m8ykHE+W7JZRRSGnWx3NlAX
QYOkg3wBb/sEVxKDG90gm3J3hP1jxOqaZgT/0RrFgoCL8/Rkbtw0k0EPI4syJVXjEQUl9M6AmoqS
cMNv4fXM8PDWZMBDLutcSBXYenA4bXpS+jUBH5HMnWee7bqYOCysgx+qVVkWPc7usogrAmcscQXX
sOxwXbakvjj1kejktIa39BHEydbq7du3+trMd+tIGQQRDKsK0wvMBMkejIjqthJgk3LuJC5o1JZh
Y4cgO/YGNIbKiRvZpo8XNYIvQeMdPlMS15YYkOkkucj0Brf+svK8xrYuWBUPbmVhiQoJtireVn4+
pfx9E9kNxtkojZUiwp6QoNxgYdQSDM+bh2eTYHeZtfzgSKNGwx61qWINhq6Y2MN9DWgnXkrTyVo/
GjncQcWpNgoGBRd+clfaH+nmA2EOR9rcXZlKY0x4RBKv6i1Iw1QNKZ3Efr7AO+FGqHN5yakYxuMe
86pHV0pxdRoEkoEP0r+88WpMs2YxlcJYaRmXSTloV/8HDf4JONxATo9qFrdAPtuAPZXEGOClSaWs
D6HPEeXBdsTKN8y127TREfHDF2IWC+tGed9qLkKaCL3+qIll5FoZXmKNfquD04vQbx1TnkQESB88
I+SJYp46zRxLUKxAFE3uHhwL6YuBnA5qAWlPH/nhf7NCduLAkJC9ONIPFy7ivTISvUBdl1YbUh5/
x2x31PQQmQfvCBb0yDxBs8uiwQhZ4GGy2MTmC/Q6RkSznAZd9LYYUPHG0kCLcXhN+nL5ZWb9wekP
Yd7DLJb7uKU3z9k4bUsgHWvK8Z8v5AyQgP144jigs00wpmpaiO40Hd10zO2IC0FLhPoEpxoT1LDW
/zItcb4l/d1/4te3GOZqRFbbCWZfAr8w24WBe9Dl/aLlHJ43xpHD3gZVGqXWpFcQcUi0i7CuKAHZ
IcHB3VZo9vGdnNv1Q06unRGjISBSoBDeXY8yLZ39M3jgkc2jbw7SAgEvxzs7xzkVSVF7IrLWsMfK
zCESjc2gsnndKF6x0jbdUkQlLsG76tzWcbYrdiqQuRVK3wvmMFAd87sGNMr+7rLgiOB9L/rvJzoN
F3XMu66GTodxnTXE2qXwlmjfqPPB2yIkzT+i/xghO4aTq3omij1s/ekAyHJ0dASA3sgH8wJHK2rN
N6z9Ork+0UozxUiXk4bGj45o38V21ZCjrz4aq6+98UL3wv5/bIblace8poIm6+BxgtDx7gn7HGiK
OXXqIFtnj+BV4bU+znJGTY2DAY6orZIyl6g1Hrx+n4YO3Dys7EJN+Pnj64tL3D/vknx/OwZAxFOE
CrQKcZSP5ODA1/QNe3jkAsisT2IqMhjRLfhbImOQl1Nx1o+qiVQy2MuGneZqKzuVvXzBjb9nNZpI
YgKSTs7UyIRSOEDtOcUAFYanhCV4CjhQNVfs0tABK6lY9CKZWFX5847JcVG2YaviGquLx/rNehhe
jg3ahoLo7bbdz9URf0hiHITzUReE0tQgKTjceW+P7fOD5X6+E0T6ILHP7YFoXM945q5h5k0SJdPS
aXGF+WChGFdNFVnjo45czZNAKrsZbBNkum7j/NrXm3rxn1nODx54zfl7qIGBHEA2FFVEI+HPg00u
l0LK1EoEIHvh6pGutyYvF2f7G1tAuNx+14kmBlR+SGPgP6rLY345d+I1RVthJRlu+G/LO5G3iKTe
A3hs8uvOwZffx63pYeSvtsG/4gcItW5/5rnQR5ehuAwWCsnQr2Ywgbek1+quHGIR1bNgI7uNikI4
vGoREv0va0kXMXEkUjBhdP8hkfnIrXhJzmes7njM71EYNgzwrSIdjJ6ny/MOfvUTP9Ey4+v+kMjc
zksvpNEYpiItRW4UJ3ykzGdIt3CXG895Ej8kUVyfnGaZFyNIfjNYUY/87N04OvLHs293vvX4gXdQ
pgSDNrpFea+UOvNg6LIkW6gOg+IJJvxT8LGSFYR5OQxKI2evhxGPa9DpuFh1bxC8kKlNq6PIymBS
oFmYLya6At7yZ2thp2d7CHwsuwElth0/1Q92cbd3el7acK7l/ccvZD5CHxfDESux8Au7FQoTWFWx
gb2Nx0XrgisQR2MT21wXKtHork3zDYyMPa/vfQ4+f/wI5vs0mZoVsYhjAp21RjC8i5qEZ5KU627R
8/7DyCffg3nA0zSyqqNVQltE3f1efike3V9fzRsvvJ+rdP3QiHm6h3GEaxdDo27lOL7Vgngc1dpw
twk0opAYg421l20sTBXAo11ghfMGe0pgEMKTkfk2t2o8F/T8+D3M2y5neIn1nn5mx3lTX8Y33QEP
C9guW9Jj5JHmjILQ4iRw5mK+qVS26UU4hfIpl6jUYHPZJju5AS1g7Nyry0W0PiNNgM1csXshWByB
9r1T8BE5l6B740HbLNB8f3W2+yU1ovhsmfgZFxQRkQVZHP3QO2PLqoXVaxwYpQ77DQtjGfeGqMot
PW9EvM+47mHq9A8+EhPcQbd5TJsoxUQOcherR6G7CvKQFs8VIkVIi59tAeMcGOiwoVxUcneNXQ/r
loIMpGUgYxKrvoaCFbm42aqyRz8ib3deXBMNrTfbPCeVAye1XuxX54W9BWeT3SWgw6IIS4N6lOxN
O3v+N8WrH9bGQFl9qkYr1nHngKcHVK8w44Xdevx3iwMiV9CfvCZGmkVgmcDJh7uLVJMijIgZfhVO
lHpx9XsISTQ6QkqwTsNaXdRXjoHN+LQ/tGQgrKottRdDnD+SUaItJJ76oSboEh0rj3dvOK+XyoAY
Bg7zUjLop3bo4lA3wrT+moZznR8veJBJf/cfdqUoumiZkqwZbOOT0AndaTBwqvnFs0g+bPXwtxgY
hvtvzm8ihzk/4yyFOD3IefKcMCXIkojoHaZ2yRE0iwQTQczpDcp5sOLTkZ4efeCzVee9xHgNbouZ
666Fe/h9bgyyI2PYamEIMZ3dOt5lqwQhyB3X5H2Jl6Ukfru5Zi7yDTdZMmuJ35LZUdtUNaO+7yD5
jLVoz5+hF32kZDzbOQCIu4Zt9tJNhDGBQKeDC0OyKNzJ7slO8G6FgBksT9pzq/kz8en0RK/eyuR+
53UfY70K9FLIJpDQyK65L8cFL4HBOz0GvzUj1DS1hhThDt7VC6ah0e+C9gv7tn3MpbR+aMPitXUE
Ayy1d92wHfkzdMCnrdaYUu6WguN/0FaX5G6340idfXInn4vBYlMum3xI6Bn2dn5nrjtPPrRbp/71
JTgf8YK7vnquBPFDTcaFLMxCOtYGBIKUQHJOm64j+6/uDVjFXTsuzeLiRDkGQk6nUjQLjcrCUqrX
hnjLiOTgettz84NzBIw/1GJARBxTDCEUEFU7rUe3nCaNjcFii+h25goPRRKM9nH3Nf7y9+Xiy6Ct
Q5xXgEq4gctX+5rcBmwZii2L2g+NQytbf3/idaDNBflTJa//fiLCBAtH0bQQ0dnXDcCItoURo+1f
Pvgz7Q8e1c2864S8k4nIWpQkk7kSRaYJpwGzKo/66liTYVN9Zpvi13vsr9rM2Xd3iHkDWtDknORc
S6wuT+Qyl+JsdKlUt5Abr4PD8REJKWWFRIa9RxMh5wLOpGx+iGKugxidj8lJgKiM5I/SFuX+/Qfn
is8i8kQb5hZkYXSsTRMiamdz1z8bLkbl9n6+4OUL50PUiSDmDpiNmGudeoFncPSRmCxI9oWqEOb2
aA+h7B5NIj0c3c7JHl23xgy6J+wGhPnkF6+nee4qKJIuYn0aCkhIzeCqTOw0MWIx1PSRJqPqzFYa
4vCcoNm8jyLLiMYk/I/KUumfsiw6ia1Jb5v3EPZuiKbe48L+2g1oQsEIMOcbzjldU3HM0SpalV7+
H2tf1hQ50nP9ixzhfblNb7UCVRQ0cOOApvG+7/713zHzzmCy/VTG9HwXXBFRx1IqlUqldDTmgIuJ
9fIykVsX7NMJuXnYMCuGVq+gSywqUOFGDod4PYuGO/Dx6fbigO7a9TYyGE6QPGfGX6ur9aVK+vKZ
IPGrK8lfqlTNIUUwhJv2xXcHGxSr76eAlUv5vNvRrnIhIX3PTCRvwt1Aw/4OifQWTztOsEPMat/p
+53tor3vFzl45GZHZpYhVd2dLKTy3tUzaNFefbCTWIzVXXMCy++ZQ5CFvYp6xZXCrHE+tat677rn
APy9P5/NEaWQH2YjOn/UxKsuMamwhhulSElq6GD/9BQgSUx+3OzEjXfDCJ9YolEuXJe4tCoTwGD3
twJGW4XDqRFffc7kK9fQDtc1ybJdmrFfk1TfR4Uddv7FJ/MgNNuIzK3rEpSA46qXmdEv+PCSydOz
FmlIIgpSBGFOBquUNju8RWJuiIfLCgdmZfIE0jl0O+YDGUoTTzMsg1mLSZdwlFbTDqdTXQMOQVR3
GCIz2pgnD21s2+v6XN+aX2JRB6Gn5XlXz4apne9RoIiO0eu/v3rSLgWhjj/RS0IQbnEQxBpEM7gX
XPVpJ79h7v3Gv2U2d63G2Es46ij0G1GN9NnVYChuYlmFvBkd37RH57nc7pqXDbN9fI1pEdvsS4OU
406jXkeLBATEQ3VmYfwPZhDNlJHu3Tw7wJxfx3ui2y1RbZZu165HS2jKj49i7It6EgiXx9HFcYzh
jXFPVJbpM0yELlOvcr2W8gIqbe57C+QUKDBguJDVm/NCEG0WdOEey7ovxgljXhDAzFSVIDg352bK
s34AeQRm873eY1TzO3Pt1t78l2tHV6dLXTgOue5DgVZrc1g5ZO1cVti+9nj8DYVyHdkkKlWXwUIe
rZckIpjT7N/x5IEnqJ3wrXk6Fiu8nX/x9+PvH5uknwkHfSikyoA+24oIxNtO6VyrgRcEvLl+MBZv
9clAwtwMvKvIqKyhqXqiqVLLQUmFSzuaFv8gzO9VN/mdqTss+r61alN1CUU5k65pxE41EmE+0ize
34ZomrTb290o2MxSs1UPvBCL8iS6mDSYn5HBNp6s2K42kmmBt4xxOViN+hYglPNQ+6EX6xYgll4S
/qe6uU9/MBzwfFL8ZgsLCMpJdHIxJXGF5elhCxvfvtSkNPWt9iKYu0ZlUr+sW/sXHu0uyoIXq17H
GuE9TdoLm+KuSM2iLGzOsIJ0P0x215PKMWILxPpigc5NKbLz9u662J/h+RWxaZeSZZiZISFpetnX
Nlrdiw5eZe6Ybn3y6LnocSDZ2/mMx2QrchTQS6mX8Ak9ZNudXW7VnLRbRPnMmpxVh73QDRUGqmlW
tMoYCZdCJ3G/mSYTqaaRfKgp41hn7RSN8jlGqWCrcFiFTLQCA22lm+C02T3syoIwufdmC7qmaipW
UZJWS8MRqp7zIsfjNgLZWUfcw+F5t2OyNK7V8C19AN0YE3JTilQu0I5DSDDrMjLlJ+8Hi0JuNTMh
KZqE3AS4LVR63Lna+o3URjm2jenfSFbpelvpnG2GszwP3a1wqcV7Gd5PpPeYqA/XjXf9PFyAU3s2
jDrVk7NSQBQDeuPjrWreIto9N8htVfZgzq/zG0s+/9Gx8QVLk2wUiVA2mIYlXJRik21uzME35T3K
KubhIn/0ALxQ8OeL5eLMHzyhkTwBCkYhy7FzcoLxW0ZnIf+/Z5KfrVqoKiPJBH48FO1Q+lQkkE94
YzWfG45oqyYuvOefBOPEdvcfIEq9vnrrB+IXGq3GUPSKNh1rAcml+VHO3w1vc4tqXFioI2BgrR4g
CywqcjJSo5gUCZIdj5Fvqb0tiyiiLZ2H5uU+xlgYl3ViredFFoiUD4sqL1OmCtJJpHMy0TzsQG9r
D7Zo4PHGep/ur0vIWDqJcmRRVXj5JPXCxendbCM79zxjujZzuSj3FabxxCU9ECrOGu8a8MvGmKCz
3bO6Btd98kJz1F0rCyJZajNozkKaLrTxSIw2SFTLs8nRV0P2BRIVJzU1uAuUehCQTHqy5pvqRSCX
8iE3t/rBfTXN+HZzn9j3iD5ZdTbrfnMBTYdNrdLHYt9AyP3L8cW5jCXBJEViJpuA8HOt/mnDclus
PUAFUVOcFp7cQFroVRFMviThQ7afu//vx4bcR7v2LX+7bpWrDw9ghfjbo9DT5QNBC6TCACbv4oaO
8rTeDo9GZXKuWRe7xGQn0Vbj0S9EOonWSn2mBQrM9BHkPYGJevnJLbf1m866Vn5uqd/O8wUS5VOi
6m99KjlYKfDC4cze+bF7RlXSMXOMs3L+db5gqmT7MGy4AAVC+Vbt8XrFut/OZnrtQyhXI+aNXA3C
bEtgdahuEycDpd/T56LOFKeo5WCsKmPf0Pwlml9VeRJhhzao3Hdemq1BaqTt9z0iDWenvuGVjoG4
elNb6JpyPknVhoY0tPNOFW4x4Hr8LEGTL1PFvGVLLHVS/kesA4PXJ2CVduXMQyGessNo6uBmzgma
6AQXJG7Pg23/cGVQCqG3BgNx8fRjWNaepWiWMVMOShFlVQ18bJ/sMNvYW22qtxU2LPPGOMt0zYQo
dySgBD71DMgMInvZBW0iWNeiHwXOyMw2/6u9Uo6o8QQhkzSARYl53DtvpWIWhavfWKhKjczwTxi2
1YUTkqmwJp+5G1Ue5rpHdIh7XUgMEyfkxkO26bqdfoa7V/RIT8gs6lFW8nA+UR6tfBfc1hG6vrbb
28wqTU4hjWsiSNwnZnAE42ZyfGdWxX5O2Lj2BZRX8lMvUtV2xDHtHPeY+nK8rc23kMS77UwKbyeb
XUFE5/nhntl1xghBFMoN+emgZ50PN3S0UI9b/2AdYGs0K8t1/Pz/IhT2OgGjW4UO69g5R9SqSU7h
5A+9YRs2Kqdwa7vv3zLT7NwdSkDdn515d75L3RYVqQ8BOHzA0OFOLn9709mYeJ6Ym8ehdwfGhXo1
s4oxrOp8G0IhP10VFNaNxpUjP3sqboMG5mQ7WHVsKaHDJaTfGo+7CuPW9ydWfmn1TXoJTG3hoQuM
RvA/gfmTQrKQoOHj6ciPIF/Ytc98eURrPSsluRoVLlGpvVz6iSGUIBu6IDP4dHtMz7FvCimq6WTG
1loNC5dI1C5Ow0YFU9KMZKDOXTazxuygy51kC0ft+fo+Xq0DXYDRlULg1W7lPAbYHi1IfunEL8Gt
ekkDq92auYYzp7Q3GAmWWjf2jWTuMnuDja1qhHXuzQ+09G5efge1m/kAF++8moWuAos7JyMxi93M
YnRd3tWb9BKH2ruCn5VDakyQF21kt7elecbUK1czbbLD2Tb3Z0cm6+l4zV8sMakrS9vkXVBOkG1o
zTcnwmMACrZ3TI50lol+FuIs3EYpx/9novvmXnKfQTl40k3WST0HINcWigoa0mjyVSwWFGjcHo8x
erFRsRsYc1nrO/vNcl6Oa2hUXBB1eakGHtC8iqC7frfr3Ndid2JY31qYt1wgyqMYYddkjS8IFzHe
cme8R0+B6XGsju+1BiF1CUO5EKU1xC7TZ9t7RGnSLUqTtmdy98MGtRIYhfZsQmrWWlGeZBqEqI6S
ea32jWUpIH54QH31bekECupvmVmVtdh1IR9dhDH0SYIOcMCBRclwsj1aJDBvBsUR1/fw6hOiqqLr
SVVkUVDo2EOYlECQwGB4yaeNNqdxI3N66wPrYYcn/AixBzODsxYpLxEp79QIORfkgoSocV+hiJhD
wQIuk8iEnU4c40F71RYXwtEOqgimtu1nI4EW5cxUoMTH6wpc9UcLCMofVWrHYdqAKFy4lpRH5QcY
d1ozxMDbPzrJFkCzfS4cUjbxSRR2kKU3reQuN6uKzH20eyYr21pUv1wfyik1fqB1Xoj12XceQZS9
u8F05/j2dD+zBzFfglbtfCEW5ZQ4iWuigZNxVmk/i2cBAyFSwYp5C8kTJm8iy/Io1xQEXSNrn+aw
d15uJ1LCHPCCDHoD5u2BJRblnko+N0BwACUWFliKJit3tQduBzfBeiCcd8tvTn2hP8ot8SCIzvVG
mTOGx+4inHei9TCfvNetfDXztDAKlaoJy4uw0sMMMEgoy+7T8eXldos2DIw6Pdh4kXww94F7HZLl
mWgGyC7mso6PYRlggDxWuMqKdlA50c2+iAguQ/9RkSrlK3q9aiWDB9zjE0fkLaoLULFxXSSGO6LL
XAKtHBohAkQQkf4Xj6oJsxNZFrF+MuLFWJt7qjXFoDySP2KQTAzGX9yoPBdn49bZ/roLTRcHI8iX
TAwkZefPViPOBSblnDDBUW4CX8UuRvvXS3cYbzhQ/LNiv8+g63dj/xKNck1DM4hBWc8waN0Erd9E
CgfDtZGr8kxWcc3sDK5hUY4prfpOT3F7uICMXzh7ZMe89K2bw5c0lDsKxUoRglKbXR/uJk/H0j4O
AUh9paP8lN4W7seGHcWsO/cvTMovYcZRBf56SIV041MlkiYgmp28+gW5R76acTau+9svMMo3TWKj
Bk0CAWewY7i9vptW08TqP0an8pRPGto+imIJsmjOG0qpz+dttpmz4aj7yzHfzWTArYbPCzgqbil0
ufcmBXAcoomn3i7uk331CC4XiwG05tI1PI7O5Mgyijcpu+D7IEtGVGOgjdfynu9SC4l99C0yUNZO
qCUKZQkDugjitAUKnhIMJPVlYks25uExpFmtKVziUEYQJWUvjSVwPufIgGzkskU9LPp9X18xSJ1V
DLpanLqAow+qWJxAw58CDtw7luMjnrg4txppUcNyHE8oVtDI7dzKQM7183hXKOTOHg8VhqaiJXiT
HU/lD/AdXVf1apJl+U2U5aQYCV0G9bygg3W8oMOeYBwsiobgkUFG+m4cGPtOXvNdS0DqLFMGLZbw
xi4i+hDdeCTyC6KD9AMvDL19vCXh8ZybiXPZns+g0x/M6BE5PsUEQ3tqoJDVFmw7Izcm3s5YLH1r
HmH5YdTZVCgDJ1Y5PuyxQhmIweYbXPNvSwDqIBqzNm+HYla1c6zNhCeS+xezofDMOo1W0x9LLOo0
6owhq/l5n6JoFY2DyIBk1vYCwlv++Wf0QyX5tkC7/WPpsUrQWFqc/7+4CshNPyjdbOMSZs4bN4l9
3V5Xs5FLwSgHJKZJUI+fq7R/egkw/Pms2QdYa4RJ88y0xNopqGmGIRqYRgf2AEqLWiPw44CQ5VK1
O/A5iU4zL5oeH3SNEcSuRpRLKEpvHd82Y4aWmMseHIMvL5kFVhvbcFMLncsM98qSilIhqIeDQckA
xbuPxzf5EjsMv7paqrMUhvLfk9Kg7TwBQnHf2egsmAklGHawfkR8LQ3luo2ZoF/zAWHNfgMDW7co
0GHXwK5eLhai0FVtw1TIUmR0sz07zni8BLe/yM+5wgk9qx/jZhO5rOX5Hy75H9HoCrYJHEADP7U4
lZ6ODjgX4QvdO4TIc+MeK+Ox+r6zlI9yx56od+ogQD4QY1zyk0/8XRKguJ7gLdDFuEXzvijJB4jP
ubu5mvmdYYurucwlPuV15y6faBKBP7qoWIBTRLEqbgGss3c2BzpiXsJQvldTGs2bGpgL+l5q4h+b
+b2EYZP/w+l+LRzlLhIdbBNRCVmQBsHUbBK3IJWMSOpYhduYuw+00Z0+QkwHYOyFtehvKRzlOwrE
6lWbAxfmAh+vP3cb/q1+Y8GwdEj5jXH42/XuLf30ZJBj+9ps5AZVaRFWDczD7lw9w5Bt7fa2lI1y
JakwBIkYQjYMPThi2F9OgleWYCz9Ub5EVb24KObDMifJnYwXkM/GNZZ1rAc+/1gHTdesVFXc6hJM
EHauONu3eIeugemAcM8wsb2D883ObPfyXtyjR4KhRYaENH2zmikcPD5cyt4R9v7OMEsndPagWmTg
rJ/+XzJS3gRPxWIrTNDkHi+ZQ0N6bi6isJDLAoXmW9rgNZw9j3G1E2NhIzSR82QMPG+0kG5mTUPt
0SdRIWafoR3j5517eLYD+7MZo2ZeVBhbgm5j5QtlxNP0rNdhspwtSgvBunHP3c31/WCsZr7Gs9aR
8jBxP41aLkG/KM3A/FhpgznstYkq/+d5VoPvoLILM6ivLyrrPKKpnhNRK5DdgJDoDQYNJM7ayy8X
lDkHGy35LJWuoukCryuSLOBGq8pUAGlEKefFs4jHyUGKCNUGpLR+KO4OEqLsljCkW1PpEu83lTa6
nMwXIDDh7ZA8rMkFpeHWKBHFvOGdnYlGRQOFMKwczloUhu5nTVSkObhUhO9yikkRdCNmOsNonfZF
Q4F6wdr2a9a5hKB2oxKVoSDVAqzTsm7feuee4ZxXg6MlAH14T4YvKgkAkPOaLxkoy8D9Gf1PNnpO
MM+IgbfmQZdwlGlweVc2XAiV6RXpfNSa/2IArNa4LhEoY2iVYED7BxDwaoyXuzeSzhEQSASvGx0T
hzqxQUfWeW0HHNzsn8CcGZgXVzsh9AF/AQNq/mQ68lmKRJ3aQTgmSHN9imTBMSaO4II1D1uJlVFb
vZotkaijuq3KAHNlp9k5oVpQqEHRLjez5w/IDsy+Fpvtfi04WCJSB7eudXmFpAqWqyTyBQEd+0Rj
bFM6Z5M3RRArPSDauUAPsSOicWSsf6BG4vTxeH2tGPZNvypkRSlFWjhAgaMdhI4usAdCr3u7f7wO
/ZKQc2mdpx7WSGlsvnqMI1cbSMCZVWiWAtgktcQSrWK4XBeM4Yjox4W8Go2sn5UIto4ItFS7jcma
5rCay1vYAn1uJBm6kbGv5ozH05NqyqCphCs62OHlBlOZmda++pSxxKNchdzGsd7Nzsh6Ep74j5xU
21tUqqau3JsT2os2u1wgD2VATvfvzK3GWkbKfyj1JE/9OINbPWY3zYyNLL+xFsot5aP9xlCOicjD
UtA6UZ9rcx6rlt7dbDBKFlXODMtnOUSV8h3d6I1iEswW8nQcQM3oXHTr7JLBfXhnhDOryYmlYJTT
qIsMU2sl7DKwu0ub+qfy/H7d2lfj0QUCnTOYOoxMwGxpCHPEuSttQoLm4Pvz3HmCsgVU7rn3PYat
7lkvuwxXTycOMmWYJiGCEkP3xCyGZLl3umdWkLq45Fv8+qOl/NwHW+Sr8RrZXWTFTBLQ3SHNw3xV
+x/R4D/+im5nCxJPVzj/80xBXgwjTUAE++bbz+BsebXNess6mRkumG6glUA9PmjRHNFUd+HdPYtP
muWl6Ca2WNCqBIU6s53niC9iO93U5EhCn0g+kTvwxbcxggDWbmbqkXIYRRwPEighZpPElOtpE1jz
4O5XDBvenFC58x+3Mz3wie+GVJ0K7ADEN0dHsC4l5g0rmBS+hat6Z7kqxhlNz3jylF4pI/FzvynO
8SV490/xXXzJt/BV/x82AuVAClX003KY4SwEiU/HR959MpxIMP2ceGc8iIWYOnndpbA2H5080Cpv
AkXspzdG5sW5PbvyxbV3u88GPSbTG+N4odMFpR5KY6ZBwh5FNU/Ho4dn5tzeGJF9Ys2/YIQGOnVH
KdOmmWTpc+28u/yA9ADrXWf1ZX7hjun0QKfnKDmYr0Fgi8dlGYzqz3jbusdzAetsWc2mLqGoG0qc
lsUoZ9hmqOkCMRnu5kjf+hiCeqcfCDk8Y04KpvVgVs88GIhFJcRyLvTwJ1QTB74oQFAQQjiJVW1c
17RRIYUbzFxZwbjEfDInX7lZ0HmBTok6JR4B15pIVCM1jgnRA0GL5Z1LfhyyV8Rd9+OP++RUzMz8
zI6zVRKHpbKpCCVJNXXQNODHJEMFjmx5IfnAJYAhJytg0KnYBKwzIcdJs+/E23pqB6i1Z6WnmTZK
+ZRR5TRMWZptFFeMaSO5D6gcsZiHOCs0oec5CUh1hkIJnMp5QvEI7p2XBC/RnnXeNkS2CB5XTdvc
xJzJSkawzMWgEh4dOEenWAL001yH47xtMQQNp8KwmSfLusPJc1yVDJiZcjBv0PhA6j13eE96wsr4
UB5HEwQQmRmg9+JlWcR0ZGo5Uy8Z+MgPkoOc34iTifk+3GvE2XlqjhdZI9cdNxWS/QZGrytfTYUu
+MmhiPizVBpEb8qj2NeMoJYhE31LTSs91+UcMnkKyScy8WTE9J7E9CNS5SZa9P6TVPRFtew4L+V5
SKW2CUnqYyGcVI0RRVP3j0/NoWNb19Ekp8o8fai36EfpgylNDny04V/rF6NFwcT467ogLBBqeZoa
o3cTCSCp1GHo7VlIY1OVY3M0/mCBVFkTDBDXaWAVpTJlJcQpuiRPDn1aEzXeDjpRul+9oOw0TnGK
VDSTNGVgrgmnKpqCmQ2oDkSO8XuGUahUbZi6IjloEUqOvG2h+07YRVatMgamrxn5EohyxJLai72Y
1skBw6XMmN/l4TuvSgxpVkFU0PGhDgwjnOhAwVAmXlNmEDEIoKxfjega/u66OaxgCKAWFDG6RpNQ
5ES5qFrS24iv+fSgyZGTlbvRwIvCpDB2z8q6CKIgC0DgQSn26SgXJRJVHyajYsjpIeu5kzrkll7r
pqY8R4N7XRz5e+pv3kIA0tC2ZWiyLNPVll6ntxnGF6aHph1mcUqtYCDMK7sIAf5CENFMKRuyjhkL
1P7RvaaK+kJID0J9ivvC1P3KTMJjafhOrTBot9cWR/wba1bdd3MeRjXuIh6LkyWG3Ud2I8tW0f97
U8bADyiLN4AlSPNHLNbGB6lW5xVSeqhVrTlkUp44XNXxB7nufOf66qzKg1MIA8mQ/ZdpQrso4zNO
7JLsEPJu06RWa2xDFM7/exAFscl80kmKQSst1BVdarIoO/jhqSlBBDSPWxMk8w9QZE2G5lRR02mu
BtlP1QAHW3awuHrzJsTbP/h5tIAYsizwYNGhVr4z+qot8jw7VIEtKEctc+X8D3Y+3PI/ENTOb7RI
HuMIEvSTLU9PWbLT248/kEIVBJSqK7og8ZSXjEEVxxcSIMJiMjkenkVWTV5hGPCac1FU8CCCkFww
VDpYjTIBAU4HlFpQrT6UCCeeFOVZi8I/WXMD86OQrRBVzAf6vlNABl5otS9khzG3DXlelC57va6x
Ne+ifEF8JjUWm1Hr6lJOYjE7GP5ZkR9qSXGnUCU8OkA5rrCvg60pbtaaoSMuFAzaKyeaXiE5Y2SH
Icy2kRyZ2I9CnlnB1DE2/ppbXiJRPqYVuGLyWzU7COS5Z+x3lhTz/xcqC9V0koNCyw4KxuTKxzqw
6/Q4VAxdrSwMZmzBhDEWCY3mn4QDC5RIyHQjKLjkMCUvGNa0FbLNxIebNFFIJDCuXysSfcOitg0/
qjoXcMDqd/IYWg1v1odEYFnzGgrOFgWdZmD9NRRKb5VYcznXZemBx4xMUnI+RpuWP9E7JVoan3oM
/dHpuPncnI+yf+AooaYxCmJNzQH3Ugc1qZFgTytH9j3SVK5cXpThXamINJI0cnT/ILsqZ9X9wZB8
E27E4scNx9LAbHXUUf7tk+hrkZ9HaWRAA0G3b7PD1N8G6ub6FlsxfEBoiOFQ+Y6SDPG7cU5JJRmT
XqQHcQSDtH8WqofrAOsyfAFQUXaedEofzACaVpNI2mbVXW84/w1jFnJh+6VWSWPNVemh1e87/6HX
PYItdh2DTgf8n318CTILugARWrnDYC6EIaKitqYohM29Xhu6pSqg5hrysrmVCj93YlUIbLD8IfvB
8YITyk28bQYjwSObqJht1sXn6x/GWkFqm/ipr2vxrGBdv8/Gd657+2+/T+2LkG9GGaTm6UFNJttQ
6n0bxIy+y1Ub0efJhzp4MhW6ZGfi6lhteUREQ+N295ywO/2BCLoqzGQJaJJQqKXrhljzuRi/LwQo
Zgx2Q83aqauLsECgFqGTwkzzxhAMKm1lpiHaBlgXh1UdIZrn/7oG0VGwhOPJV8G3d+Ci13DY8dlL
nTF8wfyRv7mbBQQlBB7g1GysANGiZS4tzFZ0+PtRrxnn4ZquJF7CpAiMszEEmq5J5usuKltcUML2
lW9eamlgAKypagFAszONXtsLfIjLnCEXLte3x1TlwcgWf1y3KhYMFZ/WauxHvQoYudNIox0FvNlr
1nUMhq7ouVljL0vcMIkQxW+JoF9E/f06wNqaSwKIa3BL0JGSoHZ31rUK3826QvH5RjDEXyp3U2j+
hCnirOqqVVlE3OCRl1Cx06krg5DJWoDnZNzjisehQ7+DwuoOns9D2oDBhvIPArUiXKEYgxZAGG8q
PzItjjFIdZuX9UWTn4b4OGkBC5Elk/j9UKjSbmo1cZYpiQmfPCQt69iZv/l3mSRDERXZ0DFq9DtC
m0agPum19ND5SWdVQvDLECtrimuJSJh2glwsr1vRpDzl/LjlPd25bh/z+v8OD4o6jG+VNNyJv8Nn
YzGNg6ynCCsLpC+DYFd28k7LHqdedit+yBhXmHWFfuFRrtqfCtyfVJyynfIQFb+6jnEUrNo7pqb+
LQ+lzlpsp1zl8PuO+CE/PTN+fdUlQOHIVqCVVv9stFrECErbyBIyVulh4BxFx/wxfp/kLJtbXZI5
O8HPs19hGN+XRPJx4co1PzukY/RWJkgt+4Ot1psEzy2sjC/NIPwZ9UgKeFfRM47cPM3WKcSt3zch
MiJ90gWuJ48+6UZ/2kz62JmCwnkmHyvqPVrKUUUh5ZET1eWpiKLnTucw3rGYZLPzfd8SjMjYxF6T
6GZZhKFptAPrDreqfBWxrC6CoQntkN/1kqpF1ZZNjHtWp5D6V8S30My/T3uIqA1FCwSm1uOopCLy
IcllrUozRBK+ZwqTYebAGqLH65tu1UgXKNQ9HiPrpVSUgVL4VoMmJ/lmqh70n9dB1tX1lyhohqXT
UJFgCCOmUGYHrdk1hhP2903EgLgmxwxB+WNejfrYn7UVZ/ZQ7DL5WBQmMyXBEoTeD8iDcn4AlLJ9
G4uHrrppK/e/6Yq6xCgRJ2mYRw9BxBPecgxhN032H0DoBqwLzwLob6N0JWd5HulBlR083buRRiUk
GscHBPkv6zrQ6qIYuOxhCBEvI+b+vk18TyonLsN1spcrRwBvcxYIBP0WmJ/BCOtnM6XPjvnqrms6
GvWQv/+OxEeNyAsNfIfWZCbnO3pv6d47N/7s9WgTpK+j5jFkWzs9lojU9kz0sZ+KOs0OOo+Bpsaj
V+aM2JIlE7U19a7AYGAOCFw/bKruDhTrpFF3pS6SukJtrR1Hz9fXa83df3obRTMEXGEoLSZ+xGex
gX068Li/kBGtuLqVvcje5TrOml0gyY4MOyi9hd8MUOrzSStKGOCkb4roNtm3kxPHDJC1BVJgdCC3
lNHCSR8nY5pGaTvJ8GzaLylCyXj0B9sICTBdF3HIqwZNFV63ghppBQ7HIcjSZy0pKzCmpcEh6tqJ
YQp0EcLn2ahiBLyGJyNZMjTKFjQJw+25CV5BwYRVkp8wAM/xo9DmxUPBC6cpaUil/Ep11mVzzeFB
OHS/IveOyVvz/xdRRhnlWlEHPfZVOdpFFJhG+Cua/n32XcKDPF7eMPJNV+loXQuiHuwZQ3zQlES9
rwp/cKRBGnZF03msGHclbkeAq/LynLeW8cTzXSCQxbS9r4/xIQ89pwzCWynAWHCxsabSHbSdlw8I
NfieNNKDOKimZnQntWtJdtSNkjSxkBLRQLle7rW3/3pPfPuw2ZwXmlb7ruFjo4sPgmA8B0ZHQnRe
qmG0iTSGr6SZB2dj+gZFLSo6jcEo3LbxIW5HJ+NJGezC6aHVDSJJt4K08YqDOiSWGtpDHOH4Ca0/
EdWQcTUzsIE+KT8XouZKxyceMiU4q2sy+h9izOOGthVZxWUrxgs5v3AoF433wtGoVSU+pP3o3TZ9
mm6VcLzUHVhvr0u0iqSKGIPCY4dqPIWkKxOn9MUUHyQ/sxTlJQgqkg+qcx2FphX5a+EWMJQX6ErV
SwpRjA/qZEqaEZrINpAp85xJ6N7iToYPKO24qY6dL9/wee9oRuPK4oARyfxk635r8r22vf5Rq6Jj
68KNGzgyaDLaSlWnUuuxocCuR8St58UkYjz9rhxLcHng1AMNqSIhbvm+NaaEy1FnJmDP8nq4qbLK
SpThQa3KU8q3j5h6wzMMdBVQl+bgaH6pM6i9OHh9GeDmFh987keQKxY/kfwZdFZWPHxc196qO1og
UVtRUhAbqyWQxvEigr8lAh80xpmpOpL9GKPYX67DrWWWJST28IekiAav+12VUWxEQRlx8aGP+AmU
6WlkKwU49RKJ981mSDzMNYsbSwi8Af3LSbcFA265kYsMVcNB/OYVzWAFmDr5J/vHkKAIXZIVg87K
6r04dAqPz6qzHd6ZSTlVRGzvrwu/aqkLEFrXY9sGwuQBhCAalA+9YF4HWAlrZAS6Gh7GEBP8RliY
6UlXRIIWH6KxMix5PLVzJs0vTgHeLO3rWPNCUQEvsGR4chR4IMCmQrUMs4v5oYBvUzLppaqaTdDW
d9ch6K6M2d0AQ0MwiCgKhyZ1T4jyruO1DAprpnKb6SnxOly6VWLUsZmJqPUpH/P4cUpB5a0mz2If
mf4wWBoeIHohN7MRz1YN65tWFvHbN4nfDbgUFTzU6eDgMGLpaQqnTYKiCTlF/5JE+uE+FcEULHRW
19xUVQ1j5l8jMX+R4StjOWQEEytu4tu3UH6p8VB1zvuog0M5obxVu0QjfDwWO60tPJJMXOoM6dS7
11dldeFFGexpSAqAIJhalCwMir7psSilEtVmEdS4fQj89O+9uoyykX9QKDVjem2ht76BkCxwjehW
rbeZ93hdkLWY9hsGpb4+rI1EL6C+tH8IEVOJiL346kP3PzxeN6uxNgNN2nAgqbkOvLpNRV0wlHnm
jUj358StWGUtqrAOMu+q6S7oXpsHvmaArHlaSPeFQq1TkYMLGG1ayYELFRFlGENjJ0kYb6qiERIr
7IRpr6lG9SPqo2pbtAN3g+wWJkpzJQinOS8y9ahuSR55HiP8Wzegrw+jljap8yDr8yg51HZ3xzHO
s9XtuZCaWlO1rUcPThBlm3xGaqW0xuFXyGLLYS0gdYj1cizVlQ7DaX3f9n1QaI0fNbhuDT1gnEss
JOrI4LPGCDIOhbXT4Pjicdp006aS/v3155ulzB+xCIebOu7byIc9Du2u9AtL9bZ6EjPscdVX4QIn
CYqMp0mdCh3jtkSue67ZbSLPVFoH7jKq34xkl+Wv17fXqn19IdHlWmLaTFh8nOWC1u+m9hyF6p84
pwUCtbVUH3n7UYRzsjL+RujuctYgrlkZvx2uCwBqi/hpF0VNBGUJvQLvukvRx5lqdxF/mQMTX64I
Bsxc19r6+ii8qing2BfoTLuaC14UjKhvnbq0dqfa80916rm+4ZEUzgpRfBv9P9KurLlto9n+IlRh
X14HAFdQEiVKlvSCsi0L+zbY8evvgfLdhBwinLIT580JGz3T2/Ry+vk2yUVdxRJtFSUKCwELc4wF
zCAEAq+JSn1LrH2tx0QTeB2I7KDsX0HEGRXmLCfdBIbWoMOT9KGnDnYRO32ekkEVSSkPOZnUGrvm
66cWASiQTkPSJzVJcrxZOuRxrax2FQ3YDBp2ktHBUdCS1WhO3vrItbRPhoTRj9unshCRo9Qxl+8V
LGfQ2ORoN3RzNxC+NypDotej04c/FWWXiq/NQTd4T+HFO9ARK2oKchEAv7/U/aiJwUo7x+MmPYhw
S+umle1K7S1OHxWP0Pz3Z0amMwaxyQrETWgdsDXjaDR4aQQj5/AWdf+MHcaUhTKCs1QHO4m4QSt9
y4l92Jmfv4QJl4KHtonS69d8yxkXQo3Os5iCiyrfSVVuS/k2yVu7yVCCOeWR7gSN+2TkvPfgMluW
irYRNNGi3nZ5eEWalTXizsST5aNqBAejszhOeVHqkGT7fwpMAiE1jAGzCPABrVWQQTGIHInvUbAX
yiolZugNKi+QnrX7ysadUWQcwpj7UTnOoylpKGxKPcxI17lGmyOyDwhWBm30fhtLojOF6be64mWA
b5+odlURUuVUTAzwS/V8KzfZpqg4XnXRdf/Nn8YWhGhcI/QbwB9APkk7BQ9mpN43qk7UmDebwGOG
MXFt2A5WMh9lhHrNgfds5f06E1K1QiNO6YCjqnbDenPb2C0rFMYpsKgYxRPUSC4lu4uEop8SfHpR
tTaNu3VX6E44Ttt8kl6jQsEEqN88Uat9CmnohS2vq3+ROWwQRk5VxY4ZNq9t9oIhSPNgTD2mNZEx
rvKYV3T4cZvNpYZL5K/RHSEDggRcMtbPksNMSeM89ZD5tCdUywdAuU8aXo2BbBflHi10zRgTdaf2
p6iZ3KQTV34abppEIWjoWo1StaWxtBqqyOtD/fvtz1s6hPOvY6xm2eRZHA34OrFOSVCbpExeblNY
CmjwmhfnTc0mAj3GgCmtoSRlhVmgLN0GtHbjqFp1/UjEDaIDvOe7Ta7Gzm2aSxHNOU3GpCW6mReC
MZ958D3uVDtIgKFSnnwcZ1J/3qa1KMcSZl3QEGHJcBOMknRqSmNDQvhkKC8ZGgizytoWwfCWdJo9
5fpB7VyJBu4Qau9RUvCCN3Y++8svnZOfb/jML5lFHGZmMKYe5shUw0zWKN1jXK1ad5V4aJrHQAid
QUfjLt1XqBDlfdgRiuSB04ZO2NIVmjhXFmKvyZ9sNeftmljy/dI8mGGac+MxW8SRwqYPMw2HI42r
IrrLTknNiS4W3/JYjCEb4M5EpwhT6U0SXaGFhdduUWGxuR/aXf0oaYWdBeJjbQJaxvddE5BAQseJ
OJaKGSjD/kOZsWBSCqzRThZhfPuJRPVIwv4ub34N5a9q+KUoExFzdJhVewFhpeSrbs0zLv/CO6b7
RANzEKh1X16+KAdm0QHYwWvF0jaqY2Hmc0Ou3Y2TPcnoWbeyXdDsadRxrPeihiEDpGLhG/rc2Lx4
k2l91wU9Dt2XvUzDXEyt2G1BiWHW6yriDTEuitEZOUbI0cCRUmDHImIIHpO+Wgvh0eLOlfB4Yiz1
FFFdKtQWaRMF+2wr60Cl71K2w77brZRk7m2zsUgMM1gYKUTeWWWBicyirzAlB9mRqWVHvUuxYiYW
30sk8qaI44N4tJjTA3iZmdM5HxTlblzjPVf/GAXS4vWjq1XJ0Yql4Ec6Y4w5xTIZ4FNmYmHWrQRj
h+HrFdp97RS6cPsIly3vGSnGeSlRJwaiICOxoP/IaLFP5L2vCW4QF/Zo/EDo2sXola+8suw4Ed6i
PKpAiFXR5SlfDbhOgk51K4fRlUzsRe0/aVTZfckhsug58TqTUZZWLdQrL5XbTK1CalqcpBSaazPY
1XHmJB2Mub9quhNSiaSRRE6uZvH2zmjOonTmTQx0l+nAekw9i24z+T1XMWWtZGvA8T/evrxFQjg6
9BQYqIV/WbYzQhh6w4bDpoKLTodxXYxdhzConJxaDCzStAXnzbF4YSayg3+Vn1kkjrAJaNX08ENp
kBFJfu4iSnRecvArlmMfNhKaVxHTqohprybTRGwTa0pYxd5Kncas261voByrlZKdtSap9fSZxmJB
pp9xna5LtFN00irMks0UOMVo8kpbi2dswUHJGP3GGTOXSRsxbVsLUkrbu6rOJmIWLVHVyVViBAG3
73PpgGUJ8zWmpIt4HjPCGmh+0fqyiigIHacg1XXPHVfjZ0PFnu85EYYhVRabOho0TP+HpUPzXYae
rttsLJnKcwpM5Cj1cS83oY4bLFJbbj+kbo1ddKRBnVfG8N9tYkv3I6umiKU0qDuilfZS2UYLL+0A
4RuaTwq7yuNdOYzbOrxTWmjDbVKL16NJmqKYBjqcv/A0z9StRAsJggAz9RI9tqns5DW6q3gjgDwi
TCScGc2YhToOT7Oe8w7LYSM3zdL/yAnjzFRf6o1IMYBr0e1MQbL1/CBQnuYsCtrZcTE3kycYBiop
jkvsbXNTZRweZim6kmM0uuu4dsRtGsPD1MaxZk2YLOz06oT0qk2n5Llt1d0gi+u6KH8GocUhuSjY
6NUWNTy1RXTYXcpaJ3dCouAt6kVR5Wk6WmuUbVSicohOZyQ5b0vb4vHpaB+WDBS94U4uiZWK6ld1
k2A4X2zgi0WjX5uxUnJ81aK4AcHWwDAo5p1Yme4yJQ+FIcPcYGLldixXqq3qrQR/3Ofr2wwtaqpu
Yj4dzgrT2kzGahBiS6MiRhStXl2V6gsNg9XQJsSI724TWubpb0Ls4sEGHauGX2DMrcQeENoNrtU/
J63OuR8OOyzaRNXUeDNNVeZphk/6zPxBzYcwrdxMD9zb/CxJgiLOmDfIL2pXA/TJWKS1qgeZFzQT
Oq50gFf+xGQCT+CWpFuFa0dIhlSLyB5b2ilq2+rwPv3Y7UcBLrYMyl9hKz2qFJXxzH+6zdbSAcJi
K9Y86o4uY0bAzT4LAmyzy7yKUjs3f8UysidCvcr7421Ci7Xcc0qMqcgMjCH0Yp15MYB2bHkM0TFt
1dqxVk19FYgmVr2OtNmqQdJhDsP61ep+YLeKKAB7x/JiodLtOlOCP9CH869irIkQYeniMEAfSuXF
MD8k8TvKeWHGA1Bb0gZTQzCBCBujGSrDvNznWYjmRNiRpHT1Zjd7k77hYQotWWNAVKBPF31ecw/3
pbXSU9MEKCcGAuWiDojZOkFbvBtNtatlwY1b5KQjiaMWS/IDncC0gGaiFeprZ/KZO6Za0OSoI2YY
pJwUEnYPsmLaUoslFEPLM5M8WvIle2goa0xtHhdDt81rHrltGjsBEgK+Pzm3hXVJC5Hmw1Q+GnZk
iW3aQeRUiMKoZZ4iD16sSZ4PdCupbtZpqq/KNOH0wCy9j9BLhs3gaIJGRzdjlFWJqmXWoAl6zACl
pbf6XT28Kq21D7W9ghYg/F87a9A5FprdG/KVcEMfm6xj/skA7Aij+2qY6oMQYsxWC5FVCpujH9X3
OZIEmamsFQ0Z2ym3syI+iFW/1yefRH39B+bHstCRjZSaJFqsuZPHOBplA3O41ljt+sr4lsWKXSbd
xqh41aFF6UHmGk3LuFq0fF1KD2QyKSQN0w35NHqD1d8ZaA7sRu1gcmPvBVKoxgAvyERzPp71zH3m
TQ5U/hGN5mb+goV8Nm0Hp8oN9As835bTRUJ4CSIQAsQXptgueZKlUssrAzdYSQfN1B7y7DMfd4Ju
/P6jUxMxaQAgEUlCnoPJzmm1mSAthikKVRC3AdoaM7EG6jXHFi8YyQsqTBayUoewNjtMTpRIW8XG
MdKAAV38Qch6QYWxIsrUhNgbjMvpOuG+Q0+mLjzJQjMXCPMmcnyjsW9f0pKegeIM62N9+QDmlsqx
77WonCd4DL0lqZ7aVnLUtZdRh0cv3QK70oqgI5X4LQDMHAZ0trc/YOlcIRxI6SNvDX1nJL+wcqHr
CxF6rg6kzD7x0PgT8B/tnAbz3Kx1VEbkFjQytSQojSumSrSMU+NZZAQ1fhVZAPgctr8jSlPUIkuA
2cTyp5EjFUGPscVrtljSKVkEgImJ0jhK5MxptVMldlWRFt4UqcW6HfWS+JnyqxSreyBqUY6nWaQm
iRJQDlBBBLlLDW5jddCsxMRsSDBtqdyQoKqeWiV08py3+WT+cOatpgE6BKYW3TGYEGUEX9QA2hip
QeGF1jM2c0/ZNtb3Rr9RYk5QvnRNMvwYsjVIIVnsKEolymWp+0Lu6VXh5n6zQ374kHTK4++L9TkZ
xlwMsW6hIJsUXj3hpbTG+g+r58yTzJp5dWRnnDBHJpv1AKTzuPD6LiVS99lW1R+dFdDLTHTK4AU4
y8dZ/NTWoVgYLZjQqxcQ0K1nsfu8fU4L0cU8C/43CUagjaExpwiTsJ6EAWQSjR0lVjOhPcFNomFv
DKojVOVeyPSX23SXIn7kfDEjJKG0oiE1dMkbQOKDpjE0gGwUVFlbZVauy0hpSeQ3wMEXTZheBFrr
YZC1l14xMIJcGnaSx4prxoa6RekztsVyBGjl7Q9b0jmMYhvo+sakI5rNme+ifdhbyNp6cjWuNcvA
Y2RajcqhmHh5saXub+ymAQbeHNbBRc+qcna9g9TVeBBAFaRY245mtZqSrVKZrtFbttnYIkqpfWRt
gPRjBw9Wo618o3fGInrozcGW6ZOu8pqllkQawAQGJkAAD4Bs6uUX0RHoEUFUFF5eaRUxqRrYoep3
HJ+3ZALOqTCKQ/teLjoFMjcMNYX9pJoth0CCNP2xXN2+zUX3Cv+KIUIFG7GRqbnkSCkKOZKmvEAy
6NPABo4ebWZlNBcpexEIRvtS2gzyHpsh7dIytno1/IEJR2+eOUOeYdDkayT/7I7LIIv1LKcFSpe7
Ud5l73VZEo4OL50n3nUGniIK9jmxeY6xz4Hy3Va4tVpwonQ9Ud8JB84zhEeEuTRtyAAdYYCRAu1t
iL9M7N+TeeB6i0SQbIArAmwn3iCXt2WJfq2kxgAi4RE5Abuih7zr/+BK0A+DJlBUm3BejOWx+mwq
EPKUGMivC2Kkh7KLf8kaJhLTPwkX0CGlq5hhVUwUDC75qWPA0DVNVXoxrddxLvwY5Z9SFu2hvLfl
fMF9w0OoCtQKVTTsb70kNMZiBNylpgBKTuMTqxRWQhPsTANPi7h3tOzbbXIL93RBbrYjZ1JtNH6G
PFhdeGY7Er/4LiWoMxXV79sJTOR+FZpMBHZs+6w/ZJUY+iLkGj3BeVOvg02kJRwvvtTeoJuYYZzv
R8XE5MzrGS++GEKih7L0asFc95b6EAbPZRsddIyvTnXpFMV3tNLaeUxJ7WP7TC7YSdpwtGvB8KKc
BhTZLxRRNHhcfgQGKfI0auvSM4tyW1C6y3nQuwsSggE/5MTR2jlbI0a1ULVo0zZOS4/WGqn8u1Bd
B0FOlCwk/sBzbQvsIFmNsAJ1MsUw2QEQQw9y00jHEqkRSZkcSH/1roUhnmy35XCJKVTVNdwdiFz1
dPdq60/TKMNeWA1WA1VyvtX7PF51uSoRv8ScnzmFKkcsF5hDLI4KE7gDcDYLy5+h7td3AGnztLR0
k6nFzpRY/oPRdxydiquaxyMV9lnWSFjLYg1WiQkMy1w3pZDsotASdmox1BwNWDjE+ZZ0eR6mMTQW
JzenYoukLuolEf6DFbZLKzu1aiOiT7qyyvPIIkbRKJykwdIhgiCyaAaKQ8BTvRT4obFaIfPzykt9
+l0I5xZ1y1/flo4FK4Wmewy8I1OHyUcWDjHyNZEOoVp5YX0wAb1BLSxKwPjH71NBjsz8arBElxSj
uonmx3lhxNRTgJ5rTM8oCVPB/W80GOWNg0GulTihXloo9rrC/J+UcNowli4EnQN41SJasnQ2A9Z0
o1ybfUThFeONOdFfWfwnQ9yAasJMGNrkcCfsI1NpJI22SkkxyayvA0NwpCpw29bf3D6tWXYuH2Zg
Qpyz3CqeFgA0vpStvKD1BCRPPNL1wKPquy5RQrEbtYt4gJs8SrNqnfmOJi5TePewwOjFkxG/ZT5m
7PT7RHi7zdD13YAh2AFcDR5rV3dTx4bejEoH7/5DGknDe5Lzfp5JM5TAdQpaRESekBiOZjh5onN0
hEeBCbnUSo+CsAUDvVtjR9Ht07lWczxVgHeP8ApOB2i5l5eAhoWxKXV8PvXXhpWTpnkxQ46NXKSB
XC2yBgoEi+3iFqscieHAwA3Qoxm9ALpYlJ9vs7F0RrAhf5NgA2yZ1kE16JBacyR59wIAutsEroUV
KFQwuLNawGGyaoG1OeGYqlLhJfVASaiLrUelElX5soztQegnjp/8Ciku9fCSIKMd5dBjLAlQNB7t
bHNcl6VTP3eVS4OVsIvyg9RxBIHHICPHQZ6rg4h6pacXvmKbauVvh0x4y0U0pio0oxyLOQvtNXtA
gcAMt4EQf77QM+XPfCHMW2UCe4LSO3mDUSsVcYDUU1fuPiqlcQapEIg/9hz7du2w53NFg4uI8ErD
+Pgl4c6fIkPx8UpC205WrrI8cLATwK9DO0qOt2Vmice5fjBjqmOAikU7x+hY3OYyAizLoF4G9Duj
2PnY3WBmK9mPSWEaROcFddeKgOlCQArBS8Bp6+yKuCIpFAQ5Yu0pyq9mhtjmtFIvHN/F7zPHl8ux
0ScKfr8fIiQe7nwSB/dFRBKTc3gL8ghHh2NDBIJeMRYKYobotJRJrhHUf/TpHWRBw0xexk0kLTI0
kwG4NuIcdvdJltWaMQ1+7YW6tikN4KKcWqGwp6rbpRqnLjgfDiP0cOEghEABbyW2Db0Y8XqWxaiB
b41IAVgbNcRr4u221C0SwR6SOe85Y70wIRUthCkwVRAJcF5F/NK1q7R+uU1jQbJN84wGE1IJ2Huf
t0HaAFBGtM003lVobh2wJmKMRDcsfyl9QoZGjjgvlkXhNg2EvIi1oFmM8NFO9fVxzBqgjzzm+bHv
eTnjRaHDa1bBzyOTx25fSs0Cw3RF3Xhi9ZAOPnI0gwOLNMiye/sAFzhBfdhAWXbOFCpXnOSVqIz9
0HoRIBxcpa+6bd1EFs+JzN6bETj01eDNiso3OqBYr9UITehbrdp6Yz7ZqZW+FKF56CRp1ScN0bP+
cWyzR3XKd1q01pOdZL7o3fttTq9FBW1XaO+Z0Wjx7mMNPfwjKpu60gE7xc/dEJ0Fq1iQkRWWe59Q
OUndMEBpHqtNttowZtvb1K8vFNSRONSw1AK5JFa7mxJhYVOZnYeBO7uzJpKKa7h3UuqcJ9m1Gbkk
xPgzqTNzP/CNzkviTZ6u+nLVY7QnOAg6705n/b28U1Ta4bhQbQRWMYL0SwdWRz41a73rvaaPqwQg
3mm1E5XcdHMA59rRBARLy8p8G93nlJRDIK0EsS7Wt8/12sjgIzBNgwcvXiOoG15+RCRletxAgr1s
8p0hAIJEPBCBqhyFX7g+5GXR3QNFQdGQTUAPvp+PWg84RrN344c6mEclvbDMOWSuZXR+uwMAFFsj
8PjR5s84C0Zq1E5SI6FAFdQqcV8q7XQIBcw6KV36vTGAyq2PYr1R0/EJjegKJyBhFyMiUQuYVkzn
AGIOTeEGy2Q5dZM5FIbkaQAuGlUsw5pOZXpIP/rYSfbW9DjKMRE7229XWrJrHvFD69E/dZ+5+pT4
W1GPbB4G2/W5m/MYM1AWMZeIzP98YGcHksm5honiUPaioS7dkYrUOFp53FW2FmoFBvNKVHQ4JnFh
UAngegDymQcmcNVsebhr5bRr0gnrjIyOKBg9yywsojRMAlBTolaWU6SGO06xS/XfN8co2mJnCEYP
kQjDlN4lv4EUp0WdSpKnZAK24CW65tVRU51uK83CqaIZCJ1ceD4A25TNFVUp7dD/HuBU80jaip1O
BVJgHI+0Ch7aPaAIOEbpWkvhwxAPoolsxh5l82BVPA2mgUW3HqYrZUD26cDS+pFSjWaHeCgikyPJ
C28WVL+sL7wwVPivyn8FRV0jLmrJE3Unq2zVwDY3UioO4POx4M26yzCGM/y2hb+kyYQiYuxrtDcL
6QsMo+wfWqfQKhsY5LfvbsFEACUWUolePKCUmPKlhCQVHhXI9EmekakdtSetkTI7LWiOd0uaVIWN
fl3sDTHLZnKCcMIIWiYAuvH2R1w7GcTefw2PAAPiCtcZi8tMYRA6fIQgyWvkmExnAObZSoqpsdWm
aNW3asRRyyWacwwOUDbkT1CNu2QcQPnTAHg9yRtG0xv18DCiAkgKxaJY9SF6gRVzmFw6aXRroOBn
oH0OEHeXBFNBqdUGWIZenvc/wxDDikCblDO0WAJ2cpPHiS0UNakSypHeBWWBF4D6w7uiDYbt15Vo
KNNogM1Dl6DgmkPffC/kzLKbuO5GjhNfsAQA8IATx/wPemRZdHQryxBoYpsBMJ6Cx6bDGHtSua0O
LCLEJrdl5jrShFdD/RRpF8wRXIHmJr1Q0g6AcNgEoIbfK512K1mgIufwlqkgUYymTug925cXaFj/
LMECeeirjkg2lu0mKXtep/jSFeH1jh+CWKAwOB/rmVvq+6boUyNWPDPNJk9U2k81DBq7Qiclx6os
U5pHhdF6i9LIrBVnlEpoWhInqeL5qfZj6LWnUWvuhM7/dftyFsnA6yP4QIgOzLRLMihHo3yaZgoa
bWQA+AyBtZ6zJZuyEidOEm52YZdhI/YsAgcYWC5YI3Yl3lMoakId6DIw4dMdGqNspfpWUdHOugdF
ENb497dZQ0UOVkPC1JKhsqxVhiGHLRrxvXZ4y6eUWBhuk3mwMddihyo0JA4dmMhdGuxOaVFNIw0A
4TpAlFWMqJfjW6wPCccgLRJBxxUKLfMqA5MxSEVEIc9DACJq3YpOVRUo+/VmaUZ/Qgjg4FByDdUk
diTGapOyyLVKn8E1K1vOM8Q9wZQ3H797M7h+1Eux6gRmHXN/l0InTlSNseRTx0LUOhPd2jK6atON
CIFIm1dS/Pj75CB3ImpxqIzgYX1Jrm18Cky30PBSg7akM7onNTQ3+u9DdaDv5q/gY54WVRgyU1v1
AKGODC8UKm+mAhC2307fWOj1RGYN23rQlMDC+1hpphepEBhe10TPeLT4qPIZH1Vq8ibxrt3DTAio
tV9JShjtyyNTY5R/fTMxUFR8rxPhVGDFUaauIomXIFgipKGeDc+gYtsUuyGV9q3olyEgnPXCsoMe
CL0BxtpFIDvzruc2patVnz1aNMVWxPUANsuVm3fFLJ2+BRqmyfOt1wELApW/ecICyMvDC5vKwoMU
lBT/IBX0DlhMpVDfSUGFRyonG7rMFYwCVu0Brpt9i/cV1HiqcH5yHIV2HsjhipbRQ5EV+T43a47i
LhgiNJehzwJdpmjzYTlrAdzeZmKPqCFEZZ4IUvBioNP55219XaQyV8rQO4IIjJ26jhJZ83O5koFM
FJcVyRWZriUEf7/t+gAT/9W2jeNDbMnIeFVKTVBmAIhvjDR1YgtjO6kgKnalS4P7BxxhBATQK5gD
Qa/9pUQUkSzlfd0gslOjzgZGcAf8D8PkVDQWz+1r+TPMAwz4/PdnIQNgdyfTDDtAXcSZ9YgJy3il
56Hp3OblSrqB3AujjQE2Q0QCke2wFHoA8QUAPfLaLCDUVx+xMM6pFbhzQ31SippzdCw+HqoIswzA
WaPZEhNWbBsAKvcJTTtJPiXEORy6bUV+bE9bUjmkJG93mm1vBOfI4ZHNBFwRndOaZ0cpKFJpyQWI
htvGcaId/dxt9h+3D5JR3SsazHUN6E6JkYyRT877N04wzPZNXv02E9ZJjRElforfXh2G7X2wjcnO
3vguhwybOLoiw6hQJ8h+baHR/vRy0EhB7geyXf988Ih9t3naOJzz+vLTZwHkFTUmJG78iVJjvpS9
8yqt3g/94/328efaFdZ3jQ3oL5snBl/+9BbFOaQ9E4MReZikmo/ROUgrup2c99Debrek3LgkJ52r
2M8xefq0thxW2TzGFauMwZhUcUxEOhMGVPO3CULeb7jczX7o37m70mRf/3/u9sC9Is7qRIbNNnYe
H35+G1e2Lbx9OLclfvkG0cU7L6lHNlxnQiS03LcT1QX59No4h1VN7h9D53H9k7glkWyf7I7Oi7Di
0Fzk8owmo8ot+mt9P/blU74Vp/Xd6L2Z5M4tnPp+Z/fk6UkkT5uX2zTZ1vC/ru+MJqPaUdoPioVM
28kJt+hPtSeifki74gPCsgmc45E3/rFsr84IMvru9y0OfbLkU28HKpEdZ+PbHzEnZzD/yJW8nBFh
tD0OlH6uWskn1RYf/Mf/emiMehuFnsd4NMin0oE0JpPbnYYfY+xt0vXm2abPx9TmkWSepFf3xOi3
0mdC1CA0OI12kSKz//rTtvODsT1uduirWB250sg4zyuCjF4nVoskTxQoJ0f/2Hy+SJykAYvtwv4+
281mTCNVxQiCtz8IpLYL/Fm/yc4uJBuHJw5f80s35OFq3CAJRK2boM3Y7WgfMnK4v78/bR/17a+H
B2K737+D7K4nzgcvFbrsd/6RRLYTLRTCWhEkUN6/Ds4htFfb7QPxTPIW2Lb9wZESFhzx6lAZCyLV
bT1oIi4t9PbO+3ttB2QgD/pp3YzE3hw/gh/co+UYLbaJglJMPnSiDgb3K/jV7il16nXooAwjfY6k
32+Sp5EETrzmOgWOkrPdKdQslBRt9/KpWb0cDuHDIdmsVgHZPqrO2jPWni3ZskPtzcfxts3kaAY7
LBUAIa9IMqjij1NEAsLr0OZeImNd0I5A03x2PQdncFariTyuH4jrurunT26kshx+ncknY1cMM4uC
vIfE7N/rIxYTPjiBs+HECP+iBIgSkX+yMPnM2PwpiqVYkRIFHL2vUmeCUG4f4Et3MSnt4+Z4VMjt
K2KHvv6nCP9QZBwAhuQHaZwp7tPte7dVcxuBV3cYyebIA1X4l1DhH1rMfdGoDQYJ8KKnjLw475Jz
Wj3CsvxcEzt1n5+Oxw/OcX51yF5bs38IMnfmq1IeVHoM0+z8aB/vJ8CKO1h1b1cDmcgWm3uIRwb3
e/S62zwFIfkMSXqcnx6b6SEh8FGch/2ya/rncxhPYfWlKiU1+HeSzdiTbJs9Obz9T/8ip38TYWe/
myr3s64Bz0WyKb9pdEU2z7vNS0v+GzNfonwWR5tyazRTAWa0H8nJ9u2WaJzQkp0DYWXzS57OSJQq
xfb1LFROL869Hru9s9s5Pdl0PeEIynJsDuCS/+kdiyqZpXk4lZhkPClEw5/X3sUbS+odh+N3uLej
Xr4+ujxv4rAEob3wFD75reuTTfB0jESy55D6F1f+D0+MLSkHwNxH8Sz8h1csTCejDbYK8i6679lz
ug9OxxLBsm2nd2/2U8yZnvlKTNxQPTYT07dm5ot1NKve6+p9tT192bI1IS6erc/wd/jDk5dlP/cP
x4x96YygnoyZZmu/6Ltade52CFeEh/3HhhuuMA0zV7LJmJZibKs4KSGb+/1oH1YCWa22646sXTwg
d3go3zbTHMvB7nXsq74aYwvUnNAn0rF52XzyOOKJpjJzfKZtaGQB4ow4c4TVA7vD3Bd+KvcYwMtV
nu3g0ppjpXNaBeq/gzRr9mGlA4Pbhv1dCSfeG4rnT9n8/dj4eql/3dLraOvrw/sPciIP397eeuc7
HuCcW+KyxUSVwBABDF0yC72EEM/E29COnNR2OHHVV6HwhnIpjBVprTDNxS9H8noot+8/BII3PgI6
YrhrYpLvMXkOETCMBCEDx+wvxnRI6mtAQJgnvBgWNUynKYpaKHgg1O50dPac35994BVrZ7/PsKZj
CWYGXHQE5hZeIEjlN0T8GLe8m1pU3zMyjHFUYYN9bWbjBcGwcbhz58f1bZ1dfrid0WBCq86M/Dqx
wEpGmhWMxGEVkW5vRk5yig/hunQGTmcOlyJjAIck8IM8y+fLkdeN82oRzHAPNl40G557WQ4cz7hj
DGDUNgY262XKia6oM9/U4NHUeX7aHD95WdWvodxbQsEETuYUZL2q4iRb0HFWoaN7LtT3yGOKI3xs
lUJWRXVSdfAUYzDi9PTZk+AHRyg4gvcViZxbvjI3+jIDiZeDalfPHUkxU22uuNZ81pMbR/Zlqs7o
yEmFLdAB6Izr/au+fs92wkDyu82m4h3acvD0jySwPS6WSbPC13A7h0OMJlgXUUVPKrhcbt6Pd3iM
cUh9oQKcLShV7qtzv1oN5DHf/0yJiwjX3r8Um9uXtew+zjhjrAQ2EmHJaIlDVEhGXpHe3D4+GvZD
Qx68t01qmzb32uZs6a1rY2xGUk1D46N34xS96MJ6sN3N5midsm9o5+O8/LjMMcaiSIMgxmz/bCwQ
8RoE3G3Xj+pchXHtHSwGx2t9ASvc4o2xGFXhR6OggyBW0L3vD/erbUOmu/qnvfk8Hv/gJNHsgIIZ
+lPmMir7Dup8Cz18aoNwZoY5XhlEPYaV08k7DBSY324Lylex75K1S2JMPNNjiKCTkgpavX9F+gqJ
ne16bR1RM8E/HA+5kIm+JDbL0JlqW0JXAXR8JoYUJ5k87I8KnS1x7+p2LgnxyM0id4s3xuNXtUq7
qQc5LGBvnNGWdxUBarBjHDwM65y0AW8Ym+OfeTQZRQ/UfEziiCondOxluVtgdrwXn9Cty7m362jm
8igZBQ/zKEsHCbw5r3gZAeQlcutxtcvdp81mErhh77X9uiTHaLcUC5bUt2Br/3oQdZJ/Fz0o2m2e
rn3YJQ1GrXPaRUGPKbhT1Tur19BWH0Qsi7Lt21QW3P8lGUaZRzoUJsBHFFQn9iJQgNwiIJk93qut
3UoIOHhSOEvZLSlkQgDDjBtdqEHPUe4P9JQIZDogH8a1UhzJY19B44QWWSp/XVH2iz7zBG4+lhts
sG1SJUKMSa9wO8lIXiEEUGBETj9fO0d1s/DR4NDjyDf7/hEsS57K+dQOL9H3cNU/5DyjzrkXhbEO
XZDUmFgFQ+PxdR+f1N7RhVX6UiKxsOdI9kJ4eyFz7LNH0CIjm0zQejk4AjkQf9vZeGI99YSXMl8o
vl2SYgyDEcqNbvo4OHTuxw1pH0LQ4WWDFvKTl1QYexBmhdoUJqi8HF7bl/fRtchU7lqH6vPD8cm1
dfKWEvJ/pH3ZcuNIku0XwQz78hqBjbtIkRKlF5iUSmHfd3z9PdC9dpOEMMRMT3V1W1elGR0R4e7h
4cs5e+Zts9swh91Gp/kBdWNUfv639+UUbUD2U8Cbd6Pi+zKprb8AvkJgZS/3YSxpzMRzhGyk1kOP
i7mlqAm2wUqhwPRKZKJTfUH9F3yhMHEaNRe4ZeU2yFGSjZ41BL3mf8LnJde0YGTi6PVv7uOhBABi
245qKZGdrloaeX8/nIllgTbaIy8LjnfUvAceRJyEGknheCFwDYXztXMNiRRbXSMuUDQM6dh4u+W6
h7ggbxJtlHxa8B7AwVCSOHj5eotqqkJ17knT66UE3kyB4M4epoN1bM6XbDTuJC4V5x0hd0rMwwpl
HXflr7boDVq8LZfusSkkq1I7lZu3WJ4Od3zYkXjXruhi6LukIhN34pa56lQDpNS0Xcc9QdKriglh
LpIFT4lCw5JbXog0pk3tZd9rwCaHlgyHF/WYo1RVL6aCZh5+98c1CTUKL62cti3HgP6qD8h4dbpj
7ULPeKzyS5s3cRgDyBmrVhu9ZEyGTbLw60uu/tdYWuYVbNNgFfFLKhN17We0VFciZqlN7U1busMW
DmaKoJyUZQ9E/589a3T2RTP5r5onvF3aSwXnJdWegtAFagQYIwGi9B2CW0432V1p5m+4yZaSgjPZ
/jtNmCK91n3ho5seomT0DFxlIFbiPwdUuUqyctfsc5EYnZXDfL8Xn0NLTmPa4J4ncin0Ge4TAWWO
nckb6Ofy8SKKd4qhWXVDKE8utKaZnuwWnPHC/TKl0+CTsA7j8SqLKkMc6JmhkapLw9JraPEkJ+6D
cxCS1gXk9KOheTqeX5GJnCVCrIUVzaTa7k9yEpJw5dDHQpcJ6Nh52WGEuj5J++EdyTYXpbfFhNtM
ie9e3MSF8A0mz/LxAYamiF32qZIxmNssVrnHr35waU5H8DH9H8esBDEtfbkqB1PnjbY2UIwaDMOu
JPrYYc1kOu5XNYk7Cj7tQ3l8Mr9IHOL7zZAR1mop0EcMTJhREhDbVnR1Sex49T9Y5RTI143EGJhR
42aCZSlzKGVJqH+75lJ0PO+QgYuH+U/UAabtwmHaBUUb9giOawrmAOYolnQpqJpfyz8ZkzCn0bi6
B4fj6Lw23auBFAf5Xqqj/Bdpm39CJrFNrsZFNzgQch27QEu6iimajvboOFonlv0fvl/+iZu8lZSw
BcZJjyhgs7vu4h0tdfqMNOLC1o3O4LcW/JMyBnQ34agsJ4I8gAD4/JKxBPBXSx5i3JRHvz9xRk3F
qyFX4PdD8rITdG6/xxvMXuzQmjfZf8uYOKI8bTqn634UoPzQzGGzM/EXmkyrL40m+9wn7Zb2Nm4z
1aTfwWXBhOfv6X/iJ46pV2JHLGqINw8mOqANTAAvhAIzncijl/gnYhLX+Ekue6I0rvCKCxqNyIfz
GU1vrmWgCR5tpetvTf9eUI55hwukkxE344fg7147mFBsAfI84EnkkWAb7qM39q94qFeJAT5g5zmw
F/sXZ3YSQywgURkh7AB2OVlmJ8Wa6zQDe+6dcgAvl+C+uWEFovkgY1HjG3x+m6pab/saDzI6jILu
ESP9D6esUK4HJxQG5KVxKBJM9xNLR58YJzEMz56z8hhELhESQ01fH+vMzEtpbCEBJAqGKEZ+0vut
VXynZ9My589deJY5mfjAoXws4Wf0Z2J7EDEOBv3fYbHJMlQJEwZ8XvAI60NyjVbI2r+7BT1EqDG6
+8OK25wYaiX29lUmrZ4RrJQ362253RuXxnpeUKbZBQPjGExyI+zVFAw/BJCzlNQZmoc9pAyEXJfK
JayOuXhEYgFXAygLsDgBGOR+U6MY885u5SK6q+gVuKUe0RTSZiRsCRK1a/TQd4Eu752FnZ5xogB+
G7F7BUEBHPrkBndV3hXrgodYUSBpYzcdUPIWI/RRIybHCRhBAEUDuwkkutO2I8wMRW6eavAAh/y9
eXW2zHr9DXx/6Ul/rDhzZn8naXIphFLrDpkHSYW5UUhw1oyQ00Pd3tREpYX5WNrccwATIpIGooSR
hmTKcJ5GuYgAAZ4tJCHZ5YnR8GRwkRgR0CVzaqiISYty2DO7TiaNdUGJS19QzbkiCTpW2BGmYsTf
mh5g73ZdIToMQuY1v//s7Monvo0AXWGteEV9M6H6cFiCgZtpAFEhFQQv3IilCfCXe20NJLYaejYW
z0KxCjS7bmXKAtyPBqfM0uRt3dNaAewAebzfcw9x7DWmv6CrmE2czqKxLXAhFIfTzkiMG82GX+Ur
j/CvxyVf/tNnNFHYccx3hJcCog3m2O/XFzOBnHS5AEF631M9/2DH/oLiJSIHeeWiqZIh8UeD/yfs
OI++gik514U1S9BOClw67mnpDp2LtO8+aOIeAk5LqojhtXNpuPtdZPrrkr67NkOUfRSRZh8YqUeO
S52J468+2oaJd3Baz5FcTKmfI59op3ALQ3q2H5/pTIx9szCgRN/vNFcDODECNvW5b/TEA4b8ptuI
K19aiuZmwqw7ORONVWutLDkXcjbBqjZ6jTatqe1FUp6pESU6BvrJGrTGjxc3826+Ezq5xoJKjN0a
I/5nyBwMAPI0rJ46H1WHPlLp/FjWgor8AiNN3FAS80wedZZftx+C3pYkMGMqyWS/FqghX1N9MU37
WENkduJvvTZigiHGturFijE6uk+ou+DTZ4wR5EAYuAdmlgSk+ekUJVOWTJS2jnYWdIEkFrh8On2w
BupemEO1al4lq7wEeHlKRJF2bgjCUjMMqYsC3Wo4Ze8RKSoSRmdXspYQKH6vHqCmLEhrgHzEYvET
pWKrzo0xne+ch1yXSwzjxqtU1MDIgjbhKDKVJTDb3/oEeWCTAHrHCC0lT94KXcKCmCQPnfOVNc5n
j6JycV26rOXxyO6N/l7IxPfJaPnUsgJCXq6Hv6a5UekGuS6T07mGxHZq7Ux9s8MYwmGFmVbX9g5P
b+u14e0/9vu9sI6f8Bo/Av2crNe+SdfrZ/qxlLz5Kec9+sTxXG6efq4/uLIj4RN1dNh/fmrInjd6
inbmXU7O1n6NpqlhveboYNhoFQCTyNJFNBrurw8AmoUGHAO0CE5v3cF3Jb4oHAfVwMEEl7BkD3b7
lvUkstMD87bUwzJ7JP/ETRMeMUDGwqHQnLOoZjSQr1K+AM4wE37i0G8kTDTZzQWgwzSQUJjJyi/J
e05YI1/nVKPe3n3LSPdSUH7B9/80R0+3EfgmILUGbBmLzbw/Rz/P1C5JE3Gcik1JTkR68Il5Ihb6
jrZQpws6ZpaUZ2aaBjEEYtERkATYJz/V11vlKSMnKP1WPONRweloKEV7Tq47h/1HS1KjNhTEcs8f
j53zT8l2stI7oRPLxSy7w4kVhBY6rKYkGEvy/zr6ytxdN1+a/vWV2nrb2HkKs1knlB5l0EZl5Pg/
vwbvFz8xbvA5N0yV4ztEJILMdB3p/tE9Ok8r0l8TQ34VP5nz46XP+Mi7lU9slWdVqQ/yWjwnPnnP
BCKvgMK8FAXP2OOdkEmg4gZ8GaUShOja4V3+ewJkTmehiHZ8vJbfwcrd7k17rbwyUbqCb8SzanmH
05OwZr4eC1hSzum0Se9nisNqkDAc2PcKiSBBx0TByiKivu3W7TUi9NIueLOZCQosSwbTA4DDAI0w
ndgL+xiwt1GP3cOoOGYYXONc7s6EGYcFNydLoRaV6DO76YmfkO+jsFpY9Oy23sifZNoYsQNvttSN
xhGjAXGs4pg5PSN42a1C+vQ6zljvL8/e2jOQNV8405nk6P3qJ6aJCC3xA/CRn5ur/yGvYZmdjYZL
OHXj6XWbrvYAavCW2hDmXN/dnk8MEW99/PG45+MAqm4eJPu8khnMwZ0Uw0BTyfq7/xx33NX1xSrW
rLXc7PfEJIW+lJHOgGy0Y7goBb5EzysyHA0jfvoQtwFS0FT7T/oh7vd5YqNgPm2UAbRueMKYiX6G
87NEtGC+KUv6PPMmhiSk4EB0iowKYLLurxVZ84PEVTmcKMznk9usrIhsAURgoB7h6z1Z6j6awfm4
FzjmP26ulNR3lYobIHCj795RCoQOnVT9JOsWWkz5MWalSEAsVntmXevNOsew4VYs2hXQ3A+x6C/Z
ZSYnrqI9v/1Szptj9D4OPS0VROYCr7udnViqMsSponWQWNONboZ2bjV295pS7fQX3UNWhUrTx+VS
7ELssrY6SgdlpRqRIe4XHP68+dwsfWK0fOVJnBfjQ0J0vOzMZgW8aQyGWP52uxXWGVmnOjqL2P9G
HXYuVLrbg4nl5mBV46QQonPjBf1smKtIraJHwMvax8X5q5mI/07YxFRFR2i6pmTHdQZPTXKuUyop
pGCNUD7I4cJzdSZ7dq/HExPlGYFJs2yUNtAmgR9kn9/WJdocj2NVVH/s9pc2coq1DjBcxgVHNqxm
h+eFShpU2DDRM87zADFkwc3PtIHfrW0KRKcWYDwWCjg9dZevgfJCiIVpIgyzYeyYJoavKwvX2kzD
xb3EiRtKvTD0wwoSJRSQ3k0rXNkLOzh7cf6zAnXid8qhitWohYRMNyUbHL17w9iv8dxB5LOU7Jy/
J2+ETbyNL0iFICU4rkZX1yXhqX7+iQ+eVN1irMiOTUZn9CWOo/ng5EbsxOV4WhzwXAixMdnsdhgm
QTxkrlSdkD9k2+p46q1t1/yyl4ZxllyMOnExEeijoj6F4JfrBiGJaXLwMOmFMYj1Z2vgVbl+ZvSE
RjSgS7o6ntuv18LNmicuJqiishVbiE6J9yRTjmBiAZfJFm2SxodBn5HqO6r/wRPw1tVMCTfiXg2Q
y4ZQdhypwtmeY3paWY5p7Xl0VS2o7tISJ64m8MJIE2u4ms1GbmmBAvFYif5PxiPujHDKGlFJhRp6
ANY/e2/eM/8lo4bKvLVkc1xS1J/2xweHNoXe7TSOkdlQgL54W+kQ7jFbvatfii2nf65GfgdyOuF+
3O55jOLvZYJwfmso1htw/P0R+SP8/N/t8DRtFrgtN9SjvfIGR3CcJKTWFlO7niGeHouaaU263+SJ
H6oSiZO7GpsMC2UI+2GuOkKIT6Gul87CjObxe8lEfldb70VOvFGDfq+ITSS8WTIzOgBfll2hn8Gm
jK7p7eYZuDuurr0x23KpCPHTKfnonCcOKQhcqYgqLBbMkzqY0mnF6CcTycnayh2C/l70LY/1IHTJ
wo42+ubZfqZvb68ITQb6tkeL0ePdn2kXv9+KiaMCzVzhZSxuAXmXG58MXi4rzmoMiuxJTb4eC1uK
AKeVEZXNSq8vse/hNxBPDSTcTGBhrXyLiwn/520cV1S2SGboNv1APhiO8vEHjLv7aPcnAZHshXXS
ByIu1c8/4RKVwUyB6X4rJ16pFFKhdVucbQCzJcBnM/YfxuMFLDwWwJhwH7V3Q+V37ADPJ7kbMych
aDWePIqxEgZlQ4a0tYVHWHUKiJFrNkuSy4LpjDv0aweBfiizKLADoZK7l886tesHID45b5Kt9Cn+
AWrUgoTZsORGwiTwKXqhQk8AJITekY+3Ta33DJUY8vJ4J+cDyBs5E7cDRGnFEwboIktRfzSsp9dX
jo7Nl4hVlx7s86pxI2zicOIKfM7jc+tcaaTIDup3E19A70y6xCjP/aZGQ+0S+vhouI9OauJpNLVv
kpLDPvrf1xL0M8y6XiKKmn8r3yxr4jwKLygdLlZRySXXEQZrxK84XS4jSNLCcS3p3SSoYbvKlcse
G7jxE33YiPqg6vpilLqkexP/kPBhADYcZQwXr5g16lgSfXYG4DF8/bu1NYAZvSz2I87LVJBRARWg
qE5RK9hAw1UkehJmtvToAEeIi+i73eARY38tFvxH4/mtFP9f2HRwq5AaJm3DQMKrQt/pEQg+dJVQ
YFcsSpq9YsEj8P+WNZ3hytWe413Xl/C6wCCSRtLrIo7j/IvzRsbEVfQFKKwl3vlJYbw3HkHzhMWT
NcCJImtB/2aaFuDcb2RN3EU6gNq2dyBLs3e6gL4sk191Rvy2r5dGxYV5y/23dRNngZYQcFTxDDwg
DmksTb0fdrWRrfSSmufT6WRpNDO21vat3u6BYrH+/gZC4OKcyfwL9GbFEwfSaY7nOgUUUzOTcYrc
WZn1it8sNRHOdPjd7+zEiYS+WNeB48IANo0OpGg80EaUjmSDfBBqR2v6nNDjUV8C2pqPfG7WN3Ep
XNtEjtBjfS/X3VUx691w3F9G9aGLr6M57zW2+YArmxWBZz850aZucsFpI+lcrlEOTUFqhPQI8+Kv
xCsCLQSbXxv98fU2/uLU0MHgAQoFHrlRcYps4LJ5VhSxIJ1FOQWXmk+6pTaeMZqZSgDNIboEUX8D
wPxEPaTEdVKFHddEMo4UhH5wf5fusNlw51bIRDea2osYtUklzKcT/b38CPcsvW7i790V9M4CUj16
v/1vwN/OuclbsRPVEMVUdrJhFLurdM8fB/9LTD0754qUugUwKKOiayjl1+NDm82S3Mqd3D9iWg9M
28ej01Sw3h+wJGBKbo0LcO2WgpI5pbwVNglX2VStqiLOpPNQUzXfx856+PAiS9OXEClmLe2fpF9B
a1VKjQMyTmznFb3Qwmu4XTcXoA8urWg2TXcraBKdNnEoefUoKEQlCAjCJvLpQPe1njDFwJvSMpbR
+IP/tRGgjw9/fpNED0S1EuvxwEICJEJ0edPvr2UUisUNnFw+IABvohIPVogp9KtqKSh3K2jjyjbe
yQ2Iri/t5M/Q56OFTTzWELi1JICL7Ixc/XUnIVV9ZWw2J4Omy3+obr+MWLX9Gv+1jpi0vVzWxkBf
kwhN2RTwNkvfM3vV357sxNsIQt41vYDvQdXJjI3U6k6NYQvt4rNg7kTBiQvcJlSAQHEyOdECeHB1
F7cQxCRkp115wMmaLuoDz0vGPhf43UqaHKrYMKoW1JA0PCN8ZiKqEM1s4GnQBgp3OiayCZRpwcXM
Wf2t1MnBanwfK13eSedAI32oxxZbIXU2PKHeM6Jh8cj+fi3VW8bfnCoTeC5UNCZLwHWfdjo1oEqv
il6SztcrB7ilFA2PhCOeKWl6ZueF7hBDQib2SGs7doAX2lsLi176gMmhgrwUYSIvSmf0Yzof4B7m
z43NetSNP0SWor82xSRBn1uCvyB59gK7XfrkkIOiY5guwtKTUs9fUKFl3zS63dZIPSPUIIr1Sln0
RXrHYYkdffaBeyt6ctJIyLpy5EF09oc3uuIs8isZre61gz64Vuff1DdNo6yzCdEtHq1TzJQt7Pqc
gitjVzEOnQO54mTtrJZg4YOnIBENUK/D7iU9uUcvIpdL++qhrvn1WN4M4JuGt9k/eZMFxzHmOWoF
8jZBhvjc46isN8TBIGD2inZm5L97cwtcZm0rAbk0NTyrx+iXLfwHk20aWg55UeRB5ThGYfe3gtuy
oQTwPuUcYW6JFYmnHFtTWldjbaW328/jURwIGneW7GzGtu/kTsKHuFA8B9NtCp7jwKUGaMY1x0jr
+XOArZ3ElXj+kwD5dz28r6udzay+lcVZsaUvmMQUOdjj+oTHF7i29Iox5E/MtB5fruL6uinXX67Z
2wuHPqfl42SAAk4+8DdhZud+r/sMuBox2sTObfjkn3kdBZ1+E5tjGudYbjxLenusZT9YHRNndidw
ssQ+Snw3ahhoGXq7wUTo0UOn+zbbGMwlXn2sn53989og3stPfQlNA2gZqABYHWKGYOFTxktv8iki
6DoxM4TZTNCETD6lBINlp7Ulc1ZdM+xiIipn9bNgrMJ/kjCnxGXrVnhLB4VI7XecmmF9DFrd1zri
sxnJ+I8820lBQQK4wAhIoHYYbFtQyCWHRqVNt2KimvLquWD23mDkgP39Gy/1i849q2+X8FMXuQmg
+iztqwxsnGfuufwWqhWveYD8rbWdwxnZkVnlDm3q8+N9mwsT74ROwsR+kLlWjXPmzLB6gdjJDL4Y
zpA2A8IZkxL1QLkde76w6GU5LnVjzj2r74RP7qLIixUv0rDipEaz8XMYsbr7JAunPtPTHLTBzIlP
FtLeM93dMJF/ijKFjMgFNRc7NWPOEk/z0nRUyvGghfvbbD4BGSz8zYtV/cchfxSJDCJ8Yh5wS5fB
gq6KE+c8RAwm33jsucDTgKd/T4exNJkZHWNgjBR8FPbCIY/7eGccsArMJakgDAWL/S9oM7VWWYYt
OufsqtTcpfvsWTQCU1FIhHrh3qCNgY4eGh8WjPJHYx/JnShXkamB5PGQW3Kr6rXYgEgOIPIlFWwk
UvTzjkVBLTKJVZrWOdFNy7UChM+Bt3qODE1G82ZiRVR4erwbvxPQP7uBaRtsBMCZpm5SYtNOlh3e
Oecvmk/UMiTNJ4pPn3msF9ozw9ZEzhZin9+aPpE5cU9qUzmJJwpotFb+CBvtKNH1ZQny6ndJ6V7I
r4xmCuxQTN45ZyTJYhuXnkKum0xvPEN+Ci0M26hPimNIIE4GLJCJGxhFvm/ASPDD/1jDxy9Baz0Y
pSWBwz/c30Ra3jcRn8hYruCg4H/4PIyA0kGpJw4mbNZet6Bpv7PvE4GT/WVzqfDiRnLOXWFXFZqt
m696p+wGo9jv4zNctukjO8jbC3J/x1n3cqdcG0mTJQ523Dlvwu/NNdynJDZAFhu+O+Zr6I/Ncugy
GF8v2tPxOTo+Hxd0eday/220MrEwNUojTihV55xKhC1JxZLKYI7xE6IaOOzHwn7Pj4yLxbwqeFw1
GSTEkwxU7dZaxYoec96IlnMMnpKtY/QkMNDTRMU1YMLRZwpSDNcaMA/0FjdjfR6zXM/fj7/jd5wz
+Y5JTAnuXDVNOcYBnIAV5iCvNvgtDXVf983vwKhy8r2Rjccyfw/STmRONFr1GA50wS5z1kFQqZvd
1oz+nE0/JOfVjrTvokA+ZNPmN+v+9WjbkaF8fPT6xwVR7lJkO6ry1KmC8R7txWDfw3ticntobu6W
To9IB7MjLy6SgMO5OXjXeC/ScK1a7a7lyDoySjwlRVtbV+/BuqDrnCP60lTbrFe7/ZRJJqIXuoJx
anxKGdlS9dqxVBI27bPLkaDDtD2zenwI3Li0ydI1QHPi7TKuHYMO924lU9sK9EOwcsQp9R5+1OhA
dIGalIcC0ddjYb9ebBpohnBbKooMukOQet7LilklTjUZSiZVtAc+XbJhVMxC7bXzYzm/E50/gjAh
CWo7Aac6EVT5QV3kSoCAhOjxqX5vQqRX5YP0/cHrkdFcbKT8lUUwgd9ZpHux06bBJlRSpDxB65kh
ZYa9FAOyzU3ZRNC+RLE05zhG2m48yPA/PAKQ+70Mu1ZLgxSymrG349jYpmC3l/D9PPoLgmYeUH8Z
z+JrekC9Cm01nzCbdlPTpf7iuav/7kOE+w9J1Vyp0wQfkstE3AfaWnYMnnbqsVb+VDSuSdYu8Br8
zh6O+3yz9om5hlnPdkMIkS+bXadnX6b5/r7bbDZ2BjS78pDAimV66P+ey5zUFyM+c2NWIH/D9Zws
J2lnLQjlNFESwImMSaX7DeC4NEQBRmLOkWvUGfCrNqx7yCqQmpu1ZqkRlbu9/6Z1tG2sUjMXVH10
kr/sF1cI0qVomsD88UR6poleXbdwogpxdglmlHzqBnpr8sD0/UpHTpAliPPZBeMIZEwh85zw41Ju
HlVJwIRhWitgr+UODbaWTZOlGOBXeRc/L2lIcuDpCWpmebqnmeN2fV17F17do8mAxsFKCI8Zc5VF
gN8mJkNjQwYcgOO+JMKbuhEGig3us7XEb6TAGDRnIdqctTfMkysCJssBSfDjcm4WDdr6IvXR03EZ
mKNXrbr8KLaXrnstkd3LqJpSPn/h+4oI5bXh9WBQjGYgw0vQfigKbTCjrLipLgwki/4yLfU1nw6p
2co7RdDBEl/41VK8OEYOU8UYScFBES+CVHTaSuMqmQMS7ca9CKbigAshuooKAsYqIUNNxJSqgpEU
Vu7SHk+0+ClyF0KKn4B0+gEAVJDAdc4DIGLac6hUbVxGueRd4gQ1vCcVCPw64rhk1X5Uot5+DECe
1suXIdtx+VuVAShDBrK88pmmFK0rQR7okhkDpcBUK1oLY25TNFLmYzjll1ijnEtY+SRqxDea3mAl
I1ZMkMxylrPVVKqZXbiSX7OBDnt/VTsEE+icpqdrTzYdTKh/OUhEnKudQ0E5FMREYEjt695HC+4v
5+uxic66K03QRBUtTaNWT2Irr6wdiXVk78IE1DvkJLjyVF17NNJNIMJTGJBuoB8xIU8HUY/sUDey
0zo0P5QPW1lJemVqdusupndmLkkFtTKgmIxvNmCZTBx3zHui4vYibGzYcRnxB5o91QpLpMK183zX
7PyYMhFJn9VUTxhbcp6LjjSnSqa1uGRdv10KvoUHCyHCYGTxp2FwjypXMvSBf6kwmZytek6PPnDC
+V8pMPuwI1l4LlzKczojrcc4qCVl0JAeJQXXN/jIZFaaRJPQ4JrXllmKDn87IySY8RdsCXELqtH3
LjbOgjxM29i/eCvm6pmp81QGNvtd4um9d3KSYag6JSHzZ/gbh+8Bu9MCDAuwNv8/boLW8B0iVAjj
1aAlEybxctp1clG1hX+J+iftGeYjbeMLygx1f2RqHyg+ZvFXRgZ+0FnVyp+VZuHenXmZAWgGFRZu
vObAjDbZCJ+Jh4LzmOCSo8GgoeVAU4Wmf0vnNTWYftPmQBTZNqSo9whXmeLUpWbuGq1K0k/3EEo7
h0HYZ5bBIThVBZUWkhBjUHfvb+6/btSxGw9ddF45COPXVRjX9Wjg42KCCx52WnpyWNJU+mO7nnkg
K7gRUBEQwKQ8IrvcC8yLoe6rwYsvAb/NwIfxwTpGHeg5u0l3jmPCxfhntrA5gXiXNKBDTtylDobf
CU4wbYMyHMA8LCpg3DQMdJIiYBshTC61lYDt5sl5Q4sXvKvevtar6MK6C9fKjKHeyZuoQCyDZNsJ
IC9hvzVcd+icfLyrv+OZcUEiYndEUjIIxO83tYsTTnG1JLkAvdIFIfB3+/nfmE4bo6KJrtxJmegK
52CqUnaL5NKoq/rYbQSz2mhrJKvdwk51ccPUC7Yz6sJUoKCpCkgQ0NHCT5MK6PeoGEHw0otTfFee
2VUvTbp9vHMzT0dgid7IGBd9YwCpP3Lj5pCRra4VT9hgI58Zi90UPapSj2XNnZKIxxXctSJKijbZ
P0eLXb5qqvSCWKLuDWS7EuCOlwb3wixOEs6d1a2siZllTR5E0lCmF+VPW8DvEHbjedsweGGqg3wt
a1o2ZpQajxc4k2dF4In4VsbkP26lHySKm80M6lxINF/JLh445QcEEMo1TFYNY4J22BO2TanHocE+
Cd95NBDks6vw7NY2c3S1LSO9+1xAeI7krq2iHaslUqDzMY0SW1GuFfNSl6uhNNRy1fjItqx7RCYY
0esRJwY0rZ+dpVzpb+1DjhKX12hWCKen7+EsERrPb9v84vm6JL2nyU6sFx4iv70vRCCHgAyCzOPF
PYajN/sVJaXDONqQX4D2TbruuUCbgX9iW8nuV8lRPj0+nt8lB00FwJsgA10KcQMyF/fi0A0n9Cxb
5hckQ5uaKBxtVl5hefVeXpV6ceJOEgaztTBEvPkl5xazZGyjH7o3aHwArFlD9g7xyhT2IgjiNub8
Duvt0GwHSDQX6X90Drek2Tkl1Z5qOxMXbpzfmF7jqm+ETlKTStey6N6E0F135i+f5mfwHA16tOGA
OLOuMNhhGlSxAHLyLK1o0NiPN33uiLXxNQG7B+/Y1OizsnEErq3yizTomUPaTrXCDl3FmqYnH35F
pZKljyX+IDH/2mWZx6IBAMIBN/D+mCNNqJy87sHRpAudmaKumCQc4XhD/c5fakAV5UQzEoY6rB4l
BuebdUpakQ4n9NkQf9PLNEHl7SMPkMPlex2RWYRRowKkQR4tIjq4tHzq/iYZ7dAyUq8yoN/6tB52
nWcXsS1/8iVtGDvPjAxvk0XkrN/cA3hIjqBzWJgCkLapEnEd76tDIxUXTyBsFdGoeA1i6uZmEfZU
aN/91GKdF80zw7deOnWiLrbPwl8UmSQJoP000YDgZgqqocV2gPJOiYbrYtWgjYrXWTxFUQpTbK3T
PWVTc3qqmfiXEvLZjw/pZ/huckh3q5hoJZdHmcxKcnHBSLuv6QoajpSdAFSuYVt+D5/olkAJyLGS
v+ACd98GdRUEJqdYTk8V1S4DGg5rnrV6vZf1oLLbxNKGp4jdioyRZmbhUO8kCYf0SXn3T0Jm+MKr
24JREoXl3nAP4p/KMZR0C45E57VjNoUlyGtZOyp41P3NA6uIdcZ/CTWrDA8hZw6M7YQmL9Fin+LN
ne37IDPCJqeiRwYLgxIefsVbMxIJZCpA/LbMDbYwuYb27ZP3WXt6rvFI5eDvpxa9r560sJ2/Zzsn
SjHehzee1K9KQS5Usbjw62C1Y66H2opzEiGXZrE6wDs9IiO0JcPfDJS9eL0aiVVYvrlU/pfGY5se
q4yhAUSXAELhfl4DN9+RN4wHYDK1uAiH9lv5k+7zfbXyTA4gEO453poJuGYOPR3McO8SZSdZwR4M
qkjPXyLySoF2CUoiFhxkmDVk6Qu4fC+2ZPGmfwgWXo8zKUiVu/3SycOoL1IhLBmluLBKSZPyexzX
lp+Tk2ThVEPTW5L3O/q5lzdJL+dZJwiFi53hDoVZol4zMtYOgAVRdc90Vo7J7cVDBO7iesEDz5Rp
7iRPy5FCwsoxfAZ04xi+uJtGOg1v4q5VaVkSuX4b+hXijlQPwnUqQTX458emzs/cerc7LUxMvQ1l
B+qPndZsnvou7ZB0RjfQ1YUlEN9ETU4XVukmodLb/+Hsu3ocR5JufxEBmqR7pZFEiSorVVfXC1Ft
ip5JmzS//jtZe7ErUbwiZjA9uws0VsF0YU+cCOxmT116UDwOTrn/Hf+fu6mBTBbNYCDmm52Aikpo
n+f8Ow7Vp/bc2MOhcOppI2uIPg94LiKf95h5ZWF1X+KP8mmonAqJlof2j5jY5m99l+e5pe6rLWVu
klqBJTSWWdkCmI26Db816WN/EqRtP/mB3Tq5wx5C2ep+Jc8MSmSfOoG+sqYF9x1nqyvAFABNIevf
peiL9yb1Y2bmetycx96JBjiPXxo1baPIdp3si2JlJ5XwUOv/OGqGVPhQyCkYJpIvsxM1RJarsRrg
LhM3yKzubRgiS/+IDiF71dYYXReqTVyajjS1gaBZ/9Z9F2usiAxIjpA05wjZneZv1MobrT3W9AeA
QaTcTclvlcVWq2xjTCzo7CKTVzyKxad78QGzXFwSdVEv0rQ5k9TLABKF2+21qWc0h2FFSyyk/a7X
OtNK2lTUkWJgreL+KDwmp2kjfj6COkiz813LW9mQ8Wt52779owOVT+4hVrMyu7Bb97O0qs1X5u0w
OQGmyg43a1HVQkRwdRCzB4SOQWXMCf+41JPKXZ4QSxte7r/SW8IoWDId6UUEBOhNuXmlWqEh7dmG
3zc6aX5W6ilTd+pjnoJ/VT9r46HqtkK50cEkJAAxcaxa5Gnddvg5gBdx3Irx4/0PWsjY8A/SEdPh
c1Cx4Zm+y+tnhNnINJy+DhPeRQ/DpoffB6+pxQxQwZ8wwkcVbcMEiMcSgqfMVv9k+2INwLl0BxFa
gpVRw7sDs/L1VwCtrJWV2uIOgrO/qzZB9DbR30EDgEEwrMQpS7LQR6vrOh8XTOa5y6pM077XovYM
PHb7G46MgAw3koWoPyDzvbK98oLHYHBkKkAqOpzaWQwY6Q0b6FS1Z6U/GNK78SWAc1jXQf5jpeFW
URvbCN2qSfdyupJeWYoHpUvRs3ctaWVexkXZnuvf0q9UUWxldIhq09YAeVRsN1ZHHPqqqdvhoSGx
XQBlQOuDsRZoL5SAgQi72ILZo6dFTzHUuGnPmCzsnZJXFWrup759NZAsftQdeeWJLSrUS3mzd8xI
GZaiBHmBuMewwVQ+VpgxWyaouDy3vWd0tpRaomTrbKefTLaiTRc9L1NSOO7+24DMTtxUpoAKbdee
uxwFlfJQEpdUdjAcy1Z1azOxGwltAJUVaKeVu8Z/ee6dXkqeHfhYdJrUoMXonDS91RVwivXczic3
FFEJ/Js2ztR+FtXvfHxtuoNseuH4I2/t4ef9z7hlgOGlQHjICnSKKCrfDtOFRkmlaFAzHRswwgl+
Ags6ceTCro5jYpnn8uPLeHhWUcOJN5J9Vr38YLiJ21nNTvXktSfAV3yzIyizEWSCOWslf50XnxKl
cadUFCqdpR/jkVUu0owGz4yMPYZpTp8CPaTE0yM7fpcejd6h5e7+Znx7fzdfANZRJAgMWHd9diYy
H7suN3lzlt6pqz71SAi2cmYR0RXjA+IUQJyaLfDCzbAZD+AW2QYZSvLJ3xbR1r6uUQeL3zFw9xiF
tjrYerwFfJD1z/e/ckkjIqf334+cvdAyqGQzUbFNNbXGyo5hXfNDVaJMG9rwGu8Lu22t4vfDlDH5
AFT2OJaZe6VKOeabNjVMoA2CLM3yJvQLINB0xvf0NHqRi9TfSr1q8WVciJzdg04vUrBXNc25TZFN
ROAaBQ9F4iT6SjCwUEC8XhsPFi4uXN0lFLPHv9dmgmqk9Du0xSkOsvYu+iI8MJf6CojOMrcApfT9
fV08RI7o/W5pBzHkteisyJhedqw5G3vpsQ8zu54gJekeM33FgHJjfHOnLyTNDlCa+tLMIkhqCxDJ
94WgbsKm+nF/OQtlHL6V/1vP7MxCJZEYAZnaGSm1s/BL+0qqXQEMh+JrhSVSLzo2wUoyccEDBFc9
kSRNMlUZczmut7Dr45DoTAU9dRu5CXRjWv5UlZU78h2QzrbvSspMJXTBYMQgyWrO/X60idv9rTgX
dul0u8ptnewpPCi/BiTlJFvcMDvGfyp27zFX9Ab0wQ4P6esaQn7h6uDWgNCXV8sM9OBdr9usVWRu
E6E5Z/2PWMeobfbM0JYabxTE0D0b/s02X4ib3Z8+jrJqEoLmXBV/O4rhKsavMo1XnsPiWRI0BPHj
1DBn5XpN8MCTqcVo3nNn2mnwlSvopkjXAMFLQiTDgGURJST41dlRltLQCWOSdOcwcEOCibktyM7X
2soWLwxgP2jnQvlFNuY2RKg1IsBT7M61k3mDIznkbwQO0gltqTXaJF3Di+3cMx5TDyFj9AKWcdAb
2sojoBUu2clObX3df5sLyB9A/JHnF5FqQJV3ngcz+8AwK0q7s1RY1bY6S7/Ezgld0242LXJcuo2k
NBqOiQgaD0f1D2i80jfEPjA0hg1WdcjWDP3SDb78oNlp6+lkdgUpurMuvcSaTbOD0O/jNHaMxApJ
aAGOhnTGJjcsWen307u81TBs400bV1TjkgHAACMTbXEogGg3gcwgDbXBWN2dDzkK7eAO89jjtNNf
xscR3dBIrmdubjHfKffSsV4x4wt6+Uo2v60XxidQKoOlIk5lQFF9ko7tQFdsN7/Pc9WFkUkc6Ibp
Jbo+08njRJoyn7rurOQAmg3HtjwE3S5rnkiwWbliXAlcijI5Dgc9jKhxAMWH/3G9mJhJht6RsD+H
vdO+A84ESNYWwIoC5I9HNHKOfgg2GsPunR0Ki/eF3+SdUH8g6NsAMgkoUkOfo1angZKpzCp2oon3
PuGJtb+CR5B99z5dsQbzi/stSUOVEENZkAOaT/lkWRfQLJG7U5dZcp/vy148RgkmiUXtczJ6QM6u
bOz8kvxHIMgKOWwGzXszlaXFopy0tdGdBBn5YPQNMtKs6PdFERw3jtI7MDlzUA5GiWdFasbslOWo
9MoRml/+oXL/XgSaDwE/Uk0UwmchnmZGQpHHNTtJk7YRzKdKSa0wrFbWcVN24GIAIcHR8D5H0VSu
72CndRKbuJja0ba1b2yNvbHv34x9uJOcwhFc3Y0x06byJNvcUq986LxoJ1s99N3KhZwbGv4lQMsR
kaAsBtbv2YKlyWgmOEvshEJLvENEZYCOwMoFjEs6ROJO9GXqdb/ooUH145+LNkzkZTDEAokZfMds
E8QsMWozHU4aKgmxOx4ppsMnD91LSl7V5kQ6j8lHTX5SCzd5ANPeivy5ysHKDWCrkB5VYMQxu2gm
3iyjKqHVcIrjyK4E4B6NM6pRDfEafSVyVfh5XuscLktBYwdwHMCHzs7b6InQh2EHWbpowbSayTNh
R4JinYCeZuhzVL90ljsJIjhN3+Yksln7J2hcTamtsf4RNfu0fOubQ4Zed+WQSltauEFila2tSXvA
cF+ldq9RV0qBdqzImu25VZnXnz87KbUOeqHWsVWt7snogZUsVPzCl9T8ylLLVKzMtLOPf3M7JIBq
CcAUuKCzixlHJEijiA2n1HDaZte4SncoD2wvE7f8QaXXETxJpsfSB/VnB3Tgv5GOKTMIruGJmHPH
Fb3+rS5O7XDq6hcydHaN/uMxsPCcrQCwR0Wy5HJXGDXyMJ6QuBK1af8mGcPKd/CNvb43JnqhYRKh
JeBtktkd1YCYQWA5iCexTAW7lEkOX3MsVpQAjz6upADBAaA1GP9F9ImgCnn9EioqC+OAluxTZqSW
kh3HcdOLT1Li3t/Um15dvDbIQQ3+Ww60+LUcXKMgjfHXp+HRfKW11ewHr7FRDj4FviFYdWixfe77
P3tvPET7WFrR7TcW8Vu8DsMLIBVPmV6LZzrDZD0K8aofDse4d8v4J5NQTpQ4IHdaWe1N+fB7tQRe
LPSrSoDgvBY3dtqAaATipPJUSTu92jWFmyuYw5RYcaPb7VTuIgxRbvLymHTdZ1w1n5h/ZSfjtlpT
84snDNykpuEiIZCf7bwypQWV+LcMNciLh2w7JcdaeEqV1VXzTZzfJcAjFU1Gnx3U+2yTJ7UiKJzG
0kltXDI+FydS2Ibwkr/IvL4fIYapRyfsHgdBsgBictI0X3HZl44ZjUjAzsjIVYBO4HrfNSMo9b7M
pFPWf03mts2e5Q4iRbDPZye1ElfcnpusJD9n7KuBphDMGdBuzBgdi3QIdBFEg+BDsd4OmGDz8fjo
nTwGamr/R+cA7G29Rmii3D2/3X9SS+d6KXu227nSyGYY8Zc7PHTNW32oAPpvp+19KTf4vO8lGipg
bXDueI3peku7JI/7Vi+k0xFrAzsk2SLOwXg7a0PtLcj+t9sUDNHeSbJSd7LAZndWXPz55F33o/W1
SiF0E7j+54PgQ4HVB0c9R0cxPUiySgvEk8NAqUzt08fx4/39mNqT3W36beVkD/X2sHt9fXh4BtvW
j/v7cVN44OKhwzCV1DQw+vCma7YHGHlIG+mkN25zzkHXkGm1rSD/nhQVxh0qlgwP8plNP3O92JtP
K+KX3pgORB6MIsjabji48pGFcC1r6aQgpZkB3l3v6igDXunZZB9Dn6NR+TzIqtuqGFaYOkp/qnI+
Ce3+Z3CdMX/pnDtWhnZTCIAB15dCR1tSGpFBOsnahmZu1aOq/Vm+yemG9ecYzsx9cd8l+bk8QPGh
xNBCiWreTIfVnWo0ZSpJJ40+pBKmoG6nwYQ1fsB8+LZHB8Ck7pTMGYKNGThNeU7eCCbeael20E5K
bmmhr6n2gOFDyeSKzMZ8uLz+BWxX5tHhODWFNeZuuTb476ZmxK8KnEscFjQS4nf5epfGoQWzR42n
A18hep8OMYpiZCeBYev1C0yI9/do4WLoqAQCl8yn/94QqAD3lmYCZtKelHcg08FB/ff+7y8c+dXv
z45g0sKqUOIWHOp/kP5Q0avrsYOhbnf3xdx45ryG+r9lzP0RE6WVhI1YxgdiEGd0upX3u7JNc2BN
ro9hVQn4fckJHPMo/bz/+TeFOpz51ffPzrxVRyZqDL/P+SF1/Ns/kD3zrCi26YqsBQNwJWoWWJhK
X+qlCVHB8Vfsqsfk+f5a1raKO6gXmZ8yDlRl5L8vf0Ub1OpX+2zWBPC/vxAQj2nXqfxKpRb60azJ
N9Bu5HQ++u6/OO/AOivcyiX+pmy9kDgFUdEDu0YwfqjBlDfTepQsRGAAh/wGls4dN8PD7msNRLXg
lFydE7/yF0LRoqjUeY5lYniFZgufO+Plz/2TWjJK0DFILyE9iIhpHmOmgtakAx+edRSPxatk0z2z
uqcEQ+QO/UrVa+GBXoma3YokjgedFCNGuf1MD7pLYks+rBGtrsmYXQyTIVsRKZAhVnZjW9FDt7Zh
3EDNDIqB6AoBATpfEJPP3k6U6WIrZBK/ekDU2QANbEFRO1prcm6iZ95CdiFntluYBCETAWb0FKJs
TT690FO26RMgtA9rLA/8l+6taLZnQloGdRFjRWDjD1ZC0cXzuFjFzAdEgKTSNMFv540FbGzvr+aD
1vZp9kYIVeuy4fOUTpjr+gLoONko6CsoXtYe44IGuDoQ/lgvHqMGWHs9RRB0CF82v1JbcXtnxTla
eO9XIvgnXIgIVXQrJAK4/bX9MTwEDnN7T1wxkwu6/1LGHGCVgB1VS0CFeIpfum32ZjprYzkXBcDF
BtUQfGx97ubqSSgHAFbBnbAkJwTw+b7GWvv5WYCMmUUlJTl+vvlKnuh2GjEa/b6EJe8L2LP/rWBm
iY1AktsACoA37FMLt+plsP7uze3rLls58LXFzJSJPtKCDch0nhwV2ZPOpqeVpSy+DgyYReUR/SA3
SZoszSPWSeCzB4crtWLrb+PIq3PdFqwxT37/V8jsSNpirFjWQ0jklK75j9OIXBFe/PrsNES9Uqux
w69TRMqyvQHdjoohVWte8E2BH/7XlZzZWYRJzNKmAL+7g6nAz2+Fp26kndSvkiEv6pGL9cwUez8p
PZQW1sN9lxwT4U/l1lk59kW1eyFjptJxHiKNE6zl7Q1peSA/4K9glncbWrL//Py8BlW9wfbN947f
8wvFZWpxGwyw7qd45x31F/v8ihlJh/cHxz9/3V/aooq8WNlM3dOprPs4NeFaPmcb4vkTONzWlrO2
ezNNT6KUJkaL1SReY8X+/uv5/hqWXP2rqzbT8yPakjFGF8dzPIQPhXc6vbTge7BWxCxfNBPkZ6CG
lIHDvz6UKTWKulVVPpm0QHfkXzTGnOkay96SEElFWQ1GHqxyc3QdA8tIYtAIxLq2sR1dCZERWACs
esWPWFKUl2Lmj6ZEh9nYYSKCsY13iNW34QrweOleXQqYvZigCXWhnSAAKJiv6iy//07249qzXNLG
l0JmzySgfTsOIoSIGeYxNpbyTD3tUdqHTrOj/8LOX8qaPZSkAteRNkCWvJX8YEe9NXd++UhQA9RR
CwPyYqb1wXsEVucB8z0mE32kFvGSCT7RyktZul4gvlCRQUQGx/xuz7tQLK3GkrQOFAUR0Lvi1D+K
A7IxdmkjJwotdsBY1Ld/IxE5FwPYc6Tf5/n+SQzHlmKswim26NEK93TYDnv2YO+APHxWnT/CprOH
x7XTupmBwTUomHr+K3Z2NUYaJIGQGApmUTiqaCWvBVrfwG7nfD2D3+3rC52H+KfZGcCmquA0W/Nu
v7Ox8yjg8gNm90XETFSmU3wAdnrawAS+vbVOetRd6+np5UV6eP2K3Mj92v25v98yN983cjlEBV2z
vOtk9rILFvS5WCbcHEIyeivzswbO3BLUzPsH25Vw3MEpQb0OGGJrddVL0dw3SOX/SZ89e5XJcdLK
kP72BumHjZTagad54fbnHm1yr+C8jZ1iuwZwW/Q1LsXOThtTLaRWayA2AC2Y8afYY2Apn+Byf28X
H8/F1s6OdIhLIoY1pIia88hZSAcLYaQUrTixizmEy9XM7KXetJ2QMchp9uBEpNaxf+mOauYAW/X8
Z0WHkiXjfClsZtXSNm0FNYMwcuSJsj6zlF3wZL78AsPYR+8mPwIH7jrv+B6wYnbItScqcQ7m0o5L
DHFqLeGp+AsK0NB5/dqfP88oNawYXpW7ijd3GvVXlIFR4FG1mWpsg15TU6P/j4v3/p55OpJUumVs
OR/osONHcfI88jRKgKCLdpq71u/fKcjKMQa43pVuC7hl4ySugeu/3/354gmtcFPYX+X26+vPqs5b
Vj5I/gPSoALRMQfhKHKY0TFHEqhx5efSHzAM50S30Sb6UXubZttYoRf8LraKvY8fwa/oUAct2979
y3qDw/7WgBcfMbtFyZDTdMrwEcpj5itoZs1e82N6No8VpIWb6FA9rVErct1yc04AKaDmiG43hEjX
HlLV67VSVhNSuiUrbU4MZcORKlee4aK7p0iKCB8M46hAB3gtpuwNiia+CpOj3tH86k1eTwDPcACu
cldu3qIjfilqpljkXlC0XKfkBIja5Kk/Ci+ypWprfnzpCUCYsgWanS9jEzraCvXRkv90KXima5gB
QlZlKsmp9mMXr8/W0DCwptBugXCYwAUjJQOcZorAQs1itLpJYmCP9OlUNpWljj+S9nVMthVRtz+G
DNBkqbZIsVayWlga2oVQ/wYAD/89h+4WAxkT1jLxdDBVt9kGv0EbRB/XGLoXLNGVlJley0hbMhlx
2ylRv8JPobMZprxMm2z4M/5pQVehR6tVplvTi9fOe1HAWqyqsj57cWnOMl1BOHoqMW4kyJSNOb01
EWrtaLcLC7tk9SvA1g2xA/UcyZuV93674GvpswWXbdUNFZP6k8icCd0PVatsAhpbJfHKltiavqtT
+QBKphW5twYEcg0VVGYK2BhFMnM4+mzsjNGggCWNm4ztBb2xJjoBtVm6JH2Ixq/a3CQh6MOGg6pi
ZoepvwDKu22pHbA/bbdizxZcAXwOSAB5RzFwrN+25MLDJWEo66lZDyf9d0Oep/q5mnZU+GBfGgPt
witsaLdbo4dcUBPXQmd7EBP4vRIBNEsQW9eQGrfuLDb4lY7hlMluHN+FFjRBnkH7X9QZk8deAi2h
EFtT8TmSY1ucV86EG8RrRXz9PTMNKVasj3H7h9NUOWNx0FMYRupqBZo9n0PpabTkhDqrOKlv3/JW
LEhqQJ+AFNO89XLKelpJrB9O4l4ObZ286M2wDWV125QfifFT0TeVlj8kGTj5X030Iw70WDZeOnkK
OyqZnVdPg9RbbXRSxq1GHo24WnGt+LrvfeDsnFiElrZGBAIw6ZX30hSibdxFB6GQp5XXeNMIDGQs
ruH/tmJ2Ano6RgLoPIdTWL+lwasOvmdkQdGHn5YbQTvpaB4cHQWwJ2xBvq8rWw6OQvOSSM919irJ
GzH8uXInlrSTDhgfGiZQDEfD2rXVVOOpNJRQGk5mFhuDW+RlaockJZ/maEybQq3+tsCGP9ZqFbii
NByEBChJlLE/+8zIV5KQXBddnAPaHMCbzzsqQCSHUXffKIPLRxo1UVPTuvWzbKNWu48x3Qa7Bn0w
xI3/YU74Wxb6FYGbARAJkOL5ujFochiDtvNTUbAyybTNwrTzDQnHlcvFL89sUdB/gISAgJRncGbG
NBgaNKVIcue3HXsLjTHfmKagrAgxF7YOnLcadhA7x9uOr4+x43QCYddMfq1SgdmaMmboOigY+ZUF
Wdk6aiIUysOAIX/ZIUHvyoupRIa5TZmW6UcaULSxGLViTBYxMdoN1mjQ/ihtqZZuoOrxh6Em0okG
ogSaocFs0bPfdORB6fu0cypBql7yukB3a1tS840OkfJFR1r9Vlt5egSQOD0VqVw/Z+0ouFkYYLoJ
0ZXylckDU6xOoRl1yqnrX5Kxyx/RkwRGx0Q3hc5lSl/9lgua/srHID4lQZQVllqU9DlIJ5LZ5aRq
R6UUq8gdGUgG7KqOo/colUXU2BgqyWij78eNPDXM3AIRl4FIldE0PhFaRBRwSnM81qQWyCaKZWEP
XI7ySwsSEZzFtFVE8LHG2TPLhal4KGIBQ2gmcQxbN0JSEQwFOciGQzFO3yed0Y9eb3QvEavxHXow
BcVG0hXUVora+CySLKvcJqcMvJ1A/sduhlldr2ElMxGtqeh5c3JVqhK7bQuY5ixqm9yqOlk7g8hx
6NymSCjwrWic+4xiqqa7bhjRLRB0oOBlYlLl4GytWuqYDQJeN60SM7DAptT/jIuQTl6HvdMslfWY
+zIOYb6G3ZwHi/wtocuVz93EsGqQL3Idc/FuYzmJGrkfeh9EycVgSyOjDTKtWh9txMnsMyeA0njp
agp2sDwz49eWtnqMDVEwEZd1FEchVSbD7I5Ryj+DMgN2SE9BJiljQAowmRLIHbErKtEcudQM5mZg
203tUotzAN1SvT0aqY7EUTyCZsAOFJ3TGMEYHcFql7t1OVW/u2CqK8eUpvavUIZF6hTMiMEl24NJ
kCOzowPaG6GQ4zwXdlKX5d0GTfz1sG3NGghFJcuGwgJ+U38Zml4UHWFUQxCoD9OImeBqE06lBaI8
HQ31dW2MK14/f7wzFYLGImSXeW8MaOVmKiQZWRkV2tj7vVbabb/VlGjDqr9CtgY2nucY+EmCAgUJ
OQn0iUSZh6iGgEJZJ4aDbySh9DIJ2mCZZqNtQA4lwjZUAON2Q5tYVWEgyAYvktMFurCh+lihndEE
xympkrVmgAUNCi4BFXlvMPbBeZu5sIMypFpL8sFXkJ22FR0j/DJN+7pvCGf+KlaOyBTbixZQtB+B
pev6Dg9d19AuJpOv6eoGo1DtSG/3XaMh+zH+xYjeFYW9JI73VcAb1UxdnmPYp0ljhE6h6FMggx+7
gGBkTonLm9cje6L5pNsKBtC799d4e49ggniZApEImo/mRiIzGr1vBmHy4zIxXbXr8h3sbbeHOacO
RUPMShDAbej1veXycGSIITHYQ5/dW9YMFIcaiX6UxLodhqQ8mkxgqMIyYSWwm0WP38eHDg5RhIpG
p4w4c+H0Hgm6Wk5EX1SD0VO14lNujX47xKBeIME0PRSa1NqZJFSb+3u68GQ4DTq6QWHhefacB2AX
yk8UMKeMysrkD0Nlm5Xsigbb9Z35jK5weyTguxxOrAX6VfFi2mAm2ITRW2WwBgabZ5b5DnDqXVSa
UPVHnnf2HfA5G5O1heSDnl+0GYV7Zem9xjAuowAFAiYHgpS/1myoShDETzEyMQlDc2Tcpfi/DKGV
9+xvFevE7qS2OOSdKBxFcZrObd+gATvKawfFiMwr6sHcFVVUvqIg3VpjMQabIk+qByOk7ev9zb19
+VgTp4BSTDg1aD+c7W0Zy2Ujd6KvDONDKVc/2lIh//ySarimJrYN4QkKLdcyyjGuMXpmGvwpbNuj
jIlSDu5z/EuXO3N3fzm37wHIL+QCJOA/kVWZ91jkCotppJSyT9OKWKbajrsmn3KbDO2w8h6WRCEP
hmQa+LNgMeY7V2g0GeA9+EimaL3dBFtAj++v5tblxJbxago6gjnaeqaWMS4v4rGO4tdiXB3ktkG7
JlO1lwLI9wM8AuB7Ow1kmIMW2uY0Ym78ffnzmB43nn8AWuP4HzAZzZJhtZnVqoKqlS8NGzXtRysw
Me8h/SUQ4pij24DUhkzgfxH7DQupXYzev/kA0LQjqYnkJkacX18dIzcUM9f4DpDc6YbQxUhbOxOr
vU6mN0k8V1LlFbriJ4LxKPaNxeJmRaMvHDNcL4RvkK/zAeHXX1B1kD8yCWqP5uxcS4TuEz0zCKgu
AmTp7q934cC5d4BWOf5clO90x4Wm6xU9aRPSin4uKjWFiz5h6hcjZKOnTf/WC3HgNjJLN4WO+pIy
IbVwX/6t+UJbrqLAj+Ajc4Ayv16sEQ1CgNskgnNYMg/qGDMXt7yBT6tlH0Uh/MMuXX6/5G9CHwkl
SgPsDdfyAkkQp8pURT8uEm2nS0WxDwMj2xihzJ6yNMgfhKBHPoLq1VqCmS/l2nJif7HPMkEilnOG
XouWs8DoDYalZnJkB9R8HpPxjXKqz65Hj5L5HNHo1CToLSdrmbtbS8pFGwbCSW7Q5pYUZBjRYID9
y6/EgjsFyMf9pIlPtNQCnNmOm+39U51nm/k2Xwnkd/ziWikxZpaTDgLNqreE6mdqpJtGyR8xR9EC
Mds+juJ9UYFSv9elFdkLzwdMNBrOF74YAgL5WvSUZkqkCZXsa7mRO3IaSqgSsRy3Wk1XRN2aMkJ0
oqH7mpfZkXW4FjWikRXQ+UL2Nxh9suJMztNKfAsvf3xuw+IS/WyI+GV/oBRBuFUM3d4otOMUZH/E
uHlo0ZYopJVXVvFLP0Wu/Kvv2Y/EbMASJbhBil4gETDr5EuuQCXba0/3j3jh4RK47vDKuNMJE3i9
dmPU9DIZWtlXFfTOatSOq4+k6O0UVEf3JXGVP3s3V5Jmd6mbwjwoekjSI7cUQPWDMmSUHc73payt
Z/Y6AfrSMBSwl/00ZY7Ijq3WbgLVK821mVKLgpAzhIZHSQYk89cbB3Y8sxmCWvaLxnzo64+kLTdG
r6IrcgU0viQIBhSTPcBqgv7AmbugJsOA9mhD9rMkcwrtk5baTlF6V0j1lbu69A4QWiKWQ+UWuO6Z
UjUDHVw7JFR8NWmLXajnZ/gRawTdC64BRu1gPaAjACMZ5oJdb5wEwL0UZqnkK00Q2r3R9V6TSeFk
1ZrcYTC6OrkaxibtaoMPWcFoY3eEGwr+WLM9m0RnK9t7u2iUtLgmR60adnPux7aRQFhUp6LfNPJk
sWZqtihCpc79a3mrzTCaGIMVEN2BCh7EiteLTlMd1hMH6ecs8SYtOLZt54Xaimd5ax/gwEJVKhje
gKzEnP2mHXMhFaNJ8lMZrGYYd1yVKrJ40wGzyD7BKfasrBGI3l5OlM0wLg8U9xiwAP15va6cmL3J
kL/2SVFMzxLo1520CLS9oXWTL/TaGr/PwmmhOq/AsUMNFKucvToBCR+DTjXculYuDhHVMMtFi9AT
ff+4bsVoKIshFucjdYDMmbkzSY0CciwOxKc5wXAjkjbbnob//L0BOAY3HVBXVFZxL643LxPqlEUN
pEQkB55pQEaHdrmx8qpvrx6kcF5N6ChOazJ7b5OeF8HQKsQ3hqDyETqCGwhO63PVNGtgtVsVj2sM
aXygFtpp5l5Zk0tTnGSJ6gtlm2zVMofFEgtxl2eyskUJeXyLhG7Nei+tj3fuwc4iyw7CrOtdRAtx
kBe0Vf24JuiejLokwaRbZJiJRRoaqv/4aqAFHozO0PlQkghursXRYuzKqa9Uf8or1TbY1G26pl0j
hVlaFB+UglAU+YIbxhazTNlUob/A18PCotOjmYLhJJFXtNLSeSF6B7kGnpIsz1vtcwIGTLnNNT82
YgwRYCTztEzpd0ZAo53ZohgAAqPQvf+2FpaGxgJOxomKkopO4NkGEm1gZkdUP9VK5hhRhCpz2pfW
KJntiqgF/xUoCU43idVxCpHZYSmjmtYkMFW/MvRsS/NROIAJR9tpUt35nV6HXpFF3W4UNMUmvZwc
8mGUVjEb/IVdez6YJCqCKowgkQl2stkLjAcWiiwoNN8UC0QFw74loUuKn1oG5jzJohIYljVULiwl
f9VXg4al/YY9B2kSKAyQd+B/f+HDl7UphsEkqn6U6mjibaLBIRGmksH3Llf2e1EUYm3UCkEwixjl
WlQ4CLrQdYbmGxqa6w+q0gz9UzLGGSatC2xQVmqSt1oa41yQECegTdKIPsfC5FkWVQSDCHyBYhJz
nenN33IIxJXo4HZRXAq8AxW1QvgsM4+ymTQB2lXUfLk26k+ZmcomU1DusuK0WcNCLK4Ifp4M7hSo
0DnROdUB7MsE8EOabdSDa1RpegxgxDxasmIUFgWB1ALFXDB5gYXh+qSkylCLhuGkYKyLtyzQ8x1G
xZcrlBJz5hIEP9y6cXKyb3SHMYMBNgkKPlSLA18N/4+0L+2NG2e6/UUCtC9fJfWudttOx3byRYiz
aN9FkdKvv4fOi5lutm4LnmeCzABjwCWSxWItp0451ZtTF44LsnHp1NJ22BNqyIeITcq+ZNK4SsE7
v85Sudh0RUGeGyXf6Wmae3IWYqxy2oQbWxr07zLgj69pPdYnK6amP7R99stCaXHBzM+cOqZooi0U
RwHiM3EeokVbhP5JFwZWEYVeFSGdahbGFyNfhMTf5hNwOT/mCQIuibyC4HUTi6ECa6hh0OP5wtwY
OY7fTLzVoCQtpeRnU5nNGeNTG0yXMYcYkyYzWr0MmaEsLVnEH/LTgoMKdxgagZK4WMypchX8eWls
B6Gdpn6dyuzcSrHT+3aUrZvUCrcDpm/7WQG3rgWz0aofw4ekcNoTjWl2zDP7RW9T7ZDD8C+EqTPH
AfcF/hh6dKGw4sQ1WSGD05PIDmxijmczQlmyKqL6aUKyZeFq3D6KiOYw5RHTe0FkhCa+66vRE57l
KuvsSJ3CM4ufGnqGWoJeV8xQ/OzQK2y5g85jUBSBug/oSJFJctSijhiVVRwr+8F0WleZwGP1/bMP
Li85IDuILDrslJgMxlJQXctAZz6VqMwWTPmlg0XNMyPkrO5LuokG0A6M+iRaIXBvwKMgmEotc0ot
jqr8GOIxPeVZwlOvseXloZHucXWG9X15/Pm+elg5EAUESzgwVAdhy66PKuazugmq68eykPUvI9Is
/qATdMPH9PcU9gbQKf3kK7HmPKsyKxek30RbkA7HHYlu2AdUJ4TVkibstbYfquOQRfoxLUGFVKuM
bbq4/51JcXKqYrn1YidTvtxf9o2GcsFwdDkyCG+FWLvTSKFFU+FUR6AHncnVtAhTvKQwjMBjDtYR
ti6mvv2d1mz87C2EYBgoZJoR66HuI5iqBEMxhlKJ6yOZSuBM4FGuoE6Ja+e0X3h1b103LgssroAp
wgIDdnR9tqlRgtRNA8eT0dDQL9vaCXoGN02pFOVxiuX4jw3A/T7sGdBpVpSoj4rDyu39nRZhgvAp
8BV8GgOKiHzSHj+KC+eJ2lEMKENdHyelNb/oEmArssE4esHCtF8VU7hSOpZrGSSfXwqDGNRNQDT2
NFZ97k5OZu4B1bfWfei8q9FUricHNAlmi1lgWV//uP+tNyby41NRcUDhBYk20XrXyWA4ddLWxyxM
9VWOodQlvOxNXdra+31JN84DJMEOo5oJ3CBq7kJ0jLJPppgScHCToyR+Yw7gt5VZsWCH+fW5vtz8
dvHePUBVeRnweusTuwubxGw0VEDDPvOboVSR/W3N4qnv5JR6ZtkbbHd/Zbd7CAYI8FFxB5anNQTb
j1h8zHGrzaDRp2j6UjYZBs2UwBc1p5pVmOX1WXE6ysIyNAv3+Zb0yyAanXqS20FGCYBWFqq29hGs
0LLhJnIcdZ9Ga3D4GW4Un9CHV0zMddV62zXSaFtBpGaYfRbKdjqsS5B3Rgue+e0+grSHsyyB0YVj
eoXLC5WZ2qxM7IAB4ueh3SJOXEDFsi80jI0lYulbdbwWJrwCyODFRglqp4AA3+MiogLHKUvtT1t7
hG4A8SElBPQNwMHX6mh3VTwVg2QFSTOoG21qMdoZWjS4iQ7AOKWY7GAaPXpYW83MFkBGtwYfbigy
Xqj8wFmAS30tuwvTsaVG7ASTzfx6CA8JS4AO6M7ToGwa6XxfK2f2E9xgoEcD4TqadMVcZdSPFU3h
IQakyUfLHQ05l7zeNjNnwV240RKwXyHGAY0qQJg8ZXS9LN1uFMQgdRXIZrZNLLzXKlGklaMu1c2W
BAkvtdnYWlgaFQbwmQNGX/yp6JNVJwtvxc22YTWIEGUDfJMoC3z0wFw8FWE4dnESsgqwoT5dp1V1
LmVSLGR4Z4V8wK2QOEdjM//5hZA2lnIptDFKkAwJgIxGRJIHOSrLcsH4zsoBf+3fgfCYvX4tx3By
pIwcuwpYlIQ7WmAUD+rKS6zBol7jVYdOw40BqAt9CGKNL+4Lm9OTGQdz9Go0HhKSumG6aq1xw6JP
mnbIAkwPxGsq52wHtv96RdQcLaM2QuOQy492z7zGt/rev39zbtyFDyEmL/g5SIAARnItZMxHnqlw
zIOcmhIwrHH6MulW+TIgJNo3oxO99YhV9xMweptImxLP1jr9VSZm9GSyFrP4JLt0Wz3q9mWdtx4r
9J9V5WiYm5fqkbngMIj+K/9YdF0gOP+g4xdDXMR3YWpPpXmIXqx6tTY2ymo4Dt/ub4nYWQcACGpT
yDRgIisKEsjPXm9JrU1jaxe5fQC4r/BCvazQf+lIHmo+7QYVQeaXY4s5C6yx/dROsgezQwuC1Jtl
hJQgCfeVajer0KriB6vrwqMlJdW5lav+OS/s2qcjlTbTFIep33aR7Pe94hDXHAnn0bSA73ZjBYje
Bcsl+iZYFBgMLUDLgPlE3lQwKABXFxObTPug5yMCw42idjuJfM+Q37i/fUuCBP+zlkfgOjrLPgzT
AdAGzFvV3CI5ZcPLf5CDZxQZQmS1UdS8PqVJLfs+0SHHMkZXmsyVUybfa71Zscla3xc1c+kRHv4r
SjAto0kquYht+9A75DEszBerWffjsTdkV1Xpgr1cEiYclGSBJk0Fk+Ahw7Ii/yi1z9t+iS1j7pAc
PIggG0CkgDTV9eapOUm0AahvsExPpUe1otx1VWtv7ZE86NaoLJyVaJu58gH+YaFfnndUiiTo8qDF
oVJBHG0d5mZmSfxWTcoFzRNbgxBBYBQQHDjFQl8cqC0ElciQ80odq4kDqiY1ZhAZUYiZOXE/vHbR
YGGQjUXVHx3tuC0d85h5rEP7jCcztR+9rHLImdhyGfttBApvF3l1LdLcscp0zdWicXofzCJ/MksM
yV6Vma6GcJ8iTfkp1y3mZcgjaanto+iDcDZRo2apKnZj/EwFJTF0+8IkcWSocLEKTWeTkRrSARD+
5utgueYWE8ikFNOfFjbyJpLFRsLDBVE67/+wkK64Vo+6M9PStkkUgMqyXzcPjVu+8+bX4lQvvT83
qgEwLwqXKlJlCL5v4NjKSJLQUlgUOCkwOYP9BET/Vm8xZlUuJbdXvg8NprtoKSpjxeuE/5Xiuutk
WI3SEnbz5uZdf4olrLpAukapEhoFvbQvMM9UJc0mB/stxbgvqdx80qZ8CEOHFMbGA4Im1mtpX41G
3I9RkOSviSathvHPEJ9zTB0Z2Nt9UaIvidO0ZF64snCavKnn+jSlPtMAR5+iQEkbXw33DH0OY7zA
xXJjUdCRiqwHnhfEv9ylvBbiGNWgypWVBG1hH0n4EirZhsYgECYLkcUNPAnLgSSsBa23sF22YCAH
xwnDGCNyAl2RDoZV0ZWGOKNvtOoLbdDUl7GKrXLFiNZmpGSPLLa79RiD75zG9rBBP476JFPA1isF
rnUDz+UxhFt/IqX2XA1oHAVAmS6yzM9sD4atw/9F0xY/Ap4XvPCC9RC9IwlN0iBG642+U6KAGTvU
e4tHZ69kvvGj+xWG/jp8Kn/jm++fP//dl2kJCIRsRNCwvzgcMZtqlmHcKShMBARDuzE/uAqmJ9Ar
OOmGUQzSuS/sBixzLe2GsnhMAGFvNEhr0l9x1OySevTVSd/AzKwtB51I42EA0X/5CluaW9PCWmfF
oziMTgA+gQv5mOuNbtD+046ykQZKMbh6UwGUFqJ8aQwuWpXcRmZ4FoxHw/gWta+k0/04BULv/hbM
2BHn8hOEq1ApWWZkhon9Hn9E6Ys19uA/94de9rQlpNXMm8C5ooDIQJ2Ph/nXq42ZpYNbC6sNxy1t
/rAQ5KbD9wJdjmr01cjIQox1q8VgDcLO8goAPIeP1q0LLaal1uetSuJASYLBNr3WBtMKMOFG8X5/
C2deIEhSEf4A2gWovhiW2GESqSk86GBYGyCQa46523ixiRFn3YLC3lpHZM34LARAWvC2illbKtWy
XelajIyWyjsuMBHla7EkRKSTgGsCKbDCPBeDJJ1Ykk2VbkIFMUoCumJBuDe9Z1NfRb7kt/7S3Pa5
Q7oUJfgJaV6iNzSHqKb6LUle9FQ6h75diMRuGlX4ggAoBo2UCp9LE2tOZjp2SVV2SaBummftTV6h
G89trfVT854zTtfy9b5GzB3TpTzBY82a0VBTAnmV0nl57ecxSk/jUnrz1lRer0q4T5kxdphhBynJ
tEpWa2CclFX75PxenLNy6/YAX48wExbZQgJXdMAlK9Ks0DQS9KK8WlrxKEfVprLiZ7vN1vXkeEnZ
ea3+5kTgErD79jSN0p8GfagS2d7f1xmDiQgKgSFCa8ASsPxrE9LAja6tokgD66SczBf7l+n/rHx5
iwGe+HNf2JxqXsrih3xhPyY21g6HWwVdua9VNDRZ721DXMqWOKLmtAX3GR4CAg4Eu9xuXgjKkyZu
cpumgSmlXomRdsQAs1C64PPclJ/5JUCrBBL+mMrKI49rMRwOEJXdlAYoOD+lj+YemNDiuXjGSIAA
83r9KgPX/JYsWKy5XeRTTdBOgLQ/Up7XUmO9kuJJ19MgkomLaUMu2p1d5GgGfcHVmrVaHO/HJx+A
A0d0Ui3E8QrUNAnejLU5utOBYnh3vup2CIAW/OFZPbyUJbya9ZQyJZcgi4L40nG/d+4rvASQEvYe
XXig5y7fpSjBIe5aEKchO5wE3cpY/adfDuAUKspA4OD1uj4dWRnUOArR49ClPVisCupyx8z//EUC
JvcfIcIKEB0q5sRauJOYhG3W/anWKjdznqJ2iZx7dq+QxbcchGnIvAnKpoJwxHEykgapVYBlRkpP
sgQ+rvvLmX3uAb6CU4GhWUjjC1JYU9Vtm+O+jurANm2s4Jl0JsNvARBGecL+OUqajJqpka/6kjmr
kDpLA/tuvTb4yID4gSoCVxkxzPW5IZxnJuqHsIOJEfuSYx9atKGvYln7M3a14TMdscX9Zc9ZKQfW
Ax3C4NEDkuZaZDjpLQszfpFTZ4NkzbRF8Jt5KVhtFzZ4xmTAuwHMAXg+9GKLZXCzlklDyygLFONP
hf2DS6BlrccbaT+9pCtBwkFGMSG1nkppYKj5Chj1fUiNAIQYq/tiZt5pHmui/QUsI7wF8nrnInTp
D0WSZUFCnWZVh2VE3XFy3s0UQyVRjMT4azBCu31p0whd/nQRAjVzdFcfIBzdJCUtgpsqCzpFflMl
eUNk45SP0jaUTeoyW39ITe21iZrtyGeWocQJ/GTagH8mBaUrywuMNQUy2b+/LXNfhRwbzA7K3Ojd
Fb6qrIDFA7tDFsQtRiywdJVPz1ZtLGQo55QJ5TZUnZHWQ5JIiGWbVIsJMGx87d2xaX7E2klRk62D
RM3nl4N5aEhFAZkJgy1cyQR5qER2cixHa1eKjvZg671rPl3SASH/pRTRYBPNomFXZAFZmcBAxOVX
pftdocf66/3VcJ28DsP5MBvMBHSArQV+SlgN1QYnpe2UB5LqlF471BVCUrq6L2ROAy6FCIsZjb7W
o0rOgzgHsatauv/hfltI1yEVhh5wuD/XF6+IWsxzNmo8B92bmr+k6rZN/9xfwpx6oRKFGBMcsqBR
EOIXpSlCEEo0EBE9FOEzy3Yk9M1id1/K3GkABIvHBqACTO0RNqohodEyAxZRAz31bzSvdZ5hoM95
wfDOxUkAxv4rR3ip266uJKrEWVC/5fAGpdgNMfA4HEJXjnqvbeRNWOT7vG7caQxyK34oFX3hvs69
rlffIBxa1eWktmR8A5Jg5S9Urczf9rf60Np+XK3ip/sbO/OO8gkCvI0ZeHnk5641BFFh0hk0zYJK
CsakOLEckyu7Lc1ARVsvtWbNqDsSqEgVYDo3HlERmU/aRI+sVMkwMntye/NPhOFOuWUsXKoZjUQL
D9CzqPkjg6YIGjlITUzDdsQZ2u8yppNK0Ro8NDjEJTzr7HKQDEZ3GBBrN4Ov0sgmTcdUPNOkddUq
8qZpP5ZLmMcZ1edFVN79xPsoNWE5tCmTLrUsmFXbhDZGnty1/2HHcPSoWQO7owNdf60EOe3SqO/M
LGjan8n0NAxgIgMrYNZ+ua9scyeDxjy0TUPV4LgJTxGGYmBwnOFgKfCDNRqDJyjytHwDqq6Fizx3
NDAUHLuJgA/0GNcrQqEHg0JJlAcGBhIT/dUBU4+Vfj6y46aC43g50YmIcc+GZgiLoYMQM3Eje+VE
JyU+NvkSumTGfUIpiSO5eDEJCFthMegqYV0BOV0WukmSrdo22WVmg/GrwVBF+5jYezRCbO4f1lyI
B3nobIFa4EW/6R4rSDtOVMHjFKhP6BggrrwpTzbYVXzya8gAyVs4tNv0KMdP/CtQUI9aTtFglXGB
Z3WV+9LXaVWutIWXZE4IR6cBDYcgCW2F15uZGZNcFMOYB5PymDEMrldr4P3Wv/T6dWH/uIcgeBAG
XkXkD4HzR75XuFUpSPsBXdRyNKu4xcrGuJw1pvJaL9NvjLgbl2oWc3frUpqg8aVcNxLyplDGIQKq
/F2PwDcpd95ycpT/pnvr4gbrIlszVZESG5KOHSSHycq37DuexpKuetOrMm/IDkm67mqfNPtsfX9L
uam7J5nf+gvJtalpBXNUdDUd6zhgq+5XR1z7/X8TIty2IZqmJLJwbKzbfE9/ZN8m0JI+35cxZ57Q
CI3QGc4/ICuiDLmNiTPmRdD16a8KzTfdhG4ms/P/NzHC0yF1MotHqSiCujO2ZRnvpnz8bunpkts0
txy4gB9gdUQZoiEE1C3UyikrAoouaJegvWad0YgXGoylbNrca4j3AyAnzqsI1/xaBYAaAQBKKYvA
0VLTU0I06pqYeX1/32buEiD3iMiAI0ViSPQgWNQ6Dp1gI5Bb9mIDRAKd6qE0CkzcgqSP0FdQaXQC
w+gpKN6jSCNcW8tu7JzYLA9Ssidd7Br9g5q/NtWG1EBe/JSH/Zi8F9EPlJ4bxfDGfsm9mF0rJ/FB
Mofz6AiedRq2lcYo1L2StxaCtjpZ0zDxoiVn6UOnb1aKmgrcPwDX0DN5fXJxB25H/C0CcC+udW/y
34s9hj65GvLW5crwMpRX7h/j/OZeiBSUZcqiMdNpUqDqMazlPV3Jq8SNe/dR2Tc7tik9Y0HizEUw
ZQvd4w6CIWA+uPZeGChFqQxnkGEaw7zYVOADQ3VKih/vL2vGCoKfRefkcfy8ROYhYtbo++jDPMAA
O7TubqZc8VrtqQ9fpG4hZT7zWMKtBXOHjv4T8DwJBrcHM3NjZLhtJchv3KGIUlACpsWmGHW2qwni
yQI9mMcEHZj/YSf59Gbec8ATCsIzjWSNqhb4J7D0YBh+kyAdPg8gQbsZ8Oqo8cOUgDjt+rC0Iazq
OIrjgPTvNWD4soFWSLIv0LrqoBB9/9BmNAMZWQBHgH/j7WXCPQeHWWdK05gEU1x7ZbPvIh0DtxeC
uZm7DO8QLjQAvAjHxbwsSD4LNTN01MP0p2Iivmz8MR3UND6PHuF9Xv/KEdQisWI4hjrKYZbxbIaW
T6QfafUMUPeCdZzRdNh41N24aYQOCg6hrRisBW1tEoDydGUjYPATQ0FpXoHzWWTfp6FWFo5pdgf/
kQjM8LVO6J2i1eg7SILayj0d4b+aPpfgWDUxTug/KMSFJNEc5nVaKmWIkmIXAkpFZSzQ/MGItRCk
zCrehRzBBjqkYZwyMAmKBhU8LfWNAmHkEjEIvyuCcYcjg/SMDuggEnTCXUL/WpgZdgkQRWuwjaNk
20GjS2HqvBAgE9GsA1SieDgZ7QyZpshmoQo7mdEfMGr/un8oM/YOy/hXgnAoQxRlJFcgIZO7Va7/
AIOv18rWVlKO4C3wEdp59wXOLQmRMKryHyG+SJBAnBQtwCYEotR7KsGMII/ty30Rtwqg8dcWQCYO
0cDmXas0OH9CphSw4VJte1WcuX3/zpZqI7cbx4WAGo6zAQObLggZOiubCPLkQVWH69wxHlLta2Lq
h5ixU1z0oGuxtveXdXtTAe3HA4FaLowRbOr1stpQ0h1guIsATdrugIeIPUb2eUg/bRCuxQjXRydO
3kukKgJ0EIBf2SIPU/1gLqHklhYjvA5JHfZxW9Z4Z81VnhuJm3TIMBZN7rbO7/v7dmtTsSBeWEL1
zkKZWFiQ6ki5ncq0ACLoFCb1Sw9um5p1WBYwtLHp35c2pxegGkACnY8vQ2PC9SmFMpFQKIAnHaeo
7CdIjknspdF7r2n7P+h3Wk7K3Kg7v70omcGb5U2KInueFFk9k6eaBHqetn4HiKYPpq5qqxG2xBU0
Iwq+A5gbgFuAAy+GCRawVdUYK0OQJSFGJbH8jWEy63qyDLK5v403ZgJPOmARnOKDtzLJwkPYhqYq
Nc0wBCip+pJV+3G+kBbhv+HKgF9LELERRZibXVtjLbitkkuITFaQ2K6nMuu3AO+lniS36lo3Osdn
GVO+3l/gbbKJy8cTj7opgK+Y1nGtKLFdKSWc0CEYfurqk+7tFAsjkUpgPMGc6bVet7DeG8X8kIeE
CWIuFHfEPie7qMyssbFe1nnV7xhoKPDQE3+SFp75m+smyBHWNTRhjJZPFXLYOjIa11LPkd9qD+pi
UX5WG61/VyRcNY3oqRo6WBE0vnkBsewu+e1gzlW7Sryvf2Q/Wy+c2dLS+M8vgp0oSmIM04HA4/Tz
MfYxY3HhcbyxinzvwP6NzCeqxnjCrgXAY4862mDvpp9V4k1epfqr+2q3JEEwhlWNjGPBtaAzDzlo
TcPOALUpGJJ/3pdzG4kKSxEMPLq3idoYGq5X8px2ftI+6rrbb4NwcOvcxWyIV4bZ4wZGH/6Pgrll
uTik2miiKY8g2DipTo0xtXQdN94rXWvy1th/a3/U7sKezurhxanxn19InPomU2IFp9bLL5l21KOX
XFugfVkSIah6FSbymKQ6dlN7HNg7tY+V9n1h426yt8KJCdoN3OJUFFz5srjwQfvlxJ7+Vndu5vfP
TrkJ1QVDMWfiwYiIhnT4z4hJhTWBJT3VwL06BHLCXDnEY6wtTUmb27ZLEcKSuhjt1GmU0EBlLt2Z
h2ThsV9aAre5FyePYQwlZGAJffpd7U/p8LxwJksChGcw1hSpa/SYBiGyD/UOjQNN/KD9oOfhaD/I
h6/JKfXyp/tCFzZNpHjP+wjQWSuiQV42fqU0XgV8Yrk0221WCvg2QHTIsy02//nF1tUJuAfyEkcT
Mk91AQRoF2zp3HsHkql/BAjqBRIdmnd9RoPyF7AbXmqcu2IzDKs22ehLpYhZa4cQDXNBbBT7QA5z
vZq4zEMVTEI0GJXvMqchXyND5cYuRqzanv4dh7Swujnv5R+BvEdaEDhkrG8tLtCrNU9OPOu9B0sL
xWgZZMgW1Hx+K/9vdRB28yyRjNppRZHIHP84rsv+/FhAcs5oA4iQEOOiHwPuseij28SiaGaDztXt
U5me8/g4puf7aj2ziCsRwoNUVXVtZSA7DVTlW5X/wnVtqlOH/v9HpVq4tly1BNfyShS/1Re6rZIa
XccY8RIUeYdExw/N/sYwQURZikHn5aDYi1Lsx4yLazncuNFBwx2CCjjU9kobiTxMhtGdJQ2Y8Xyw
on8lCYaOM2Aoo4XL1Fepl2Fej15Kq0zzpJC55sLuzdg8kEbbSKlgiKYDLM/1qiJ5VEe7zikw7sQt
9cmlyH7d14XZjcPsno8wGnyGgvExFG3qsxoKTeV90URrUCa6urnVWbG9L2hu35CwRkUZXTCoywua
YDfMoHpOGJr+iZuwXV6/2uU3nl9TyOf9e6THUZ7n8yM4DuR62/IqpUmiVQw4+eHcSW6prOrGA94k
+zQ0CUR6l5KERWFsXkRlvWMBJh6AiUpLY4+05VIgfYsK4mIANcBfVA7hGF8vCHRPkWUkmCDYa14d
yKuw2sjSlpnulG+aXbXUnTtnHy7FCWpHbYw4lRiOKtayg/lLUiM/GV/VaKUoG6CMP0nngnjvanHC
aY3ISzosw+KMIfWLSnYLTG3+JPchQGoo6OFVAl4YQBq0c1zvYOpIrEy7iZ2B7MI8QaPUd3ZkLhUu
hI27kSK8fWUW54mWY6ae8ZbSDahUqAKaxWcM1ZPo2/3rJDY0iLLE7jkzbbVC6iArkwKp+GYXICX7
bn5XyyBBVa0f3Djbpg8V+6KOD4hsl6pdIlrur3wUY0Fihcj9pngZJ3ajgfONndEfDmY5vxhWLjjm
jF16RNevvX65v94PHNLFS3IjT7hqpVlaCQ6ZnfVN3n8xJn/AIM01JjaXqOWVG7od3/F3m6xH/Fva
5RvfXN3/hI8xhPc+QbCVA885dQbG+tjyt9w+9WjyqcphVaXbDi2r6cFC4wVVkhPJer+tvpn9jxGg
vancoWDo2dUhi39XzcrEsEF26Ose3snzVG6yzniwJcw7tKlXS49d3+x6U9lTnXrjQj1gXmmAWLKR
9Qf+QLT2YW+ahMQWO2O6hOyFG/6n3WEwLP4be6xdM3UT7/37+yZY/r8nB0jeB0stSjqC9apHBz2W
qsTODDA33a+rBgWdaNQTl4LJ2Q+tcQLnG5rW74ud15gLuYIZY03Um3pmsnOnIrof/KSkawP+gR4+
osCT6dmaSq9KvYmGI3F2NAIBmOMmqmtSw4/NtyID6tegXoJJnOWhWvg6sWHn765YqOSCFdNE0Ce4
rbmN4VvTgKNo9dQ1k195/YD8Xm6j6rQDR5FFJbfdh4tFB5E19a9czrzDU4mA7AqBYC7paEKNcBpG
PKxTE+wvYBoxQwxwt0s/dEY3inKMvVtJ4aFFzkA51vUZWQsFHBATSdxi0g4WhqWbj2O1r8GsfP/Q
5rYFURBAZ0irgilEdHkGk5ZmWNvk3LKHAqOL6uQZusr0xMuGEnMCz1Ht0jFYGo8+o6No0dLAB4i2
FtAGibtiNSWmpEnDeZJfOqXaTOamq5o1K4uVRj8XsPATgCwQl4GnBKUdESjgOAVaHXR7OOvsVOux
O9CXTFqbKrLyB/TK6M8LWypkM/7K4/hRwFnAOyfSmw66VBqTog3nMSPVF8YidVVDLlq8dU9Gm9BK
yzHIJsFhflEjau3zEvMr73/DzMMIkl4AgMCkicBGHApd63mutokznJ/tWEWGWXdlNFFKv/Kp9fKl
rtqPgqNgpwEBBiYJNk4GlaTwVOSTQ6SyMOk5M8fyYdIN6Tm3egnTC7PIBIVKX+0ZgcZrdTv6UQ+2
5RJ1/3J0yCoZJzWQJhtDFk1t9MYQJFtwj+s1sVLbI31DDiSxv2JupOZb6mh6kwXG7yGsS69xYMww
5LZfaRj92SpdvZFIrKwlirmf+tjrLgF791qXR6SCO6LB3hhaMy2Y+DlFhs0DFQhqIAD0CorMYrmJ
kiJDWiQvX8G//qRL7xZ9GpqHTvt6/1DFvP2HYgEwDMQB6osYNSZ4brndU3CzVPSshytH32FW6c5R
MG8rrt2a/hlAOgg02OvYUa+wJKCKl8roIqzo/z4AbjHG66IYKKIs64FEkyU19Nzo65DZG9LEaz4C
tq58kB8e2mlXJvsClXxT/ymTLxUBwXFjgi7mrUyjx/u7MafiJvicMasSUx0QBl57mEY5GYNu1PQs
hd8b8nN0TlnttqZrVQ+LDrqQ8vi7bhSeUAsHcBuI6mtZIBsraFwSelb79B0wTDezTPhgycn8OUi1
hwnARF1AA80f9oVM4TWNWqbWlTrQsxZKPzV7k4abqsYTGu2rvNsA3uKPBGw6CnPDcvLVfhEtxzfw
5lajj8XhpWYZLNLXi57qHmyWSk/PhX7Q011DAiM/ZuSEab39KmFehS6dtj4oKUzo5JfHaYmJafaE
Lz5AuFotKRp95NqmxdLKyAuXGeU6fNRBHk5ALWaV+oKPv7Ri/kEXyRM84WaamjjmdFQemNLtmsIJ
DLKUf5x9c3GB/9lZIWyRKEaoOSl2dpS6rZI1voyovDZ3icRcjLFDtobPe4vXqeEWxub+tfn/6NU/
wsUca8hUi446Ftnn66NpevUK2Xb7bTV9/dJtF5yu+RPEZEQ89Xxkg6DDUtgiyd5BllV8a+Rtn30p
ge8cn7XwxVkQNb+pnHhQ49IQd14fXhJHTE3klp5p+ZsmRxNM1SGi99JH+xpyYVW4/lP1f/7LZqIT
C3zVnBz/xnuq+lLuB1xSgrfLBt3O2kC4VGPWsic57mBsbdLvSL+Nf98X/EFVfHM5LwQLTwHmVdl5
ZVBczgkMfM+gqvw6yYCb1LCBsIMxn19cpa6cYJhdhDEZO0qPdW9vHTh3tE89jCXdpfo5bh4b+Ysa
EtAfb5DrYkiqEXVwM31rDwsRJbcX9z5Z8BK6hvaMVNgrcAvlOxsZtohue2mpZ3Fua5BWA8sl59SE
uyfYrZjRikwYVnFOnaOxjlcl8bSudouX0NiYEcZb+zl4AcA8nL93X532LJVofJhCt3LCR1U6IoI3
qyOIzPYtsCePbNpQbcsQ398/wZmrAfyOjCYgcKwjGhG+Ep3IsVJLfDc2xbRn4ZOh7TAE3R/1U2Ms
MRzOC8NgAtAN47UU+zDCZGKZVBi4hyUIkLeRRjGZwDWznzJ68MshXfA+Z04aa/tXnGDfABlXQOWu
07PjtkG4WVvjf9q8fwSIAIqUGQZmjcv0XOed18jmaix/RPtoY0zocaNLxPRcMQXFvVzOh+W5eBYa
qaZ6N2I5B8MdFrbqA7dy75cLJlKvtT4rB/xyNf0SAginWh3yLfqujBq/1Xu/609S71r9zsZNCZkM
oiYdSJ721IbtXk36YzYupajF9Cd3d7Bg9NkBnYdeJLEdF/zLaoT+NeimXD06Vlg/xGPOJ8j3quXZ
dMy+DYrxG869tTfSri1dg5SfBF7//Qb0SeIDgH7FLKhrcz7oNXFiDSpbN0+x+oxaOkaDm1Hk6eru
/k2cexE5ucs/ogQ/I21Y5bSaidvRWKem3PZvDfKhY9IFsrRPfraGnx5D8LCES1PgZxULkcNHdgDF
LcEialkYtq0iQTCpbFdyKGYVs7RfUrEZt4aHvf+I4T+/0N+OlXU62iE9y+PWTsb10B0qj9WtS75F
ZNOSEznYkwtqonwE+WT5Q1nY4I/mtRsdv/gA4Sz7Wknb3IiRDN6x9XDG+I3EzVZk03n948lYa+vv
kjv5x1R2R/9hyLe9xza9hyii2j4tnDU/y5tP0XV0m9s89SDStkThWBBUk5CQyx8Y5pQDgyKDTLT1
8/YtTTfw/9xOf27e+q53tckLpweHPPceCb/d/xCRkPOvfl98iBBSNFlVTUVSIS10Gir3DfuvPHfF
trcwnGBTYLJojhN5tlJvQNyq0mDKnpV23U9elxG/b9ZgAMlOMTpUy0/SSf39MmTvEeDxRLNI5N3B
BXbsJGFnbajeEqf5Nf4/0r5st3Fk2faLCHAeXpOTRkuyRA/1QthlF+d55tffRe9zuqQUt4g+Fxvo
bmADDmUyMyIyYsVa9dZPPh6vf/Y7YB5ropQHYzT9uFCFepC4EN8h7TkGVV2QJ7tsYMhlamZuDcbL
Jfzg7F2bGonATSPg0nctRcejS5qwv4DsI9wI1Rh9DH6YLsyTz161KyvUVes1wY0VrsDeRY24g2ix
t80F37cyqdbOj3fwR0ro7iijtYJkR4PEOU2RojZsWgY1thD5VGvV1rDhbd7G0LzDWL6dv+G0WP1v
I1yzm8ochkNme7vXaD1Y2q/G8ta52Vic3VnpH/9DUvSqWeOfrXkOrFhfSgjmknMND/V/fivlAcDP
CkRBDg8Q8j7JBtJzqAq4e2j+RDxP1GLles/1/v9SibsxS3l2F3wcgVzjKDP5PmB/Ze65FdZqepAA
A0uOOQcv8/ijzH7/q3VSL8gsUrnIV+P+orTBsMn6vjSzpi3XshosTV3PFWOwOJSwJnVG3FNqcSVY
nhMvKPtLZnab2uLt9MgZzG/5PH1d0OLvZCu1q9XjBc7e2yuj1AJbpp/GElL4T6Zzt1AEC/S8zMRd
WfkS8TPBIwAAKwvp3nyEvrJKJZQJ2PTU1MdS+S4z+5VUj4A2H8oV9NTKdA/mI95FVddkkiWvMf89
/9lj+lHJNcg0XXS2L6xUH3i8G9BgUpluwRn+l+vx1wwdDGIoxTV1jkaXhjL/MdJUvWU3gUt45ct7
b1OfKNyZWco951oTKPvzE5ckRqclGjCeuHzENaDRuwTsyks0XUHNtA6gmBsYcMZrqR/12rUAT7bL
1DOAQDJE7lil71r1UShr5sNj/vD9FpxruiwuPVnmWmc3P4463lzJtGkk4ColrumFdtWc6vCiisbQ
rROMBugQL88MKdqGjUpqUBxp/76we2OfOulMoEHfmsGnz1NPD8wk20WKWeelruRL/f/Z9xLirgCJ
OjAw0aJxjJC2rVgiarjiGz+s5OZdZsC2Yz++uv/lc/81Q6Wbruyl4wSeuISMJYKmAa0QUT3XyQGj
PmaBYSWkPDygIqoR46xJOBAq4GoZ8o9EWbHZoWdyEgdbLmp1PuAW7vjSHlCRM2DEQuXbur+AI04X
I19PXUtislOzSIA47zivtpsKRr2bKS3HNogKUWaFwS7SnooifM+1oxauUi/fjuy7MD4n7CasV27T
GOC93DDqrtCWAOtziwZdAQLGJEV5p+YbqH7dS9kA96IU/YcYtJMdsTf6XOZ2bZJIS7s8HVo6Z7g2
KFBPgVoTQ78AiMB7quSjwNYERLhNYAXZJuGX2gVzsQKtRRakzhNLIs1Aog61wPeZixv84WWflb9m
QRfeFIrdfT4+2XOG0GNHsYfXMBJMT125jNSpE5PZpS8KY8zhxJjGyctuNWbBQRWXvPVMfw8oJxQ1
Ib836UtRnmGI8D53W7RGx0yxo8bp+gQiba2uNhtB22o5txGCP1r6L6daf/Lya7NUEPS4WogkXxku
ARhCqk1QvEVLnA9zx+PKBN0jH6V+yFIGmoxt9da1h7LsobdnBbFI1OhSRkvRde67oWrKAYUARAY4
AG5PIxO4hcBkzHCpfZRxIjz7lBPfrNSuWfnoFP7bQ4LBe1C/wf+h2Q2lvVtjnlr2oe9DBVMEYKW0
Wv5D+JXxRIkW4sb9nb61Q18xNQrjwIMdRtvUyq9RecsxC/r8eDH3r5lbI5Qrr9sYAowhkDFAOhQ6
L7rshskG1npsZebhDjMQT5u6P6im0uVtiB0ObAuo/EXqOb1XP5H99Dw4ac2RMbwK0iLtOnvjgy9m
eEmkrTJ8Dagg5D5jSEANFGK48uvffvAtAtowbFI1X/Hims8MD5GmazooTSxsy/35vf291N4DLR5I
SgfUWZIdh/FUryqjlQlGWWRvATW8ZIn6AAmAKhiXgaVSWfvqOpIKM/JeMZensyELtMYCZm8GW4OV
IUCgHIb5Ukxp355eLIrxo17DyqJ4L7T+qsrNsj33Qk+KrjmnYAtSra5iSReNBKCSUGR1DNiSwLVr
dt20Opd+hCn4CDu0lNb80pD6fZ4sw82j/wEOMBXtYerndS1oUvuKH9AH4VxTLYuBRDn4hdso/F44
kzP3awopCpBw4Ia+47USMk6tAPPhL2KJEN3rHGa9MlMZzpr0DKmbvDi0sk8i5lx6EqYgiZSdcuZU
A2YU/AmlbeiHvxP1S8HcGzS7mzeIUDKNZ2X1wgFZ+Jm0TojH5XBhrshfWjHiLVDSmrVSBBsUXKOj
P9RL4yA/nAa3kR3xDwCXicp0arZRTwhQsMVJBCzrZZsRlNMKcpD1z89PUf887l5fX9/f35+ePjYO
SmzkT0di/etffxbYRx0H830Tzw49Cpr7styBplW6+DvgLIhs95ZkgRFp79mBXW8F27WE58QeV/Ka
M7ODbLK2EpJ4EzqLtN338XlSIVMm/nXIbtyNrgeap8oxNM8uEoAJxKohOOWB3Ip5r1ZLEMWZUjna
mognYCCZoMK08gznh0pQNop8YTf+u2aNK5C6PKWmDI7wxxvMTeGd/sAT3Q7oJTGzcleWG1ghFIZG
ky8ZOQw6mMH1t4NHvkVSGMfd+8YnHXl5bPIHu3JnEmNS4JCZ8jealEzBaEQOLnL5Ymz35fFysH5Z
eyPWB10LyKe1PmB0mlwsArfyXB1Xq5W+2pimTUIs3jhtF+LqzIMQW331a6j8xx/RNmezXL4oJDCz
1qgcAPmCS7jS9WLXb2JUkzZL0KYlowLVVcaJhhBtjy3Ag/NF/zV8FrEpvAq78QmKZu1LDSXps3de
2PcpTD3YdxrAyQYhnuB+gX039sav/cE6HFLDOvg6Q34V5HPadCuB2hzJ1uWTgX0/h0T/4El2WJ2k
Y0NWCweB1pVB6jltPYhh8ErRJm682+hTprHsDX0lX9x987y3yl0cWLtX3tJMG3M/Ovd9Ar7zz7BR
luCJs4f+yvDkZa9aF1ABQnmYh+GRM3g922vnsrWLCO9/qxbeHm/7TJUJqwRB1M9ctIiRoFtjPeg7
soCtccMSMu5azelGkHcce2/vviqBHj77EB5b2Nr7FBjQYEg8gREKYwbQIbq1CSJipgt6T73k+KKS
6eR2tlpY1n1svjUxpTJXe5gGUFLuXFe5sLa4AeDWDK3AZPSWvL6im7YSV4tQjCWL1E0FEKERYo9R
Lr3RGp3urZinchs53DNvZBYO6Crduwvu8acrQd0ZELkC6KlBYhicC9QRlbli4L24wirBkd9ufV0z
C/3TN8BXrscE7X8rs1LyXNjFprCrPdAQ1rQHie0R1nqOjWAVGj05SnZJQjM8gSWbRGT69Q3+K7cD
IyaM/gr4ot5tpXW8Z9a17lmu7q8L8OSfGUtdWNHsybhaEHUa5aRMAkYplYuRW97JyQ5Lc3w/DQJq
y4BIV0HPCILQSZH29mAoaNPXSasol9oQdWHrHpnn3Aot7Jg5rqJfvjGuvE1lc6+VVRJ1m1n+1ie1
XdsRPqL7zGMfQO69cp+65bg64wLRq8HrBdjKGbqHUG2DVI0D9QKVObMxf5VrxRp3vEm8Sxzo7uvj
OzJTGgM24socdUdgLonHNFQvjYn5dEDzLcVEHYho5kdmBFZo+yZyaqIYj+3Sw5uTY72xS90Uz618
sRSwTNlWN/U6ewpIT1rQCLwW69Zun1zzscEZf/qDttYgWgFWEnp2cywhxB3GvXpx7dAQVvUWH9Zi
V8WCz1kyQyWjAkTDUDWFGaSBq37tnTQ7XOW68v54NTPgCWizADz+v8uhnh0xJJ6VouvUy1u6xgCO
FZ2AiH329vJutBsoZCgIkShqvnNLhqc/TF8dMM9BNx2jVOBrpRYoI5XPYmlQL/Wu2Mgf8iY2SlM0
FHs4R7+l4+NlToePNgbpBVQvRGB+FZp9hw3dgutaX7sIhRmIBB4KTTQP4wFL+hxz2Syqz38tUfvp
1YIPMbxQu2i+2emSD1zrrhKMqDnLZsfp/EJKN7mw+4XJULcAuxDc9nSMriJThdGVekxS7ZLuwrN8
5o0lybP5nfvHAN3th5AgN7iTAXnPrIAMf/Z2rCUuHPb5XcNDA1pZElgC6fI9QCma0sqFdhH37Eex
4b/KPyAyM/lnfuFNOWsJWcIEzsGQKopYtxvWJK7YKHWnXUCfUTyHvxXIp1loZoLdefxQFo7drHO6
tkbVOOpIbgPJbTSU5ya4GIZkspN34vblVnliI738BelJPiFLL/yZwDelQv8skorkIQaYXZ6DWe0A
XoOz+MV9N0vsx3MO6toGFVy1LFe4IGo1JLR+S7oPTIQdyj+ZVS+QZ8z0GlTEcMz+4DWKwSMadsAF
LlSYktS9GFFF4mPnrPnjYOiSXu04cxMcYuexr5gpFMEgAFwcajEYMqZZJGO2TRm1hkF2o5DC9vEk
lbYN4qePrjB45glvJcAACDoES/Vm230usqDM7u3VL6D2FtrDHsSs8AtKAwNdJ6KYviV8Vra8fn3i
DZB7vMdOaC+JK977EuAgpuYZMCVgbhKph9qglgkHMij3orCj5fLrouQ24x+m7qzHGzxnB2rp2Fsw
JU4SCbdXsJSLqmryirmwWr5BHvq7GD1lBcq31sz5nl1IEKa/duMhRRQXOFQx8EIAGxU9PDYIEWQ+
8oi/xAyccNSVqZFBncHkhUZYyDfFu++GMjwo69COgnrWhKC9XRnvAx4zjIJ0YcYnrtiw+VYN17lG
FEyiucyr634FUDIJ9yxgJt557I9SRiTeQZamK4Ldf7HeR7NS3HMe66PDoYONf3+XH1m20tRzV+os
Zp687dBDccy1XM9oKqPG8IIM6STw/yWkeY1iUremXCAxT9ADc/poK3gLCJ27kIBVIoQir5yEDe9i
jgh5liSdXpSpr7pmUQ0QOlVQRgxBnGDGQVisfD73zKIZ3IWTM2dZFSfmf2jQgOx4OllX0U6UerAD
MqV8kXsGc909+OU9gc/XVY9NDiQtsZUqSk+SNiw1+uc+7TShhMIsUiU0W6i40TFl4UFBQQb8BjgJ
jjAuNDaijZQ6AkfyfeJbTbYBUboc7kdvE6qHVIv0gtuznc5yK5/RR5Alf2rDdhytqiSefOQaoDHz
X7y3ilRTAFVzZTHZS/wnKPZJ7WKG027idy/RW4k0ka5u+bd0I4knVh2tICRuZ5XqTsB/Pb6c93n8
zwkGq5mE0h+GC6mFyiI4S+sR5ThI2R7xfiqBPQaXZFPk3iqv6sEo25g3olJo14VUnepYBlfXUJw9
OWkMnnNVXdJco0vSP8m0QujFZHotJEpAeCERSAE+PNKmSr9+/LvvASAT1k4DMg35LJZA55OCz3fy
6KmxI1RqvAbFX/LEM/Laj6FvEADA3vZQzBPc3tJy3DWkxLklJeG/FbeGu1IkCTLFeAxOlWTaubUZ
gPJhObqXPISUQ81lpxBXViw7AgoTUuBLRnJ99JWXgFvwPvfFF5hW8XIH1ThEMVg6FxRdWSjYkvWc
JLPdThdWHWe1rN3VRuB09QZwTMn9FhenrKYDcetgYRZrhmwO3sESLckiR5nARlXqOWGjqSbLoF3U
uaxrDlnr21XAQZS3rarV6LvihveZ1sJcCWnCMTdUCLebWlfUS+nk3dtCBKMKr0nQdoU+CLJ+yk+0
NXjXw8pzykhEpS2sdJmNJH0Sy7ZKIRusBpBCI6oL1dY8doQmWpVadRCGa3XglxAK90UC/BqQzaOt
DuEauA4q3nkhG+Sg2PAc7qz6ehLthz8siLlGHQOlId5ZotF1ZhqYgnvgRLPyLEBzMrEgbHKIs9/8
jsf8d75KoLcVkxDdsa+htaVwk0mmwm0lwdC0F8XxRF1hlvZxSk+pTzsVKzGbgzgNYusp3l3520SC
OEOWdDhRL65MfA/vXWGXnBrlqRA1UtVvWfc9bMPRTuRxwQ/9VGjvbOP1iQ4V/gkmkVvbg9Dx0DbI
PYdXn+A8XMN7HhhA44ifbxpV59tVJB5ryWJdgzfKj/jEPncvojn0hhRuOV0xRZ4IR+mSqEbnGi1j
auDfX3I69wEfn/bqR9IBqSkkxS8yzwFdonZgKrsXTEHZeHsJfcP6wJniFrryb4K3Uk4MvH5pcDor
LXymn8YQtVVgRsAtnECsE37jdqsETIZ2jaR6TtVFZnYaipe0MHvPdjNddr9rZtfmdtG8p2NIBHHn
D79L1pA5WwEuqJcIl9qoMbQm9BGhrE3Y3IxbQ2TsccBowlMcm6F7hFCGWJpMtGo0wsWmdBK+0CF1
z9pzHa5LUEnUKO4y36J88kFB0HD7ZjPW74pGesi8BuvgHA2QY0k3tbSE4fyhPX+0eKqOIDJJKyYQ
anLkfSVbGHYkVf8ceHut1aNNEL4WBUlXSfSKkSYEbQznv6fHMFtFkjH6O6+2ZOmV743hS/bWHvMs
AhmebZTBaOCxteoguzERymd4G5L2DsbQh2l6RA+6oyJb4LNXfrniWmmdOFoX6QEoQ3/SIN/JiiWO
+zTfxsCVBqRl1p6q52gcZy9paeSKWfTb0g6UU/6GIZXHkXAmgqPRJAOgjxQNtRWJKogPSlV7LCN7
Th1ZcqEDG194azDhtwbAWjHhA1ut9WGf1RhXMzH+Vukp5rk2sqrLw15cEvWYC0s3P2dK6q6cSJxC
zKirXM8Z9omIsV+riowOTXSfJZn/Ug+6KJoiGxkqv0SnMXM7byxT7quJ+X5MRMZzmJQkSQyeo1zX
KoVIsgVmpTJNCCbOF3b//smP3BjZP5z9xCEMeqrb5WK8WxDL0vOdmn1iEHnCsd/7nkqqHHiKdKJJ
NKNqIGBO2nBImlsV19Ef1pq6SGt3987CLxH+M4g01dfokeskzPlCbATfyVSpA0lfoD1JDd/bRatw
ejdU6a5SYvWScd3Rq9l6m2peb2TJAFIwn+PfMrnR9IGNI4MvuOwrZ9wlqPf90x6/EMKkUBngQYIH
+r3bvcI8khIklR84jSusyiA0NKXUAWWvFDuvLL9pzYpZp2ELJbnnkHmJy51WWpECuPLn4ztz36RE
sxvMW0gL8eFURaYcuZyLwiAnWeTIdgRIE/eqWMMezioSdd5d89KqJPx7dABVkPPY8j1AaLIMNV8B
ERYQRonKVVpgMfhK82NHLp5SzSo9cPKssuiouI4g/w6VfVIRF+MW7FMtm5VaGanLvuX8pQdjgJ9O
UhoZgKZvHQtkdezqah5sYApagLUuSF++Cq4Yf+EBeFdeon7ylDZc3WhOjEUGeVfk8HIiOD3ckBV2
VQUUTwwJkTJMdbHP/IVYO3Oa0YRDJgJ9DRRx6eoEkwLjG7Bl7JSAROyqJXKb6ahRYeTmz1NhJOC7
Ejh1/HlueFKGl+5LETb5U6vqS4X9n57QrSVUITCvAzASat+oMd3unlImbib4UewM8bjxwr04bLhS
2bvNrnCKUTS77D0fVq2O3MJgRPfy+LzdF0BR3gHCBVwuEB3koMx+az7hGbFxfdd3Sm6iwQo7Eg2Y
+LTaeJ+WIUlKm12aXbk/L7cmqcsVD+CK4lrNdyYxkYhvSCxwGMB6H0fpm0GR6fEKpwVQ+4viroKe
F8iCQKlHXag+yXowVSqBI/hdbPjNWBE2Y3WmUyL9saX7pj72ErKQQPZpArwGndlnReX1nBKGTpZu
B/nktSNofzBrxn+joiN9gK80Ts3C4kLS7WT1oNXWuAc/D2kqkvLbaKmDew9wwe8BbyRK6GCfnoQL
b7+tUudhyDNx6NTMvpvoJXg9YZ6lk2sxI8nTdXJQ0ZIcSHUUHE0+lv3Ky1Hmg6xcurA1932l6aeI
KB8ALjoRpFP3KWf7pMzAleWU4leeX9ryVDFHIYEklG96AZFdDPWHjtQbAnrF4saFXB/SS77hoUxp
Pv5Mc8dvchjAX6L3g2BzuytRVvQdByUOpxEEpENak9qlENbA5WbjKlSK2ECSsPR+mTMKciZw+uBb
ILJQRqWo8rnEDyIn9lV1JbYVu+6ad65ut0AhjXjihdrCi2mmAvLDn4AvD4HxiSvidp1D4UKcY8Cu
juJvcVgPCgdNBrw3xIok5x7JeBWYXGOqS7DguQsngbcHI/jsVB2j0iy+a/IQj/DQUeR23HNgOIkS
zLrU5bjgu6a4Qt9sBQRUHAosIPGjh22EpmMHRfUjFDggfyQEcF4LQWbOOfPXJqbPehXaXPhmTPmH
keNXHOHUiDQj8vYvAdCFFzZ9HwQCTakq2oU96RdaU3Mn5to0lQzJnqAhHSoiR80lBdQsPaOHMQdI
Uq7guatkKminksT+93dDwQsfs0syEI90Bjb6PjeyWhU59RBiYPbiCoXhC54e9jnuY7J0RO+j7CSO
JCLhkYATQiSntjdrI3/MsEaMq3JW1qk8VNT7YjNy4zNEzyclByUyPOSqK67JgQwLMaor+k1g1EwJ
KgR1TM0IGHurqeQvJRwEUFsxwTYZ+cWR9slB3R02tJtQ6MZ4Fxh8bn9qDWKMPBk5fI5k20gou2JU
j6jCUwU9uHGD0VS2sqMlvp7Z84ctAq86FMxQ+aA8OJtJgyAOUuRoSWWAyhu652dm1JP0glq3UFoN
Xui9uq1YAzO/rLeUBU1XlV40Zuim3qgGUg2abaZmXT4f+Tx22KwN9kymYoRajeNjKPpOBBr7QzpC
wU1S3UQf8u79X59F1C/QdwNCE+ryPzn61d2TBC/K+7yOHVATYdp2K0hGV5hiCkqWX48t3Y+O4whe
m6JcJZhVIQAlVLHD7zFzuX5TYqt2zdfmLdBBIGDGFoYwN3mkK5D6Sw4h9LtW3kFe7Ebf57RA/Kpw
ZpCinAStqSsPOV5hjII4cVCeroyM58A4FkFi+t8HwBszlIMu1CxOwi5KnGQMMaW8AdeUz2/BHtMv
1Tpn3lE3K6KTW77wfLZRYUo48/aYEeVVfYd4sgoVGL02UQILrL4j6H2dF74of39ygVUGCBCZ2KSk
TOUb4PEP2zLIEwdwMxMF94/Bqfah9R0eKmKFhgpwSWdUR3kL8ddhi/ixlHzNBKebHzD9wOvTO8gB
YIpp4pRsqpFB1mLTi4bUerzOmWoKNvhqnVRe4YkZkPt5lji5IbvHpjNAHcdDrRdcmBbDr6oLX27k
dLVgdSY23VilnKGsViUUT7A45fBV/k4IelORIb71OirB61IXNro5fJ4eG52JFbAJKmxQ0+HB91No
udpQ1uM9cBjUicNEeFGCGvUTQQNKFk0b6UEbMHbT8b0uptkSoHSm9Dw9x4GpAbAMNVVa9x0dHA+N
oiZ2YrDzHcK6zzmEYk9sdC9nOICxpGJUz1Pt7cVjo6EmfZyV0i7PsjrTgyFKXnwvbL8iRqvaL7z3
qgGl6LZhQMmhqaWP8ZECTLIlJ+alwYayMu49aQSPSFBWuYxmRKf9ZiAdLFl9lIkZSoqaZHJx738K
feAFRtOHZbSHkHef6lkqIyKIUp12xuPtn73KEwkYojQCIJpKtweaz1pJKvIidlBJqJnWUCvCeaBH
cE+Kpnc7CQ1rVY8CsEF1OuZ7Mdn6+AfwM8EIKm1/fwB1pUWRTUOIYuGhHK4aiQWEtAkgTR1tKqix
C3oExtnfYKfsLRXwUrRGLL8i0pZpwLBc/ymZN/8FuxzXz7WHHQ+IlpwLeY9uy//hZwLqDHpUMM+j
gkM58Q6Dr0MejjHYw76DD3YV7hhfBClvaQWN0XaWXJJWJXgk6YXX6KX0xrhPCZDYra6Vsd4jOY/W
rmuiTRnxehmt235dBoj4pFAIu6SjcE/thcgnon0OjC/QmniZ3X7VBgVyZuy52MmGVSFvmyIikW+h
PihgljkUvpsuMGvU9tuQI230NoCB3t0EUGCJMP6DBmaxVoUXbdDlDtNsr0P4PADekBhlwZBuqek+
5wHwhsJDHu/56el2+1sZvwy6IdRiB1391vAaOTeKZHCJhi030U6VSRwn2aosmSV2rJknzYQUBG/S
NJADhZtby9BWcotIFrFLMuutql6oADQYxicpKfKF4DyXA6DxCOkRZN/gLKNS4lwpPKkcAzh0gRPB
Z90MZqhlL2jzbNioWGqXzMYPJLVQ8QZGH/+jLhWD/DJowOPisAnGnDjNChtSgxarvsiDhX5A8BqN
xuAvha3JWVCJpXBtloqOruoHblg0iVPIRC6OirRv2K1q4YIy0Tbv7aFceNjco7hw0EHei8oymq4A
kFGfsJeKivMh2ecMLWoQQBZBLeuTB1i9Ig3/imaIevSRDYUmMxhtpSsWi0gKUL8GLuvxDzdsXHHh
J835M+BlQHOrADqDDvXtoWILjgkahkFu5GvtBjy0gI7U0plnKmkPEWp/y2WFp7NMEugNELsLz8u5
8oAAF6Xh4YXWOLiybs1HiuuD0zxKHYgSETl8UwZ098QVo2wEwU772o69U6lWZrAk9TabbcMoL046
EKg9Uh5S5BKgiFpY7iTSF6eKTQ0NwiBuaEZtopdsplfya1vvMMtPvMSS5AquEW/B3MSY/cihkedD
pBO8Yk998KLGBuvqYOF77MZnriF0WpGCozSImhV9DZmhlkIu4VIHStU6I6y9qgUnxl5bwtfM9IeA
YMKLW5vKkzJAIrefoSgaWc0jIXXiXXlm1gmpdIhnkedn7vl3SfglLse5muCNPerUdWPa1qUPexnZ
+5b4ZxraeP4en47RTiavOfTMnQpqiYvRe+bG39ilAk2acpU6hnzqtL/xDojEbep/pIotZTkoM6Di
VKrElfbg6GL7c8VsXfyc3Igjs8foULPNcjOLF5CkM/fv5hdNR+AqoWRGUXbx7EwdNMmnKYHcaNkE
p74nnP9d9YtkIbP2AFVjwU+JoU6aXWgY4kCpctgbeoxPrlBsJevM9s89vjmQ9TpL9Hw/TcmYbaHr
q44YX8nWrcjL45P9g5SgfO+Um/zzO6jrl7QYOfY1nIAtaEiIRgQ0hAnoXHHuvpt3uzJ2KSCtOdk4
5+7zdFoqv86Vgm/sU2G8Sluh4Ipp3wngrOAgLHd4tWSh3W8yF8v38SgMjJP3+Xjdc52Oa7s081Aw
NGCZCLDuRh8kgiF7PLL12IW8hW0I68fGZh5IN7bosCp2Qaz6WKOqbFuwwIb10R1eeu97ERgzVyK6
MUWF0kSNxGwQsCzhkGC8BpUYTAa326rD05aU4lP4qwNEce8uVbTnPdffc0Q3ViTPQ1Lh40YP3Cor
SJPp7J59YcdN9A1kzhgZDGhXMrM48/JCvWbWOV9ZpnwYjk/XxSN2lxVOMgcoXWj1EJ5bTI5nfdZU
ygbJK4ATNJtG2cmMKHvAdErMdsI8SlbCYdgBDPhrBrrDytTbiazyg39lpUZnVUsLn1CfTNAk1Mol
9vLpyNxf278/hnJXacPFfs/hO4f5vvXNHu8aRofqAsbgY+B2tonBLNXF5k/xX5PT/3/lIadHL8hl
sM+CtONCqwYvqvgGXDG3SCVCX050hMD2f6UPRX3Ssu87bRDqfseXT4DUyDoele0Tm+zxiGNak1mY
k6Gd0J09Khx1Lid3nQSBqMxsMVQfHjIHtQvDJTXhMH3ok6/E8Pfa6rFboELA/1gFJhT8PSgm0Fem
5ACgq+qy3w3FNnBLEAWjFla8lwUR3C81tsTGX8hjqE84WVQwfQS2+QkBipT79hOORRnFTdpBd8so
9jn52CzNPE4f5upY3hmgokklyC3DBH2/64R9JvmkdP/9nt2sgAoXAorOrNhgBXLUm10U6k1OwD4Q
SQKJeQXxIvdy4/Fnop579Jp+DuvVue9BQxI1DExyBbT4pD0eBhDjWPgytOO+s0LFiMGLXS0XoRoG
FKAlvAlW/bmTNsNbbbqoRmavj9dEh/3/MYcHB0Q6UdCnVS1rUB8nYocT3+n+EdJea8haEpFIdmVJ
tmgEqJJWNsgVd09jD4k2BrOoCYaLvx7/jLmLjs/5vz9Do58dIYa+1Bxi5rsoXLeDR0ZB1guMK7SN
TKLQYL2GKKMusPJC2jOdw/tz+tcuvdsxW0Zei+XH6/zSme57s8uf2YWzSsdEapM1lgrGIFgJx0SD
mp5agSLf4BrCd8Gk4P6raN6EIDNZICwz7VOMJDKgDISGVxctlRDmj+/fpVJPChdMvSA8x1IvR32J
RHDhGKFsdOtQ3CwtwXKNP+7xImGgXQwyFkP29zWWGjJ6hTx+VAw3eS58EzRHY2pV0FIpSAykMpS9
G7strKx112KU6+NoY3qh1p4qaG48Pmfzfg9VNDSQJnEqKloCn94OtYYr3LB2BRgbxq419BZNlzP/
/wxRDraUQ7UEURpusQW9q/WmWS0JO/2XQ/V3LZSLZXpolkQ+rkwNxoYQt5azFMIZ/kcLSsOTAc1v
/fGa5i8paiVovkEbD/iR24+scl4juiHb7wIOEEWoL5R1SeL2uwFgQ8E4tfsU1lYTLEEWqLzuP7fn
yizl6kdQYkiJj73s2bPmZSR+9USXMN7SLZ29IP/YuSt9+JqssqUIO4L2ocZ2fGRae3AwTjidYP+9
9X5VRt4KZKx5/DvQl6aCZ9IA1DBZJAAoRgH4RZVe+FzyQszJwEsELGZ2GLPL/0CDwxpBSM8HrcX0
DuOuF77pdOvvHOCVUcoBxk1XAwAFo9BqPqkMUII+ZrSyDbAMkrT1QLbHv4hKvGZxX/0Ur6JsIeei
4VH/+bxw7yheKZh/oFvoHDSpOn7k4PqlJLWF+tIIkVm71S+usES2NRtlWBddgdKq4YO6LoUUTsSd
/x9p17UcOa4lv4gR9OaVIFlVqiqVvHthqFsSaECABnT4+k32fViJUqji7kbPTExPxwiEOzguMweA
pcxM7EoKNaQXLzj2LL2o6JnnYZ0O+/Zxy5n59OaPLRTlwHMHu+Y6iZNWkQyu0n5jTVHaHkcsyY0x
72oI3v++LctN+rYrCxccjDI8tXVQyitRpWpchk0pUXQjLcIqemy14FVNTuz72n+Z9/vPRD+NuDoH
1pyZreoxonOrbe/SK+NiujCvmijY5Wdcjp8N16eh1q9hlbOsmTBUV8VGcpdGbuRsLmOIvm7Y5eEc
E8PPVuvTcKt3jzc5L9D2PB00I5oVgaKne9A+tCqqrzk5l85ZNyt/W8fVQ5j5QZkDbj8dau7slOq3
tEGHrRk6BxfkFtmxsw380YOFdCZHBoBCDBHFHIXnqLX+L/7qgn8EaVYA5e3VlrpQEBM1NfEp/cYc
jo55V1tnjs33c+oCSQdRHh/RMIBsK9MsunqyqDDmwxNaI2JYxHOOxXebiAFQqUcOFP+CeuvX+6fm
zsrnGgN4lN9pLelAQod8Rm7HTSOgHP1s1sMZX/THOS1aZ7DBAIetcTIpmBilQh3nYD2N6N8qCGQL
rvqlveP3O/4PX/b1kmNKnwZa7Y+pS0jmzRgIt9sk8g9SjNZ2frAiI8wvvHiK812XvLcxJNAaABGi
4Gr8c3tOI+vn2QKZh0IfHpN/laBPBg6AAHdyWiyw6RJKWmLvtehc08P3BxwThTLkggXGz1vzNgRp
03GXufOh8kkKxQ+/iY0i6s4SDv84l0/jrO5eCWk81drOfCjudDfk7Uarwvax1a97U5zxhdbVf9zz
r3NaPQyawfJa6t58mJIy9GOZgNtnA7HcC5/Ml6ECxVSw/CJtDHYUUm5q2LcLHl60ZGG3Sc964N+d
l6/fs/JsmzIQpVH5+B6ESqxIUreDQt+ZWf88CCgm4TCAZGHdO9pMA7PoiEFcO5Eo884KuyjPmK0f
DPYylf8dZeU7B2j9q10No9jFI/duxg2HsDB8IGa9jDQOvIpYk3NmZt8DA6AHIfYMyj9cBdyDr3bG
zvwZWjwY0yuTIvg7FhtPXtYBCQBG/v3a/3BIUV5bSJSXZUSF5+tIs1HZVt010yEtw/YuBTXjPj21
F8HV78P8sFWgWHMXWmjE9dCK/zqMNPw5KLtSHepCx5r1pzo4qLyJfx/lB/8ISSv0fixvDAZZPwB9
LeU0qkIdPHESN+2hxqyqemv1IdoAJxDGg+Cc4Xdnhv2+XQuzAAgocAgN91s53IPD6JUcs/OPWnji
O5nosYgVgiAtfu8TKyMzaD/OJbW+b93XUZc//2QrgfxRY+1g1M52iCn2HD01E3GsO1oURObbM5Nc
HJOv78PX4VYnxV5gIY7EcKpM0uxot+Cfae+G8SK9Kdmm97TYtmJtYVnOIGc4/Pn/Db8+QbR0oZ8o
K3WQf/37ER1HAlXgBJpB7YYmIJTI4YCfqx6c2dc1uapsgP0QnKsDz2ti60+N+zg/6cgFjePH79P7
eSTIuwJxjd4Rf2Uv7a5neC00HJP+ttDu9fQlaz+s9F2cY8D5IaGHbVw0ydFfgMP6T9T306nxg6HP
6zlTh6L3oqbI47LJQzy4GhKJ3ZA0gtQpA/T4MBvadf0yyO4Mp7Hx/f1dvgCyVKaz9CivO+IVQ7Pu
LJk6ZDsRyywS2Ra9am2c3mY3wUVKbsFrfJ29l4+/L/F3320ZdsG8oOUffAurJTYrXeoBxfmd0c3h
op9iYyjoIYRSMtJ4F+bN78P98G58HW/Z8k8LbVa9rFoftmjWj5q67V4FQf4UIObcD2u1Q77kzKPx
88JiQcFOjz6gb7ytoIiohFcLcFgmICyIj+0JTYfLr50dpuFbgeItPfM6/miDPg25Mgp+b00dHWt1
0ImxBxHahbPzwnOZiHVbDM4KlvJ/R1mzsbYeLYdMYZQ+5ieT3KkwI2p7uvkzhM8U6HTE6YRtwNgX
WeSM+/3jYf009Ool9oAllaUOEyBVQ3IbNWjVghTkBPTrmfPy/Yn8OklzdV4CVxqOwEg2CDtNGrmV
ihyVlPqdYE+gVaozB9TfG1OnpK6NHSIFMnc72Z8xtItX+s3Mf5rw8gx8OrZtx/1uCnCIgvQ5D/6U
05l78aOl+/Tzl/E//XxfAcWUZc2yl1V946cPzDqZTVTa52LfHzI5QKagRR1/g8UYcefXkXjrpB1r
cWqmBJQuD2o7hfVWblnkJSceWhcGgSFIwE8DcMzj2dF/ei4/j75ax5H23aAVGN29cBJUD0hFIKlw
bLdenJOJ4ANIStrIPhbgFLX3SLGHZ1JZ6y6af9cGrWSLH4mg1Q1WFgj0Y4agHZZaJl2sndBzGtPE
ibq43pkzcrNoh5ReiJSzyRLogQpyNtnxk3kAXx1gdRC5QWl6tQgof83dkA3qIB5kT8qb9o5fma/e
EPHL8dHcA+0L6TFok+7H0zmctvvjBnwae3XQPIf53NZ7dWjiJpzRA9zu2qtpl36A6fMaaRc7Qh/R
hpLX55o8OIiCevIGss/4fnN5f++HOQnIDQtfKXne3HXhDlRHoYa+p/j1QMkUHy7bSzNxiNzc3o97
9+acT/mT3fm8cou1+HRNesU8U1RYObCqH+S+OkCM44zBWc7/+qajXRT96uCzRAC58h/rjrOZdQq2
m7KjI7IKlEedv9V0naHzUGnHagTm0+LdQIQLgg1PNLuq7QuUh6iV/P4xP1kdYOMQgaC7DOiS1eMs
9cGYm9xUh7z562Unzs5Y1+9WB5ME6yqaJNC1qq99DoYGv9TOHP8gbYImsv7AQRz++xR+qNaj8d8E
QSOOO7JPawcjNzubeWORHvz75kEH+x1aBAlLJqIn5m6O3BAsfCweH38f9gczh2HB/Yd+d8NYONu/
nhQnA/VfZ7bpIamzWD1WTbgb/th3cKkgkrupw3lnP6LdH5QzoFLRrqYzkd0PjzPGd+FZ4YLDzKzp
s7WKWmMP8q/DPmDEvTAftMvyhb9NobkLXoLjGIm75kqCCLbbOsS60i/PwXa/GxkwEYCK3/Z1dF1b
65Y1dDClaW266YFWIOSABsJ85WhXSJAhoTmaZ0LMf2nKr7fm62irW2PI2giE46WoUItQO+WvWrjQ
6JibMXaS/AZsj0m5caMpRFowvLtxIxpeXT6ia/HSINXVuJtiPTKTYaOjKUDFEKKJfj8P328StJ6R
OgPGGx27aNj8ehyCTJWeKGl6yHgT2gAsnxNbWWMs8Kx8HWF14EBMyFI5acHB3miJ89RtxH0dd/fD
Y3DfXopbvjGusnPZyR+86a+Drh7ztALIFYTp6aG7kXsFXmYVc1KGnJxrq/jBUiAdAko2EGBBLnT9
aPpjnVWTj/gHsvJQrbqsYqu8to0Slv73jfrp4gY69DsxGPbJ/OfOfzLxqZCjhBq4dqjASnTMroad
tWe34ljrob3Td+k2u5wPzr29p6f0UjucY85cTxQVxQVYDghtANodAIi/HhSjcoepqS3toCFFR/M3
Xg8hg0Zna3VENGcm+9NgcAKQpcNckcpeDZbqs+kKVdCj7Hb8Cq/LtqIq9DmAu+oMlcLaHCzz+jzU
6qTIuW0BBi3p0UrTHVTtgNFvtKTpkKij0LQrkCXQ6bkQZR1crgddOTrTTGtQ82B+7d3JL6L86O5K
WFsc0T+/n5pvTt1/RrIXc48aJTp0v24bUpEWh9QSzgPETA8mqRMWFVG7R0qXwWmBvmrchiKpTsHV
ORHQb5dwPfayy59OrNv1dtEDDXAIoD/U0ztXbcZxS4/5bqo/qAKnZP72+3R/XFe47+g6Rz0H4Ouv
I87CTL1Ow7oacmM6UTPpof5UCBp66c288/L/1mX+N0MYTVS8YUPxrHwdT5SjyVSJw6NydssmETUD
D42OIq22s+6z6tbM72m6oJkbcSrYNfNq0oGxfSHRAv6ofjdVHv6+BN/8itU3rUlkmDG1kOfAGgRZ
iATjKb3oj+X9PMJKlAdxACDist8tQrfh2QbEn+4SuCdQroODtORUvy5HJkfeZ2UNaji0Ux6Lv/Vj
+lyf+o1HKKRXlJV0WagdrPs50XbnNFjWlGB4vTDyp8FXe2+MTT/7NQZvoARQxdNenqpXlwhSHvOD
kxE45/N+iPXbS+1qAJLrHPB/7YJjfNtEJ8BCMxDAP1654MKGeewh5XykfFP1py67ntIr0zgH2zo3
zOpCW3ycjabHMN3HcKHIGWu4dgf+TQLUt4DnL2Dtf1HSpyurO0bO4SDB8PrDc5q3O9qXZxJ6/9Iv
n12iZQzLAZMpSghg71rDszLonCDOHrIjqCg3deJfqKi66I7O9qjF7lt3FEA0XgSROtbX4IA9pcjS
bLcoN6BIxY4Bavr//YX58j2rF4BxH3gV8Lgeu/Zh8F9QBwwFKPLAWfbsN/dzF+HwtJANbt+6Q9mH
A7hWq3sHuZ3fv+OHy/PlM1Zvgh/knpabWBYG2t0Are2BdW1rYNW/sMpN4ZwZ7Vv9FrvgoMACtZ5F
JQph/9e72lYZUHliyo+ZgEhUSYxHycN5DsHhC/UAVaFpuI7t0xQj4fAx7/Uoa0IB6AbZ/j7tb0WY
/3wI0rug4ET65Z/f8+nIjR6brcwd82Mw3ZpOyK3LkUI+N5/CbFuekPw8OudCgH9orNURdOBCgQl8
6YNHzufr5I0JCLIpmHMQjx28pJkA4k9a76Kwk/x64lsrSOwG2HOIiLzRpAoz/4B4SPhn9uBbcn2Z
+ufPWG7jp6lr0GIbqavyo0VfR6MjNfpF0+5UXaUgO5v2fX1n1lENnTDAsjXn8feF/+GtBPJz6aEG
azhqbCt7ObUZuCioVxxL99EHXW0K8lgjDcsXAcW1HPp8vD7LovPNr0NfAkwLILkmMrTf4EJQNmrq
kjXTsQoFEiTgrCVd6BIzHq5cop7wn1/+XD3PERiEiQof27CMoCWD/EmNPgYFb+X9nyKRIoqgoXjb
h0E0IjAikQ7nfk+jGokyEFFBk+f3tVonWxEq+wjVUfdEYsoFSfbXjVJ1UPY9WmCPQ32XazSEvrOT
nbkI30zvMgY8/AWRDxanNYKQZdlAUzFMx96rwxHkjSVgq79Pw1jDFL1lIsjt6QEgoxbmsdr0Xmoj
C7JsPs7k5bgfoi15aiP1F3QSW2Q9TfJnCh/z8KXCCj7ZcXhKeARGfvT1ktPdCbyoYbh7udv9hYpK
9LgI0NxeX1thdHEYyPNHFV6MiR264RVSQwhgGdkuTTWXxgb/2kYfA3n96OMSsn+MjOTDPdmAZFn4
7duQOPh/SZvc+uFE/LDcsfASSTbnhBT95mBtHsfomYf3BxbGPfl9Tb5dg9WKrFw4v9XRiTpTrMhG
dXeOFul/J46jqYOjZBfwM/kAa1ngL5bn63DruqQ2iLG3PQy3P74cdRKV4YMId8e3l93m5hgdT7s2
xl+H+OLidXN4bzdP2+j3+f7THf7tC1axVZVPRTUa+AL3RUbtwSW7l1PyniRXcRTD5oe38RBu3HAT
xtv48kAetoc4DK/Ci3DzGvnk3JH8ySJ8OpBrxVJ3tm3qKXxNGTbxk0fOUrOe2d811/uQuXkRjBhA
QtwC/Qp45D76d+2v28dAYXIc+p2Ku719Yvk1EKJ6xJ8gZ/77mn/3yVe7vjL0ne+DI7zBR4j6Skdz
LnqdzQVAF8JHh45y9qalewH+BoBEKXp/UDouObDB55y7c4u9clH5kKaU2/iM5IHjUh+fTiLUyb4M
j2BzIXchLh/BGXhKkhuJ9/+wia8uNofbR4uQ/f01buDbue3//hKDUh1U7ig3ILEM3Lj51bKmwxDM
dQ5ixspEf8yu6+47waPmJeePYFUXXRFV+gGEIHw+jinRO3TbdwDzhwAiBMU5KfK1POpiHiFiufCp
o/MQ5Laru+FpXjE6mmLHJw2qbpHc0T2PtEt2miLuhw7E3yB4EBmbduvvsEByA0bbFMYyAu911CQf
xVHe83Nt/z+skYmoAn4aOHfRZPwvpfrZTWg03hk86445F2hiBoL+iMeojNI61TeBmcrYdGizMeZJ
xmCkk39tbgY7cBJXl6XHWMRmniXcN/OYB3O1GTuhHXXPpbHK9XNoke8vJb7VBkP+kl5Ftmp10ifT
Vp4wi+5Yi+fegrBydVtM5wDf343oMgh2aiGydRGqfD00jRdkzRBgEHfJ2t4BaK9ASuOH7jmuMJAH
LD/rq7lEfQFnwrXQ+Lqcj69jTcIUjdVq0x28GnCeMLToKUiTQF3d7qnxSu2h+KuyiekEsj6ApGqa
fJ9nSMtuAE1Kobc6V/zQjuBLjXKIz7y0vDEu51nLPwQr3UV7dgwQGlvAPrIa7vgYiPSkkOp7aPlY
g6NrdEBLMrQDuiiHVhvo1kJRZTNqJp02Rq/4XQbCNIcUbjZBeiJlaLRxIK24mRXOUphOQjN2zBnY
YzOMPliwrXYCIHu05VszFf5DK5rM2tWgnu0JqBtBUGx6TD3oTdd1IAdrKjHXB6fuQE4UgtBOLz4y
y0spMH5+CkErtJh2o0qE7XCxy/ugmpO89EcTkOe+L/7MvebAmbOsVkaFMyh4EvkMsh2XSjW34Vxa
Oahj6tIG8Y6buU3EurxwLm3hi2rXBRyAOKPOwZKXWj2IoFyHqZTMqkD3ZTl0lh4Pi2YYsZrSrzam
cvt8i09B+41GhXyTFKcHXcq2YATVXVC2Mx0tcb6HHwz2F1c+Cj+dcKkdmbt7e9TAZ16BUmMHlPN0
07CyBU5fOPUhY64coqE2uuup0umjKir5p7UrUycCpLpHsygDiS4mUCY1nhk0m0LXhRay2ZZjZMyD
EzmiBKcTrbsCBPq1X4J+sB/b9wlkX0bkeKJlEfShGjxQ1lwUyZxbZYrYT3d2tazM9waCI9qG21xD
/Zlr4DAR/qQS7i3bPVm954Q+q2QG6jNN0g1EIKq71NOBRzJzh4KaqchaLZIA6ytkbMvRJjLgehUv
kI4j6xZm7rEt6xPnGbt1JBMspMCV50nV1qkM1czaa5HmRrFXkCLEnOpMbvKxTg0iNN2ct14TyP04
6fOiAG/Q99IVubazBNgmd3krzS4RQJ4U4Sx0560QrQfhkFGwIDY1i1lhOwH23FrgyyDZ4KTTtodc
ch+2TacbUWCX2V9R+f3fwBoASCq0TgKb7UyA0wjuywetMwZwBroK+0Wp7CFq7pot6A98NVQxq0GQ
G7n2ECBTbZftfVmang6VlgAc+FrV5VbUBi6FwNeADCE4s4yZzPMAjpAi07MPBzBJUJa0s7Opi8ww
iKV5AkPqaITyc+xGIgwgHqI+99Epbymjny9GqD1rRw/YWP/YacCtxQbPBTIYjrJNgkrM8DqNbXA3
pbp7PWIZr3tdBhvG0ctMQAY+vQ0gRoRuWo4UOTF0hVpcLqT1oOy8uK800IlTx83S0JwC5LL6gWL+
IsURC72pdx/1avSwo5A9fAc2giNGakHoSIscV1/i9StDSwJLhO592UF/KQWrF1hL6oCFXscEMEPT
WD4YfSlLglx1+2fi07QztGrOQV7iZHvuZUET1/5AA7Jg1baTCMDyhFUUI75gLnFA9MoMe7/2nrTG
4u3WKHo2IA9bpCpSaZXFetMuL7xwtONcGEg+gFK1ua9rp+oPg28yrFaZa4uajlm9MTk2oIzpe3xo
rlzmE+lURg5Oj9yEPK3QQeckoQh3h86OBgWRFOABEG06iNWAaHfenDYdQUgxZgEm7boVmhHT1rj3
AF+cI6Qg3D+tJ+H3qU5AtCTT8/KO59X0Wo9NmQGdW3hQJ8mWTWVBjpqkV9QgtRpBOrIcMhiEwJTt
hZYChRKW3IXBkiZzeKw8pVvbAjjNPz0EnDwAv1LdiS2jofkBDbAdCJDmFLUbxINjOOpWaUArYMZG
DGMwurFhFLMDyaFgRJxsK1kTHYSKT64hhQ1a9F4MYdDOehDziZpgHsw7/7ovOHzMoqT9jrtZ8ZBV
jadtvJ5XjwG3tHbnB53YKH3q6w1o2oQRYk+0MmGiCvxjlgV5cQ2FF2pGWleByRqFmHE/9bRY8kOA
coUtc9mxU41wN2rS5G1Ql9olUsIlux3B9ANyML0XBjoF7UWEyKKA2cHqP6EgPc6hZSj5p+u9QMZI
EeSvE9pSb2dRdFZoDr5zDXZU2RCfe+2dkgxVEaueHIcAVWwBv+RV+rDx4TSqmAU9Mso5nfpqZ9tp
B94dn9Z8o+XMHcKCNuKuLVF43xpur7mbzpnT02TgpSFuOWDSml15f6aON+VJOc0gScWAMbjVnRbV
CttKm/o4dbV/rF3IHMESeSKLLMHMkox+I/vIHB067yEdl0E+WDcgCdTNFucxpzJAMT3F1xMD57Mm
LjqYsIxFwcBmOEFiGZ4G5LWgW+uofZU1UCOwW9sHRbkpaU0ME1lkkllt94xGaO9G5GP2jJhtLPBA
G6AEdoJ8ag/dmDb9tqy06bpEk2aRNLkOH4g5gUBVR81arOs95DHAuTWCBj3zTdzx0nd2JpU1pJPM
Qg8eABVRWuhT6NBEDm/7IfQ1qV6oo2MRUiw0+Nm00X61hlqzCAf6H0qIdWUmGUceN0wNPZ12TtNC
iQTlwTyHh97P9BZp+KCMqr4Db96QgYsIRkG47ILOJfWuhzzAKaor3ZNkqPUBxGNLd3YEe+6gyUn3
Mg60Hg43SYOufvCpq4NTvZs0tEgzKouNLWubxzpt6cfklFMdV4XjndBQtGROLG8sIzZqTIadOza4
oDm6xaIUydA20kZh9hB69jQdwswWRtn0tEG/g6nBpZnaNpMX2Av9pLnFnO47o6+yLRQlNLqZ0mBw
N4Mh5J2X+7wgQ1p3etK4VdnsaZ5rey2l9RsvHHYzOwNEemTG0Fbg0rrP44DKEVxgjbC7XaBsuzoI
bV7YESgHKwRoAJD6FJY5GAno1odrZsuB3gqrbNqTX3cZvXOkNO8rKXxwXKN21u1dac4DXvMZZE9A
2TV6/sDlpCOba6coM8HzgLmRUzOPULqBl0pmqSQaO2TdPwqQhX+ogdUctDG2OW7RBZvTEI57YCSp
bBh8Pfig6OSprCFDlCzcIelLI4e6Dag/Y+E1fg3osRydLTXBiHqjeGBmkV83HLFaCV6P23RKDRrp
cwqqdt0TY0T1lNkHb/BUEamur+lGZa1AByhIEIMdAhoEwcZUDvxVo4FHb1PcoSrUNLSFRWPvjzo8
rBL+E7wF3xvnW1GKwbzk+CoRDd5kPUqcjhczdY06SRX+MWaSVtciR4gZBmjnfbIMbcqIBUDNTadR
9deRup/F0HOrritUDi/E4CNWGXJW3tLUKUD72Vf6jTX5KAIvjy7cSmb6b0goZC8odM3zTZWWPk14
RRu4D33rZImecVWTrDcy0OPXghYk50OThQIewxFKXNNfmw2+H4551wTQ58pTNNu5LfawxSNmhVDh
s/GnJq3eMigKNEkl+vajYiK9b7zB6OIGppERK3d8aBb7wOuh2tTSPE4rz8rCQVUo8858AMdYa+kd
yQuPXhboNoLjojfmFd4Ql4WlP/NnMcPNCbtgQFAx5yPu0VQqUOdXFKsc+mOeBYg/2DC/G9Irro0y
VQD7yepvAKu2qCIOMIzQQgSdCVyN4NHkjguvQ3N5D2iBNR+DvMsQu+iWqmKzwGtQyyy47ieveqgn
I92U3ERFRwucTal0/5GCjfswaHy4hsRbmhJmpxALs4bWeAkyHZmbrG8KbIf0bXCKOna5hbqahw0V
vZttPKo3Ms6afuIXZq/XQ5w7EGkLJ12BgQR1ftuOOlu24yWWCP537rdIqzOwsKHa1NTaBXUQGMfO
VDYPqdkjCZ75cPNDxSBCEGrZBDxdJ01/iuVUBl5ctiJDeNeAewrOSGrnkdMLXUQIZhSH665QKEJC
HSgu5mV1RrTCC5r3efSw5lZHM/BkFnlVbIYi6CTMFp6fI8Iv0W7awql2Dm3zcmtpg21Gpt7W3bWH
3swKFxNvFtvYVBuKCHhvML14zGKE6z0IXwYbqRSdLp6GaTH4aPoExUcCgXjPD4XhQ1YTb6f71HPu
PFqyQMBR2yM0ezW/aNAfI4fxUuvboApHtywd1ADQaod+/2FqySwgPRgKWqvYgaWG0HOLgjuEdByO
9PsIoYjQNa1+Tx0griunwqwCexQHs8+rAJ6V4V80eT+hU9JFo22ofK1WYakHE4qNufdEzRysXR2f
ezTeTjNY/R2bB6fJEnYdsoa6KEz1TumGdleVEItkC2MnKiPz35R6TAf7bMCKKJPuIID2qPm1KEvt
Tfd7Dzm2YKhAgShbxgm46UBePOA8CRLkObjKnNa+7tgo/djuWq8LG41ONGwr0ztqWeDkZLZRKAkB
2kZ9pJE5PNERbewfLUo34IGwB3vf4M8gdjc47ASMGcL2yiqr98Ecy0ujzCiP/brFlSxc7ueEwWui
hOWl5YEH3nOAoSg4vsmxh/lK17OiTXQThgYWpfHucPKy22HMfOTq9IxqkREwcDszbranaRK0jZkC
Ihm0VFgA/AwxXlXU1ouYNmWOEGrwoayjzJIR3a35SNyx55e9i+ICNQqQosJxUxRh7DSAJnwYdWh4
AovwKC1W3IBW30WeKYc7rIsSWn7VIhQCeTq9gbwTbgNE62wDi1WZdfleVK0B4WyHwgxmgx/MceCq
7O/cd+pG5qM9R1aKFAf+l6LYY2VbcNwarrisHAStWHVPu51NZr8awhJ6rLeFC5ylUVpuZKLngIYG
xPIeYK2nKippUcpt6mWzG/mI7J59lto69N3c6lTlanLjQGPZ84xoFWmh3pFO2NRwh8Dky/wTgLkc
jARshtU1Wy0Pbkant8TGzssM1Iuuo/fx2Ds59PVggrcVKqnorG8FM0LT9umzYdsDv0AwIQy4hD3y
lrmvIVxFY6WCmEHKGhF7s0GNmFpuua3HYvZi0Htlfxs2VFcC+ehsazal1Wybqmvq2zqgDI91r3eC
jANHEwlrqopCt4q3eeJnStqRL8pq2Emjap/AmezjZewckDNXVa3I8oR6oa30GmEwlIAzQiu7NraK
TU25gRawtBIjg7/r5+DFJQKkMQqPh2VAYVozjJNLC1juievdqTUNAee61Ezce6hFgc1OaGZ2EK3R
9nun7REwAiKI+ggaZAP4+kjgbwE7zhR4Uox+sZQmULJ1ZoMwOZOVVYcujiBS7VORYrlMux6iLpts
n7Q54oAIueEH/LhpA7ANMk4ZdfpH5QsxEdm0AsGYhlLlqdL0DhkYiXRUGExAd1xYjjHl8Khk60cQ
0vCA6cJJMInR2tSAfgVwCaHnFdAyoAifG1iozuR7tzBTPRL6yC6toArqEMERrJ3SuW2R0aJ2QSyP
ot+97Kjw4lSoEhwrFW/QnwnhEQOmL7fi0ShKdctHAV+SL6CWcLZSrSEdc1FDQIYdhXsf4cm7roT2
rBpHGokL71ri0SxtC0LJQLeH3O1lcKozGqRI9pfeqW7pGCBNOBkc3mWJaUBFCYwkoqWmv2WWU70E
RqMeTM2cgfgYtOnDrNSEWMbqDZCV22Cr9tM5vQkaDSd+NEu8f55F8Yz36Ch41Ap/QHzhlEh/BUhZ
NbjJfE5qHyYawXu/WD0FnGWCeLpGcxizO/fYg+ALXOgz8yAQYuawsT0k3/2YFRoUQrLZ6zsyFpPu
kyIF/wfJJlc+Wx0HTV5W0NYOEV4j25ONvXr1x95647PlIn3DHfN2aOYOxGQdfCPQndq4zMLLhAVq
eVHiDQ2s6u9QugEn7uLhIznYVjDgHbWWdgzRcyKlATQACxjs2JgjeEqrWdMQdw0eED5mKU7pOPsq
9vWpphHERSzrZEzpJEkJc/DO6jLQw8HWxVG03EJqMBfdo2k4DHSxupJH329EHs0CeZowz8DqegzK
0s22rjd0RmLOo2UmhTagHpyVFcclM1JrSFDrGcFF4izcb6XZ6jTSBsMqtgNs+1XgFEyLzNxFggmp
JC8njXL+h6LzWpIUx8LwExGBN7dJ2vKuy90Q3dU9WAkQIAmefr682tjYjZmsTJDO+W1fP0ar09S3
JmhkuZs8jwQVZWg3oroqrcN8HZf5J6hmb9hHQCvpIfMRhOaDJ+qUbM3Q/5NidOW32dpRE9CuQv+w
BeWkcq1885HqRD8I6mq5BYjWX3K/HNW3szgZ0+u0RKR4y45CT1k11DoZb4g/TXSFIC1KyEufOb25
DL1bjfmwekF/cOQSnTPQnHUvsAV4O1kK75wsLCCHLOtEfZKrEOkO6ifjLC2d9GGcHQqQxoqpqt9p
y9Gwp18wwB+6cmE7K/jMUqruZRRtB2Rs+jg5NTOpnnnDYJXu9JpaBdzfBxh0sD7RUdKEaZF7onQB
lwXM6jEbFcjwyF5WUfdIXiHp0k67R8wpwPRUFd5O4Zioc1leV4uxtbxiBVcEYncATfRyiVBz7o02
GfeL9O13w1PW01HetQy9Q1qDa2XVsDfab26cJRYOYhknAIThSyS0veUGZMwKh1taYIByLGDpA8Hq
9JpnbG1nRWf8REWldQ3Yt+jv5mpx+QjRgqCAEAnieba+/kmrlDOwXN13QJ123XuEYTIwSUyfjDJj
T9EldsuZ2j6mNpCiOf3PqzNC2J1eT+7JHxKu1mZF6r8nxMOVZwYR0ecez+iP5udiKljDKjklK7jw
5xKo4jcT2VrlVWNr2j2HcfCnc289qtyT0RXOTePJ0Rw3zX/sYJLg4NJgGX3SfcCmrnk3KbDQuqzJ
HnV/qo6RnOLXdvTaG1N2MTbjIRwj2inxyL6X2rbDs9Pp0nN3ZnNrf5c2Gd0vtkVAPVq7rlBWS0Hp
LqhKDr4SRDu36/W2V21BpG0CRPy51pYJqe8b80Itd/EZVVv0MxbNJj9byZj5NHGFRG8+l/Z62YrW
q574lJZuMHeKuNrIqfNv3ajwi2/Tq40fTI7DnTcYoXOZdWWf835pws2CZKSuh6SQL4VxiochlOnb
aFLsAoWrBcOJawv5ug6t4VgTgpRdRqO1TE3ezb0gPCGdYuIsCzcN+0cT2qm/lP7cewRd9fEoX7vV
8fgtBh3Xj23TNM4+Yszll1Z9/dJ1fY0Ki21J/+1kM6cA5JAFrPmIPER8pwJJVVBRba44FkXlZDn3
niFdZNFRudzMjZP4HNiycvYO06q5IR7E+wU6Pt+PCQvcqWWKoK5M6Sa6Xzej/pRdqlYM4TKcH4LO
JSUhqFYBgs22yOqd9SksPf8kcRGt1uN5jq3t9suUWH2jYas4pq/5Ekxu3nIvJrUO79MadzXIQx9j
3wWBx/k5DeG5s4srzrPu0SfvotTOxQlhb+sdxqZIyfEjLKGioWbj51q0434x68bNrklbl6SPVETw
QV6wXT8TDey5GVwiVkRv+HiLiJNbALtpOjCZRgShyyWedqGnUHc5PpBH3s46Hl4UO1J3qFPO0T3d
PMV4JCK7LE74Q4JfYcKUwteW1s6+nrv1u6LRlBlyGYpCHzY0ZNTLGt01lzmbQnlrvXSJ91VDW94+
bmdRf5iNI/HSFIw3BRjf6lXejmtijv4Fbuyiqtu8+DKX4Rzvsj5Iv3D5ep/CmYb1bz2XSfEDUmeT
Z67XgCVklVdlohIMSZVHoVTY9wncVd0xxUqQGkb7yjlPYdgDdKmqJ9+0ANqCFUCsuFrAMRVm25mT
Srn5ltEq8p/S/SZunagS5lgNiXykzHxEFudsAVOamjYSBSvld3k9DnJ7aZlD3p2GAS9f47h7g0SH
yiGxtV+dm6zOdPoxdD5JSOPGLLERjNVd1o2fJx9SVwz7cnL75BQL00ePmfFqskSGdvrj1UGMInc1
XbsbKPKKzym5xo+JmZp4t06zd4gbuoYLv5b+YSgY+Q5BL7Zb27sq3pVFhjwypNnxr1+1bnKv+3Fx
waIAwhhSYxvnHDhTRQa8Vuol6n0Lz9ELF4Nl0zLslq0IgaRtKkA457RiFfFxVWgptos/ps1bdQ25
PnROjPxz0dRtjEu/vmim6/qCpAF4QXI3xrth6NmIqsL13/ky0yc2DHvfzib+1hk/1q4PK31K6q1I
d0kspq8tyuZgJ6KOkasa46DkKUhGRPpDPQOQGhU/e+CYArwgTnB9jGNqd4AAK60GJnbeWiB3Z4eK
s+C4l5QPELxYsj5nw0pfBSxGqPg0PW6UhDuat2j010PCaf1m1kH+VsB3T42emcMcV/V5SFnlpe7A
ng7DyqaXe+3MZ6rDTo30B2r3Pym8YN6Fw+h9dpXT/y791ll2g7biJWTACvcLS7c9TL5Sz4b0Efq8
6Mv7WDrJqDakMjps1TrS2ngdMOEv4va9ijeWchFXUD2xXxXvbUdXQC2vQP3M4n2wiB5qZtmxMfvK
6trsddvFGe9DqF4zOGgwqrleURICpMh8qobsc61QVl46hv+HDRPha1lrOLzCG2lnKoxeHztHAUF7
a6V/l0XCuF/VHcIND+TsZpJNGx+NJ5tLMRnygTFIbWRUAGXyO7LI84w6YXaGAooYaBoRP61gAO9c
DsEPOh+YoRQ2HI6t2MI3p+F2Z2NahveAL5IseMGdvnOUoJQhkrX/O16m9GHqxgEGwxvHNnfSWXOI
Bb56nzO3ePZC8hfSecve1rRoXagdTRi1VyuA/m7pQOxs7alnbG1Rc+B0ZCoRZRl9LL6p6tOYEPte
hZFLHQ881J01kgIup10p0bXZDDvTh41WecwEeLFZKHrCLrP5b5nAgewAP8WvuPQkQBig4QtRENIc
kP5PWd72q0usnVdNQR51DNHsELrgl67W4CYh8q3ZjbbWP5Ur8VFyKQPUepEZzZkZUoeA9FDZOW55
AWk2hLY5DlPhPo3F6CY7Y8G58rS3/L5L6Jr5pAbqemhhxxNkjS/gknVnf7W6aP4zQzbKvJRzAovU
zPGbdGQfENEW9O+w/XRSZ4YdOJdTl/Yn/mr/oazCettNps5OTcDEAAdRYHwWdf2ixs2fLmM781CF
dB31LImkvvGSr/15GBvqoqloaV+rcdoEFZuZlYdoISQqd4M1/dmaAOPZIgrzgkCgfRJ8zMeljAxP
xHRlNViK58/emfs7gIHy76qridWRqe33PAbbvWh9IJx0jW+Ed/Wu6DmLXoOqinBsyC7+T9rNzw66
WWL5agOoNp7BdbgsM4+VckP/g93iCpnrBI2ZLmV/Oy5VNwG4+RPzkOtfqm4tksMURCtKtLitfmed
nZ9ppuNPndmW1yP4pC1yawL72wmllMd1UcMnKgmmnrSM6njPWOmQHQ4ecGP8lUhNY0oy/qVb05/T
itUMx4aR9zWpgm38QnK60GCjon4Sp8BBQ5uLxBmPji3VeLtMGUxzHKzXp6wZ9XaOjV+FZ/gKv4Iu
d4W4LIOmaczGliaPanY2/9x0mfhoeNVCkFoVBX/AYmfvF6baQH0xW5aoKwwpPvDfQXX0nab3cg5u
7wsAXsan2U61e+h6M/MFKhs7rFH8qwHzE8Rly+KR3IAEeo6eXHQBjIN1MYw30cYku/dhhL9iCTW+
Lzij3IPs2hDJBPQ+UnK2j/rMXlaYPLWmyI7bNpPMFLbAU6es8boRf9k6AlIkpv+XZhBQIG/N/J6w
lKU87TFfpEa42Oa8EPNPl6ZCIA7fsDNli3G8m5HZXh0DsQCC70Qzyl+yhKT5Sfmfk9uhdp06VwMt
owca29IFOqIUwX6jPM6pdyvUR7JXG//AO860MLsdiqmhCAz8nPOkSJ6iNQ7/W8bVLQ5z6g3erlzr
5Dul7gIswl1c2GCY+GMcNY45NxU+EeTQLKSImVwikNcp1PRqqrkHMqDL1JkOkbEcstYBnjxiT46n
A48dqABcdYiOblslhnrt8KLK1RFPQd/W9eMU9WCjMegJSogQdc0Nc2tIQFjdFwS21iEKooIrV+Rd
FNYyD5S/MrmOafTqetlG+dSwskpG09jC24tkNCx7WQWUFrhtd0QGg0t+DZEcwXomEqpuSb1fre9d
eY6OjJ2LXU2R7PpUxx7ndhbNeVdlLD8LE326cxIgUpPB8ebA8ekf3mOLaGRYZhhJO0/lnpSSdP3l
t4obPxVmdg5Ip4bmRtVuw4O5VdBiGhlFfNAxW2vOgZosuKTKNdiTm17zBa2N6Pet8AP7WJrJg+FV
8HPbwfGnZjssg1irJ6vKmFSjCQbqKQoQ/lWcpzpZngxomtnLqN+qm37Qon1UsVu5Jx12vrlkygDX
i6lxnSckVbY613GXJaybVt6nU1/ODOFOpptfAHitZtEZVP8SqLV2VxifcKjfvCJqs0vaJ5AuS+dE
Ed8wMPNHWQ3eeJKeAKPPNte8Baxn8a4iZf8avltN3d6umVlPWdEn4HeNg/u8dwb7F60YcBgFwok+
IvOjAw+0MuiPbbul07FYIVv7cDV/dOAsy9FzCtnvZZ+uNnc2RfGGCXsEeiufC4KF7e5JVHopz5oA
V+4naQp7i/BuplIihZnNq0gDR7hAUCCXwsgsX67liznzh8GHJHx8cmLeQGTTWQ3DSykqkHouWrMd
vDbCNzHW2VVY5Jp4PbVjOn+x5ZTPiS3hQ/yknvx8QscwgnwQv3WYW6nvFTz/dhTOWJaEKDBYfDY6
mXHo1UNaHPmREcLJDvaX3rShnPeDGfoMVYW/ZUAfshjvsobe5R31UKY51LbnYRJzYBGVqbG3nx1S
RZrjlD/p942/sn+eCpR5hyUSQfWiF9jzzzJ12hARWkGAd+T1HTO37YR+VNgG7kcKmuYPz9/0QN5S
PPK2aS7fvBhrwmNLbyLKdijJJs12BcVw9asQMDR5EWIvAAaG3AXUqrbifpV9CF2UJG21g8eI5QWt
pA1v5ITM9gBgXdvjsGR4QfWQWe/IhJrGB0AcicWAn7y4rHWpHh1IrP68YmdpXpcMMOvdTYfKv5Fc
PdXfRSbpfOut2JZ3TeJG9ryaNr7z+mSuTmVhxZbLavVIKY0RotwXtsOjjaqSrKpl20DnKifd2Lch
FepfjpsEE40NSZ89zJmTLl/hEDQ8XWFp/JuNOYfA1yJUKlf8sWK/zaaBjkQwspAL1XncWm2RpHek
KyXZabHwi+eum7MWrDRmmsvniffnBBM8LbtA+KF3JMayWQ9jEBUZT9mcIMiIprC6kanhqTSIrOxp
7N1Y/vNGd6vRawUI3eYhywSc2NRb51catiI6NItTNCdUGrbdO5H2hkdO5e5pEB7XYO8lg3nq+POy
s1S2K94ldY36xSXfnY/OdVXct6ZgvLVClz+egy/7zmsTTuYYjNq5hT2kpqAD7yWkYai85q+xsU/p
w9QH6lDaPoQ9BYcvLk0NMIBiY7MwUhzctjts1nQe/WNpNL85UDrzlbaB72PeTNEkAlIX1WWhD/MH
JMJIZ4foJlj3Uq1FvNNweN1lgQmATc6E8o+OzBxzjNyICPbVb9LyJnb62T9FtCy/JbKot7OzNn51
0hr+ezepsPhp4xJ5zoLrvIMl4drud2AxALtIXlg22I8XbFaJMyx7mHHU+I6eY66PjMsacZryr1KS
KZnPTr846pbXHCFDuomw/SM79rHd6o9edDCZ9uN9qJcImMjzh5jYNCub27hP9G02NqyA6+wQyzSH
W2ipQmxoe3GpZ6+PztoiGAmiPgxzf4pQ/HJLcq26w8paoApm6bGFhT31aI/tTjD0qJ2r09nZCykJ
vV4Kv4LZBvSBxkCghcMmg/o8NHKMm6+2n91vGY56BHNQ6PDQXWRqp0ySfMEQhzRXpb33yn5ExtE6
NiFHXzON9QOkiTAnK6F6Lo0Mru/y7Fre/UbYGNoqtlzTKozHfGyVop9yc92ZxQ0H+I1TOj4PwRYB
bvtR22y7IbzuV2rxgxXdivTSi8QAsJ6drW+gZEXJQOaEUXCdICZ2UezXUbaXBbIJ1sAuJY5o2Urq
J4dp+k/0NNmVcdPEBwG38rz1MWhNtkgXG3CRbO+cHDiNRvbQ5yCDDD2NxWR/GafC4J/1cnoB0B8e
s3SsC1agaX2tCfQwp3qUajt2LPcbasIx+Cd5mqIdMA+TTe0FawhlusWQi7HxUBdl6fxf5ExreC7j
xeOPJ/OjBR1aa3I7ksj5DYky16juhvhlWmHa8iVrlMgLOaMoU6Wr78nI0KSvMKF4Z2/NMrIK53Wl
MtPO1YdbZ/4X29nwoAUa791iMrfNNWpj76yg3f46ftgMCMdjoXKXdu1yD+864SlMmvGekOMSY1XV
IPJZIQ5+JQgB+3OyohH6o4C7F6SBCY8t+nFR3wBThCPJl0K7u8X2Kaqykmf+gGbMzEyAPg9cq0YX
dGGK7b9EdxvFgjS7Ose51KgqLNXy2wklmXuneXvavcwiwwjLbwHzFAUMr2qq/RMBoBnSAJkK/yAD
sLX9gmSXeyYM1vpcuL3qgR/aWZ5kX5P9x+uKszqJ5wZIJ63cyxakDvdmEnSauIY0unXdDJ2iGigi
4S7g0kJhYKvyGC9N6ufaZ+jgBZvkcJhdHzmijSFwWbGu+sHYXyzWtB7dEqyC8VaaOwoe8EKvLDzM
Rq49T6LRDxVKcQkUxwRBGFZDEoYCWjYHRuPm7GSZN9xDoWdvGfx/d0jCxUEnP4k4yhen24JLgxzV
3sAc8DY4G7Lqg6gNs4AJRomOtQEWyuO6HCkOHBL7K43Zj3JQTrppTdzB4bdTpuqDikXo5e6mXVg+
sYwvqqFOcxclqfwycTQgqV11EZ/9JeUzKzs9BHOb/ov6xnlFkpM86UKhNRgm1H43fBjwL9v4XZcP
sdGozceULCfWgPVnTsZIflo1uMMukas/7dq4KaMnyIqgIkhPOMKHZilDz790cHQ8dpDLHip8tMYH
5U7R9qtKgW93IFA1kdRzQMppGw5Ld5ziLXrw+HWyvI9UPd5dtTS/gcRFl4ttrKc8kH35UjSKiV7w
ZN1AlPDsBxE75VHW0/RaUdJD68sKmXia59IB7Zzc4pPzfkuPjKBbsRfFADSnJt7wPNlk697LJFjP
wTaVaG3XWTJq1zPwMn9563wmyabYPNsa04w2QVh8zzBB52uJRIRQg0d4PUWumND4q9a+Ok44r7lO
gTy+5Rwo9pVhJICPHFvHI32fkxgoo12fRbFKNF6xon8iGfCVHAPPV/ZGcMS9wcOkPypC3Xjp0mn5
HtFQVPsxCnm7fPTF5lyrRGCRTqZVP/fUFFEtVa1T9ZGEpjJHvlvJMTgHzruexiQ+NCXncD52c2Rv
TF8WKkHbEQZ3BjeHRoylAiyOdZRkO1CETR+Ttsjio67b/grLtNl3MnjpH7n4dkAFLIM3R6jpMxwd
2i0pYVqbg4yLZc2Xekufp6FtuG85adSxixvPwcBekjGFgGOAnpVpGxQPCDLraT/rlKgyxo5ofIVN
icnY6xlE88TERMq7wwCiPa/C/V5CXT01UxVQnxWsQI1dx7r24GcbtdJDWVvUMMYZSReXc+rvr06P
EQTDqnffSH/M0YcUb4ZirAEBbF2XXAkcZAc2Y3ErkjnlUgtLUGjmKgwYwMndh3SH+S/zc2vv+1aB
2SRGL+nBUX5fXWp+hX9zNLTtd+hiBwGT4uTZ68WAVgRKcYVmA93D+ykqq/kQV1PZ/uYHrJBms6Eu
e4sFnvRbbmOxj4Ow/T1wPT66xrXfaHDbKE+3CP3S6OloyrfJjX8vNhij48zJWbMYxqPzy2uvLjmo
Z25p2RfZ+ifAw/DYDmjN/ijVWOcyoYp29+j16vG2IVdwe91KqMy8jhtQBVhe8OADJhrRXUCTi+kv
Y1DoHuc0tv5Na60cHh1PKc41u5lgpwMDPxIpFXgoHbyiDW7nNZqKPQLBJSYfZ9bhSzTYkFiPhkPg
vHEvUL5Rmhot3uDr6qS2ybTHKpzG7hxNpUhuNFe0cwEjhgClFRYePvbC2dtzO1busfQj+PGSZQzM
Iy3nl3rK2NbdKBzfTTXE626IUxhfD83Ua5zNtbfnMuwITfWxtSOtqKBDZ5GOHO5bPDwMKxXrjFMq
1Eck2B6fuliRxdPCYRHYbQGHBmS4lqdROX14x+OYlAc7s8fnpQcQvhtxWoQnzsFtyQX+WeecuR4q
vhlVGF9vO1Cd7hrnmxCH8bVTs1qes6kLwkNv3OJPPKE4qbuoK/ZGFtXf0oZFsCvnoK7vbbI6ADJY
sqo7n0jkPyAb2R/dJ6zArXWj9KVj23eRmqBoa08tdBkSY5jC5bXA/4QUoxIT42cUWd7FLSnc41TP
a3UxEfJfzim3MntXBeN67MyUFneuW/jcXCb1hyfqUSr61tV01e81cTKl36HDrsBD2q0fpp9b7+R5
CsF7WgyZd6fjDfbHym0N7osQAczRS/yNQcPzfJ0MB4nJYlxQ+HQI3EDBpB2qU1Sv0YCgofcG8IAw
Skh3bLaVf5ODyFiKLHTuPQ9YtuTt9SJsyBDRw5uAcpRHASCw5eNU+JwNmWj/1jxv6CnhThPWH29e
DsKRrcM9dy1hatzGBL+TNpgwA2WBwb1Gx/tEfsVUbeDPzGLGaPVngAf7l62hxEToE2z44thVltVu
cNIOGGNY1VvbzG7GEO74Tn87u23LEdWVw4fC9AZ5pN3+axusflPuugQvmS2pguqHRX76SixhrsVs
3F1ETWz8SbPAgHK0Rs278ysreAA3MwIlNgxTfm5stKbHICUIA69OsvVHu0721g8V6w8yta16NCBV
HitzDUKzkELc/4TDBnA8p/1MsTrujUAcJpNu72uVpU8Cs5JiXvab5N4FrhSUPRdzeaf9qkkPqLjq
9j50lSyfbSC3QDE+ZbVAycB4tSKg7G36vCJx1r8gxr2vyYUhOpDh4XSHakbrwjFdJVy04AtmV8qF
3BDpRdUbaXOtPmsPlTU0j7XiMSj8q98Gz51hAaQr41B0DrdG0VXND8S6C7yHaGDJnmJFWNxrlxIY
mfMkcr8gr06/5qkRb20Cx4OTRghgWfZX7zi1WczTVFSznyOEne+gftlepz4UD+ifr9ZqO/lm53tr
9KUSdxNP8J9MT5ag5XKfeJP4BrcKuMXgItH+LFGPc8IDeNdxQytytNUxngl5FTi7tWfSO/QIUG3d
kkyoo1jCurxs6zbjXh7g/ouI//U/4N+yvMSgSP2xjpEqMXUgtOcUm71xj/HTE/cFvZfeoWbiRQST
dhpRZOcGwjyWTIz1xSTNtpxcV6rvBvaa6NUtWDV7v6frXdJU4z8b2fi7cseBY0J6Td7otH3qC5N+
elhBvhOnUQgRS9zOey9Jp2gvlx57qPL69luZxfFu68jDJ4GUvdYHv8ymS2vmiL5itHLRXTCbevls
VLQUO17hhE4PyFS1T+IahfMSOqh/hywgkb+RXQAXPtr0g7GaAtEYUwIpT0WJLw3FP3rIrFgtv1Cy
FPbq2VirHV8985Zu52jMsX/PLkN6RP/mMAnPfC1TADxI670tz2k4hHhGs6vzDjKJgT53oJAq/I8r
/jIfEfdzpHRwD1oxL2Cs3fwjbZrgt4lAQoGbsNFs/5iX7LuFbFuO5TAwjh7LBP2s3LFLmb0fVx0p
b+x3LN9ha5c8rQvqJ6axl/6+qBQ2CxlW4rXP4mpAOiJilc+6GYnt97TTo9co5DO+TR62zNfuDYN6
ke5dZ6xeaTgIndvNF57aN3Yp1ocprgSzrxqycJ8B8peMYDFnFS8F4g6lvPmDKq0pzpcExq8gqkbD
0KX2o6iXynxsdgOMVn5cL0i7ro+pKdvwH3ANv0OD/7I4uzScMnvzWvMr2S3wc8jDiF8y1LSKhCiz
9skYOmRtmCvAUWzXUWksA5y6UwariaC+dm/XOsPa7os6fBvLcaS/MfUR4sRlOYGnlY6zUEi0LG8Q
vxJNTocHAfy/Lop94itzSz1MAyzKN/nIdt4+xnOBpQgkqhd51C9mOVCd7erdMl1d0pHjQunW2D3D
HbSmfws2snzr1tNmZ3Wz3guWvpoLsCjsSeqrZBMW2n22Ll/Kg55hLC7QanogJHCSP4jnB9b0KJIP
fIGNBaVD2woNUgfq6GVtD8+gQw+DEbJGPBL9pp4mZxm6fdn1bPxOxoc4RKFKfwfBgt0AKBQVugj9
hVG8JHyW5s4NzzevgxhRJ1ylncYRrI9uKl3su4gEc2DN7CNOsviPdJue/w6q/TF3rnvHGltveQ/r
9F4WjMx5aLYe68BStM8TJjZvl6JaBOUFnNshJwdf4VJC8zsAM/9w+o7lESU9lkF+EhscbV1YbxcF
3cr7XmZEgTMtLcl9vbnzU1k761Ple9LdQ1GL8RSLzP4nRhwpuyaa4Q9TVtRf8BjDLyxIXFNp0LXR
2ZtQ4d8qmMsf0Ra4FrY20NGhiqv2hVhVzco/BstDNEDTX+UAXMN2GsVraFXnH0hJQzlZbra5Kehp
w5EnXXJd4iFKWP69oJCSI7gesnvOYAfxVxH5KVoCz6mH7xA9Egk4uHym5neNIhLBIk+EuPFCZzR7
FUUZxpGSvoVn12UPfwpHmaobzi79H6kD4XjHorVUp1FE8sPSghah72r66a0Zwt451rJLH2rwSe7W
2uWH5Q9BVKddoBGiBAKkCEMTQuixps7hrYcncsTu1NnQHIQEyXzfRFQ+GQuxdwfU6b60btqp2yaL
QbXnYAjqB5NMkbotZHAVZi+ZVx06y/SOEandfrARwx+x5zDYsAZCPEMUl1/pxOzE/6OI/gsScF1+
3aqnFpF/DdTujOjwrDaTZrns/OKRcKl6OWibTc/GoUX5EsEWe5+FKoK3cG6m31vomRGd0jJUu7Ab
WFkRLGRzgoBCtE61W9qMHsIkKeL1otzO3W5xw/TpM/7q9TWQLYII24zY7q+D2XwzDUll+Rk7bH64
PWDTbNekzr4Z1IiAsjZBcfBdwWWBkKo4QxXoX7Mvgw+gl4beoGVuCFaf4jTNy6pU31uaBoi8tbu6
O0wf9W+1ZfNXxiTHC2hD7CgW8elfnwkJGnECx8mRR1v9YZx2gcpbOBWPMD9BeDd5lr0YT9F812F+
xSKXlRxHLPHtPlt7G+7KVCCZ1gARPXfCBkW4BKGLa4J0zPgYusz5z5kxWfaU4BpC5ZeY8sUBNdSP
NjYZ4QwBq40EdXcQ3GLoLIilciSiGoFJdc7dsVfBOQwqlGgtO0WyXyH2snwMy+lNtpHGP7dgE4L5
TYqDDgM3vIxTP0DZVIn6GpQzTSctOrys1bJ0e0/VcczpXcgRdT59goxb7tegNxc+Wg49gGsTiLMH
3nu1sSlxAJmIJt4fu4lcNz573BL61dl0HBY3+OEL9O1165hPph1B7BJkV/3QIqCZ/7HGSUI0uoJw
oB0YaZdwr1frw4CL4N34M+JZOTNL7ALfN+PrGmYher4NTSkfN426d2bSpb6Q7aX/thUGpR2CpZHz
YUiCr0g660PrrjyEfd0P7VGPy/DLNla8JnW3AUmYcf1euKz/amQq8dUotTzJqnaGPRndq4+630XV
m6T/k3Zey7EjR7d+IkTAm9sG2rItyW1vENvCe4+n/z9QERIJ9iGORjfSxCjE7EJVZaVZa2WvPWnu
AIZQK03lS+znkysYDDexId2lMftBqAcOEGzlKihqlHRqFViYY/E7jdWAL/qsoTUB4qoMvM+160fB
kwKei/4/fjV+KuTe/xQlZj+AVaybK9XhMucojpBpGk802x0NIQrxmlcn2kaUoOuucgqQf4yBONOp
lDE814MLQxfGWQXiBWrcc4wGnQtGV0a6hVGjAySbIYi/12NuQrjsBOCqPI0/RK536QAiTb8b1N9R
n4KL2DqQOdAxSDvRsGlRd19QiBtUuIhheEGv32L4nikK4rYmxDyBjfC/gEYCUa/lY4i8KtIdX6B4
teUGiWKv2LqgnjyA4lVU/Bh5x4nBxEh5Is80fTtRUrD9YlCVN7AnfXAAt+Txr/WuT/c64jLZcYyT
ZleMZckpoaUUcHZVHSA0jYEvKPezBUZVt+dozNTvpQzodGUw+xgR3bKj1C1YEHoAFOmgpigNV88q
SfovmB5JvU3cUvqLbkchr3tmPzEViB49UzNbb9qNRg5A2CNqNjZ0+MRRgyyS5zR4i1zOFNuI8gH5
dBYgnI1yzD5TIKP147ld+gWnm557YgLRpk5rEi1VQTONufeDX3iARlpBCuut44BqBQ1jObQO1IsV
bQcUNokeVVQBWpaZUQ0sm9okTLSi7mSooLNweTkqokFBSLUKohiH08ZapX9q0WXzf0Bb8fxtqrfh
EfiUYlFfRNmIQws2I6dg2e8orhTFrvIbZBW0EBClrcshM7UGVTRke8yNDm6Allq/J4TVqaWLIG7H
yuw0AvZiKB+mWvKPAMGKCIiCoXyKNNmidt53vnnJpK4qHulWwTFLzEnaQAgiqTzHSlpH68ZIta91
6A2IDhOdXVw6T8TyAJ++5tIAqaWV05GmuRAMKSOOB1Jkq41aOgCZF6dUjibsBlV4DgJXoYDiKLYl
8b5RDNI5rUbvgnJPeGwkHR72CgdXRk8JtD3rrBtdKhGl1SHMb1tURUESz4iwkEZssrDQXBNob6NV
P8eEeXylQ/UWuOwqMVWj6zfMe22F5gYcXyqkqzk08Ku2ki8HCZwe+ICJ92gNKCwUD6YCMphMkXxL
8dY6jHrNgKACOzzYM83PFJjbrEmxQJxa+sUPPddHkQwQ1JMTBW0OMT3VDXcTuIzPSZ2slGVkSUOT
6BsFqFZM/+aVV4DMpGvddSchs1TrCYz6aK7lrOuIvMQAGQUlqw131SjS8EdBuyU7jC4BBy0GNU+f
u8BN8oOPJ9SchukT3y3Em8RrRT9/Ymvj5M3fQpt03lU2BovOjSlHFgqVfRA3+0hIjHGbKh3znyc9
EQovnZd4P8ZBL5P9kHe+squpeXonq0P884DqHz5TrkY/cToxNPqnmjvNIOLU0HW4GSgifC4aORwf
KjPS3BMMI/hWMgkqLC56ooAhJG5/La8A5EHLWqXcLo24FQrJmspHKTxSPIG600c0cA8CEpv9SkQD
htszolGAjlEMOMerrYE/Syu9XZF5d1Ohr2AeZpekQOIsSboi4huBrG96aYRKbNEmAHcRftLaUv8h
Q6Lhvcg761HKx5SBxjIlz4EGI2ShOAmJbHh3UhJxy9VWkeEOV9XV1PZCg4o3jBupfqoUkxGcHnf8
3Apti+AB220dBK20fvV+4f2M+ADj2gcYLlJooLKzbkq9+pX4HeFjpwYUQo2ELpKrdPzNwB07mHOq
PH7LR09wd3KUC+WOJl7/uU2NbpPqulxt68rt23Pal0ivmKAKnlqLQh/gCZjAu97NYZ2i/tNxVowI
9dOWE3geM17YB98AAAR4Eu+AYFDorml3l7sxGetindVF9jgML++dIvWfCoVWnFPKPr1MCDSpbvvY
NWy/s6SeSrkWwTUpGrXfuVnkf0F0JCBraBLrCJ0VxZNOjbN1rEqasQJvAVY10ACjryjgNtkO957j
s9QW9Z/R928Uu6RyRdpOua4SycCmwpWkrCuYmE808mlQK0UsXAbfp3BbegnUdbe1mr9dp9ekp1yg
fB2CqiBVp16cUSSEl3b2oIi6CD9kUrPvqaE8mGMNdLpnRjsDVNHwkR8aJTcBW3sVCAqRBm3BhUr6
cO0recXSPLcej7JBMRRyeum2dldRm0ZdRBpJSCrkh69xqfTB1qxMf6JpFYV4lFvYBTQQBOp2edm3
vSMmZFw2+a8IgmIIQWQZWQWhxGsRWqAvF668SlYyR4687g8AenI/F9gpIpm+0ajbrDI8iCS819sM
adFxjTqY9ugXaCY4KHe0N7EzaXQ3rkviBEqPcxaDevtUu4VKy9iqKsdQqTgDoBPLGwIwAfUsiAvl
0UBo7POQdb17zpg6+8UUh9KJZLlpvw0KjW+q6YMVEvfSted+062FLosgKCjHsrVWNHfE1EYmFIEX
KaQUuQZ5AtJVQWIA2AWpmQRjs9S+5FPa47gaOsH8Yj1P9pY6up9K0YD1TPtWezJycXCglreXoi3j
zQjc1QNNr9e/IfGD4IEfQhUenT6SjZHir7gmixcvyM1YE1+ZbumKCmQEYx0Kt7QWYDkh3QEaGSQh
yAnIpflIu11OyvhLlHSx+2DGsdCD9I5FJwl15AIsyeSfrVxD5azTuvFUkLT/yiAbQFUXuvDRH0tN
hkoHOWYFDrlR6FaCMN6EEn1+zplVPWSi5MpMPrHK9DFXPeooqZhWf1OpzX9mlIb5BWVqkqRTMRh+
tlpSGmvTKvpLQmmrWwWpq1h/dFGgkaTQod96UmQxvmmQ6idEJPQc5riZkBXVeZqAFyiUQ6+WdFKq
VPO9faZX5uhYNKLytdnIzNUxwd4/SJPQ0HrI/PaCY22jNe0msGgS7kDYTpPblHOeNEP3AB8A2kSH
Aom0LwIYYhZJNWhAsap+6oZh9Ud4I5Z+pX5tqbBjIXYYvYWgVCvEXDm4hr4Q7vSkgQoWqIb/A95A
CC64srr64nu9Xp2Upp/Qaa0UnFQ4FP4lapJEPYmt29M2gdASRBvQDCYHt4sgBkpwgH8F1IB/WDAv
rqCHwHwTULQGMkEWjEf+Wc5OBgQHYU/W0sqwg+ssXhf0ojIUISDSUJQIQKqtXGIpwbaYMRZtypjE
iZsV0Bu0g1IRZEePXdM94OVQ8tQUYYISIa6HGk07ds0VWD5C5hz83ETSxBvB/dW2FqiNcvEqegb+
Cj5x0PGo+TA0SlvCWSeP1IBGGJqMHtM2XW152c7SIuiJtNwaZTOizak+DB2tt6kSLHN4eX4dUtPR
t4NYqn93TaFcExVd69i2Gqo8p4FBg0hRpbro4jK9oS4egNok6lcJQQlawZogdDdKVH75GcykD6Ha
AEugOiGgFzAxMk1CaoPoqqSfA6PVf8U4GjAgCj0KY2xVuj6djvgjwDYjdroSMDqYcNqvmySPancf
d3prbNHqKaut1RGw8CCC5LBsMSyjHMSzbqGo2Zdhc8jSBE6y35bKqe890bOoUvuS8nNM1fIop1T3
vxrAuqRrDQBRtMtxqM3HMK8L92hBlaR6kQsCOukjZrYFtFvhq6RWbcY8X/7aU2xQ799ZRUlLHw6M
DAgPknikJo7sesWtFupU3jfUFkwkmGT5KZQDDyl4USa4LqIOfI8wESJTmhHigZjXC/e9x43d+ezK
Y11KZJlWWSM1kBim/50Es6+2yGY211Y2imoddHrTAlauBW8Ps9gT7bzNBjhdUBEk4cGkeI9ol2v5
7s2NcvlXmAtesc/NIjfBp1tkIRB89e+4lBp9oZqWHWpOntlGFBsMxaSFVgGMKb5mIw9gDosu8aOD
74di/d0UibepDcCDX2fBUChnDXU6f5eF4BEQRkM9aqVRyGNAcBx60ReEWjpvQupq4mNWVHl2YQYw
IyZKRa2qa2UVgN5GtkzcwxbyiNllQVOKZ7XJdRrVTUXRo+1QfHOSyleTK2Xzvj8oOuAfoVV0+ACG
mrmQ2ZpWJVLste6E6PT4WzVbLQCcW4c/F0Rw3wtcy0gYgiXRRJnnV56Jq0ZtIpngn+oT6OEmeJLj
ZJ2AxMMgECdxNQreszfGmyaT9uautm12akF9WbqnTmrKgIxEhoMwJWT2Ewo9NfLe4icw1W5A7tpb
IyTigA45JXsGVtjeZnG6wCRgO9cPZVyyNkl6K1AWZ4KoAstqY8NrTl1cDOu2ZAJKCRCLrnDHeEHY
BEArLLxa1BfNRtCNbynEtb3Y+vLFg6jgLkgRvxsfIckWmFLm3RsiEqpzJXOtQU3Hz7LmRPtj3Q67
MPljeV+R6VrY7PdSw5MdxN752Gj/mLMvPXZSI8NQak7mra+fM3vo98ZJE9a1bUjPQXoqHcXbJsgx
2BnTHC/J0mSWOzv9xv5MV5gCiC+jsQAD9QcZdV4z0VRbQ+obfmunbgPAfEfnxJc2vrXwgaW7K6eI
aTEdW2bt85UbAaP4xLph/kpuj815RDWDZMcTtygQWDyUWg6v4C9pJ2XndT4Bj+v9oPyVO2GTZ9HC
kX//HSjAieK03dOk6ZdJ8K+0g8sammeLctmJ7s7FKza00E5h8fjxbt81IjG8gfNt6NL8UNGjVfoY
GsNJUpMbiL4HpXkM1ad/YIRUlTYAkZk8Hz0epZ5S66rbnhCz/Wzp0h+46zfTVxZEsudr4VoQgkAK
NCzqipo5u6+6YFWiqeVoKQVfSulRNj6ZxYKJ+QnBhCQCMUFNWCNmlGYz16S8tZgsLocX0Kh5vS4h
leq7Mt6Bsfj4k80v+9zQ7CgSQmu1SVR2CfNbHT1G7l/Z+lk2l4+t3Plib5Yzu2oBMwvGuJTCS1X+
lIPfpnUZl4Z0LX2xmeCz5kcxvUq+WKzaVXNReLyGNTBwvVzwG0trme1+LvSu3wdKeDGCT652dtXf
arYw52FpU6af8OpGIsXWq1bL5+rcq+ad2RQxfByq//K2zLd+Nt7FbxWoViJWUBK0YwmxDPOrqt/+
t52ftu3VUgLYAiow0PCiQECJhD+ICEK/XDhe0yd//YD+ayUElookytyc2UrAB+RCLurhZdIiW9E4
O4g1dNyPV3J3U0ya8RqPog7W7e1KSORANTMQ5eLnFxNF2RDJUSn4XXb5gqF3z8O0HFnDwSgGhRRF
md0Wo00l0R+i+BLUR6obQXU0G+ScQRGO+bdBo2pHnwuVzM0oX1zja4TAt5KYdk9nxgeBaSEG9vHS
52Lq8x80u1t9PaqD4PKD/FFex4igBZpMq9dzSiGHWMcwlS8fG7z3rV9/gdkdYwSGq1cUhS6ttZV/
pOhLJiZ9zcUvPe3Z/OC8tjO7aKNRUDQtvPgSoWKagFyGbwc6CNE3a4uongUBM+o3BgyIj9f3ciLn
hk3F4NVTJMDe8xPbmJEkwg6JL1YqXKBPgqu7IrEHHwD5PuEpejR+kim2x+SgHxNEmyiDL80ZufeN
TdWcphkQ7Kn67BuHiq81Awi+S+74zdoXmKUCv19Ll5Y6vSDvlqpJugzPQGOyz+wbD5LpAj2s40tR
P1LyXaGZFpOkSd/clXFTN8hqAeiL7YUPPJ/pYchMbiKc0UUCLF3WZy4hAuJVUmAarjJyHiJ5bIU2
BAOaw/ZR756l7IHCYEjBpjG2pvyzL+LrtBcAYAZEwvIdVY+N1iYLv+rdGzX7UTNnWAfB0CP8Nlwb
6JdD/xwgh2AhMNZQvZCyzcef4J1TnIwRWyvI61gyszPe+qscDVAtcfkChvdI5WdVln/+ewM6f38a
DYUM0zxTomQJxEjLh2tHF09REOoWvn1s4SXMeXN2WMNrE7M1CG2vmaTmw5V4aKWbR1/9zZrParTu
EO+mLb5HCKQtrIV9+n/YJRMzDI0AzJrdDWq+KCCm7XCN0nObf0MU0REm8p51EUzEkH72DaKTS9Pd
3l1IFstnNJgQyKATQti3G1ZBaCno6Y9XAUnpOoEgwZ0EuXJS/YU7ec8So7Elsk1GZDA45K0ls3Dd
svMK8ap6CLAjLOWGe9TDAUotTLBeMjT/jlbaR6oXi9cGjYEzar8C5Ur0c7m48b4eLNP5+MDctWfI
1Odfkhlz9kYPFBfIiHvxKlfRKq6fLOInNPKLZP+xnXcPoqxPNQJVlimPGrI82yrNA5sE7kWEBm9c
ai3a1sWzV5QIK6m0Z+Rrm4lPH1uU3/sOTBrENlQlSDrmDi2B4V6p3SBejQx11VgVflaubn5KRlo9
CapfD5qqZIeKtt1BrUbpN9W+YqdSBXVQjK3OSUhLa5RgCa9cL0we+hqsOxpu2gE9kVVT599reC8Q
tLV61yJPsappfdhCJ5wTUwv3KHv63yCa+ws37d6HVODCIIvFiZe12UkETJNBQ5HFq9Q9pd/CCD9o
j61Tl+d84SjeudPktihFUmfBHUrzQay0Y4Ssyi2uF9rhUS5tcl1fB+NBMXs7R2Onh6nTjag7jcP6
4717v3WTG2GmuYmTNAjs3l63rIpkxnb049XQhQ0aCGiACJs2Ofjg1yrl+8fGXoYhvvWZb63NPilk
f4mXrx2v5S+A6fW38bf0JB6sTbhxHXUv71sPHcSV9SM5es/Nc34oNx//gJdxN+9+gEz6Td6qafrL
gLlXIb8qIOADGHW8dgfvkXbCA8MihbP2qDvjNv98Dq4Js12tfbULTyCyFoy/izZkVq8qJiPFNf5D
njzEK+MR4kgghI3x6lVIOMGwevB1baeGyVcpofeL2jMKcfVPZlFsYY45tTJ+/Se/wKLQyrmWFYoE
b39BL2ug4VEfuVaVwOUqP1O33bu904XaHrr6d8jSYPF1M1o1xLUfG7930oh4GL2tSZM268wvNYE3
hhVd/6uSVs/moTJsK02fkvGvmW//J0svp/DVd/bpukNf0V/OdLZSYc7Tjz8kY7wXOnhOZvr5Y3vv
PftUNiJWp9Cp8TzO9jVVgD1ZkSdeWeGh0d0NUtAoQ+SPZrtg6a6joPwL65fHmMd/Zoqisz+qYoJP
uhR6BvHjV1g9MxcuhPImuPmqiMV1kRlL/unuCl+ZnZ0bFAaVJCoxKxjVpmy3QV1CYMlPceg+u64M
pnzte9XJy0uUoh20vhqhOwRWtM6pzpdL48enqHx+iXltqFAaGhJt+uwk9XLWZqi0ite0i4Ot1fZ/
GTfU7foImYCPd/bemSUD0kRLYpCRNj9JiZxqoFlZt0r/LRqRad4BnMy7Txoc5o9NvZQy56t6bWtW
7RrLPi/UOBKvndbA+mKyjE37eacK6SdAFedOVgQ7VPvjWJQ3mloPyag+JfF4DNG0stGZDtdVAhha
Q2R/ZVhodqWSAqVLvHiIRftjffMCCRVDoRydjAoiChc0Zlzpt29qWxl4o13I7lpvO0DZcrXg+KX3
AT+tWrQvTEuUqX5as8UZRRgAPy0JSmQNXWOlPjdR80XUxtBO4jS3wU/+RBB5nxXqd3qDp8D0D3GZ
yfCIlR247HHhbb/7exReAIqlDBG2ZsEYoScVcLcRrzWxxKrT5NAGW6suWLlzXU0CBI3pNwrpHrXK
t/42byzmbUWCdM1W6Loeum3WrcMLeOCw2CB99/EJen9J3xqbJbMlTH5BUTz5apbwJ3L5mBjnkRFr
ILfF3cem7i+MwQE6fSFFlK2ZQ1CQglRyCD1XeCGdvgkd47t/Ro4Lwvyn/h8tTFMsWRYJni1xtjAA
0WPQUJHmZpCPoqnoo58K0AAqzsfLeu9Y+IKEsHhyi47XPOJDWige9QFDY1Oh2iIX47ZmutXWyxRv
IUq/a0oXaZxbyKbo8hR8vnqjBGlI8oYE6FrS//4LZSywvaBLf+mB/uvjRb33YSxqSgeA+smWaM63
CllqzfKwlALIALJhx+0BOEWCklYWL7QGpCmAe+vEMGah1WzppkQiMnPNUaxGFWNLZEATOZLAoO6M
TwyX2qnGc218TwARBMFnWJAIru4ieJ6KvzCe/f3Fpm2uk4Xgrk1ahLOzkvowCIuOQSHmAJSdECeh
257o/+CgkMUZKqGMBHZzZgWJM4nWdCdfCepFkDEqeEI5teXHj7fu3o1+bWb22qslhHxGN8vXLMYJ
HoTghqorWLCPrUjv41K+2RTCsCLO/bzHm1djLrhI0l1D5c8ANlKInmsEVdNkF8V/ACyt1ITp6mC8
bx8bvncHXtudfcUhp/6uGIN89Wjgqon6YHQ7Ka83H1uR5Dtn8rWZ2VdU9FzpxkSSr2mGsoHpKk7G
LLJ1VVL9n1ChTPSo2z1ZUHlGzDs4IECZnCIjCo4DEgULv2YyNrsgjKy3VJW3h2dBn91GtU6h/Xee
cR1A7lBrIPNFZWfllYayRoK4WX+8+Om+zcxZBrm5xfPDzs7NubRR9EhFBLANvyuoilMrs73+Juec
2Bpmj9c8+EW1cAffG7VECPeaauqU90gz+FGvfBtUmhYaW2Rcg0LaCelqfIqVazdIxyh8NPWDpS/Y
u7PDKFaoFqGgQiLL2Na3BhU37MFUdtZVlpp1gQJIFdyKaI+QO5J05apogZ00n1RFsg04vziPha98
J68FpGxCyZw8H3HpdARfrdiCQmOG6uDfkuaHZl2grK7UcCsBiYt6uwHe06PCyCdnyoGQ3MAvjsPJ
gDWFIFSBeFijJwym/G1phfPx9t/7MoZJVmIpDBIl552d/QzmNFAeyb1GUG6AUokV8eMBYHoLMN5n
siqFIcjGX/VNsDSu+R1aZXoIEAWXpkybeGo+rL0dlRrkrefdukb+nJf7PLLrZkOBERX8k9H0awuB
1lJAhMoat1ly0oKrJOy8oFq4cnceJQAcBPEkZ4QsJOFvdwf2DSQpKfJucCYdRfssjlRVyqfslwx2
4wSAV8w8G60dp8u/Gd7C8/u+ivTW+Oyhz1OtbtHO8G5Ram6KAZlzRBcs9Tui73YO6k9yl6b+Tqf9
7Z3nYyO2r/A+iSiOz25DwDAT6GSKd0PCCeJhAKoNOUlrh2jKUp/mzk2fgguuHchC1Zj3aZjfNQ7G
YHg3/YS4pBrs0/5sdNYq1qN1VnwTzIWLtmRvtjQ1ZJYKo9q8W95MzSjUZdJjw6A+2PwOUqIfX573
ZU0F4AlYI4o15NtEuW/PDVg+WUcHJbyNw9nbxep+8E5q+LdlA6PwuVHpsqOLn28G3TvHHSVkW+p/
hQ7aTIItC1tLeKgQRXbRUS1ywS66LUxBH0XzOAyWEo13e/72pyqzfIaRiujzR014yz7739hw81r8
KT7162YfH0CjfXKBqi98nneR1szkzMt3DI9lemEX3qrum8JI7+bPx5//3Us5+/szn4q4nFHpLn9f
bREdMQsbonAR/Gibb/+9HVPWqfLqvI/KPGQ127JOh3EIb3X3RS2rs5njkhJ9uAVeJyzs07tYnDWZ
KveFwJF3WZxtU1poXS1ELmsyknQr9lmMBGlBDjzm2a4amnYP73MhynqfqynAgYg2cAd4Y0r0b4+x
OJCYIiA3nhqbWSbrbsvp3MN9CBZha++uJ5YoripTQk2BZh4WJxpExaD1xBMVa6ffC+fANjfiLlh4
1d6fjLdmZo/aYBl+EgpMu24OvRPtAK/KS/nt+8M9mbBoaoCqmOKnt9/MCoxEFNRAPNV7qtMO5KVV
5fzyrvYByanj7//2BL4xNu8MUa9kbt7IZ4t2vmPZ8lHaf2zg/bF7a2B2VeMpPhrEl33p1r5tHoEP
LOyJ/N4DvbUxu66FaCGR1PniyXiCF5JAaoF/89gf+Xxf3Etgu6ysc4IrRe9z98u6uatuDwdlYxyb
hUv27sV9OYX/3jtTebt3NaN/i6QLxVO1tugrWLZ1CBxjYb3vk6aZlekEvQr5Otg1FUKjnBCnW6Na
tzEd9ddKXlHLWljP/Vv1n/XMHj2Ez5KmDVkP/LOH0BFs4ybvBGfJzF0/8erMm7NrhYQxbOOUHazW
oHkcCoL4ifRHu106jtLSDs08EroYaAm3WHJv1q5ZT5cYfskt+pQ/WGd5r9jFRv7C7C/LURYeraWb
MIvGGGCPjpqMZdn27fxBWXvL33FpdTPfMRZtVMDnEk/jxtok/U75Sfhtpw/qSrKRK7X1s3VFsNVq
HG9xffePJRVNAjLArEQtb49lkYZqoPnxdCybtXuIHXlfOOBINsx+WvAq75OL6Qq8sjVzK7LsMoiQ
gQ2naROHdbQzdq6T7vydss6ceP2xD7vrX14Zm/mXVDOVcSJOnfaPu6UXcvr/vomYZwuZeYySolWh
AAU4tZzEYJ1w7junX9vk5U7w5eN13L9mum6AHqEIQCfs7Q6hh5MIQlqIYMijHYot6/whuuYn1w4X
/MaipZmLUgUU6X0FS9MFq1aug/7XIT249tKtWrQ0c1ESYsdiMa2pW7f7ahWsiQcd9VhuswWA611f
+OrjzXxUzmya2BvyyUf1jmpPz6VxqP/3Tzf3UGkzZKbGglBH3Pf70KlX0l8bQa/H//E0zBwSeiCW
FCosqNyg47CqVtY5siWb6VILp2Hpy828UsPQ+9SNWFHDqxhDGiEGtOubuLCgu87vPxs0b6y4udAo
usV6emd6fOU9TXx7yfPc8eKgAgnYJZwcvezZ7gDVpz0KwRkjvh1iZDgm/+CavrEx25gxVBlAZr4c
aXSGnFW9WmV7Yb/06t75Xm/MzLYltxiABdFk2hYm99oijx8zKRb2/n37DaDdqw+mz14FDw2EYAyY
4F2soO/b9ZE5o06Irw6QH4dMEtvmkknlvU99Y3L2ODCkS0VuioUpF/02+VXBTlGSXzWO6Bz+LvmF
e+8e7WCL7IaaB6ix2XeU0AYMs9aY3r1+n3/LH3pukfEjcJjat7C099W+6Wv+x9Ycbd0xe9TI6xdb
yblFufmxwxtVlCOYJXaUn9yLZGe/5VV8EB/cx0VnO7nt2Wv1xvzsyzKir4Qb+WJ+cuuxA3z05TYX
G2Yz2D553oKTmv7iO4uAHUFq8n2BBvO/v4p1ZUmXYiT6+LjBCn75Q75WV73NyHcbjeMFD3/3rJKt
ggulgKip2uyhryvK73UVSackgWTt09bXbxop2Nexu2neoUpuMggl5ZkRuasOyrch6EvrvZNgTgnz
v3/CdLZfrVfyiyBCa1biOZPt2LHO6U8I1t03d0df1TbPwtG1s5+iuGD3hUI4/86v7c4e7LHXBCQx
sFuthQvK4qUTOKY9Hrsz7+pR/hzYCRLaDK9z3Ev9A00qp1pq4N15JmicWTp5L63Qd9UQtF/49mA9
ya01Zvs6/nPwGDxOXpaJS5vkyOw2Jo/5j+m5XEXOkqO6e7VemZ8/H0IVU3Bj9OjJP2qX2jmVR/VQ
H4PdZiOdtwzn/cFUt78jRy/dLpzxe7dKs3QViifkBv57tudal8niULHnt2at7aqTz5vv7iY3Iq/k
h+U84aUm9263X1mcuSxRbwdPCWrphLYec4rXnW08ddsppEl3lT2sSSwp2KBa9dDvu+2UyLq70bYQ
dP/FZMV4VWyW8yP5TigM1OXfn0GbvRShEEAuHvkM1k67mDe6+7fmMG6YAkOwxZj69Gf1i1H029xm
rgUJfUFisbATdyL9Nz9h5t86NwjRRuMn9E7sMJvAyU7uVd6PdrhLTwymtoXnpYDiXirzxubM6ZCu
VbrAfGy2Ic9X0U55SbThzDvAVbona7ewxukzfrD3c6SBUSpap5ildPquPPjE5T2HLLctZ9HQ0n7O
XErNrPgkFlmYwnXKzpUt2GjC2oijdA6ztPcL61q4RdosESgRY3HHaV3desrrXYKM5NCyvOTq4i+8
f5SEvtm5WUZAnmWUSTjtHJdlSkP7Y2Ubj+lucMCmL0XRiwdlFnpO82FUweVw+sfWSc4MNHrZvc5B
i+iQLz0IS59z5pT6elKNN3ARDQ9Ru4emxjQ2p3bQqlrLe3fn4gSEm0aIndsGh4cZ4dS6Fnf17qPw
yinMPJXpIWNQ6uwqE3lf6kKoTNntZXJWqoP0tV1dJz9gOcJiMU+Z3toPbso8dNWZXMjsJ/bXvLmH
4owrXDNp8+x9qR1g0nz1C2W+C5C3ncVc2VV7iD/rpTPazKpvV8ahceJzfGaA6z+sAb4+e/rMUzEm
3bS0lsOQrT9X64oa53Wr3cTV0rN4N7oFNWxJOnwPwurZIYdlH4VN1Ekn/TT+Ml48BtOK18wI2S0W
cu8Fe69tzU54KTSdXqF+8lIGlJ76Tbdt90zTxf+nO+9ar4xtfJ6exZALjWTM6mMXMh3p9/v9n6XO
jjza4Q2TDjDfHNDBtCkc8+iFS4DWpUXOTnSoK26A1Dt+yiZyt9NLcJvcImMMLv8oE3r1QedPKr5e
Qm8eW3Tdqau2z67TTq8n2yev1H+W7AGzhLIARBZw2exUxkpMgWmQ/nVbw6N5QjYef8Hm7Vvug7nx
1x9v2d2ojZBRR49BRdNSn+1Z0hlekjLY8cTwxL+9I39W6v1z4Ujb4igMa+SWdvkp2/injERT2GpL
Meu9zcQ7IQ1hyAjzzT9wMyCDlDBP7WRxM0xOKLhXG60shyh9KTu593C/tjX7uEVjinGN9tRp2JKx
nyy7f6xX6eH/Iw+a7tn8Iry2NAtJEAXsKzVkVcYFsfgf7bOxC3lQzWP9t/yRnouNShPAtYfHjzfz
PWxjIuW9+pqz5Ac/g2huywoZDnrLzi0xqfbgOuVf4+DZyh9xVaM0smDz7g6Co5tQUYz1nDt513Wl
qNQamXdOWLWX7OCt2cUtPGnx4Z84GOuVrdkOSkjIBMVYc1p2UzM0+FPtAbQvBLH3XszXRmab12pa
KUUIEr7c+cl1EtZvNQK8jz/ckpnZXmll1U0TYabvFlF7bw+owa9AcS9c8Lvvz+vlTHHKq4S4HHKZ
hnUr09htL9VNefDWGZWqdqt+CRb48ktLmkWQtdzJxsgQ75ceMqO1K4d5yZz2pR1aXNPsTQ1440za
8TJv6hTve+vJLfe2u5JOxZePt+lefRyO1X/O9+xNjZiVmUkeiyodyDbnYO3TXvB3BG//44GYeeIs
HVFamg43cv3HqSY1+X0WteQGp11455xeLWj2fmaZVOnTREle6elNi3bqj+E8JamIKToo6ztjtrV+
/29f0ZjlpkrrSnXlY3RquYoUZhJ7PKDgZ7sL/uiFBjZbHlItokKp2mQswBwzbSQoIMfqINMm7M7R
DjDDUXF+1aAAOgdu+I9PXLR18fTkObfb0qe9EwC9sT3bwgphzQRihHx6+Jpf5XX0MK7Q5LZbG8Oa
jXrtOtnE26VvO3mKj1Y829DaKJRc7lnxeKTti14uxXvG4ByTa3/WCTKV54XNvFNje73MeaWnQthO
1mKWaaxOkuM95JvL/rrOz9X10+73wje941Pe2Jq5/HAE/6yGLK5ZMzOWhC06hqtmpy1cvntx0Bs7
M69v9X2AHi9r+op4+DfRFoAFjPv9H4C+q2/f5A1qmwz347guQdXUO7snvYB8dAOk/xzmWQVRLVt9
wcdUm3NSlJ+iONoubNidN1qWQC+psBVgu6nTb3j1BgTgfiRlqKYr/6+2S3TKH+rz1KVfBFfcX89/
bM0eARS+FWSWJ1v2SwnWXyF9PUV2U+mJnqxjCYtJ1r0DCVZ1Akpb4P3E2fqaYCibRirlU6hXUCDX
gvjNSP7qxqLoxD1Dsgg0FtSkMsmqvf2QTdJEiRSq8kndtmTydDEpru0fQceu5Q21RkfkCV/YvHtO
5bXN2eK0SGUCzP+R9l09jiNNtr+IAL15TTp5lQzLvRBl6b0T+ev3sGbvjpTiFfHtDnrQQFejg5kZ
GREZ5pwYMrm9e0iOzXO6ZE3BOIMwSS/N9DneJed6J5jd4rHgqYO8lksdJJ4iGQOmIX4LlFEQNliV
9PNYwFS4irmgf3eTcuNgjPEUMYIEBliMIx6yYrj5mnVBzZKZaburWrvMP5uUWebSi1oYJSiA5/rP
p+zL9TdQ7h0AmlxaY8Jgy+ruKlp/RqZnstvRPwG8E2a0M1DGAO0muk3mbv5UL83N+il30fINSOVa
gd+CMNaMdu1S2HAYaW5JS2ICDOHekC3BLHWYu/PM1s8pFeUzRC7nMUQweqrP7SeAacn5aNtPKAxc
7FNH5qpQU9WR65X+Wd8rA5RkUCRwy+Dppcv2YHwWZP8eG0tgosA5yvDM5fieXnfk+/+6yX+fdiXa
r4FMzfXYZJA5oU7LkGG5P9tPYxbkA/xJSN4e5tIGMzr1l6i/EimWvHJB+XQ0tx1EhhaARZFtn3tB
3AM6AYcUaBsjBgBGjQQa6VApmQA8UdKoP2CSCDettbf2Afn5Kc3SBFXTh6f/zujN6AbpWONaJOUm
hRo46IGH3UStFu0V2apAmqdelUd5keuzFa1JE3S1QMrcghCtbvwCC/R9ZKSt7dn7uxr8K/slrRgj
Nx6vbk7c+POrc+NFRgmSAOKkKCMDuxOzcEbCnzd/tH+UUdXaEKwT7n9ro6iLZmBmOs5rvAHxotR/
wUM0I3PyqmOKVQPdmojhAsrCMUixADdA5rfpqwdewtbIX9B2WwgmKIQf7x8lCaNRaJCWJH4s42MK
U6LsGc8DFFZL+dSxAIrvcLCoezDHLR4LoSO1f6SMKDMoaWPwjU6odmycc1Eups4z2m7CvY8aOhDK
QIigr4CrSUDgsegWJ70jXDr3tqDiqDvR1FZqjOJ5sSKkztqwmh/fGNAulVoDUdtlCpRpXf+Nt9ln
l5ueFVX6zDnSABh30qntlZuui9IaCy+/KjMPMEqbkOasC8/oytAas7QOHTmMhZrFnGTx9tb/Ixld
byhwYwBckKlbHwiMD5roIHFi4QtsVRdgz8uFT8IhQJ+wqj5XPtAkY4AbLwFoXY4c4XNQfH9DtVcX
5+8TYOOALCTzKPHSaSZFjDuAiZeJcwGfl2pXIKsGaIHJmz0w0vX+J4msHhwykT2IS82OtuW+LFBp
Fi0ZJO8b7mdITH5R1eswWKTS02OVpKLCf74NE5iqKgFvRhMptehCrwV5Ips4GgemcCZTeUwLpRAd
5jqoBudqOqONuNsKjKYjjsdcPktD9vQlJxayJiVOculBxxCnRCzBnKNy9uNl/YGn0oJgMnClIQvj
pVR8JvRRJrZynToySlSfYLjLmCeM7gBLh30GzlpB2J8qByZ+B7qlVbQsfYsprQH+4OtysTHWo4RG
7JpDAmD9lReAMWoVvfAb8YgRXxDSuyic/nqJOUSG3x0efzo9N/Z3JNefTh0J2FYiuI4mdVTZ6C4J
JnjAmknibssinFoz4TItSLbo9nNJ5j8gmLs9U8ZxXAEDG3coNUEEVihPgQ10ZV0BRwA5R2jebI0n
gODpwN3q7RrU9aT4DuzKGRl3wIFZIznwBVjsahOIy0aaOUa6L+Cfvbj6JMrnoOPP99sLPqm2jN4U
zf7HWspPdgpf+pX/igt47sTCeJONibPj43MQpiwHJtr+ZzsoFfK5WvELbkidcCkfoo9X8XcfHJW1
vEw2gV6uvdCuzV8kCvVVcgosabnDjOsePSL4c4s35hKUdOLwbytgvzTM0mOM9w5gi2Wyvu6LJHNE
AGEWS9B9AbAf9JDJa9ty7HMdgK7TEACRjpc+H6SnZkjYZ+DMJ6+ZoMXejD+ZshtIUkkCZt3xBqHj
xN7Hz8DAkDlN7Q8WW2UpiOmTr6pmpVNbsnPD4qPOU6oJPGag+IgC0pkYs8fPr8Ib7aKA9rxSMgcT
5eJSDTjeytmCMxQG3E1CAY7HuIzFGe2jHznjlgN1Ha9ldHyKgGGnEjh8z0Vc3tSZw8eGLJEyNHEl
y2whHEs06dhcfxSNYlvKa4FbKOjfKFEcmQvI6Uj5n49AfUsEjKsiAMfodulC7/e8lDeZwyxkbsuD
nVgkxaYAGGNPsOtobFxWopmCQqmxAAeafynLxxdhSvNgRDGNBNxIVBRpsC7R93jFl4rM+cQTs9CT
9+xcY1Yi+JyRM6FTkDMCyYog+r1zDnnKCwPrY6Uu+kSw0Go4Fz6Y6aFNRQQuXJBmgJyOkwD0ypCm
9PRhMKXnCKAzhfSfjjb+bTs60TiAOYywR3eLBlVn7Ikpzr606mzlrE6MsRI3PkGQ8v08kymcsvmY
EAZIDSuwMtD6Rlt0pd9l6wcXT+ozJyIITBACrEuQnqS6tAOFbEOU1MoZMhcaUUXFf5YIcwLYb0CQ
Y1z6Vij4FxiuAROo07F5ZzBFrxC+4cRFDr5AwmRpT5QWNGCxr547zXPtoWXnSnD8xMXG5cJhI/RQ
2Ttk/ZYrQhc3H9/guuzLJfCY7/QiaIKRgnoROAllBqx5BFDdGTyTKOlqmVopOzeSNPCUum0UGRFG
c0GNd4k90J33TRNuMNhWRQbbR/xLmgviC6hSMQ/P+lWH+Xgl4OAzlIzbeF3MakTjO//ZzXnpuUyr
Fr2GCiM6Qpvmc0PEU74Mc57gxwQWI8ak6Va/GESopauNdLHoa5RN8LkpLUCRIgKGG50pPvk3fA6z
4gWSPXUFSI44Xf7sXgtLdnWV0wGWRmS2nnn30H2voxIALAHfgwF1hIE0QDwP4suy8TnPGTl4FPT9
RTyaHmXFvoBDbOVhIqUDGVt8MQdh9/i+/73ebo065jUlYNOj6ROwzn+W70rpi8YT1Qj80o7x+t6b
6RIdA/WSIe8ZecdGkH2FUbBCz1DGVJfw94ToJ+P3cNBXGOIzNhuYQZTOYvKm64sD/lv05HRK9VOu
g1QdnUmr1Uo/zb0n7m0ULoyAnhj0qOLbab8HVMikEDTXPXPFG7jjSFUvI//Jv8y4nvtrcSuGyh74
biapDQCmz0izmV68qwAhAgAhTOyuBVC5Pz4IeogSOnArjbI+XlbA8USQ5nVGr+dLhaDx5jffbLdb
CywUy5+vXiOX1UUnm+E3eprrpJi4GbfyKUPEtXXZAa/KPRuyjV7vrfVZ6SAeIkvx6emFtXIiI6AC
25EOzP+ZOOb+QXIrmgryVD5SlWgUDdpCMf/lon0EMtXH+3sfSN7KGA/7Ss9BaeMlMCvu2Y+doilI
UM/cJDo1888BSsIIp4NUCdBVbiUwYDXrBiFjzsnCffqxL6t2tQOg5Teq2WvJ6Gf05T5XgvVIiIwh
buRkoPaMLWSvFcqGOQM6i1zq5Ui91oNEtPis5ZdOmqnMT54QbNPophTQYPC3a3P5UhyYvoU0CVMH
lZ0ozwLawR8f0USMo7GA+IIRxOVmEdbeSukH1P/VlGHOmRmZia1uVLL69dD1O5fUnTIg2BcRfe6A
sMBD61aQjOY9pbq4zPniJdYlX4WVQKpqW9T/eciMFV0JovZNqMQM1LAQpKUd3m5ooRBZ8MgqJGC/
4niY28Api3UtjrJYVdWIlVtqzHkNDklMpvAHdIsSvK+/ON1MTX0lr2ceylPXCiEpgHcQLwFgjNrJ
UiiEeBCxwFhrTRlkeRLe7Y/VYkL3EAByY24QFU7get8eVh5XNVh0E8+J5fKlDMoNWGsb4geJ+VjO
xI1CHRXkKVgOnhx/7b9XFkJVwi5sh8pz0ipbAThn70rRq5YGn0LRkyJpLY5nZ67VRFZKu5FJHdhF
vPi+oGaes7X2wNoH2AB+uyADvyT2ksDZ6quFu4vxpj3NRLt/k0qU478RTZkrrpTkqu4g+vWV1Z9l
87nTwfe4kIhhWUvNxCd8Il3uEeQbSvC/rUVDxgCXXtvIElaLdW4YvzOZ2QntvfmiURGuDkBhBC2U
6sJzgkBbyAO4xiV2U1w4Iylrvar4mc2fFAcjM76qQColU3oVcrnq8onnORFIlXkzaCRgci2iep1n
yczFnHKuqC9zooBRZaQ//5z/1dL4Nqrqi6h6TrMqVL3ysKECSVWC8dJ9/ZQakqtXLqkxsk08zIK6
RHTPgK/96IqSZG9uNfM9dCv76KtuvofyHmDrBbw2w3sOJsW5122I1ggLtHm/IbqGdHfGM1LlrDth
lOsFw64UtaC1d6rBLo7thuXWHxISSdK2/0+Bp/6RBbBRzHChhoCs460OMZeaTYoo9p11QrYD4Tiz
//5eP8fITX13C2EOnnIqakMh4V95VE49dH2pZdGn7nThsq3XgDyM1n5rKWBcZkngLpAfCAZg2cdG
7AuGIK7bYM+xr4m25Os1OplYkjMrJTXBkG1c0k3kKjNxz98Dkr7n119IZW16Px5ctg19BzPT4Di0
UPQAUixBePntrfQd986PE861+XPe763jhkGHt346GK/b9eIkfgb7wEj1hWt+K0ZHOrKY64+bvhr/
7iDdwZsKSj6IfuQ7vLQOeVK/VCCAxRy5rIfKCtjU2aoHyDFfLnkjPvTytjhXHLl81Ecm1XvlkPsz
yfiJhBPuxtUHUXYBuZEg6CocqQS6A/eNYzhT0haCmxtdrTlSZmVAjRWQe2JLYHavqtwAv672U6pb
MNWT2J2rik28DvFBgCkAYQiyEoDbv9VpgPhcCgBZ+g6rqyvRrOzhhX8KdPa1MxLDdTGIyc7c2ClX
eC2Rckt9ymtJ7We+o5QLudD7ClPjaf+O1Lw/l8Oc3m4UIgQQWoxghdQNapDhbaUe212IlgD4hcQQ
T+XOx7yjZna7mKSG4u8rFsUAewBtNIkxB3d+7PmnzaEkjzxwIL9DSHi7w83IPA4OUBx5bQ9yif4f
YRV6H52nFzzyu2m4TNTI5l0FbPGVLs2VJKcCX1SpAWQIyDYBroiyWlIrg6I6hfzelkjxC4L6kIA5
mtP1yJrx+3TTzJ+FxGYj1wOyAYADUurdDiDGLdLedzBra3nVMxjDE9c3WvbAB+tQHvmu9QB8nvxb
kROPMVhFl5TnmQ2fiumuP4JS6SHXRqC6wXca5dSouqYuOEwrXIiaGf0h8g99XxlcFgDYzeqXPJ74
csnP+MC/xg3aMKK/E5QVMN+Ac6O+IcoHLh5qfANKoVYSG1xN3jBcukt3juMkVmRgbIH8wuQd/jeL
HzPJwE8GnSc9Q36pJLX2WBkWT09MBRBTDAZd7NY0PyT9O/uUZlLHkz4KQc7/yKNOPKgUsbhIkNes
0MxantOnyKw3yiLbyob/US6E3bBi7B1YH8CatfJJ84lZMn3uyMftpLcbDQRAp8F7VQI47u0dK72y
4ZO4CsDhegLvdXBQShPkbry3UrRdEm28b2YlzDFpTUa511Ip7xf4EnADW0j1Bd16fd/6X41d6RWx
Rj/4ipd5uux1BZ09cmA+yUQmfYBi2s7ZgdeLlMQ59S/rZkbzpqyrivl28EFA8e6wBTUQG2uJ4vpO
kNt+fS6bdcq/KRgGvWRkbtdHS03v+mhUkNtTOBBPUDE1qCfzIRZYpPc6MyDeqt8GRAVD7Y4nCnji
/je+E4Zl5IvFPAeQYG8PWSvRgCpETOBkjWdK4penEIE38wuwTTSrkZ/YTA8w4J791sAo3CShAQJv
XRb1pLRjbe7xPQqj1o7dBTOeqKJ+eAfkhjJYUQQeHzpabcvxgmMPnWuH0kyANfGMwNA4MjEQMAKN
Uhp2EUJBAF926LT1ihH0WjAis/ef1OH7sdkY/x1qNWhXUUQoDSIBxLe3W8uLjarWEhM7UZMb6DYG
yiwRm2WwLYVFwHsEXc4zD++J/RNQVBQxSgYACDzNbiUGXCv70UWLYaf29aq3ZseNJpTzRgBlgcsq
7N20gYBsN6xTg//J1+j9QLyHvmLt3H0y1uMtnF4QMt2IpNAKQoN6FilCgFqEPLEnbfUiKbt0WIXp
x2MpE+UUJKZlQYZtB47CHUsXlyQlXxVh4mAwNCtJbSgkPNebdgMw1g3e1AM5tiQ3n1KgyqSpWT9z
SJOfFo+/Yny+0+py/RHUxffR4OS1DT4CjPGmiGmqzPt8LGFiN1EjRPcgi9hUgIW5VY+ObxSuqwo0
al3guIdlAETUrjh4M1o4sRA4DRGxCmBYQdgyfsbV07lM3TjvMyykbJNnha1ViyvL3Hy8lqkI7EYK
tRggMYm+CM5zJ9b2bbsSNm4Q62Dnibltn70Kg11dwMA4F4vdF/9Q+blaG+UTmxJUykPuJ4jsI+Uk
Db/VcAiLXeqduQrvoWXYzcQCE0YEEa4IIwKISzSXUBnWMgu0No2ixOkk0tQRCaNjf3kra+vCo3HQ
P8y9x+90BAYRggBKjKQxXi7U4bUKD15BOUudoA+BkBvnKBvboEkK9DjiZxTlzhBTsqgjFNUyuXBh
lDpcpRghiPl81krQAh6A5Khhvx4rzJ1WQhiC6DEtCRgqLO5WK7NU6SslQH8QuJI0r/1sy+r7sYT7
Z98oYmx8wJwAcv10qTIfcXc4rkWfIhorfNSE2tdXDlBxkuU98es1M6eMdzE55h5wvdBiATo6sMlS
ZyXkIGoBiUOO8jcMFsa+GUCSeeRHxtT3ALgPBMOPV3j/9KckUieGOrx8iRghd9b5Zf0Jfgi7RTfw
T2i1BGRn+qEh3ws9+jKyuds+cXpj0g9ODaiCLDoCqdML3CAKvaBw8Lox3rU1oIRci3i88VHbWmjM
NpHfXTssFM0UQIiHI5Xw2LiV5wWZrLqXrnBEO0Ox2/QtcHEMEcl/LjNJzbvYkpI0utwraxkmGtKM
CiQ1wXcsG6eGJae+n7lpc8sZt/dKiBQyfNqOQhIi9noqLmSNOKprzDyU5sTQLkxmIr50ucIpzLHx
OEQiWjMjn3Bv0jkIrMfKeN/9Me4csOJRZFBhsP68+tWiECdKIL+VC6i//K6+W8m7Vu2aJTBQTx2J
2zkVvIt9IE5EvZ/F0LMIBgNqcXLtV3WOvksHfa8KWQcfRWZVovEipwSjhXIyO+N0n2gZJY60zTyP
QBKG5fbUWFfMK+Balw6qaz0Z8NoDZw8IdfYKslYYMhDPGDHMDMXV2/hUM8f4Z5iLKO8TLdQ3UJrT
BmBiq8Ag5mCaohmBw408IbWvA6NjtbpIM3o67uFNDERJo/Y4V5TWLbRL6ZQWMNzXc7CkUxb6Zkcp
i8lWvipkclU6RbDEvSbG1lILwlZvl8hYCE/KeZbDcAy5H62IspgYjov4zGtKJ9W2kmy3rwwP7QmT
Q+GutApts2QuFTirNlSMEiq5FNUC1EbIthxjDAnaT19EM0+s8CvH0A1G9gHCn/DolkZjIOGYSBfe
0CojzV6Zu2gJxzlO6I0MisiESpTPrbsIHYhMUjmcd0wAEKWmROFWg6vXgE3sDoM5V2O/75iHFwRb
8x9/Eu7+Xy7tyiYghu+bIHIr51K+RmiHc+IXCSnJZGxTD3cqUbbpGqRpw0q1BCSKHlukiXgGJFGw
R6CfE4FPT90Vlm2FMNa0ysmb17DRW0NuT0lOVHFGzoTLABXa2EqgIKLBkAdlF/wmUbksqZ0wPA7C
QnG8cgtF6oh/mUHrEMYLQakvaGE41GU0VGfAeXorCjmRAuyAQu2wZoMczCf6jBTLWwXOeRuWmLD+
WPHIvgBdBmBjtrdPdd08nsqfNWZqMT03N6A4FX/gc5CLAhMcIFPoHoqh6DXJ7eTaiRvdB/unlRRm
ugnWyuUXJ7sAYKU9aOuoXkrDgvdJh3w7Y4g79Td+LaMZh3CfjoSuXX8MdbW9IQjbrlRrONX2G4OE
gP1DmysBkDTCMFQ8CInQl+abCumASLeeS92M2kQfjcRDBxBoggWHpY6Gq3K5ZfK+cUoZrE+uJgx6
koPQ+rFO8xNuT0anI17FY6chArxbDSi7RHAboK055VASMATxz3G5HIkcSZWYIWA7Fz6gmxTiDabY
2QWaqSvwv4ek/VC7F19dh+K6afTMf3v8XX9Z79vlc2hoxrz/+MTE75SrwGM+bJSEvzglR+SjCz5o
uy1N4QswRwuw9Q2e7Yukz/Wu2Ay80WUmJ+zjkCTsQkmNLlqjGbyxe87Iq2/XAJ20qIGX03SH74gf
9MffOrGHt99K7WESR1nEeezFqcgWWokEwzuqBmPnwAgXEJjndJ3vJP0U64gkvmeE3wdlt8IpNUWW
MVCzYrjgyfoe69veRM4yAuXD55g8PW818v4SkLcPyeZ0R9+9fMzIv+/EHmnXRmYGPI7G5xeVlGI0
8ZKqhXRBmAaWgcgcFgnaD6PSSEEo4BkS6TBj7+ozYu8N161U6nYkglaroqRdnPqy6yXEZ3EFJs1F
ws11Jgn39/BWEhWl8WCiFIMK67MSYu2N916/WI05YFSsRvuFqW+Qpf4EJCNJbIxvY2K8JDq71mGt
yVye+n4Whdrr8Vuv3J+WJhe54NyLkzynG+FFBIz4sDjGEOXDHhV6DYXzvrWQGAeUDYCKMeOZaOwU
IKjdbgZ1KwcObUdcgw/wim+uXqc+qcVN1IiET9+iMB8bPwEJTmZU/N5GQSqHvMxI/A1YYSpJwgQe
4EA5Bssm3Jfln57el8xXvQwtmeQfH4KCblh37+4EEtusR0ZUypkPuPfI+AAQpSIdCbcPi3S775IX
aPyger0D8X1MtpjJPUcrjxx/xG/7uIxPNmYFMXn8Ke6+F7+A4p0ryt9Pbo0bj9YksA1jtgStV7df
wDBxKLpJ0jvP69f9Nlh/gn9nt0epKiDHfG3b9s489WS1+qiWO2cVmz5B0+9h8fx4I8bjpY3y9VdQ
x8/FNZ+5fIx9AAJi+aJUEQFC3MxxT104HCdOfMS2QF/47VLRepArZZX3TjCYbqWYMaeZj5cxdZzX
EqgrXVZuJvtl0TtVAsg5KSaCgIsb2R6nGFKE52Y/y5J8HzuO5ft/F0WdH9eHF2AsZ72TG8/bLYoF
GVn3h9fX7buv78/F9gwXb6ScfryQ5UCW7tIjZ2G9THSbENN0Mo44PiAt0b76tDiFZGWmOwzHOr+p
/m083pwpyyqM7GwYycR4KJ0hFJmxQJvgsnXJSMZ7CIf3HFPNiTpzzJNy0GKNtwPaZcGPdnvMoTsM
YTLeqRy58DH1qSK4YmU0UNS/j1c0pbVjYR0jNGj0AuHjraTcFfK216LewV/qiCRhYFDmO9IiA/p/
EnQHo9Nh7+LxkmrJm8uva9YRuNfHIiZ37d+13HE3d0UFqtqwBw01kJ+9TYKHARe9ePlcrW5m0+gG
47aRPA3etHca8YIHVop7mIKOtIj85eMVTV33q9PRqMso1VnP9AoEuR3eVBrq/Fn9vzgX8F8ixIXp
HCeKbhWgUXkxY+Oyd9qoMbgYzaPeTgpn0rU0hPSfb7yWQjmJTgEHbZFCClJFm2R8nLxu96y5t57y
RUuOl/XxCNyo1nz7EHnywRID8xmPt/KvXkbb5+tPoEwneidaVyyhgLnxus6IosHMbC1rf4Srsofd
k3BIyeYDhDCnBfooYn3GdEwd5d/gjIC5QPQ3UFe65zE5+Kf/zQVN4llK1Oj98QqntPJawmjZrwKg
Kg9lL7xggVWEngXfkL3nnJvr0Pv/nCSmWf57HbTBkBJeqWJICcJFQp632didsF8eJWTEnWP39CWS
DrFHC5AHAKzo415iBmPGPs4s9S8Uu1qq0oUgdlXxEfVoH7UfyYk96z/fTRTx8PbDACXgJKh7wbWX
olG8HvcC09tVKlluoS4Lba5ffOIljWIhenqAVoW0BgaFbk8tjkJRaPh2QL8LcK+hk5clhs+NZbQl
JujPPL1cKR+5vpgbLpvIbt4IpqtrIHNLZVB+Do5ASt+WP4JoXb2zT0VLXAzKiQvtKft8vKVToQWC
RDDuwn2ipkcpKMuVYS1k1eAkaGLqU1NEU0DYHPFOfo/CmezNuG30bYcczPJjBJXFI/l2W9MeLD9V
xw+O2qekiU8Nlxu5QNhXJjxoQr5KirmZncnH3rVI6iTDOs2ypBIGPPbWPTC+0S6ke4t3gFdZnkOS
Rk/R9zDXMzT56kDWDVi2oFDFWPV4Va6uQsenUai26uAMkaXFVnFhySXKjER4CRjSsZumMTGtunx8
khP1Bw4hw79SR1d8JdVrtEuqFe7gtCB5kEnammgiVkS9bX45XUuewJALCIDk1eUXjyVPnuuVYMqM
lnFbsHwOwbz2FKw4cJdEb2z25gt2uUrmENCmAtPrVVJKlCmupGjpKMw7dKCEl37yzI4vh7neEho7
/M89jp19LKyAghiS8vMRBmu9RJAGZ7ut9LWFLNKiPRcOY9qYYtQDizUcTv/qLfPjkMBENIvc/g3N
Zn2YcVKTCwY2sYgZZlzUv5fW1bFyhSsEnaYNDjL1gmrVC8HXwQE9V1mZPMQrMfS+Vlkjaj3EpPm2
3fcF6WAIUiC8qdpzDQKTxyozmYKSAfuMziAE1EADuFXWquFAa5z7rMOR5ZIxj5553n++Sxga3X8u
l8clwFUsj5ntS773+Aqa2VAyQ44OZVSaP61omrRpaqZ12IF3GCnXJWHOygn3jnCUgbFSoCogUGQp
xclKzy/KJuwcRDTwxLKufXJreGKS7pc/6eLrBaTm6J9bVTU5LRyX+IuP1QLAOYrhvczs8n30ffsp
1C6jwyBXYi/qnGeBCHuAfxDOwgMOLUSJPRLVsUv75Q0zcrtqfzoUc32q931MuIrXO0HZQZUB7m8f
QbzqvPa/mP3X9xyxRuGI7+TN14u4B7blblfrPfHff1Gtf7z+6dP+9yQoizhEYiVHNU4i71+Sel8o
M7XyCS2+XSBl+equixVPxAJzA/js1qsl6sM4fVV75MlMUebZrPTF4ls1Z6k5RiW69aW3kqnrqjZs
p5RZ3CGwrAA9xeJFamiekWiRHgPIRakWWmz73L6UnuJ0neSz08ZzH0B51qFW2aGLsLcCeY127yjG
+MZZWCyXRDRsk7VW+eoEizgXZU7EZjcLp2NAxR8uETfKXbcIzYDzFVvnn2P4AkD8le6bC+ZpgWHZ
x3o0kdy/FUo9lRJGCRM+g9BOlxoC4Ln37Wd7OkeHc7ZaLm3JfImRvE4Ja70hOCQNN5bgOzKLDzfh
lG4/hHow9VKXZsGfbSnM8Tp35vt7fdZIOyZotrJ+Do2jna5Jstm8ZZK5gw0np3HsBqC/M15/7nb/
xSNXjonXmiLLUig/s3h+Bd5FgdhK1q0lcJwBpX/8UcyNqWDKnyecszpoxmHmds9+wHj9rz6gubR9
kvg4lREMEEhkiO7gP7AJAQGwo50vnhhFfzHNFXYg3h58e+YFfe+Zbw+DMm99r0pJy0C+j/FCt1ur
ucMB2sRN9bCYeUfeY87dmtK/2fGrtYaq1ly00ZQWZoKS3lY090uwuDyZ3Gqn83AkxpzSz24vZdyE
Ks+bJodIdCVIFmcs/ZNH2jEuwLvyiHanzSYxYLhXmOh/+T4I3/Jxbq5/Io18u8WUmVMilwHl7njb
AWqwHhsV0K3ArsoNDnoEt76sI13Rn15eQE0BCAlT6IkJnsCUuPucoEUdR79YzBw7DfCNyPD2oyjT
F6VJ4ZXt+FFgKtoj1wjfjvTn0f4iMHzBE2w+sL2/heVjK/T3bHhg8/905EoHBs1nkmiUGxFxmxCj
3mwtBbO2rnE8Xo4bwhygCuiyw7t05qrNaPqfUb6S7AJZx41YSBaKYol8ldXn2TqoPT2MBitrefPx
SifaJm52mG53K8sq85Mc8krjtfjYChvEg8TuLJTonrDEk2cZM4c68Wa7FUlHbZrPM1EMkbnhbl1b
soKVuxD37rqfs5sz8eGfel1tZpz8Pw82zmptt+1myMh+nwLw1yPuxn5Cyi2VCfCUT1CjWQaLuaOk
jFatXapMG2+UnNh1ZbuYuE9AxTgsmWg2jzLezkcKS8VfkermealBVm8bYUBe4aIKYqH8hIUuj0+K
/qWe3jLYMcP5PQDeYD2jtsLkBygAJAKRzcjuSR2q2sdVGKaIkkQA4jdIbRa6dYy2R/UcdDoIqJbR
Yelb9Vo4omqR4eoElp4eRme1UIexZ2+2kXOiZQR6dvVJlNMqvEAt6xCf1B/ECEAoW5hyslQG9I+6
1hfZIUV30vEWmNmKyWO/EksdO0YDkyIRcBSApzJkPVffkiDX3cJOOP3x5f3roro79StR1KlniqTF
rQa/AbzjQ/s1Po5ZBP+8/pliChRHj/+59bmEFixxq3c73kDxN0MFEFO6Vvm8eRHQxssCLKglP2VN
jvzypbHewp20MgESZBwwJgDE7o3cz23SuPePvpzyeHzs8xdRTDqncfldE7EOwwlz9fmJmvioAOjm
RQsTO9ZIb6OWwk2LQFPHsAkZKWWMWJCNcnH7FXPYoSMNUx0mZlgWKYpna+9zUcyOj93rgsryrCYr
AnKo48Dq7RcMBV+1So2CZcPGRljXy8ZlSp11kx2vKiRlldh4rBLcuKbbjb2RSBeairTlutBPe8dg
eBL9hCHYsMX1gTGgjDOi7q3rrShqe3vgVEWDj8V1OmtL+/Va1ddbYGEhZvGNYuZW3b+vIQxFUliY
Mf9Fd9hxbVaX7QXrcn09KAjmXY2Z2zTRPTmKkFEHwmkBxpDKeQcVpv36AYVYwGuMQ/fv794CsAQD
een3akN2+mFIrcd7OGGj0DkPEDEg42O+EOOWtwqioWZ3CWtvwB6CWRQNY5/747CQjcpCn2+2JLoT
mh35DWfZkSe8MLrpRQxGACYIYwv0HLMb4UXBNFLvhM2q78xckQFNtKtqtHQB91WpvwDYQNJ8Lql4
7yduxY4/v3LJLc/7fFBALDKnJv51BkHmJvR0ZiaEu8dSkG4FUVcvLEql9TGt7jwjyZYae+RDovUZ
OHmY+dPWlf5Z2fsAZIAcso0jN/N+uTH5NegHHcAN205myYvWXq1aG6RGp1rHr1VmnVjCkh6zt3ON
LFPqDYgjpMvGKWOAj9xui1yHQ5xL/uBw/SldF4WjBVbU+TMqPvHQwKZciRnN8tXuc2JVaGUHdeNX
zaEQMcXxFRPbNHdjoer3FJv6orYWp8VHZMT2Y1WfMoXIB8IUiyrKPSql6XyRJ3kipIPjuZ5ea3tX
QD9auGaEBOOQ6oywiYfDSBCs8cBoRklckajXu+aGqEJmqAukG2adAyQPKsDg8XBU9E/U6F5UnCJI
KbfInpT2XC/UqFq0Db4WTh0m71Zl2cRI8HrxQn7OZQQ7CrK8/G8Fs1UWCEDqWeCJKbt/LZM62Vbz
tdZLsGBuc8EIb75QFD1ggH9cCqRHNfSlUA6PD3TKgmAASQadH7o08BShAh2uS/+LtO/akd5okn0i
AnRFFm/p2rPH9bgbYiy993z6ExydXXVXc5vYf/UBkqCBJlkuKyszMiJupVhoT+oLXD4ojTO7kE1Z
O7QnN9ngTr9tb2ZWL8wxwU5TQp3L6/n2JG9DEz1x4NwUEoOr7jx/5dYLrBozu/XC2PTzs4MixyOp
4wpjkw2Vs4fULMrX4lh7C3W62TlEZDAheVGyRWPypR2trRWoBNTdqefj+E4h0YF2WaH77kCspii5
TRcmgi6DwTppfG1F5GFJikyYdgazW3FQwOMPfrUJUctc40CoQmZa0tpT0Jt8uCL5xGTJbZMX8SH7
LD6lTk8+b6+kMhM5XJhkRp0EipC3LkzK/Cov35pPTviUAyMPdnyqC4UZRHogbPz+jccy9ybJD0V6
n4PHNl312iF2n5PhWANOScB5+xNp0DpNtxSyoMMhcx9k/N9abCmISrB45H54B3WB0tv+aCaZUUHE
gq7idNVAKf5x3EqoStbfIVhztylvFPWLH38p5CvtHpTGkLoNqSojcfdKbvXqJtgWYQuOk9oAsasy
LOnTzFwCmBY4KzQ1obePMH6j7RvUSEqUTOR8Nz5WgsHZjXyMhqmlKvO3TQ8iZ0ui4Ga/S9GC/dIv
YdFmLueLD2CcCBIPQyylAdIenSkPevI7+L8oUSftqlEWdv5MfwF4FSAGOjWHIOj62yNnJ0zi81qs
cRmdxMImeg6Z5hzibXZ4bO3STlfxZkd9w7fHXXJy7TFGWlEyXDvBE/ZRff9TxgYPBrdwb8zFgBdf
xTiZOO85KMjgq0Bv+Upc/QDY7ASf5axXDkR9VbBr/JWRnxZ86Yy7AacOTxXQlRPoXTDBSqLkCuiE
4/6Ujgq2KG+kEDhPkVIu0LYXvt4+fjMHXhJUdMOiKDeRBTAhGAqwNM66oj+pNRc8t3id6rLSuwu7
eaZ8QCWBgqMPhJdgEWF7VYiW+aJLAdNXIVgDHQM7dk2t901QNeWtXqqnEeVVVOldRLiJGUgARXRG
3KmGPDwq5baqwF1XcuvctwTJvj0D1/yf4HZToYML1B8uMIBcLt1uSD1hiEa1P4XogurtMtnLJNfv
C/9HBBcGipVgFMZbujJdziiKlcfrtz9g5ml6+QHsUU/CAA4Z0PHkGQxf9ntnvZreZ6Tf/65RWVmD
17XwDPGt5fVk2OG/LOXgZk46WAAmwPQkxYue78sJEIsWj60Sz6kS2HVki9zOhLymfRx1/qgcu31w
V23C7Xph1DNX+IVVZufV3Qg+JxHApV1tx0BM6JFT6BKUjJ4ektVPre87e/+lGoC1dpttfzgZCx8w
9zq++ADmnGEuEJ7K0+sY94Bgg9KnNfsP0QNE69G8Pdi5GUbhWwZpANrpQYp5OcNDxnOKN/CIQNF/
RlCo6J/T8WlM1oO2UenSYZu5USX02gFIDCUM7GnGcysIFdKqF8aTnxjSa/MRAUaB5NudrphfLy9O
a6E9FtSJP49lhJEuTeuS9ennZ75c9bmCdiqs18UBHJzwmxIaf3TNHfVBMgqEMiB2idaqb4hPfuEs
CVvP4HHAzAQMNSRrVFDEshCHOIqUKK8HQKtUuzj4gk69XwABdj5esrG798hxbNceZAl563+9yBeG
2YGXnQq+ph7vqXAtCltP0UW6V+VWz0TDzxZebzPhATppoDUCUCo60zXmbtKKvOFoiWdFLe3bT1n7
LfsnTV0YEZm5imRxSgtQlYAyhH2nFXghCrWG20HSnwfIOpLX8Fv57feCDbZ7g9iF/j7arckb456u
ug8BSl0rQBtGI//ALV3sW2v/hjaHrbXa762PYSNYMmSbNi+jsX/bbn+XdFhnjpksqyDjF0HuAFfG
OFI1bfkuzMThFOf3oKvUClOL0GlTQ3AGQfPt1Z4pC0FK5MwYc8pKNLXyagBju8NR+YhN0K2fdPWh
Xn+tVha6okEgyYFzXXzpFh32jOu8MM3stFaTGkAwheEkrgqERYH+ae++nw8VusjiZ221/eA2ZMGD
zXnLC5vMhuuqPHVrApuJXjyr+mu4OQhO/hwuuI+5x7oMBLaqgHoEKQJ2Y8dyXXFji2nNkABLzcxQ
8OYApTS/wQO2Qvzl2rVFXxOzOHIb9e6bPIH24mlJzmemFIbVPfsM5k5s3dAd/A6fAcJ4ATy+To3J
FbfjqyUfuVP7iV7LHs174HzdPAroJyQL22vaPcxDDBB0/FHQYgG6AWaJZbfKMAs4eUP2U4VORR9u
b98/MO21ATwuRHRnXyNQx3BEMbWv+hPgHO9QoDTHvfxMt8DuK4ATxFCt91alFW2K0lRXp0eURjTz
dxIJALkad9eigbGGehC0KvWlUzw/9H+/jLmX8QQu+KSv+1Og8tUu8gh1CI0fb49/mr8bw//Ddp/d
UnWn1ZKQlzDiim+i6DXPRYroEl1L6eG2pdnhoN0NUHfQsF/lVr0BjQtNgYn2Q/+xoOi1l5Yu/CUT
k188G4xEKtKGbtOfnpvBSCAAgSU95vYfJmifbNB+qEjG2/YRNerbY5s9reRscOxaiT03Cn+WX8Xt
wZ4ERbPVQ7BC4G4WpvUmYn+sf7VNjKrKUmZtdgn/tc2my5VUom3RtP2pVci645957ZNXRuv2COfu
2bMBqkzkxtdcD34ibEYv+6ldU+1fhMAO/cT8D8yg5WSiFkEHIUt/3Fcg8Gmlvj/luWfQ+tOT7DZ/
rPD0vm1n7rGDeOFfQ8xWScYIPCri0J+oUFlJim5t4pY6dlCmp2jc9gEcjgIk00LxVwpVIwfzXtui
POUS2S7UfuOJ8rPWJws7eLJ6dRrPvorZRhIBGF7jsZQjiphPYkUj249LACVr4E98v4juh1b+LDkq
LUAJ5wIcQlD1QA8h+jbJdLLOTk4CaRCXcOiKrvL6vhMDqyjuh/GZpOKO15Yy7jOweFR30Gog4gWM
9lA2Ed2nHF79BfKybgWwTGAqpZ5qQIzrFUT0xm+5RmvfNn6pweQCuo7+V0mMUQLz4UI+c/YuR7oF
vQB/iorsySGk1SBcAxRw8Zt4r64gm7FkZe0hlD5U2Q57iOhAVWfUXhc235TWZ5d5IjGbimpURv3u
crZ9X2wh8uzxAHvwRoY08YFzcj25c1/8hRzKXC4VNJbImymQOAAGgQlX0qFvvVRMxpMpvAggNflc
NSh2p3r10iz4wJlgDDcohHhQJCSIkxlLUqSMpZuilhFu6sbozQoIOGg4xw9LLxsQR1/PH9DT6Hgl
YGGQkWi/nL8mquQ6yhH0a1AsOWj96CpWVSMZbIPeWKB6XNSibxSjK/d2LKrcZ9HL7uuQ9S234mna
K7o3PQz1yMeRMDLJJ6CRbRUu++klv46emhTChuiRoLKn8x7A7wZkwKP0QVW8CqCjskAeIoizPN7T
Wg0US8llLbOyBNnbb6jXu7wNNTmOIsFKs8CgMuEHs5RbPj32fkImyTF0LFtTS2lqpw2QrLoIYWHO
0iAKIeleNAyB2XdeqGy6sdPupaSNpWOmZn28k4dM9A6lH5ScqficK+nQ7s751ZihjrIDsYIYHpO0
JuWrmqltdteGQalt+hpoyVVZxVKOq10JgBEdu1i2tT6WhF2WD0O5FRPFnWoIoqscRIEv0JzSuZJg
p3HlPcEH+v1jMgRxdfAJ8VWjBOc31OxIAcLZrAxCvPI0GaTnmiIH9V2UdHloj0CMNask02hpymM+
oDVjSKB+F7hcBCYeMeYbi7ii5K+FkvYBaJ0KPjplctymX4QkQLLr/ogs2Wci5iK0zCI343wH9QE5
v1eSTpPXag9i/nu1aHz0lA2lxOliLRaZFVdqPGDqyz4YDdolWfKegrFKsQIkDKqvmope+SVXTeKB
vWqsuHTdZLLWbT2OI+EzGG380PLRBRs/ZVEoRoVeVuikg6JBEipO26okOEF+wUMbG2pAaKLXoj5H
vadsNSTlPa9RoetdKanw4GVdM5ox/r2o9YI0+Huupekp0qDha3W513q7qkRi5Df2hCDutlUbE9/h
mkYhb/g1OeARidq177VU1zXk61LtKR7jYdB7iBmKVtEkcWa6BQiZLREzjS/SQrV36pKDZnQzhKKy
8rI4CPeNqPnQCRNlNyJ7JGi4YOeWLp8euBgJsRUcCMUvRYf5ThrlhtOTts16awiyFILwmVsViVGV
GYkMWqAfGPRXVTqUTx7UDaUQyilalz7mea6O+1QtIDgSi33MGTKH9qi1lEYi5JZVTJKg50hWdCa+
pfY2NfRVU7B1p6lgNVwpJbsi41NMnt/VBGqpiGoEtL7VEe11NEtqnN5WXVJskqQTijswEMQq4L1D
MQxrN+Aq/pHQHpCZUVNK+u51qhp+jlmZk5U3cEqFwocStFbrxtpgiGLQ+rageJGEpZJ62RkVsCTh
bDTFVvAHBaQVOQTqV3FVxikYWwpB++LSBIIIvNd4xByh9/ajIcXj21Cx9PyjX+Y+5whlKkRWnHhF
bXE06DNbCEQ+L/WW5+LR9NCMQn+7NOUs0LWMLz2ofTyoHnX9z8IlM3Olgy4ZFV9wpaEXhOV+ksc2
wi2cjaeghsZ2qO3a8MTzGzU4oUapa+TQp+8tfSqiT+Bx9MIPfvs+NzX3J0jA86r9LnzOzJ33D/OV
BAY3FLyZ66FMxhRAk6nU7dlcrUO0TlghnUx1gZi0WN22Nv0y5oJFVR3JP9SMMHq2STrVBJcD7yp/
ShWa2BJHnwkN7JRvQjPkh8S+bW3m2YErDzJWiFrA6EGY2FgqpwC8RRPjEJLCTOvAs4CbebttZK4k
CTotlA8AiAFVyx/Y8CxEk+qGhryP9sWYQ4M5nuNN7ggNpq9Gcp48kRGNGLWOh1dtxR4oNbTSzCg1
lcX+VOaiRzoJDHxneupM6Bw1WadJBfTUJUFPRkMheCMHosl/Nd/BEjKGWcgrW0xAzCtlWYopFQ+I
xcP9Q5cDWX17XpmQm7XAxoBV5Y2yEmA0OYIWPNMAbv6mGtga9XwJe7cwcewbigReTFRfFQ/KIUgQ
9I0QTxl0yTOGNbLtt4fFBn7/jGsqmiIDiIwly4AiQSmyykgoHZLQtVt/L5UmqHNtd8zge7+1wKF8
bUpgwVuwO+UWz47eld0pdjvbpkrVpVpCYRfFhHGvoEYPEYoArSkUf4RDdexeloC+bN/yPzYBT0NR
DSRoVzViwndxLkS+dOgGK1l3ig51W82ovnBlgTtAOGhvSyZnl1KG+ASeSuCDY6n8KiCp5CaMpANy
qzTWedlMiR58D0/hqQ+XlnLyH1dTilch2F4R9IpXXL1BReMGIqSH5hfEget2zTmS0z9HT5ENONrt
9Zsd2H/bAo/a5fJ1bTOSTksxlUQHREB4UhCQPnnfmUk/b1ti7qd/Fu3MEuM1OQ9KMWoHS5QapLVB
/vibFwgbljYk81i4siNejiiSS0WMJjuczh+CdxpO4iRg7WyN6G5Yl6fqU910qq6cbg9vaSKZHHxV
8i4dpUQ6tIkRBqlVSD8JpElBGODvuRBxzsv/zR7zgvcBZsndGMMEYzsyGXxuq6Ue3YUP5Za7+7+Z
Yo44H2hx0YfYj9xj9ABeJ8sFE/zTwOtLPMdLczjdDme+xOVaXvDq7G9M9Fl4Ac1xEKDPRPAMQVrY
+Nf3ALQJQIX9p/qAaInZ+H43RjHIlrVDX1P0lfB6HOeWmB9jAGs5qNV7xdLGvPaUoOlFEgBsBNPL
/C87cTa6qAhzCgiveyA+pIfL2ipcukkF8CMOjZni3AHAE5WtzoURJIzvGmjZDJy8RB91fTwuv4I5
HjkXNl42Ju5BFX+GaJWl6FNdiMaWTDBHgRNBvsMNsXtoZNEO4w3eWZ281Ks1awT5KxB/IxYDE8Hl
XhE0bUB82bqHyqv0Nr+ri32jLSAErvcjwGj4C0yXMhIQrHOUycBBcmf0HRptyatwzCWLD78r7Rij
Y6YqF5KBTFgJx3VpjXGQQwaRO8CEfMeTPM1oklTQuUoujduHmUX3wAxFfVyBQAEI9ZEKu9r4fhLm
ahA69ZhukuwxkFEeNrJYx7PKDPNnPMN16GhY2qiX46aTAMRTcx1M68ewza1QaS13WGKQmxbr8sa7
/CZm6IWYc3WEBIgTytq2SB+lTtt48X2bLu1+tkr+N3oojoLcAKzZQP4w2yZuJvI4NBI7NKjNQn3J
U0hFI8j0fFO753XfEQO9/9HIggtlOXMmuxCiBTQBFH1A1l+9GcYA8i5ZEzsNmDpRrLBQMk3N0PZW
niWYnFWZ1ASgSy9XCSq3AMuuFCg61fZJ+KYLaVAWdXb1LYwLGLWwBl9IGzuxqLf+HfrBghoNxVKr
p82uFT6FKDXSb4msQqoaFIoEQ61z8RogQJF7raE0/x4kJm12HGd1hU7Clzh9THxTCEPdO5aFGRbH
gejxu1RuIqQP+BdtUTn2+qxAYwARIOQwIYx+1aYQjtEgFqUSO0WcfYMNGIFR/3j7oFw7mEsTzJ70
c5Ct1LEaOx7wmFm76RUTWbPbNua248U4mKWQ1dYDNSeMoHkESk9jrfOh1adr6TBaGjGaWhdza1gK
+paGxjhoqQ3IIA6wChHHiN9VgSWKC88sNtc+bTLIOE08xQALIGnLuBm+8zziVlXmcGVhV+qdUD7K
UWN0AKamgxmTjQYG5a6KVn6zYPo60Ly0zCyc2/WNNGZ15iT08V3KSovGxrR9uyVFtpk316UlZvUq
TVTS3GsyJ49sVTA9ahUh0A96R1f1YdA7fyGEmB0ZtF8pRYvO5Eou77xcSpJQqzOMTH7jaqSYVOQ/
8zfkCPVAXAqQZnwyyDT+NcZ4Sr6Xk0BIcgyuaY0wPErNh5qtSvC2LZyBaZYY5w9DQPxCuAmlC9Yl
q2ExllGD9fK7wqiEjeJvEbSraA/gwoPgPvbKHQBb/nQIFzzh/AJSJFlEqMsCPcOkNrQxbYSMKzLH
HTelz5mQ0+H1MkOn6knl70p334cLFwFbC5vOBZAN4JRGdRVCM2xeDJygeUd9JXeCj9FO7z45o7uT
IV9oUfh9cWc06/ikLiuIXIe7l2anrXUWfPJVQJEcVnNnaD7kn6QFNMuNEV9YFYeG4LXSWe6XGK5k
euiOQ6SdWmr0/ZsKjWzFs24vOFs8v5oCZtbr3kNCX5Fyh1vzhmSHdnQSwand76CWERt1CE2V0QBR
jVWCTqLTBxRloCRqZS/yoq7wdYR3OS3Tz8+mZRxywBNzrEa4GcEYCxQIclxGukZD6Kt2KPbh+hed
kdwdtYTN7VmYXRAUXycGb/Sz88wkhGJBeTVNcyfLM2MgeJ0OnhH1digiOQQhS1AL/AcGlUlVD4QC
6AZiDHZD7flIG+dORV5BrG/w3SF0PRP1jSoD1GgJ3TvjPsB5jbcOVNCRlmZ7+At15NyhEXMnGXwn
ctMV5xZ6hrdxoy1FtNNVwjgQIsMhTjILyNFcNZhKfCIEZVBMtDCuGa2QnNFP3lFcALTMxXDndtjI
2VMkXxhD2Gnt+Kl+GsHyL+jhkbMKs4XcOGchmDugOmC6dm98DLr36Ft0nQDID4XKR22zpK4xEwTh
ezQooxKJqsAvXG5eXklDOK+kcMo8NLIsNLpqYWrnLODhA+EhuEjpShlOzJuwJ1JaOFWQCLtepb4V
qii73t6ZbAPon0MAlnPSZJuUnFhtGS3LW6Es6sLJN6IxgaGjNW/JFtn1+t4zlPVoxQ+5ceomRFZs
LOX25gf5r3Xmoss0DlV/sYF1WpXAhuTCnegHw4LX+6u/sLv0fJDMasmkS8qmxCDFbfrEvQZrPO94
PTRBPC/vqR1AQfdt4f06OzJRxPyq2CFA+l9ukDJtIWCKIqsTjWCMSnaoWi44FbZK8c/SnZlgQhLi
kYLWUV842lrchl8gcnPfFLO0qr1guTsFyqxLjVOzNyg4Hf97VMx6jZUgB1mFUfkb8iW9YkKfQ7P8
THfBBrVpbRs+UNu3JkXG29t0LlpA+hcQDuR/lSn7fDmdgRcGla/h/JM006XKQLLINXkocK1S7yDg
lUDDYuEA/g82wTNN0LFKBTbkIyk0eyKkn50acuiiZd/FoFTdLtFczc+pgigd49M0VNAuhxb36MmX
hq4ASbyyitaxzVmIhHzXqPYS5E2anfQ9Mfb/hkuC9HMvIAK3/V+W/ybg7AYuQdmWCCMsk2NvliBS
Ig9APRxH40Mzm526sIbTdrw4hDJYDaFiDF0eRGDI/12Ok+RZk1cg1HHQG5QZpeo3awVi3laJl5h5
e7uwbG1QsL20xVy4vitoYepFhZP0T0n4/TO8+9DmNrl6N2ieTuVjhVJJfu+CiqXWSX0M3/HP4bPs
t+3J21SDHXvi0nZaGj+zzl3ZeEJB8U2K9AoSYkHd+MIj578Vo2/wvh5t2mgVghkQPaXDauwMVVjw
9dfvwotZQfLucgUkTepVUcIX1N2vu3bd3wSKbMVxlDqzGm0od2fjs1AsUdpP63qx7lPWBWVRdJgi
FAFKnrGa83XQKk3jABti5cp9K2xFNTViKBjX3vfthb+aY6ijqbiWRTgJ6DGwpI+BKjVFoSilUyTx
ax55dppD/6Jpnm+bmdwcMySU1UHuAS1fPAbZen/ak47EEH93qsGzMukxQNNql6EkttRyMTeec0OM
v40qTG3SwBCwQk9hlhs00Q6jnC1M28x40NAxJccmbgtIMl8ukSpXOSBAAcaTOznES6l/UnM705ZK
zDNbARsBcQaCXKSPWS8uBDL4lruhdIZnOdZlo7wrZKvR7NurMzNpF1aYw58rXUszeSwdlU+NKrwL
rBE549s2rs8SwZ4GnSnSiTwE4VkNJPD65EAnhJUjKBzafttCAtenULYm3jVmFhLFiCo3MvI2KgxN
9Aq9r7jIautoqQo8N6cKDhj6Zaa/KYxb4ZO27HIiFQ6vtnpM5BUffEVyarhqgF74pSTutWfFuHFl
gNcIzU4AIDJbJUzDToypVzpj/jZ6X1khosZtSiIKbahBS1225vK7OPNPfW5r713trWpQxwmOz6+J
2BqoRShqA6wnKJeOWg9agtvrwrLnIZcxfR/Sk2AORpGJ3cpRGbUp39HCaUptXaepoXz50iSj8S5s
w8qInnJV96U1x2/jKLCptMn7Q+WrK+pag3wooQQbP9/+JPnaWaCjAqlSEF+AnIqKl4eracao7qmK
GHcoXgotMOpIXgg2Z3a8KgKUhVqJpEEZjdkD6Kby+7QraicXRlMMtj0awSJlwUnMbDT0SlOQZ0BM
aTrDl+MImkotxqiqnSzaCuNvoWlmGGqG6I+6KsUL2dkZj3RhjDnDceYJSqqUtUNKaojN0c+/2vwn
UN5vr830axhHjjXBtSTJqO/ghrocEyosfVv6WeMo9ScHNBvV0HrjQVhOPIj8iaAUc9ve9XMLjwFw
kCCNKKEigQ1xaVDqvFySla5xfLqS6hD1By8xSfVa16IuaU61AV4sUK3hK3vid9EmewJJgRZtsVMd
ZVfJ69ufc71vZCTfEHhC5UQANnbaumcBYJzEAxfLQeMk6V2t/NBkH6rZwomcs4H0InS40DuIWh6z
/X05iznwrjROCUxnAKG+DHmm9n+bd8YQpnwHFnHq5mcbMPOUV6qwyRtntGu8D0AeCK5G8JEuPZev
98ulnWmwZxOGdnMCPDTs0AHZM96i4SpMVu0IhZiFI33tNSZLONN4mwOG8reRziz5UifnKBY1TiMp
vlEL/VEEH+zC2swMB6lsgUe4DIYyMHRfDqcqPG9E40DrpKYdGUg16/JCmnfaz5cHDGIbZxaY1W+U
QgsBYm4dQFxAyQfJuQ2175fy5Ww7O7w+NJonNgFenIQCWQcYqFpWNlLYOrGcHLonpUMEX2+0Eq2K
wSnx78cmf+X7ZDNU7jaG+Cd4H3vZrhTZgOK99+QDHoz+//iQpYZUPGZBtlfG2EZPE+c+3D5yM+uK
L1URoIrQ/Llqb6VDI+BxUrSOSytuU8dtYLXV8HPbCNty8//n418rzMLmZdmX+VC1TjIeGg+yy0bs
436WP/w7OekNcvQ6dKdq2V3Pp8/5r+Lb4Wh5YrzgX2YG+6egBAkPoASEP7Lls03cZoqb07QaHECj
da1tQOF/e6AsycM0UFiAT0VECToxFq/VplLH50k7ICGBPnfpNXoIn5rnfl/fgTZlpZgxaESDO+qb
/mhVG1H/VqzbXzCdeGaDEx5BM2C/CAPR5nR5hDg/6iKuEgengr6EkviGkO3iqjZvW7m+DjFMtGXK
6BjC1fsXlZ1NpBJnSTb27uAIab9WQBpBwFORpi/iUkLuGqKACRUxlgnWAfFneVrSM0tdnSp8XZWj
Mxij2W+kXf7ogX24NzoztYYdOozvPOM3XI2Pt0c4N4/ndqefn9kNkqBJea4YnVfzbunlPe12do3O
f/c0u2e/WxbDWkQnyehourz6bHc1uO2IcR/ZS6jTmej4cvaYGGkoVQ50DLA0GJ/JKjSzA93Im3Q9
rqrXyvyo1sOKsxUHWWloT5ama2ULJ27mQCAsR4Mtqg1o+4KDuRzrSEc1LbpMdPqhiwzg+3WXewn5
QJd/CG9BBgXFS0N1QZP9kInPZWVnpW9HaXcMXHDJI0mZK+O6zfbjYIlLumrX1w0wWJNOIKoTeGb+
vanO1qH0QbwkegLg/4DnG9mIJrBRVPx13OcgZJETxeYUvkEZXlJWt3fXvGXEyGAvAB0bm4NQaYYM
LZKXTgmMSQfsRUoTne9X3iarXgMoUN82d+33AHCRIFAHrA9if9YrUZUPuTEMZScolQPhchtENwsR
z0wkCZYNHuk0BOSUEInZasKgJqgparJT+1Z+F7qo2m5GqtNV8hM7yT53RE6PRL3bl4kpyXYN8UDh
TrADUzDaxUzitX+6/Bhm14Uu9D8jl8rOcM+DlEDZCaC+QhQWGEG/qZo1hVzy0/gMubahXou21mxu
T/h1EhUiToBVoQrFT70BbLo9o0U3gFNCdgqZA+DTkIR79Nyo6SkPRV1ptrF/EJttRLdE0NWRGjS2
Q/IJbqnu8/aXXFeq/r4EVy90XJCuZrPGHCnUQhnRQKl+0Riob12uHyLvyBnBHQmOCbhIuFVSHIqd
uPW3shPeK8dyGz+MP4Jribr4IqhrQK+0tUQN0ACNCxfJdTwGxiVCUQTXcCmD+vPSPURlJWZ5iK8b
6q8G9Je1dp9Iv78y9KMLDs/yl9uzcV2jwGyc22PeOxyY4zolgb2+Xanbbu9okAk4fTiP3wsDk6aL
9tLJwxL4hDDngOBfoby8JJ7EmCLiSEeI/VJ0aNz1o+09oNWN2Oh6jVcd1bv+Afi+MtO9XfGsCbZ4
aN/Gd7U9cPYoW2Jtj+o9UdYp1xs5ZKULm1sF8pKgxvVVd/mlTMhQR2XdqkpCAJJpdaWAJvy4JfIS
2OH60oMVZEMA7YabQOvr5UqLvtB7atURxx2MqBx1TcYr4iFAN1nvl7rs67KMFpYospciousWgWnN
EeOC30uYWo4Zyxoau4eEa4kTFF9kx03ioWZamS2INod1HRwHgMIb/mEMFoY8O69ndpnQhQyu0JCq
JvB8z2XwlGLF8/9o7ejUk6PSKehkEgZl3XFDlI3EaYLaGdVo3dJ6JZF+4fU3Oe+rzXxmhonfUSz0
Fa3viUNisiJdrBjqkH+VSMrGWptYQdzkC1fWzA05XVTImWPtRCS2L7eLkBQu1Gx54sT5W1SC8d+u
IvKAVnW944K133PWbc8wN0KoM6Flc+JkhXzxpb1MiVRp9BTidH2qy94LEbtV6D6maJvsy2RhcHP3
8QS4RQoOwTNEYi+NJQF6U0HXShzwTCo6N4K1KEtTdcEFzUR/ALX+kX2jXIjXHXMl+w1H0M4syo4C
crGUgsU5ekjiZ5mgJ0e2FGyU3tIgEGd14P1XwU31GaV2oU093GiZ06S3EGCrGpyTTWItJhRmAwaF
CuCbwyMZ3TTMJJAmGBsxUmQnDeNtXVAdos0mh/VFg4aviDq6jg0CvjnXdTNj/IB4AfpOJ9J4SXry
tHVOXjSoej9Cwrtt9nGwlBq7LtLDbaDxdaIqn/r7WCRCOYy11FFc4eA/1IlkiND4Lau1a4Ip88M1
AY1uyENwByVbc+BP1VIX1+yGPDPPTE8vI2GH7Y7gtEdTZu2DkzoIi8KsPDSQYTaBjdAGaeEUzG1M
IM8hOqcCPANc9OXGBAel2qkDLi1XrKoVElwheC+hI7hw1qZvZ90JtLFw7+MVCVg9407UXEJDcCch
VnxChG9Zsv6gGfsHT7ffNd3+WgX6gTeg62yrDmcalrXfvlg/+sf+4/TY7MA1/e2Dpf4RjFpv6/X9
ev369Hv/CN5Ac2d6zutu6xq7+yXI1NxynH8yc0nmtGvrasBurcfa6MOTOuw6tbBb4SgArnF7fmaj
lHNjzI3lJt5Y0UGWHQkQ+7zcAvAoqic5tYVPrrBl2UpO0pbuw3zngoj9tvG5W+vcNnNrTXrXVZhi
baT4TUbysitNdLHftvGn7XlrAzDe3XP5PK97VXZ24Frs7YmxBwRqoGESQXSqTnpOVmT1OjWhsOOh
r39b7fE8huS4ufREngtAqQoOM4DxkRFmT3kkN5IUR7hnvOE969ftdE97ej0eg2rHE7tMk4X5nTti
qImA1wreHwERs/eLmhbcxJngFC6vE7RQ+Qs1hL+3BTu5SNLCdwl4YeANcnmIgShIAeOKFceGvqGx
eRr1H8WU9S/VUo0f1/y5C4zCVHQrBIrjca1u4tfnRIdixsP3UiPc3Dk//xLGh9Ghl8WxncZKdv+P
tPNcjhtbtvQTIQLe/AXK0lSRFCWR+oOQa3jv8fT3A2Pm3CoQU4jTE+pudTcjlNgud+7MlWsNJ1fp
eIH9AAixsp0+FunWiGcXHfwM/pAajDixhzv4O98sdAN+VbZllw9vv3avR3Pz90PjZmM5T7+7N0Sa
7NwmwQwr3u7nROMV7Z7vMyQ0vzXOGm3c0oGC8FJCfAQyaRKt18sxFr6ZBnkDdwSMHc1w1yqHLGlX
dtXiTF8Ymc2AoNUlMkKVfurxFSYIS6hQGhhFs5+3T+7i7r2wM7sgKoNscV0zmMbrEd8yKhpFimhY
iY+Wp4xe9+kiomNg+oqLxIxYmqk1tr1+gkeIh8JDOxwk+D1uD2UpwrRYEnDXBnkRVb42AjFI6/lp
qp8GE8jkN3oS8q9GT6coyYns121bi8tzYWvm0GUR7qgyTPSTZ92Pv8VwkxelI1VrQfOSM4Ow9aPk
zO39oQFxMW9S23Sl7hf6KYfMO1SOVSU6g19s+v6ZYKqnmGhZL7dHtnAvsk48b7nGLfAHs91twsrs
5bGinyxtGO5NyS+2dSDtx1x/rMgSwcQTrFhc2IKIxaKPrUKJMOGJr9fNGlQEOQScilLCaxSS4Wmr
19uDWliuKxOzLIERZDKEEfgTKVJtBVivStpk3CXJmmbMwkY36DfgESBOf1uzjR6PgVdHEoaK4g/I
EJ9u+aFf6SVcszH9/GJTjLVoeEaJjTr6wVga4yD1K3DoxfkimalqJDo0grdrE5Y+tHE9sL37WE/h
9xhedZ0nvirA8RXRxnF7dZa2HM1eAPc0+DB4Olxbk700QTa800+CnPnb1s/grB7NyHYrn9apJPD3
TeavHOAP/fPZFUOa2DCgjaNXkuW6Ntrkrt9IicgQIYh+NOBq/hbuv5WbDunHAiGNwjl7NsKT+5en
p/cnc/NiD2jGPUhoxjmdLcMA2NlrscviRFx802wiEgFQIVwP7B6rfq2D3nQis0GagUIMgsp2q+Wq
fXvql/bS5SzI17MQlrCg0A2noxb1RSlfQvkYBysV2kUTuBOogDgXrPG1iS7tExiFJP2kjufO+zLS
RtWZK+d7yYUAMPuPjZnTsjyI1INaxU+O3e9eqn8LWbW9PVP6NBWfNsyFjdmZqBWxbMjk01JxN9x9
q7a8qZ2avcNrml+RXb6hD9XcvSl2uSMIfv2bOcK0saBytWleyJyXv8cXjs9RpyEocNCmQW7S9e2e
f51ISaGqIob53jpII4n2Qds8/5vtpSskRKCfAIwyP9VtpQ79kBkstuapO9mLoZNKsrd80I9yIydn
nZ6pzcqsLUwaOVPEnwD+QYI2mzTi9EjqjNg4acbXIT7yAspQ7JKz6L8PMGj3NyZ1dfr6ITm/3mTJ
0AxdKQUGYQwtDGKqZJu4pfreVWa3cmSWDun/mqJYem0qTrWy0DSB/VyVX0K1/ab28ncjkGobOnTN
8dGS3d2exLmqEUXoqQUEJA0Ir4+c57VJLzaxGSTG6a1GMLjkQfWNdM4mdkLeWXR7OfG5suHT2tUb
c9s5b/IWbWy9PFAMuP0lS2eZ4AqddbK+nxubUk0r+lgtjZMl3An6syj+tYh9bttYnF9gKTot3ERy
c6kIwYi0ofUy41T4Y+hQA3tCT57UjEZOWXkaw/1tc4tDQuWHmvekTTXn1wa4NMqBWxsn6OBsjX60
zPxZj19vG5GXLlSqpuTJaYQBQDjz7Mbgq0IwNMapRNXH7+47WLO4t4d/+vpJjO3W3FkmzZHiU6GT
oVP3MPbF7n06VnZ6CISXvo1s6hx2L3j24HaPng95EqJezZO4Bj3+3JUwbTYOEbBTAH90jV1vtq6v
y6qsB+Pk+glQcWXn1/cdDz3vKNcbTXJ02jOcSrb+xToYLII69XpRb5y58LJTTFg7FOMkdShQG0b9
LMDQtndJNq5UNj8qE3NPfmlq2oEXAVTZ0ScghJhqnHbX80ujWD7A50+6ghYlUGQv6bFHBtoiEjgT
BvR25HgQv4/0Lsb2k7f/623th4BZsH3L8e+enxvH+hdRngHsA0Qn2CNxfm2SQE+1GAaRUzDqrwRB
r3ppFI7by+LKefsIrz5NB8E+siygR5EIvJ4OH2E2qBwtfDQ3VXyM7HYj7YZtZZ8pYx2kzTmw/7b2
79h+yI45JG+QRFD1lbb4OpuB3z4pH++LW18ze1lJE2V17vE1sT7YarOx4Pr8I3R7rd676b2enEK/
chSdnJ1Ffw7CSsDvkV+pjkO2VTsZltl+B8kSKkvAsoV7SzmCW97k+v1QHZTw3gx5TkdOXUcQBL9J
/l3SB3YTnatmVwlQA/P6dXTTFk8BqmZqUm06HbEH76jlg6O3a4NlZm+NdQprLjaiEMIIPvYGXqGl
2RCiXlo3b0/nkt+hVEy9enrTkZ+9tlBFUc4Z98yT0T/VI5ydwaupwIDYrFxRSxkbmrYgdZ/AQwAw
ZmeKooUX+CnLVnJuMvsNTqaNQWxETc7mVoIWw6L3T3fYTC8IVmz//jbt379VW/9QVKi3jvh7Cn8G
29w+RxsyEfYmdNYKKAsZArRgUNGY1Hp0RZ+9NNtCrg3FD82T4v0Uh59pX8Fo9rNIf1pasVXNZOW2
/EzGgSu9tDeLSsKiL5Q6x55h/hK9R1fZFQjmVd3J8Lm188IWCyfpbDXeWPdB2DlWv3PTo09QqA/P
tRzBQ9M7sbRVBoUNiCg8qHuypsmXqtjE0vsgOSNag4lg58VL3H4z2y+Ra2tjdIiEtc6KxWthmrep
iQNMyBzK2Tdd5hVaYp7io9m/u3Dq+RSbjuqhRTxdPfUrtdallLlxaW/ulYxIt/wCey1UqWOWfNes
72LjO/pZyxzPes5NPDXkCGOw1aNn6AtdbVyJ9OaCCR9x1+U3zH2RD1HB1I1w6t2z6Dtu+gWacTtA
Z0baWNae7g9ZfSaCcRRjNyYQnfZbQ/wpBuVL6aPr5NrSatfutGXmLoO6LdRIlIsAIs+uyVr0xTKI
2FId639SCjJA2e88d3T9LvYORbjiPxbaUKY6OyVUondkEOXZFi6QyBAyLzdPqEEo1VZ70sCenbz+
vXDqpLJH+D+y422ftVRIvLQ5r4GTZc9d3cuYdhDQUPjsfKc/CFvIe+wn0/6e4iegQ9sgcHmiEXuT
rNTGP7ctcmwvxjzPRwx6UfnVZF/rd3Wl37d5D/KyRS1vo1d7f6icujpDlJuk96q8qbK1xtDJV35e
4//M+QcS5eJaaHovrLUO+4WV3ynCm6k4hngUFfonfX9ljy/uJyJfJMKoD1JduL4gQtXXBtMtOdaD
ZMMe5VjVJiYiDY17QX+SlcKJ1opFy67kwubs2oO4GppVgLsnRdmq+85Ar5rJpRAM8sHW6+/5V8n9
5/aeWoryqb3zPIRRiL6I2TBNLSxgju3MU6CJmzp9E0HjZNHrbSOL60auFq5i2CsBOVzP5VA2kpqV
pnEKw8QJ5IPbxRvD3dZq5QhrwpofL+dPm4Q9AmM6GTpevdfGdKEFr17hCOj+3oTH8Cgii86BtD1b
pUrk2a8W97APCxRVuHEj2L+ogh30h6fsodu8Txgp106OD187+0/spIRykKNQRZF3X//cnpXFHcZb
jsQDE/PpvewLulylHY5c89OT6bKDh+g+aja8QnbR0P+IygIK97fbRpduemRJQBkDBwWRMQtHRClr
qIdj1KwUO42IRh6SfWNBvZYRk0grz7vF3XVhbbYWRV1GYaGxoXVcYi7/UuU/A6+120NafEMST9De
iJop+3i2hwcriVJZ8HH9wrekqexY/9VWx6Z79by3uD7Etd0A7BMDbqPHMD0l0qHXDMg/MrAgv0Lr
cZiIAhpoqIZ8Wyr599qr92Wwz8193h1uf+vCSSBCgPUHtnE4UD6SrxceLFKV0e+ghz951QBz/rvq
vtA5aEfdUxmuEV4t9CIAxwNODjiP0pI1fylFljFkVjy5MAJ94pLi4Pv70TgMpWqHSL2mhj3W0SYi
Sdfa/cj/lKEEftW6leO/6NcmbCCcZRJJtrlesCeNdZELrXmSvK2vbbNsn7w0paORWPCBRksv1dr1
vLTNLy3OogEjUb0w9Ce3FvBW90bh3UujbebW9Hj9LqPurSMkub20ayZnJ6txsyaMB0wOUbQdVeL6
+rWPzxldyl7cbVVBW+nUWzM4/fxiLyUMb6zafjJ4594lVfAQuX8K7wWxhk0atIfbw1vyVpNEIo6V
O/FTpVJrZKUqyeCcEoRKhPJeMg+dYOugGCHQNd8aYSXAWszt0YE9sahNTXsfcfDF8LqyS0FPgFOT
gciYdz2vJu+QPyk7mAPtH+q2sPW7qSYh2a8R5Emt/Vo5o8HTd5vGK0s77ZbZlWKSorIYNv2tELZc
z7TktQOC4+SH2chbw/sl59WhNkw769a4mZb8w6Wl2ZrGQh7DtYGl2P1Ri6U9vYUks9nEEdkxYWVJ
F4elotNK9x6X/3yGvdb3UDX2jRPFJyKocKfKyLTomSOJa7nhD6DTpyn8aNEAf0JJc7opLlYzytvR
K4rAmNAnQXikEWA0jnr2e9y0wnvUbyM/30RfUWSofw3SQ1ANDjwQwGGao9K/DvpejtYqkkteCT1F
oG/kknDKc2xWEVllKiQkj5MOrd3xaym9qObW13/kQnI0sifFy74pyvfbx2hxgS+Mzl5vEbUFvU8x
2uJzhf4vyMVNnf1t6BOhfrlyM05x1adJ50Kk4MqNT+b4etJFQdHTAGWNkxgkshPHIAiFuFjj/Fjc
RhdWZqejGYNYbMechJx0NyRU4qgGtXTBd2h5D2uAiaV3F7ww3GuT/CZIz9ll3ymQAXJ1kwZ7q8XN
rxEVbxfSnfDBfPG+xSsIo8WhMXWcEV74aAJcT+AoFWGchhVp/fDdrHHi6q+q+i4La6CWpYXSicgA
zky90J8CZCOIlTYZjFNvvgbjyaxXQs2lXTchbD/iYRTnZ+Mojdat6Y4wTnAx21rx3kMCYaXfCqR/
Ou3n7R0+uaj5pqPPZpouWnE+tcQXSheGIW1udIRuR7m0M/lLPFKDea5IX6955qX0GtDR/1jTZ0Un
6iGxDH7aOKWVeVSyRzGDWSp8L4WjlP70IdVynVLDs/nxfRj7m7yU4PgZ7/q43CLIbo/R975CL746
mv43o09s1zq73bOfIaDiCLDd9yS5g/sItRTxOLUBj9UdvBNHuM7NloP7Qosw7CB2KtA5kj5AYt0M
tpC8GF5gy8Pm9swuXMFXY53lLKF+dgPIL4xTJfsvXb03dcEBEk8n1T0tP92xltZKTkv7EmlO+jxJ
XeJHZrPbET0iecVaJkbohKn4aAr58faglo4Ywg00zHGqSaRMg764GCy3aQZoKo1TlKmq3cay5RgK
RABiQkYp9zxj5dJTJgfxaX9aFF5RGoDoc46GMkQ/SpraNU6Pb5q9AesCFPPblOF/+/H4K9z8QpXb
fuOfnk1J2pny+iq/9nrstF9vD32h5ZMAnZ4pHmMUnuH1vh6773d0m8t8itpvlcZOjE2i30f+QW+O
4nhs+8jpTnUF0/edCNht9Hm37IjdYUms1+g7lkDgV4+F2bdYZqB4klmYJ6E46HVwEIqtzuNkeMlg
d7X25DvS8B9XcUreV38hExnWKtVL2aWrL5jdI4XUI9Q18Fzx4x+Zsauq5tgG8MVpO0Oz2+556v0Y
/+ZxZCfZsV9DYyy9IunEN+mPJH3IhpxFKGYTt0LW1iZk2PQzl/KuScYvKribOv4SKmfZfUQh3gt/
18k/mvIadsfh9wgLu0a1MXwXg8Hpc1tSKruUkYolMJTkP/V78qVf02leetZR+6LkTWlK1AFbXu+a
RhXQ0yoq8+Rab7xjvcTdtLQammn5qA2JY6qRbYX3Se34T4qVOrl7GMYN/TMbaW3OFtyDBceAQY2Y
8InCwfWXtJ6UBHkn8fAeoSJJ7+I1vYel2x4L/MmQIVgwAM92pe8pWa5XiMLW5r5BlfYg1M+S9jjx
yRTPua7aRXUfrDFATCs98xBXRmcbsWuCqnBT1TxZ6atm/ZoKXbWyWzn7C27ImpJhEFmhpgQq83ru
2CVtbmYCmQAxBKScwDyvJmoBOiH7muKenNbvw10P6Jiabx8eoGksH8WwMZ91Q9BtKbf+RXYVZwR8
lwU14MCYvT0quUgTqWY1a+FRKvbuk6Ddx6Twk5fbQ18IEMgDAmk0yAZAZzSb3qouQrWImN6IpJBI
3C9H9011oGThEc35a9mHpdW8NDcb1iBlg1uhXgX5/WMt/8yDRw067v+/Ic2OpCVEeTMODClsyP4j
+JXvpFKx5WJrPIT/It6mwZxlkpSJZ0mc7RxTruOoUTPrlNBOHEmvSkOBUHhr5LUNsdRPeGVp5hJV
6K2yKE1hx5Hz7zE9QANKpqW6r9yd0VX3mWUbxc+q4Sm3qddAy4tuDuUhA3dMJgeM3PUBkTKlspqg
sE7yXh33UfQUIx7gNo4inyPJorJ31JqX2rrLlVcBRt/wq0Kj9Zre5+Rf5q5gcnDkrWURMtHZwqqD
qgSVVlmnlp7+GkKPUaNMXnpOZa5kcxZCdIAGgD01omYYfWeW0kwO6nAULBqS0o3mPQxJY9fhUQqe
ze7b7d26dCL+19QnNsIUJYTeaj33lIh3lQtBAS3jAANuG1kIbvBrMllH+jXpDZ+D6jI3CAchZPME
8ZdC26SxozVvUsWDIHj0umMMEiE4dskPQwCyU2wteBGbPfi3WjgYK5CRz6tIikMiyuI3LpJ5oiMG
aFe3OicmzsX3TCreALmgRmN0u1ip1h7dC3kFOrzp/yXZOekMfyS2LiJasZBAXHYSKylpDuxSeTkl
XTVCdDPInSHeibaab2/P9uclxSatNrwg0TeWPzCaFza7iFx/X4fuqSYy9OpdgzRstwIPWh7YhZHZ
dV/V8iAGpu+eqvifMHyxdmlqQ5ipI2f8W1DETTquvYs/XxVoKaBqA3MERQtzPpU00g+iSwnl5CtA
cN33LNBPpafuW/9PnD6AS/nvZ3FaNeifgBN+omBp1dyH9CG0TiJ9msN4VxzFIlwrok5vpmuXwpgu
jMycaqXAglAqvnVStWYrKQ8ZKg2GReuXvE/D5976rrt/BiFfOfMLkRRmuS90FJJJZs6LJCn3cRWN
nIEuPWVyeOci6oYmhl0emwkmZOw6v92XXrBZxSAvPC2uTc8uLCvJassUSutUUsbso6/PPXp1h36D
IpQb7tON+ceqIQ5od0a2FbTX22v6/xg4aWSAAYx77ocMFRGA2J/mW0obO+3+hiCaHhX5kI7cZiPJ
TkfxvK/VqK7spgViBLJUEpBQFWZAbupZ1kXX8roMUi4P5GNeXiEoAuv823B0VG8Ep6ciicjd1rN/
jDb/SQp7X75shntrA9YKtUQg7rvbU7F0mi6/Z3Z+wyJR0Mnme/SvWgf9p+fI+rYl+SnJ7+oqH840
uvk+V2GshqMeQAZx7vX97QXAz3Sz5jCZ6CwEPIgCbV+Ib51r7crSR7Z456o4K8l0Spd6FLq8yqPR
jzzvtMpBHFps/ojlzojJHUF3We2NNdqCad99/kIokenLRZRCnK6NC6dpSkrk6f5onVDCfvIFH2nj
0nu5Peefr3X2gIL3hasfaPBcoTKT4rrqBi4DC2rpCqaPsH+pMqRoeduuEh0vLjCVxalGQzekMQuZ
aPjPTBRoOGiV4kTSkRehB6DWNDO7klM7pJ9bEc5itA+E3hbk3jH1fZaPtExF28o0bNV89RBdvj0D
C5cvXWeKBS0SzaDAWK9nWY1LXzUCl+sQmJt275JYk1C+qOqV47ZmZ/asaOSyGguRAEpo1McqSA+0
Cd6pPN3Clb6NNUOzB0VQ+tDPlhga+q1m2XWy931nDWuzuDcvZm0WDgZSluRWxV2rt9FP04/A+KDP
cntlFi/0i6XRZuk9lScLJPmMZHQdF5SduvfYN19/G+HGa54GY3fb3gJNA4fBpAmB3wgJ5/ghzQjF
WBoS9xTZwhcR4KP/2m8mcMYrFOg1WTZjr8MQ9mDcnVqIam5bXzqJMNZNXU0q7Cgf4KqL0x6rvTrh
9NyTofl2SuxH16iSfhcrsMrtSpvYUjh2aWvmaemfl4Q2SQnHur2h/iiS50JbMbF01if+O4N4DzzB
HDgfVG7sUglxT0jWG1ABh5Ld9PeucpSUO31t5abdNveUNKtgicoLYt2z3agXKc1QYwWsLBEfCE4c
Olc2gi/81UmEl6b8IHe/y27lRbRidE4RWyPpnetD7p6aIQW1TFrUui9FXn6wY9djTAe0AcZc9teC
zkW7CB+SH4bOnH6ga4flciSyqCxdAETqXZ1zwO1xcFxpU91pa+/LxY1yYWt2STZqmiehyMR66T95
9Gqqfwrh3wSc1Hf/M56ZA07cyhPUkPFoOrDeO/lYbtFe6ocfYfQI+WTmaSsefyFvwLPvwuLMFStK
DS2ojEXd7c9t/aiCbRFNj2rKo5e95OSUodjVpYe+S3al7B9uH/SFRPJkHgYweMAnuMlst2aJno9D
gnmTSpQt6dsh+ZVLPxXv2cq/SMnBqhVbVOw4uosGZZP+ixv/wvqH073wM+M4oUDy2gWNJNkFICOt
Nw5Gt0nQANZX7rylWwK2ff6CrII4a7ZVw1JNI8nj2UdpCwUDf397JhdPAj3wdBAiMQ9m6fokDDgC
rdFwYwHRnGPU1aYPNMPJWnffttv+rc4cZJ5WjC4kfli+6Y+mxYMpmQcMVVdYZp5I7J6gdjK4RMFH
CYd+3MSIRqnFW23uct8JvB8BnWW7MHOK4nsjrUqGLs7txWfMNrFIjTnSOz4jahQ0nOxG/zLmW287
7LR9v4HpzgV7AtVfwawIK3toybkbdLaRrFDNKZK7nvjKDLw+C3DuQ3ioo3e0rcAY23lc2pXkZNoa
U8fiiflQITKmWJic37W90DdglxdZaKAbTq8nX1v1WFiO6upOlj7UdeCIsPSWYrTNqcWIEGs2/+I6
m5rcZdovIV2eQ5vTfAhFYcTZ0zTpSOHOyve0prjFRpYfzHzlZlnyupfGZnGyKbdNp0mTsfHr1MFV
PiIT9m+c4KUR+XpOzXgcvETAtRNuuGW5ieQfsQIZt/Q9cBNH6rxDQoOx3XTjLk83aR+vnaNp0eaX
NpuH+RSRZYF78/oD3EapYj8x3FNI7jJWHQA4G3ogQC2RcEvu63bXxL/M/DENkDEKdobw7b/3Hhf2
5/c3XKJ0Ssa6ixjmNq54bPbxS+EM4i7X2i8ij/9gtRdj6cwCb+DogNUCsz1b2EEMQ6GVLc5Np++T
6KTJv8fye+nei1m8d9UO12VskNuT6l+FF26h5nzUrdXM9WRlPvHEuIQOUFOQAZhduHIt1jmc1wJu
k06Q4YvfHM0C0jFIB70aasm+tQ34AgolPGWZ9OX2rC/0Zkw1AQhxEFuE6Eef3Qmy2RUVPl04hQ+T
2mK/g0ubdAsLgB7GKdqbx2ArJFu526VOcVh7tyy9KUxCDRLYtCPw7p0tgd90VRnJqjBtez2ONn6w
S9SXdhudLRrotq78tDLehXwaBiGXpRvQQnhv5it710jiKJaFU2WITl0IWyAuzYAifWWb7t7I/xGt
zlFWT9fCIl+Znb0CpURSc1ZPOGXxl156khtIjQ0TZKQNy8UOGkvi1mpT+mvM8csTDHAN/LAED8k8
mS35ga+MecOdD6OuFNj0SSXjtjZBj9v1faPCurrG4jdt2NmGRkII0RXgSZP0yMyVBRy13iwxOQhw
l6ON5aPr4Wn3sE8cb6/mwsVnErNBhgCZvA5b+7XPqrOm00OBS7fNzKNJlsIM7pPEPJh64EjKdwMm
0dsGF4/LRI0DNwkNA8q86pmHfVUMqoybFiiDUFiCfo4GpV4/BmZCG9kzeusOYg1bKYMHz4DCGVyb
SgaHqHoTym+p90X2viprEcBSDA2J50SoC7J9IpC7ngnf0wJZSUPh1MYoVQlbLeXvh1DBcfHmk1K7
Gpq9V+3lpNsW2RocZDo08xW/tD5bB03yvKZqfOFkuGNiVxXwIu2k53bRahClrUExF1cdBgmVeglo
9XmVP4hLGeGYHGtIgfoh2zppDoMSEGbQoRDn6CJJq3n4hbuCFjaIA6gsTAmz2dMrrRuhYT0F8B4o
6Mlys0nPVr3L3HPq5jZtElDZkjfzYVDN7uXinCb3Wb9yRS4OXJ/IMXUaQFC0ul5kJeriRghS4dTr
e7Ood0YRbAxKxpzmUvmDWNfKbl8IfCDiQNYSKk5EetRZSFDp8H/3ZHzQbtbFjZVTwAkEKd20RrZG
oLLopyQmF7FyzjFppuux1b3oepFXYYtchcNePgi+2B9b4FcbM84ePYue/SjOtLsu8wfHl/S1i3hx
dql18HShgEuB7PoLhMGPh8YXhZPLzrVisgY+Jav7BsaYsH734+8rrmTpJsKahNIQ3a2UPa/tjVY3
9G7CalbJvRtGm+ofVXe0Wjuj+GBokc3zW1yrNi4d1EubsxWNoI9qFAmbSWnrY27n24ZejviX69we
3NJcIhU9EVhTMFbnY+vKtq0FzRJOpe6+p0W2y2MoM6E+in/QvKHW3krJdskexXAq77w9uexmT88s
kuQmiVi7xnDCOtgL52ovNbIjFq99crg9tiVPcGlrtk+iIBDdbNonXT/aQQPifs2dLl2glxZm57xI
ayOt80E4ffNreas7VSBsBcCit8cxrfXcaQOW4LYgwUmmbnbi9FKvpcQi9NIL/bE3D17/arrHvIB/
Xiq4QLb+822Di8MChTbxv1Ng+4BaXqQ6NDULqwm0cEpHJKkEy6ldhGAUcS+uyf8sOS4K6rRekOZQ
UEC7PlpFI+VymhDk5dq3Tn9IjTd/rRNy8ca9tDE7SkXMbixJ3J5c+KvdbfVtNA9G5DCFqW1sAuWv
9ddcK8mtjMuYbfPerGN3bLFpyf/EzT+mdc7b99uLtOiIL8Y1d4O6IpBI0dneCj5IjO8lCJCVk+ge
yBeXf73vY7nGrLp0oGiZBTgMnoye0llIbhVdHTSm6J2NuBM3o6IN9pima4wYS3Vl4l8w7RoJA7Ri
Zzd4EriyV+Y54JxNYfsOFUboyYxtvn3/msNzKR7WLC7t90uD088v9ntRubkrKUBaitSCn3nbWr/a
UoLd3Vo5WItDg+8FXDBZdzBBsxk0c782zUCnVGs1m4guq2D8WdzR9ZB2gOjzu6h89K3dyCUzSGTg
3Qc9fE/Gl5Wds3S5XH7F7NRpmW+Ngm8AwUr+NtA03NVvpfWV5weY996GDl1EN2TTZ6c+cFz5gS8R
mocxWkO8Lk37RIKIyo8uA1CcHcxYhFe8k3v3BIuQnUfAQMPHYrTsNqpXPOhSIowk1H9Mza8d3RvN
JDZHIC7oi5pQkYFLuEv18EAb67mzWtJRL1EKk7gpPWrqS9msYGyWTg4CERPXz6TbNH/MVmFeaWnK
+6cSHwfBh0pixRssLCkHc0KZTRgzLtjrLdzqRmaYY+qdKwu6scDDIXDnRT/8giddtRoELiydxTOO
Zlc44AnsZ+biXKq8Ron9c/KPekez9RmSjLtkGz32LzRTuF88CGtDOoN3t3futCOubkIkTiedDYBD
IlRZ8wqAN8ShUrSGf4YOvlc2E+pArdADsbXgITd2RbcSrazY+3DBl45hGNOuzrAnBSlSlj98ObaF
4WxV31BA3JTpXRk+3R7hp3WcRFxJ7jE+SwOuPjuajVR7Weeq3rmt4m2Rqoey28fRc2GpX11hc9vW
p0WcbIEbAhU1sYHNu5OSIv8/tkBhAZXZF9CO1YawX8WMrBmaOXSzTxovjEzv3LhPRafAc4lScSLb
xRohwaIhnltsyAmHPCeONslQlbwYvHPfKpuQHiFTfQpH65jJv25P3WeHMs0dR0DlfkLmT5sO/MXO
iEMR6t3O988QNJUdspPhsCHJsVGT7K5Xgvs4BtsGFwGtPOwRMfuxOtalvXn5BbNJnVgAsqaP/DP4
i96NjkJ7V+mIAarJJqrQHoyTjeT9vT3spfmdVCclnphUL+aFI0PJq1ixEv8s8riEVULtII9yj6u1
zWU7BuT6APY4C9PPL2a3rWi61vrcP6vxQfT+TsQrkFf4/zX1L4vI8/w/ZmZeLCxoldVrzLTesM0D
1PQimNGiyqkKeFjWNufngG0yN8GNgSqQyp6ft7xAE5pXGObqwZHwYe9h0Nmuf/LMdqt9HYS3KJRW
zvhnmNxkFBU93g48YT8hSNNhKOp4wFPDFrYXDt1z+OAf/eqk7PW10trkm+be2dRNUvSTMAgZ8utV
K/K67X2p82EbpknlweMgPLrBV0He+2sb0ZrePJ9sTXsDjpMJkjtbOk/QzHaoW/98//bDsKvt+SzZ
Z8v+s9udjzt6v867s/2yfUGCwX55CTe7v68QHTqEk5vXv9un1x9Pp+9/oSS0H2DUuTs576ft0+ic
/O2ff56/Wcfn+8E5GHZj38F/+3748vwHlvln58uzs71bWaAlhz/lUf7vQGYOP85o/DOmgXgn9am2
y4Nqj2sJk2nib03W5EoujlOkjIHSZj02vJDYR290Aj1vLSj4CKI+m+FqJm4HID5v4YUiUS8j6EjP
khbaevazVQPbj0DfDb9Rhx7VwJGTft/mW/JyRXeox9KBQdQRo9dSf0kR4OmEjIYwZQPma3/bcU3O
8NanzbYmLTDgrYQSx3WHdNLPFSjG4vzC3clzWcUzztN9utDHQSiN/jmCsC+K6e5fidiXDNC2iqjs
FOBxY18vYNNFattlFicr1nDtBa7KH8pic3uSFrzuJPlJJIDoDjHq7NGqZxHwdtckqHuxnzRHXgnC
l/bH1Z8/z8e4Afm8evrz6Tod/QSaf2lr1GcKBrZx+Jsbr6a00YNvQhJD9W336iYf7Cg/itI/fhwT
NfwLqCgVs8shy9cT29aNVpgDE9u2iXo2c006Km630m2+5PipQVCJYHxwBFgzK36btgFFLq7qyKd5
CIrAA+KxofKMQHZk8+pa66b/DFGexnVhcZYy6gzFiCUXi+Nv4Mj2q7l5/XV+ipzIqZw3gR5Ynnl2
fff94X3bO9s/pnNn/zwo/cqp+9x7OfuM2bGDyKSOfMX1z0r0IJpoVdCCOZLInOpNRayDDX9Uh3AT
G41tNOa9pPj7HikL6V4w/9RS5mjDr1x+973XrqdRc9+Gm0aDqssPHLwEHmgl+F64wK5mbXbMwqTr
Wk8X2KAF3IPiJgRK2MDWYcXfs7ighzzb3j5xC87/yuAszokSrxITlfmhxPfkW+6mEu8t198I2coW
XAgWMYQeORUnmDHmrHZKV8mB30RIxYnvRQskM90oEnxy1SZRkELT3rXx7fbQPuqVM5c7RRx05vDk
pfVp5k1UvUzDMouDs1K+SSaeXarRw/blvSxAFO5aR+jJtpbQH/XgqyoITlM/jTLAoG6Nm2nBedLm
JdHoNRWFAB5dn/EqKMUq8xh7b0g+NJIDlJFJ/l8zvExb/cLKbO/UqTikNdJW5zb8oe7D/yHtvHbj
xrYt+kUEmMMryQoKVZJtOb4Qdtu9mXP++juo83BUVKEIn9uA0YYFaHHnFeaa0zh04Zc230GZfXte
r60kVBJYo48F2pqVvxB1xCRtN8VP7UyX17kQ90GfQ5zZ/8qz0HXoN/WIe27bvHYu3tpc+Q+BGURS
JmHTwX+k6XWn70R3KkLDQ5Th702BsKU3D0FAWqGXE/PGVTGrKSJCLOInpfX6RXN8B1Kz0p+D9iRt
poWuXpOGSh4DFi2qsuZqYH3fKxAVtFjL5J2EhGMfL7XB4UUqD4FQTlGP9ipKuuYHKdxXYCxqOqOc
6GWMmfJhOFf9n0HS/sl+6Y9N49XjTxR+q+hrR6FxxPmJm7vQPFrw3rR3sfoj1rfod67dH4AEmS+8
bkKH1f0RmXM3S3EVP0Vze6AQBpDNzB4zBa7KrQr+tVMEpY7ClqOPHuTR5cIEbZSkkpPGT2r0mwRz
vJWmv7avTUq2IARf02Sr399U0WQ4CUvh4JhK/XwXz6cqfUR7yAWTOLRIULR/rT3JKSKdRLM99Wkc
ntW7HFsN7F7IOz3lJi1DWu/G8T2J0Y3Tc3Xm3lhZvcU6ERE1oYGZM2PHzVr7N5n6LbG/q9P3xsjq
kmPSclNxuvhJLv4ds5Ph+Er+RbaPoZm4dvE93uq+vuYrQn38CucA9v8an705p8qgTbhzTJ0i/DB5
TOXYtXSYj/ItTtprW/ytodXA2tFoEJrEkGp9ko1mp1i8/0+R1exz3b9991w1RRkKv2lJoa6xinQJ
j5E0N5ymtvbV/qPTUeiVPKf+Ekt/bpu6FpbDBwZ4T1s0xUl/Xx4nGRI/FDuJlVRhPGdTfrRr2V20
gIJk2iXB7GsGxMaeLX2Ooi0c95W1w7ZFjIZPsFCEXtrWU31IJRXbvfaxLI85QgNc6VsK4Vdm88LK
6m4yxSg5ZPLDp85WCrcEeWrGjxqC1eNsfkz0u40JXT565W5AZAOqn1o2zWlrkbJJjfSUzHr01MWq
/BAkaeXLqQXJfZl3OyGn6c4YhvkwKhVkuqUVPFhNFJ9C0wr2tFbllDmL4ss0EHm2Vhdt7KwrpxOR
JJL/3NFLfLW6aJB3UwJcYdwvRxwaiC5Iq/9u9cwdM1rBtcBXmvYHcuo/b0/KtTl5pWri8V5g5Osl
kNAz10ce02EsX5Ik+5RDCKdpW17stfgGIvSFcW6BdmnrNLmhNqKNrSR9gpxnOkCtX7ndHKM5Ks4S
IAK1FTh8hYvqUYfnWW4p314ZJrKHnKH/UG2tX8FeU7Wsyvr0qYbrPhk98/uMYPXtqXxfRTYXbcX/
Glm9T8lsWVLrdOnTMLnVBM27LrlwjlZu/LPw4Q7bh7vbFq+cHwzSYUuvJfSM62xKLOdRENAP81TX
drJjs8inxlYcIHN5+M1SmupZ6NkWt+jaKOlJ0IcL1TbgEx7H1bUUmnKQRdBePA1qD473YImzAQit
Mq1DrG1kTd7l0BdjtK9A2EQz/QItvbyHNCk051bDmJC/lx3c14rkqiWK9rDb2E+O5ffK9w6Bqkx2
A0vxEnOjKLfeN4t9A+UPE1IgXSV5c2l/NANnzOsgfdKC1CWbPQITSYz/xcjCvsIyQia/Bm9kFD+c
BMT4U200rml8HevWlTYFV68O5Y2V1SspZuQs5CTKnibqNwPzVyzcHRB3396T74K6Zcr4A/R8CT5Y
vtWU6UMTD62SPiWJsm9sxAbD/DMNTnpwVO4t5SAb+Z2S2XtdalEKaWC8Q4p66yiuw5HXj4D1EFzh
wiC6RoMrSi31nc2UgmC0/TbwYdnyWg/0uyvdf/r9+9/saQDZcXvo107GoqSAe7pQTqwryJRVRWan
bJaiDT/CNEeik/0Z7JV0V8hbiJ+rR2NRzyFuJnnPc3Y5z1aihrJWL0OcUeoo/R73iqTfUiRPSUo0
yXgXOaNbEZPMSCyU4b8ZPMf/w4hVwuaFuQSo1uobEGMJqhpNnCeZN8SzB55VgXu0myx6j4OyCdy0
GKPjbaPvuoRYXNQ0CPzI6tNZvC6SwAQxB4ONVQM2Fin4UcxHdSy+p6rnDHB7wPo/+DB6as4v2ch8
d2pRzaDErRkbGZN3672U0QE/LZKQNjHW8vM3Dq7cFUEaglX9YGuSvJMD2TNRDPXmaRYkqAyIMIus
Odwe/HJK3/owkDnjkoFe5bUmVfPaZ/vGpmSE0phoTvShaKfQb0JVAVevzhsPy/vNtZiBe4/3UoP2
Yw3j0euFkEvHDMQt7fCnLStPm5R93kZ7s4SmYPhatQ9h1MOOeY6qc5u2G3fiu0zw60DffMH65gXR
ZgytHX0wU5hqUl+aHvrk0dDL71TDul5xKS+mY4be0D8jTQ309d53JWRnptuqJyk40l6jbX3TEoZd
TP5r2oGXFv/MAp292u7lDMF81rHgQ6YUd1ERD4ckVZR7LaBBuxK15s5xowBqVVp4vQ3zlJRF67dN
pO5llFGf9dBeenXbdrifW2V2nSRIPalEFFPm8fbLrP0SGvovqUMdvnKieBeGJMNub6C1Z78Q1PD9
1Be5NAx1vbKIwVbpZKbtqVOCbpfrsun3vECHeIyRjUBD9u62vXen9dUggDCuYVqR2DeXp8SYw1CS
2qo9hZSv8uyj3X5U8Y76+mNfj67V/6gH5U7Kh0PwtbkbwofO+MX1NYfWxsP0mhd6u3rLh8ADAhmH
Qi2Nu+PyQ4TT5/ZQNO0JaY87ody3w1dkf1D+rkJPiGinV1D6BQ9Ojza3hL5K/yzCXfCcdr+E0e9L
ccp181jU3+k9DPkHQR9P3zxNX0xJOQxbhJ/vGuZfvxbtTz6GSAUuocuvHSNydm06tidSOvdj4Tqd
DnWy5U4pIovti0g6tHX/mDSdkB6+1/J517SGj/ZGZt4N5X1WLyTr57AxvBxWWcP5ZEzjwmm6AX95
jXjXs0qvwitAC8d+rYEj13UL42vanVIrK2e3HozyQ64sorzqHHZgqIQc6X5am6njdsIKH9QpjQK3
GhF1lyMq3TYts9AW6rUavVQlMGrX7HT7Pq6CMd91Wa2c46Sjx7MK4hxUlGRn/8yxAL5eii7+p6qM
QcCTXZenkYDiR5jUMslbtY5HX89be97nWqKBEJizLTK2tY+xrJBOvovXnp4ceigvV0jXI2inDLKO
DeylZRD5Rv9vrvxowwkykUd7q1Ni/dq8moNLRadHk77c1yv7zc2vzFNnCgtzwLWCip3q713W+vZp
fTcmOM55CGnPA9XLRbFyEk1lhIo6LKSTiIJTlgbsvvreMuaHRDrpSUvsFChfb5t8dyFhkoqigvcJ
LQRCWZfTGM5Cq6noSiczvqfWeze0p5EQMdI/37azfjl5qzUWZBmZBdJhLaandKLvE3bOOfFce+Nu
eT8G8kH0hOGPcakSwV+OoRudyjInIiFprt3Uro91dY8u1K4vpw3nZ+3FL8/yW0urAmlWDnndpKY4
z/bsqdIsu9LQ/pZae6PO9W63reysrp+0qXpBpQg7eveIo+mXuXgwREYrcPxPWm+VD5aX8+IW4YLD
iVzI/vDuYKu6nMCp1BNLlExg+YgzcxoDH24V4zOxQa/sb++D91v80tTy8zfnqNcKrQs7TIVpcD98
1Kpd0J2S7AceHt7DxubeMrbyGCSlsHTKlkxjHt3biI3Ahe+WmUFTNViwZnYhMb09vCsL93Ym1xlK
U3QzZGxY1LNPUUKFxA78GfoDmm9D8e9tW1e2/YWt1WbszU7Sk9IRZxlgRjR4ev+YE2lM5kZgdWXT
X9hZbcYxaqxeT7EzF99BB8B8re6VcmNfvEvfcLQurKwuInzpEU4FrAzS18i0v/ZB9iUP1Af1Jf1Q
6b4koo9qTg+cMXcoIG70pb+/nS6Nry7euSgdrVYCdqX12Rn+TNlfxiqvg1uAv7T24bm+Uja+2fVm
EQRDNkvinDpQN4yKEX3qTHXwhFKX+74qi3PVjVtZ5GvrBqkAqAbglvCWrq7FPpPmaYja8Dyk8uDG
INvvM2vKeZLlLVPXLhDSJ4tzRwaFatflqTbNOiIoaMJzq1extIObAm+2aDJwvwRTz2mTiRp+yaoY
D9VcdbtAFv0Wh+CV47BESwg40/im03p/+Q1ZytUipig5i2GIvmmRA16/C4adMraSN5V1s1EIfZdU
ZVGR53WA79H1Q+1hNejCSp15dNrkPPbI7qkB3I+kNtFHFPWwS+bkEAeB15nRWYV07fbRv24bUB1d
HngKoI4uB1s1k27MhpKc4TdOv8ROIR8mrUL9zdESbwT9DVeEIu0qR/rWKsPgV1UhNt7CK5crbjzZ
SLLmKJmsa3OtVcaqNGrJuXD6KtuP82x8avoaHJDthEW1D01dTj0tr/LID6Ik3OrguWafZxINET6D
zsrVerdWkEtmPsdnedLQbIur9GB0Tf9ZVgVNKMTnD3IotQfLzNStNpsrW43mF2q6i8cNodbqZFWz
PClJ12VwxCviqYDB7eC0deDnhb3v60o/3F7ta+aIejlccBtAQL7aaFPcqY1VV/lZzDlsZISzRdZ5
FVcx/UVb+qyrWwMpLxgrgJsTM7KsOGyXO4tky5A4ba9B1gw3WYCnLw3RvndE6d4e1TrL8R9L0GgT
zCPSiv92aSmvZ5HGmaWeStrnTkbf/ujbEjxPbpb7rBDP9Pk7fiUpktdb3CeJApUDCZPQnefqqYra
raBv9Qi8fs/Sa0+Ch+oOufXL76E7F0c4kLVTmeRunf3Rgi8bI742tzZaIEubKuLw6xQlIvc1ylGK
RswCYYarQBRC93EQHwt9AvQiN2r9JaqiAR5iW4tCVzPqVPW7JhXt0rnYjbuha0cJ7i06hLwUbQLU
Ebs2+77xncv+feMPLjNBB9my4YgJltT/5Uw41RjSnm/CClnSmQLJg3Xokrp/KATcpZOjaZ4x16jn
arBCK5X9i4buacORWu3510/gaiOzyoqQKVm5boORWN1QQygY2z+17l5UDjzl2T4L1I200urpejVE
yIXTS06PZrbV0z8FPBpx1+inrpzynU5Xh5suPO91mRYHQy7jXYnC/F5K2/DQj9qW671O2P/HPqEe
vTLANiDNupxrIZVxrfSjfioi40GnNyeW4+epbY6jHD0IWrZ77U6PfkYQTlSgtoWhkKl67vGCbi/6
lb2pL1zNNHspFrOxuk6twBg7yl36yXLSPW2fmWs50QNkJy+37Vxb2OV1XvqSDCAxq8vMkZO2jtXS
ODlIUjrNfJjkdAeqj3TEhqWrI3pjaeVRqlFtF8IujBOccn7afo2y6L6RNyq4y7SsjwrlMWaGq4PQ
cHVp0AUZGAIMBE1pDTmIYRw84ufPidXbuB+m6U0KFbLbU3htYAt/As1kqAyCjLrcMnoeNHyjbZzG
odKPw2TB5Win+r5sq3R/29SV1TL+U3oDPIfrunoN0lAz4TLS9JMoy2fTgZcjlB+N+ndlbRWNVs/5
cg4MKrhk8xe8FBIFl4Oayih0CvJJp9Qw7yXrvtQiP5Rzt1J+afWffKtR7bUQtlo4Ei24RyiQkehe
ox9h8OnLrp2MU2bMMpUiYUwIPjjKRLf7PNbeWIXOgyic5Jud5bCTtFRkD5aUxzCJ61XRHAdlMs6V
4kQyTUTkNrzU0GoIM4JZ5DDptuFvXc3CxIcDfYAJSMwQOFpWabpabEW/bi/TOnr6z+zRcMeQll6L
NbhCCxTYCCLVOMmTp1Y04waTm0rJoRTfR1v2YqX2S/mpSxRYVkAWl1se0Rou8/oBS4aXjClVVEVe
HTZdq5Tark3jZAkABUXwcUhpL2y+Im5+br9a8n3WDW7b7tNwWy3hynNFh/iiJAd3+PtyyVglhPmz
ZZzU8Wc0g4uvgx9J8wzhmVdGJLm12DNVRGKsrXLQlbcDkmlAtMQcGiKb+uWezZIGgRCDnv+gBw4f
jKLfhRk0+nnvzEcizmJn17YC52o5Cjd1Rm13e9mvXARUx+noUelFJOpZfv4mrKy0eca/6tVT19Wa
D3Nd6huxU3pVpG0Vll/HsjovvA3EPJApE/es+3mCcDa0KcRbi+d4p0m6Hzvfqyh4SkrKupo3hc0u
AT0yiB4llRdBy6fUH4FNlca5FH/S6eDAyKQEI0R6vLCABjVlb7WeE2t3tydlHRstWxHEIAp1vGeL
CuvqegwsWl80M9VOuvI9gNelapzfdZ74sKU2SuZ3Zb+vR+3YJM3GZbkutmCZuwvCJmrQBnwQr2/9
m/UIZmRlYhwnPFpxVDVxCKiE6cY3u4SVKnVN+1GmFqwnxsHSWj/ojmHUHoN83NdGeExD8+PtmXj/
Ni2fg6fJq85Hvfa6v/mcCEhlBhOLeYqj3QD1+fmsTl+LLQWEq1Y4S4t4BtHBehPWVjIbYS2bJ/KV
hUeVLrpP4MfcgSWS90JXda/p7L9+2qm+LoX+BVLEHb56liYttssgiKxT0cyUrqAHgBFKzdysh7fx
9iS+P+Okq1V8daBRukb65vKM1XJJdqPVqSbWjlem2ocaRs4hK87zqO1t0Xl1auJdtM+3zb5/eDEL
wQKtgegrgzG4NFuGRriQF5knKX+Z6udw/CcVp4Zr5LaZq6N7Y2b16qpSnk6ysM2TFhf7oin/KLMC
OXP3FA/6OcATDYXpD9JGum1rcKsTysHNsw4X4MS7mhxH62Td2+FGaezKtlzYUYhkqNmgV7G6m/uw
q6kKpNapqgfroIameAhHtGvSNIcGSSrbnV02W3mZ9xfysmr/NbpatTacTYuGOuvUkzXwAWmjLdUX
30QVtLvbC3fllsMUUEXiZgCxuKCXGwSlqsmg68w85c5PcGgfLYBnsu2pqXzM1Yekvu/DY1hu7Zer
A3xjdeW9V2VvZONyGrjMYZHF14Vacd6I/ZaluXxqlqGRGSRhCmhxndwqIaQKRUYB36RDej7SjnV7
7q4P4r+/f7XpzVI3m6nn9xPiuSnVXOWLGcT/TyOrPa6mdZNL3XKyRogILBPFDeOx3EJEXx0KlRsY
iKmsgS683AXCiU0JfR0uX0eIHYR6itdl+W/YQfv97Um7uigLFs9Gr5gK/mo8oi/HCq13hNyNNDma
Slx5ZSJtlYeuWSFnDZpy0XV+x65gV3Kd0L9qnYYcjIc9KKVPtuYvRcqXd5qniso+gduiK73M6puH
MTFnwwyD1j7lctbs6qySvdRBFwlAdHMPi/4M0171Kw2tLTqq90EOl9ECxqcBGy9hndXIKFNOkjza
p2CYJ0DdmblXgCn5qJbOuzG20qPSqs3BSPItCPBaB3oZM/xhKJfhEuAarbGUmjbk5EMH+2SUL7MM
HVa4z6LhOGc0VkQ/RifeJcpRN6Rdb9z3S14HJLJt1m6sT67TFMfQbu6p7R4iObq3Ggi29XQjqX31
E5d2D1w2uBvIrV4ui8jSuLQiiXPfpvGfQRTlSyfJAY5bUD3pkg7GrdIS+uJM/VCa82M1m7ihNgCS
PlAk3w61bl8pg0EfB1dTHev259gZTE+YZuV3ivRrzObkYyRLw8bZuPKKogeA1grBD3H5OhVedqVu
pxO3ojUr9Ioavpz7Rf81lO/m4p+2elaM7399GPFIcIFAxiILsC4zTtHklFOQW6fJkNAySq0fQZsZ
/m0jry0Oq3sYnA5gHdB+nBN7dU9aVV8UCDKap3SqToWzy6yHSD21GY3ByewKJ9zP0y8z+JPHoQvl
hOjPU9A+CPOsBeVZyYd9ZA8PDeFQDR4LtYKXzj5W6mPR+LmD7ngUETjXG36TdeWIMSmgJwy2EPiQ
1dmW9LJpAm7FkzwrBXubavknxaydF6i42swDvicf1M7qMz/OdA64roaOgL42n/7t9Kjv3EozlXmv
yGOUuWFYFd+D2oGux1IDGeV7K83vTH1hmA/BgLa+mknVOTSy9p9xNuAFyIck0nwlmfV/4s4xQl/V
olz2Gvzwxu+BFcFHXbRdit5Skg1+GcZd5ml1nMh+mE/OD6Nq0Lc3pKw6BbYDNKcWgVq5amqkHZ12
6pz6oTMhiGAjEmuXqfJND5OAFESjkr8ojETpuMsCCW6EVEliL08y55Dag/5VzFo9uM5o1J/bMKMd
qO6b/GtqtYRqgv5LghbD6dxUEWXil0OtfS4CVQLi6UQ8jk02NZ0/DUMq7s3eIr6sARslOwOtoehA
ec8s75q26X7IvaSoO6mNCv1As0GFoqxlfTcFqhzUiIxAeFaXz8NRFLaFFMCsGuUu1cr8k9xptbXx
CCtrL5CGE7JycMDIFJe5uVfeu1TPmiRxsZzrMQZ/ayaiXvrUbaOkYhcro5t0ZFK1VoJWS5JMIFyh
kz5bkmonLgJF00OBIKknz7a61/ohRmi2V4bfTp2KLxkFzr/0WWHChe4fFgZedFIW6woEhXannRuJ
xF4klwdwjM6dUo6x70D8/xANarsLQvlvHeX/GHXABy5AfxDwl7euXCuRXPSReZqSY/fFLnR/LnZK
s2+jv01XLJYc0EYy8GFWY32f1HIINlAriWkcKIZC84tTdXfkhf4yuqDezdVI3KTAJ7a0U18OCGVc
vZQzmXQQTewsqQqZvj0cNK3ZuCDfJb0WS1wxPCfEosi8r7zhNC/hEOxb4zTFv8emedLi6jD0j1Ge
uW1vPI22dpDzD23i/Exgj7t9O6/fnKWqT64eZiP2CiNd2TYqGOLmAM8vmNpDqMb7WqvdPDfuLfp6
lIg/8JL+JQ8fDNGXRld7RTME7BnwbJy08GeYfqYT04j+NoZabLxC+1R98QH1lY3UMZsk5uU7dVXs
hi1cp1LjCX3cmL933gZ20BqEg2GhBTEhfrvcJl0XBgpkVPZJKXL7kDa2fB7oZfAkoSp7tWtVX4D0
gjy/au7i0J6/NWZT7u3e+ZZYavcwZYNymgI8pbQ2yv1ktNpJMs3YldokvtP7rH4IjNzcB0oYbuy7
NTp7WQY0GfHEyZlrOEwrXzyau0LTmzg4RalwtYSqcCghHSHkvRw8Bvah0h+c2vJkq3FFID0OU71D
58HN5c4rM9+QPlmD2NVCcesw9WJ76/veZaNJ/5ImRP+FTwNM8q40D8mMTD49OCnKn5BFjKu90nxI
dnol/FyedzXdXybUGrXSPBbAkG+fjHUMsVgHW2BRVCNxQ7Ph5cKqLY22KDCAoOxRCSsiSXbDwNzw
wK6OESIlagfLGQSedmlFUkKrrIWBnzFU/2pWuXNi9Rj8kQIPMGUUNC+GGPaGUPZxn3kill9uD3Id
+DFI4AAaVDZkphBLWrk5YaFS/MGVPdl67go528th7CMA4P3/zKxcQM0MQrivJukEV7fbGgep/K1E
W9jwd7mMZTAqBPcQYAANpQB0OZcgKnWRBI50opHuoA49DJeuOQA/ML7XfZm7KTzWdtl60GRtvLiv
AfJbH3cxrVF2IhCkOREc8aXpLG7RrcjBpQbKga5TX9KtI9YN8zmA4GAKahcW1V+p1n+S4L/oMv0f
AM9tq+OijfdqbpLAfo5Sz54+3p74d87364fRMEsCn8mhl+vyw0JS5IlZZeLcNzttOFswxmlgiSCA
To07CyS61Psi/5ippWuk+9aJXbX4qKPP3ve2j9aSUqOcE3+Oi53jfOzqvRrnu3I8xnFPHrr2ovLe
bvQNSNT7N4lwgSCTV3EhH3/1xt7E1UXfxlqglnyztJ9kAFgmkH+3i4pdEVueLTN1pe1KQb0lJrBs
w/Uq0iuBfg1uBeXr9WSFMXAouljPTqSeB2tAoaw60267S7ItmoX3pl7rvJBR0EfL/bbcPm/GmCqW
UNKwT85VYNPbZsX7Rlfmnch/TPW8v70JrthiRAtn/EL+TcZiZYvMhZLpc3quoPVzqe8dRR7cU+vz
dGNLHP792oGffmNrlU+01LSsEApIz/OU0gRgB4NfTJPv6I29z0P7Wyzp8z6khfFOyHFz/B8G6uCs
wSlCeWbt+FYB24nMRUo38qMs9mbxmNaR73RbVawrHpvBgeKWoTkRoq51lZlsdp05WZydic28DiKL
ov5c6v+SeNjNVHrT3h3CQ5VLvlFYG27p+2fJcAjaIfh7bYCRV8+SZo+LbqDIznxZ+ymtdOUhMxLt
w+2ZXIe/S4c9Li8PE50rUGyuTkI1B4FtjUl2Nvoguh+p0Hlhb5UAikZUSwaw5J8z8ojwSyG0t7Fd
r9nGGSaeWzgTqIWttmtQyPkoNdk5oCEMyk1ZrxIPag2vR+o2UbUPpVZ++/vhwnlCWou9s5CfXJqs
YKaXnE7LzgJcbTSzZ7WDFX9jnvcJQqdJ/+W2vSvxJC30Nq36BJWg5VdDtNWpyLWR1p68jzWZtMcQ
okZSFuOQP9c08qsHJ7Hn+gjaKLF/37Z9bQNBTUbbN4uLasXqNmgnKK6aZs7OczYBgptaqqcaPFF/
b4W6GkeDcB/fYrkn3txvqpQUYJLk7Ey/ScbdJitPTqlMu9tWrrhPYFdogwM8Sxccb8WlGZENcpa0
QXamsugiDOoh2Dml/RHWDy8Mx71kiF1rumFmf5LoEEjtLc/mihONTBQU+jipi/jJerfKFiUGx5gy
xKLUwpXNuN1XVnaWreynanSgecc5dJPC4joa28DL9fmnVbXHuJanfdA05oEGsZeRo+YlBGPuglH0
RKt2O0vL9H1E6fXu9pxdew3spR2eQJ1mGnk1ZdVc51GS8MGtI+3NhS6LF76pn2kB3jjI194COJc4
xqgZAM1c7YFKdhKn0pepqfemct8cxC4a7uP8kNNKveGtXxsVeB+CBPh9IElaObKQsKudLPfZWe2C
5IvdwbFWpMb4PKSOzs4z1I2dd+0EEy1zhtGdBrK+ip2sTnNyM+MUyekfB2UssD/olVXDfS62oLTa
1bGZgMRJuJPsf9fPhbpfpc8S8xhJ5YekD4cHVSjy0RBO9hhCUeX3bVF4coZQm5NJ3NJpl/ug5+ND
bNbFXtMy5xFPP/YGmkoRQIp6PxW19CFDJchNlMY+Tk5r+U0TGg/CoNec8u2TQNBnp8d5CShaE/ey
NphQM8GEpds0x0ltkXqFXFduSULwblIbAl2oyfdk9YKjoGll422/9iqQgkOchfsEV3a1wH0KnpWU
Yn7upPkPzv9LSIugoiR7zpCno442yWB6//6ooIOGrBGdegtX9+Xtkkl2oNZjnZ8jR3mo4dGbpUc9
zE9W+/22ofe7iRuM+5hYE5Jp9u+loQSFRppneQ8KnCa53WdK6rdcHrCRPGX9/HLb2vtzyaOuADQi
TUfawl5eiDd3czATUzpmmZ8185/eOlaVl6A+Uw//6iJ9oLHwo65/vm1x3Qi7aIJRNFJALSPwhme2
GqAY22iQ6VJBVa4vWLduagtUQSPndxsWVAEKhW3jBZpTF/AwWbCADU0qPWnhWHyVk8L4rFrwd9Jo
XM5QSBamBkeCnGh3c5ur3wt42D45oVH9FKBIel/OMjG6k1EaPxpzDPY6AM6NAV1bMLo1QN284lXW
z1svaMCWkiE/Lz3GeYmggFGDU5teEnvwjC7eYh28tmREcdT6mEL+W103YyiahNCrAExh3k2n2jyJ
HNY8lJTDQD7SrbHv+PvtRXt/4ha2eHRAgGq9ytVdbpOpp7XInkR+NukALp19bv6o7OIeWEIThjuH
YPq2vSteNQbhAjRol17Am8s9+GZf2pkaWSC0aXiWpZZaBHod3zIA+vdiKIPPJqoyvZdpif0pBG1u
4qOlpEPHvggrPzTQW/1fxm8uqBlmgI6glZM2z6lDnp9+CbQBE0+PqRKGOXzzY5/AW1M5xQeIeTLA
aJKzYXm5yy7jUCYC+l8akOijfBeHdlRJZDnhgNpw4y7U8kly0EL5r8NsphlHn0IUU8e7cjndgTJ2
YxNM+XlQjoMMhCH+2FPqGYrZs+ThACJrR1rjL0EZy0WAWw/dEa0ay1a+NKo6SZ/KyC2ctcEgS/JE
dLzheV6bPLhiFt0pyOvJbV5aqHLhBMIp8nOd7IcC3y85pZul/2vnX1vQ2gAMqDOvQ+rQQkcGn41e
mgoeTnosKunjGHwKQCKJLRmX988/bTQ8fMwb2xqf/XJArRgrbRo1pkxLd3Ov4+B2NETNO7VvNhoM
r6TQyJ6RdoE7lgwa5/DSFuSMdRvS5XVOpOIhEJ/k8rOsQ+0TuXhu+c/J/tE49e72uV8WZL3bQact
O2PhgXn9pjfHPuvVBjRkgc1sCPYNjep+PMjV/raV60ODBI8jZWJpnc+d+rGhg6gpzkpIYxfg5v45
zCsvmF7yoyWXfmkbLrTNt61e24zwMXKEaT7huV1dab3WJtas2sVZtx7K7CU17iGp3bg3r93Tb22s
3gbyOHkf9k5xbuLJlcO7uTzkkyt6FySD121lFK/t/LfWlq95s1rNbNYWjEXl2THSXZeoXm6VrlZ+
QUnsaGjFX2c7WCp8FU2BvpW3YXWY5aFbFIGJ7wwDsEgM8a5nC3urAnflhCmWScspbXHEkuvsbToq
VTvnSXkWZg6V72xpCP4FnXqYxiw65qmufby9La5secZEdKySbiBbtn5anDgt87Qrz1JRhntB3duN
kAvd2HxXrPBwgYIiboCvb32YRxSoYkSL67M+qsFT35kLWFHaIsy6Uhw3KTKr8uKZU2hbU2hIgNqT
ohrrc56QlR1eyjF8TOQXvR4IcMvnlMpzq013y//DeN5p5lJobA9Cr5Fl7/ek8v0g1Dc2ziuQ7OJW
IctINod8Hx+FBOFqnxJ39kbDmM+91Y3f0ymJYq+Me+pxw4TwTVtpkex1lAViX4sSCeYtwzzoGi10
vtJlleGOQWD9TMBG/GynQL3vRdWqLruwbrwpnvQP8RzV9CjUDvwy8lBYO70Nh9Gr6ga45mRULQ0S
hqr/ljpVF3spiFvEJIU5/Ik7exz3CGsP3cciN9vhWJd1ormQfDWNaw2OGu2E1S+ZyzxI+KuYTPAU
5Wb/6fvsyTJHpNhIdy8yOmtYg5o45eCUoYkXW2l3ZlbeBTJyxFMzyHc5qEbPmltrcqMwbFS3qYVG
A6c8ewhlRlCjVOmGhvx7B5BXe+lGAnIDsI60yeXdElchsSiomzPL1LpFqt0VWetrzkFJNd9SxX06
K/uZZi+RxB/mIdhwiN5d1q/mSXYRXoKINVZbJspTxe5QPD8PjdjnlQk91f+Rdl47kiPJtv0iAtTi
lQyRkSKYWZklX4iS1Frz689iDe6ZDAYRRJ07M+huoDFl4U5zc3OzbXu3oRN4efivEXs2RNUA15w7
b0s66rKM2qibCv2cmxlgmBQ+oIoXRGpXzUEam8fe292ON1dXxKXBpeKDVVoKMK9cPzPpYbcSzZzi
yaiLHXpHthH/FqxPt+2tfknqxvPTgSoTs8CXXzI0jaDpRU4fwPBuz/Mwf1BC9c8Ef8uBYQK4AsN8
Ut/qkomFLlOQI+17/ShoYvl/+Kagtvmo9Oaxs3CpNA3ULs5HwGSVtGutoyrtKdZtfM81x6FAQDGN
bjUvBvlytSRoqd4MbG8DsLGmw0lPnLi/Ec63rCz2NLUo2fhehpX6vqGoaWRHdYsN79pRcH0K4TQK
qXfwj5crUY0kAK6nKmePkVFmAWXpDsmpomICP/kkheaGX/7tyFxGaU4a4yV0UebTsCx8BGITZpUW
qWdSqNQBBzwVDMZp4j4NX+T4eVS/ivInkRK1qGZOQ92qgixen8QnX2V8KNm6MdeW/+7nLJ9EDWTG
il/zcxTlUfXKXa4/NtYnRuWH6KHPNnos1xkpMCWSDmAEeCitjoXb4PtxZGiCcU4bUX8c4syw/QI4
pEc2dwBtWqHbCKWZz5Xy0mnF6JSGFx1un9SrHIHfAJ0bEr10AaGkWhRmZCWIQYYaxhllG4dO1y5O
v/y7BToA3MFg0VS6SpcuZUaqEVlTbZ4LEYX2mMMOYXMhbhzBlS9HBwB4KfWYWS96sY46r9t8Yq/P
iLMdBOU3AOBHIXxST3KY7Him/3NYoSJCBwXgBlA3xVzk3F0oxHInxGybKd5rMiX0TBsYWNS3xJau
Dz3IWd5k/BXkLBjay93L5LiQ5KA2oKfoHrK6Qek8D1+QfNk4iVcp8NxNfGdnefDlmkaFiJ24n2wz
CXjUfgKMvC/6f7/kZ0tATmg+8E9/k5J3D4gQFzc7aUQKlaBwMNtasUXfT+wWLPLOSzzh1DUTNLNS
qO16bxAObZtphJ/M3N92zKVIK9+OFi5Adr6hMifhi8euGDUAXH1PRyxUQA6ucdL0UyDvs1R98xg3
LY/GtCuLwY207LUYhjf6gzPgNYnLjV9yVd2bJ8O4LOfUgyC4HIrQ/RJELLJaZ94o9JOlrD6VidHf
jUoW70m8O4ZPPelQNr5x8kZZOt3eiDXzDILPBCjA5SkzXPpYoJdFZGWYF3pL21Fq3BUGaWAWGY/I
V54mUbD1zJYFbWPZV0/Jv7gqQiCFzRmBtoh/dZWLWqRo1rn9jsY1CBTvYVDtdKPitLo69vT/WVlc
myGHP/RnK+KL6HTP7ccucuiT/C63+jTzUVzcZbNo9/8amkPtO8eWBhn+zwlDSm5TKvyU/L79ma63
i+YAz2AKGEBsrxT+Ii5mxj209qyOrhd+0ShKhtNvMzt52sbj6XrL4OEh6kNiD6AJZpXLlXijEGvt
VA3nycodSWjtFrZ1wftMibXsVWqfgqOLWyXu6wiE0Rm5hVIjtMvLoZaxV4Je8+XhLGkfwIuRfTwZ
yXOmb2lmrWwjb+HZFq2dmeP5cnF1K9ajGBjDuWT6simhcjUzxvSB5kuvUlhuVNT+BpFLr1CpbVHo
pOBJf3rZbreGwItpVYyIXBNNv5qlPZjEcKdU7Va1Y92Bl8Y+fv342n6ujsJ98g0UfnMMD8FgF7+H
38VLcZ85W3P2167Kj8KRoEWhzndVVil8sa29PhrPDCg99iA6CmE8Qse5cSmvbTW1S+Z5VDolV++5
wYxg8G7y8VzXTK/3z0EAdj+zm8op/p06YH7Lvje2uMFakwEMfcjGszEFuKcj5tXOEv0nJUn/ZOr3
qn7shOIxL+7CLcqwtd0k6Zg5NGb433KMWBREtfOgijoH+ik0hBOaQToIpH8+/WAp/mtkESynLGeG
WCzHM9Xbo4HoUNKPD+0j7LaTsPXdVo4i6Gv+Rz1snvtepGwDc42WEVfTWYkAvYZflVp2RPGHoWwk
HSsZMLwZZAHoMoHWAiZyeRYrg3OX6e10FirGI4yj+UWESJ7WDjn+rkn2WbKRt62UPC4tLu66uJdj
OEKwaLTTwVTzD+3zVEIlSj0ql3ZD/jiYKKUMttxtWP77CFwEAnAJMJ0xaahePxKZxWlDUe6n85cv
T6F9eHp5yO1vbjirmUIUbYf207AjxbcDp3T8/Snex/M/2MHhx4/Srm3JZlZq//zh8+Nb/sVBLGn/
1bM/BvZoy3Z15AF9DPbUte1wJ9svdxy3nbF73dsfjo+P939eHgL7z68/tz3y73zjrRUtbtbKMgej
RmzlrNk5QqwPD91B3o97AMSOdaifpgdgLq61R9x+Z32rH5ujpjmh27w4d719D/TdvlPsjct+/fu+
2+XFJRzF1aDr/vybXC9L91VxTCllHajt6/H36gVYXj192Eox5j90sRHoCKH4aHL8+cviSokjoR9L
KRHPUURNPBT2cRFvXMl/z9zSBmwUzDHPvBDMtF4eFcZMxdjTcvEsoW/7I7Ut/hvtQiexP3/8Htii
fVY/bHzflTDAZOB/Tc5x711Ck6L7NPVwAp5V5avuxHfwtzuNnTpvX2aH/QYPh10f0i8KW3x2/phn
5QRez9b3rS3vRAQT0Ia1uVvkw9d+S7NgJUO5+GmLYC+NURwaEj9NTJS9JhQ8+9CiDaumJk8J9/UY
npUa3hRV3AjDq3sCLFnh2cfYxxI9JdH1l0alEs9G1z53+V2WnmrzR6y2X29v/vUCGbNlthwKLcIj
9JuXew/sshqryJfOYrerm0er6Oy0OCvCbpQ7J5OUvVH/um1xJRgzy4xUlc7UPC3vJUVFOqlJI8W6
dIadTZ1SVO0kR47+9AkcXujdtvdx15/8MH3esDsv5dKz5xlqZnSoQvN4X0KhFa01eTdr0jl7FMy7
SZUoyI/7YfzZ2RYTsE32WuoZemD723avk5PZLPkPgDGac8vWXJS0xOrWhJm85uURQ479rUExM3RD
YaMCcl2buLS0CA9dITdShCjlWWwiu/0u+m+y+Ckr411w78GSf3tZ658RgkeyIVBLTLBdeo7YGU2o
RayrHveTa5EpwBnjaT2cz5JdZLC2S798rtnbZtfWyH7RoKZ1jGbMYo2hBfeapmby2TSY6bQOQfOM
lA88d234XRA3NnRtjbgovXeEfWBqWlLSVGIICbiZy+eUCUx4ScPaVhmqLM09Qk1h+SR0sZ2MW1ST
12d/nvefWYsojCK9sNjZogn0cYoS+VyKT+BM27jeZ+Ob3/YbafPKXmJnXh4ZEV3jRXArvUQJS72S
z0NRO2b+PZDQwgsL0HcEfEu7T7QNg0v93rmKdWFx8fWSbOgmzaj5ejlKxQhb56h4dV8A1giKUw7l
sRN2am05cmDYVPpsIbCYFdnl/GMz/Ky18sGzjk1q92XtoG1v16FxzHz9iNaBoykMuWxBS1c9AJQn
4WImlsTrLr08j6Bj1dtSPhfCIfKoHkTVLjsASJfKgz+i4Wsw5u9tOPlKW2MmXkC7hWLC3FVYXMLB
KBWgWjr8LtB+eX7iDFa4n3nVeSOLv3i82hYjk63R3DMfcHf7hF0nGTPzAt5Oe4wBh+U8qqRV/dRW
rUxSbmpQCNX5YfKS+HDbysq9gyoNCSocaPDdLJUg+qqczDTw8IQoe/WG6VxOipOH7Q6SXKgRRD6n
QjW83gjGazsLFxNjcPPQLZ9z8T31oOorgUr5Oe9+Qk3aY2EUdolmK2TFJhJltvK7FuTd7dWump35
pv4eMxBD8qUbBV0pF3Ul0H9gRnusDrUw7gYdxXLkiqUvRVx81IWDHD5CN7mRqa59zveWF8lzzghF
bMS+ds6HEhXKtCdzacQtVc21z8k1AFMIehPopiy2VUlCJYu8QDtHHh34mMH95s9YnoRcdVBS2Pcv
ZWQcN/Z0frQt7nPgLjN7IFq1jFMtHnXipNEl5sie/doW9834KsM7W0bHPv+IUuOhn2Jb2sghrjeT
xyPJ3BzIZr7ZxWaOsCAIkxlP50SOlH3bhvqpFozqdHtla1bAopAazWSPVydwDNRJyYNiOssT+f0Y
SjIvSF3fOIGrVtAqpmxCaONIXLpk5YlxFpfldNaFKT2YqL3gjUq4EU2u77J5gOi/VhaOn6eWDtiF
d1LXJcOjEfrRfgw9snvZFE6Wp/Ybe7dij3uTkhMoEWYll4DZwZrkxENM7uxFiv4t16zxIKFq4LSa
F1Q2qKJod/tjXRdlyGP/Mpv+J6NdbCPMPFbFs4ykC+AZQxZeEzBwCY+jkJdNt3ExzMfo0uUNAqbK
CDjPe+Z5FvdnkA0gRdGVOldoGBojr/aBd3n0QfN/T+aDEm0csevNvDS3ONVDKfSIDU6YA6+pJaPD
gXNq7WP1772aS0NzeHn3ApTpPKmNLxrA1/KfSZE8BmE02a1sy0ZgC8aDIGgzdXTrqt7XXtli8pl3
7WpX534IVBY8tZZEPoZZ6FZMnntOmZ//Nfon/WuR/I4hjbztKtcnjsraPPzF+DWzWEvfTOowKAUv
Ns9T5f9ImY/hovPSjRvu2h8xwqjnX170GY11uZVoiAyDmafm2UrS0AHYy5roNTMa1PT/l/W8M7Xw
Rj3NTL2AiIr2sZnZhlpk+3CAi/r/sGvvrCycsPenqMtHFmR66aFpJnvKt2ji1hzg/Z4t3C+rzDrr
fD5MauwyocicFCRAa7yZegIvU/Tx9oLWTtU7a8t24EwHlOse2yZpSX2wWq/d+VPzipTvY1yNW+p8
K40BHIKeNTwVlAWv1fmmugo7pTTP45jtZPgR0Z97qi1pL0bmbururaY9xl11UuXWEe/jMbHDVjpK
efvNirwvxYe4M36jPWcr01GRePzQKgxiyU0V3R69nQHlGV5wHBnGyVW7iztS0g+3N+z688x+jCS9
QWLBjbi4Q6YqhG8eNB0clrOiasDdLu8aJLu8U6aaWzF2pbRnGtyJ9CjJS3mwL9xaRY/C0hj6IPn+
HFl3TKCn+WtNczKoIMcN29HxhuaPIjwHqWy3qfDPhBBMFc/kwCQ1pBo0dC5PcC3MkHOhUM4dbLM7
euSKrUbiFjZs5WXDxAUCV5T4GAoiDb8045eCwIxeqJ9LpbCzeqcKe958xif5UFdvvZsF1cbr79rv
6YPBJmfCYgKd+t/xs3dB3sqZ+PK9CohUJ4mUYMrPBTJrtRh/FUqr20h7r9GiwPJ5WsA6QeedXVyE
DbWNIdQKdTCHsbwvs4nOvpwdAX7xvrXkH4AnZwlUNKP0LjmlHueiaeKjRi/MC0+KXCgQpSTVvSp1
4/1YaT9uu/QKIImpgVkmGO44vvMy+zJbiaE6LzDOvik99IL+WDXeKwwKdm59knkG6ea00+v2zquT
AzzFqfqoKfe1ZO6lzpW30ON/89bLG3D+NfOgMAj4GSV06Qu9MPSW5wEzkT8NJBYmVAhfLcjTHUZN
tfZH+FPqHevZaO9u78LVwYY6EVgW+83tCkXMIu62eizXcIlZ56nL9mPwJU/hs8mfjekN+uvbpq7d
/dLWMuqWwDhpx2BLgVzvk/encgd0tndIZpamvTViNDvXxX7Oxhjbot0P8gTUx+V+MkShplnUYEzR
93X+igqGLWSQatNbyb9sFdCvDtbC2uLKV6TOL4je1jnT/6DRbDPhCSPC14la3O1NvMotMKTMfBIw
poOe1RduIlX6KCRW4J0THdFyrmE5+Ga1Wyxoa8uZq15YYOcwc7l5eu9HaE+E3tmQd7G1A4qfBg9m
sZG8rDoE6FhQVX85sJeQ/4rl9YmBmQm0wct011S2nzoRLa0ucfzXf985KnoAn0CIg6pYeLoYtWpU
CJHHs6SCXmcnZT+UdCOmzLu/cDqG1FkPGOt5pGvxHpaZ/9DFwhfOmp7Wu17LBVvp5fR0eyVXCiDz
OOfMUQfaH0tMJV1+niZK1LgNEuHsfayepTdVounltL+RqhvHw73+Qev2DATDa79h9+q5j3QTHL2w
9s9o5ivZRIajKgEtMOEsVo8RHf5R09Ct/qanTofUpOrt5AIAnrTh8tchijekSaDmgc0gxZKdvbJK
IdQKxXeZcre76ZfV1HbX/jCkLxrSrreXeB016L9Q8yVgsLn4yuXOllEXxUI2BW6f/R5C6c1sn8S4
3YHGg85R3fXqRvj9C/y89BhsUQ3j/w0QngnAS4NtFdTVlLehqxKf0vp768SiW3bzEBbEKtNjo/3s
IaVs2w9MS9mpxfSI0DzANXYM5zbRF2SXDNSHU4sDU9FF2SLoWdl8YI8UeOZsjPfuwtXQxtY9K+xD
1/Qe48KnQKYdhPp34X0R2mQjHlwTrIFInjkF8bCZDmg5/tZptJg9ZDzcrHuNsq9e/3EaH0cIoz29
3vcSHv2rFOyQ9wcD6dnPrHJl6DjVz12hQDWFtqaCCE0zz1f4W4js65NNNojfz1S83BjqwjHEhomr
MVUiVwqBS9cZlfNk8KyNE3almUDOiYtzuul0ADFf1rqn0aPQCwmKq8kc5qbZJWJ8ml+RBeR8vvDc
5OWpLcSd8dlDY5hKihyAQAFnm/q07pLPzEM7Au+LsdiP0aH5C+Ye4FPSdmm4dS7ngLlwXZDjs3QH
zAhwTi3KLqA2PSMYxdhtA6fOXtW8OpSznoP+o5X7Oy9F7mkj8K04I/hbHqI0nujHLmcbgkyWkskw
Y7ey7oPqTWqfQ/++qR8B5W/EgesXCH2f+T+AFc2Z/2dxW8AmXkLy7GVukHcHYNN2GCMTzEp7WUPJ
uHIpIuCG3i4eP0le9lQO3T8vlr2F/IAWFKhtpkgWkSGMjaL3Su0sCJYTjoAtaujM6HrIydHcQKxc
byy0vXO/izmq+V2w+JS+PsaVbIbcW5nWHMJUAGwyaPKjl0tMcqm16qrtpkDIulFYN8kAZmbCORa/
e4xMSTCloRkL57CQkANRg950MsuX9lMC8l8c69ppGGf69K8RHhActVagFRznqxMm5XonFfIgUAEy
q8nJilDTHZ7vZkWEz2vPrkfPonsairW4B++VyhtnfMW16O4w80QRERQwgkKX66Y+lapSP/ELPD/I
7SGBAQbgb/CY0RpwuoyD2iVpthOg87WzNIY3Vq/uSGXlo9bAhnZ7P64TShQhSSepZ84U6stHWh+E
WYZoZOIG4iDtMwFFSmwCCSjarfxhxRRFU8ZjAR1Q817OfGU9Fe4qsGK3HhRlF8/Y0qFi1K0cxi2C
wGuuHtYEqxVAa/QACKqz871zrlwAZBq2UeoWJsVgZsrMsoZBtnK6B51chbghDx85x48EkW7cZZVx
1yTpsagPBpKxVTUcxrT8UTM1LG+cteuX3qyJQ24B6x2p79WOS0qXBEGTpq7oWXuUR+1QOnZjuvMK
5mC+SVXrGNpBQbmwOTbGQ5IK//zFYb0z53FU9LOIL4vDTnRVGzk3UtcT79VM5cwlu3SrNXR1uBkw
gSwVDhsT7Axg2Mv999WWM4D4FXmNeh+ostPWLxa0NK3m0oE+3Pbh64fEwtpiSZoqtK0/+rk7md3J
LHtb9E7FsPsYwXcKgY12lpWtTPE6CZ9tkobPDyQ+orGwSTpWd9ZQ5W4NW40dSF2+j+TshTnT75U6
1gcuq/Ah6kIY5tt03CljHd1DAAEjs2jlu8KLhO9BJmz1rdf2nSo6LFzw30Fbsri3/E4Zm7Ebc5fO
GV4UGgyJN53BzEP0LeiTcj+p25SYMh/zIhNgK3iOQKJKwYwkfWG0MiO97ms9d7MegSatVuWTrzIr
XvapTymr9u9M3+f2EgRhp8ep96BnwtdcMspTXzbmnw1nmFPSq19DGWUGbUHpuny8imbfM/Ao5672
atwpD1FBWcnu7OGPApe7HZ7yxmb2cgtIe91fnjeBxeuU82hN/q2GvYs4hQhRvFGquTtM+V0p6bb/
Uo3Fru5q20KKMdbvWwsxsx2CdbcXvPrJ5/cRfDEiiluL+8QKR4hNJr9wxbb5WLdjtPdKWDBkbVKP
USYaEKNO2Y/bNq9COYuFfZETTiHUvJqf1QQwc8I05W5IZZghrAiJ0aIVnIoJsP1tU1eZ92yKBjMw
PHI/HiGXkUSfxppcSypcw/umyB916+PtP//qybf48xfnWBICTc8itXBlY+d9ihp0LOyqdLLkiKPc
NjWfg4VnMh03DwDxyqTdtvhSyVRNkZcYhRv/KU7Fcxzb5q5snfYtUP8/Lc3f750z9hL6YImlFK5m
uYZ5yrtdg8pz/WF8FbSd1GzE3xUPvFjXfCLfWQvlSe+TeV1q8qqFe0l7Cb776dtmAWLlU82Df2RI
3Ojz3y/tlAjJxZo58qn03Qjnbv+nJGMS/VeoSJ14KHe3P9eK512Ym5f9blmmJYwkgZibUJSN3tot
KMOaO4DaA0YDbQFJmHL551uCaWYhpX83kStbqN/08T72/njlSSodXZucDi6W2yu6zj0oa/Cc54VJ
ec9Agu3SJEyNXePHODujy1PxFCLJA6/SI8XmX94bVCK5eYpgINga+FnbSRCuMG5S6kPDdWFWpmjJ
wCEOYmYPgeDvVcTsbq9sy8L87999qzoQIYwzscBEobBPYx/OsZEi/m0raw74HyIg8BRkb4tYQbYE
rAXqbheuSektUU9KzYzgXTQe23bjTM2+vIwVtMJ1CNvJnyhJXS5Ij5LRisO8dH39EEA5n7zIKVre
xgbIeW3f3ptZfJkO1ru8rmczOEKT3Qfy3e0tWzPA6BWTJXAooWM9b+m7DzM0+ljw4Cld06wdKX3K
tnP9eSsWW8UJAo1h8ooEbbQICwliqxp1qso12nukUJi10k/9LibFV4yDGD5L8l03OsN+uLPqj2Gg
7mU7iu3eqdqdJh1oq6RbQ1crH+/iFy0jRxaVaT0YNDiE5k6MxdkX7Sz404n/3A+gTgbtAsuHW4K5
zoXf+0JOoicZtTscIvNj0j8WWz3DleB+YWFxlURp2yBjggWlHx2x+6ObDyH5rBT5SNe83HaW+c9a
fEmGU3mW06KEG3EpOTWIelIWadG4LQIrDrXGgHdDlNwlERiKfzeFUzLFCdkQ7dBFWtHrHZljUDfu
1EuOKj9JEYWH8XjbyIofQEUxZ+J0/TnEC+fH7mhORtO4KeTYcQobThx/N/LxvuyLjSzwuqwwV0yt
WcaIahV11EVsivqaEIsKhYtQ14NUH0cD51dfFePVYPQwVaNDDA24J6h3taAfg2SLy/l6rfALUJ1n
CBBQJxyXlwddhZoaMZGydvkh4HF/J/KbJ+wGBOtv7+m1j/BuBpn7l5IVl1/4IyocYYTic+1KAlIU
WQ4ht3wU8q0K4HWoBzPHgqj+zUrrS7LfBqUGOeumxs3UyO6ltzw66ZMzKuhDjBkjnafbq1oxRwWM
sVHw9Pxn2YcdGkVp+lhpSKj1T0J7AKTX1Y7YvlXOVIpbrdjrMw0v33+tXXViB+C+QSQ1bvnHf4HU
3wgOH7sk2co25k9+eZwvzSxcUoKAGs2QsXH17OcYMRVrPFTlVwmxS28XhqQanmo30a/bO7nihwoy
G9Sy+BtnYl77uwunz+vBElK1cdUjTEIf2sct8NB12saq3hlYHGoYO602jjAAaZijO5Kt75RjvgsP
t9ex4ucXZuaf8W4dXpxUaYUqshsikqt2D3Mtyis2DtOKI8wYbF7KELIwBb5Yi5SkRTHmXuMmBfQZ
kM30FEC9DHT/i2cUG9F95cvMIitoToJBofyzMNZ01HnNsG/dMcp+TfAtRYDiqknaaf3Wm3gl0YUM
7S+sFgTRXJ243L1mFPVe9eXWDU7+uTh1P8V7NKaPzX382PzxvnQb+7hSgbq0t4hKYuoJQyRKrdsc
mhOZx5t6KvbMq53gt/1nv7hY2bzL7/xC6sWoaBQRS+pHyy9/TFb8bfD/HY9C9QicFzVyClzUahdm
Wk1PctKY1u2jJy9yNcV/rbS9INzr1R+9h7rHp+VoSXfRlEIqn3/I/Lvb6/w72bOIHpRuZwpo7k/0
2Ba/YBI9OLDbvHUtM4EI2O5FxQ78Bzk/eNrzNO2mJHMqwx4DSLCfG2pwhfW4hUudXfLWb1gEE1nO
vXEaupZbgFJt89gqyaPZ1Hd1VTIdM32dxC19mZVjDxODTjENVA4XwSJm5q1c96C1W1ce74Lxd1YE
dpEfNrZ2JTBfGFk8LroM/nwzHlo36R86A4Sl5AwaZDDiB2U4Jv6p0j+Hr7dtzl/raicB3eJTAMKu
kvRcjlI9hYcWtw0dBXVOxP2yz5621V5ZtQOnLjySVCOB+l4ej0m3gjTRldYNI+t7j4SiGQg/0ujz
qG4xSK3GGAAR/2tqEWPayUh6UNOtWxxIC5pdY9pFdcjzQ9vbQbJjPKhqdsPXLemTlUyPo6kr88gO
QFUUXRZL7CJpEguWaEX5Yxg/NW22LyHsoJWzA0+z7yfa4fwGqfMgWxs+ilnt3v6Y88quPua7X7Dw
H6EeKj1EPNVNuuo5kpuPWrD1HVfPwTsTi+/YRqbVZ0CqXLQW9rUU2Fb3qOob6/ibgN9ayOITpm05
wgiJFeUu/FbDcP/rRyDZ4V6GaL60U4BID91dQvmYKuoXWvL1XfE7/5ENjs78BBqX9IAHJ/q9iUPZ
2uDFdaJ4QZj7La41ytmuk/ZGv7W/694LbSYjbgB60W249CIJfkADUTiE22VbjRkxH4JddfopD4e2
s6Pv8Un+cNtpVk/mO4Pzv393cYUKbEehPq/pPjkNB9HplY033XXXb7603plYhOu2D0U0ka35ylDf
kvIp9KF8cRAcLJp7SvcnLdHvs9BRmYtiVuocm9qjr/u2NtQnsaCvr3a2Koy2hvCj2W9UWlbSxovf
tsh+kpJ8rjdZfrkvmpLyxIv+IsUfmZ+0B/15rOSNF8VqmADtS8kFfWS4lhe+HdRxWyuC37lt80Ec
AcZY4ZMXzggt+WkaPmQU7idqgKlYHytNvBuCYov0Y+2Lkz8Aa2Wug6Rl8STU4X4bdXnqXaGvbMU/
1nJvK9VPdUuZZS1WzFKtyMMwcKQtcYRZDQVQbEk9WQplFkrrP6Zy3Ei71jIBxBxhfoEpaebxu/Re
BR2VSjaiwS2nch+Jj4a8H5rnYfB2xbDfElJe8xXGghk75ZFGS20RX1OrFTxZTwdXiDunD6Kjxnwu
Eb1ssocuMuwSlnhx3N0+n2tvgfdGFxG3EmjDJ2k88Fr7HcQHwwBT9UXPTzzcbhv62+dYRF2SSkTK
ZjQh0M+FZ/YdjPq5jiUj950qrJ3MrO5asXljfH7nxT/U7GvW2GVYuyGjr6hyH3XpaxF+z4Xumx6a
xwkSN73K9oOUOIXiHUoEdtvXpkRYR0y3MvsVJwYjTjEAJI5hXL0kJC0I0PThW6TiXZvv9C9IRPrD
3hoTJ01+NPv0Z8gM/G846wbvZ1Da3UZhZ96M5Wa9t7+I03BgDzWgM3whkk+lIbyaQ76Vas/Oe2UD
vhGR8EmDallBNapQSrSyHNyJSwCF0m+mcta15inN3WAy7Zp5r7z9A1x+b0za1gbPzrw0Din83LAG
rk017vJkJa3WqorXj27SWr0jm+OdiIIqk+SK9yaE3Q9RgbzKb4RjWMrlPhDRw26NaDdMUr+xDytn
XIPUCbg4VXfq/IsbqhN49TRpxC9Rxa9l/lu02meUiZ1eYPLtm2htDUisxC3QjnTp6Y1Q9lm+viFA
1tS+6UZaj4Uj+cOdWuw7o3eGILGnAGJU/x5o31h8T9XPVWm51ffW9+6TaIu57HoUgiUD90beYO5K
XmmOmFltJn49jW6TuRFccG1gy8qD0R1NYz82h86wjgUcVDCQn+aZXjE8iHDTSr8zzd/w9rVbi+FR
cCP00FGuEhehrzNlw2/FcXTr/KEtyK2KndXZE8DLs9ztjafJ/GL4W4w7ay5I34buAfk8kIHFGfOE
aYQUMp3cAlnWAeXgoEUrB6WniVYB4EqTAqNsx/5kF4jBe4a1VZBb+QIMYMw8bYi08gWWdXw9zIfK
0JTJLaPP8Jo+1t/Zoocyskqn7GGK8gpHEJ1itBmXqYQ7v4Umyv/VZdmvIP5xOzxfBxxYB6kfw3rK
d2Bk9vI8msqIwrksTm47AKfVy+kEs8hWR/A6ql4aWWRqUpxpAfIPk5s09znMTQUdrv0mGfaaFbDq
EEfANcOlvbjSgq7XlKqpRFeLfCc3ZBuCmz9J9/bvG8aoM98NjDD39RxW3iW2ZoR+qCaUoquP40Mv
G6GtpObLbRsrBSbG3rk1eW8yt2Utz4VQAaFkJlJ0g/beG+4QWQuFpyY6J15NJ1fZKZbvBOrWWPCa
L6CnR4caIN1cD79cmlxECPV4WEUGc7ThpIz3BkDxjbx97TNBEgvZBdNiM1/jpZUgNrSEyCS6OX9+
FXtH4HuvCHp/L4Jwf3sfVxf0ztRiQZOVJWKTaKIrqdO+G5+QM9hYzJaF+d+/9wb0j5WyVLEgjkAL
y9y2lGQjt7++OKih/AXK07nC5xaJdRCFslFpqThjYmLE/MTyKZemjYWsIJpmK/8ZY2YacpkVhHmX
toXB6ck6qOos3kStrdzLu+y+ecq+FRvmrveNkpRKSQNOKhA/S5yPEdSdxKJk10eXoamOCarEt7/9
9a7xR5NnUNEEbQEM9fLLWLUg1FGdKK44gdVLqn3PhF8KPuu2mWtvJpPiwTU3vLnBlg2IoaJEmzeT
6o4FDDviqWG6adLuw3gLT7tiiFjAvNHMH8GzZBFDDSGVuz6WVDdrykOkh8+FZ/5RamZJmvTz7TWt
fBwecQjCQRHLoMqyW8r7LUuRTTFcbko7EL8VBNLbFla8DQAbmGjah/R+ERO4/DrNqGrZ1OSma4DT
Sx+bcnypPYmo3Vt2HbUZQyDCdy3sQVwMTxb6QRs/4Ho3QacQgRh3mWPRsgMXMgY5TGpouUH91LYi
6h5PekUJL9zA/27YWfbehrHz66ALLFcIIscLI7sD6ytbpy75cXtHr7PZeUFof7KbtNOX2eUwinI1
drHlFtbTKN9TKLA9CHfb7LvkSycG0j/ctnc97zu7x/wAZ0iDGTFj8QVzXctiCHYEVwsa+G7lu1q6
F/P+uTJFhrQ7ByIc+MKYGX+yphfg/3Yt/Cp6hUQG9hggtOG/p3WXP2j+FO9CsWU2spGIpuDKL2Vi
C1+0xj55jeO/ZffdU/UkHG5vwMqGg+aCgYcuPBpXyw1X4Befm+PBs5ELu0n4HrfKXSWU+9BDWKUH
grcJ5b7yJQwx0UhKQOqI/upcR3i3QFPrfU/2y1ns49UaEVARfErOnSH86VFOv726dVtzTONphEPJ
l7aaqq3SwOz1c2tq431Y1x/NGrXAqqyMQ6QpycZmzsHr4lU4U7owJABWnryY18CluapAE7epNNjw
u13RIimgH7uqe1V175PexVvWrgou86zwPBNCaxI4q7gIpX5RqE0NS825Nb7oxueu9B+0ym6MEmp0
Sleq6ajt1oZerxCb5FacUPprfMfLFSaVl1OOgfKi6iZ4cMvmmdzyWHUehedk1BzNYsjs9je8PqLz
OjkU84AZvaVlHO/jTCrauDHPZQUFNDbvckOvj7kvSndgOx6U1oseg1hojnGefc0pOTjQ0BW2Fkz6
a26VyELWz6CRPNfTp//h7LuaJMWBbn+RIvDmFSjXboo2416I2Z4dnABJgDC//jvquPduF8UtYr7Y
edqOqEQulcrMcw6NuNykB7u6pC2U+nCXqXUHr+GyZcYdiJ+Dfcd7KkgHNDAoydK+Ak1B9bIxFebV
BoMhsJAjsoW7Ap3E5fRXRJcQQU3BxP+I8X6duwP4qiUUdbs3QGKC/MX8M52QU7S6rYzH1WWKISre
NTxwgRQGI8Ol5Vb4ViZ7BhL+gg57XQC4CNSftxEjXgMUYAZPaYSHeDdgOhfhju2nLBHU8p9cTTg/
p7THXaNnlv/dNeb2H95VcNLTkPrfZzBU8KBP8jINCHwN24/TAGaSPs9ceszmRh4q4Q1bOh5r0wAB
Hch5QysE6UD198/OK221qlfSTmJO5wdoXzVBZkzDYWOdV8w4uAGBS0DTMAodi2lwGvBQtEYCkLnb
sfsZwb8f6KJEXw20ZANndppD6U7ezioH+0k30SpdOywNu6Hqd8Qr3B3rDQqx5XKL+/HK56CxUxFh
q+yi4mtbeLiWj6zUirL6UhkGja080w9pQrs4SfU2zHJgHYEMAoenxyfgssCMcXtirg7ah3monSqd
SbQfL6c/A0d1zzLAkNzKj2qp5btyTnIkNflft0M68DYeIkcbxV8D0jCXKz3xnIIKzMvOEIcZftMK
Ab7MdXGcWqoBPpP1v24P7fqxDINqchVsQD1bFy/y0qntnuZpfnbad2t8HaCxDILNff7GDAi2ZXyf
kJBYWzxkVzckJI/hsrDJgMaAh13stDSDkBsvvfxcm5Y4GtxI92LurF3ptCzIp3pLheIq3ljYW9zI
AxTlGJ7tGKV7z4dn6JKWAIHYyNGGFUTVbs/px1P/4kKGNaXcCSEBKBmBd+ByEduuy2iLTPR5CCEO
d/R3NJIRCHwjL6IReEJBYk7C/YCi6A/jvTr3emjX4bDVFq2sLL5CUWNqCGeByoUI/OVXEB3ikz0A
0ufKRlKuhjxvIUGTYtn/gEv1nzJLvY04ZGVREdK5CtmjgITLY2L0lkV4T+nZzB/0GZLd8/ltarcI
h9Z27IWZhTPQeWtBaaiiEE5ID0CFuXV6r6f5oSl3TZqEFNXv3vSOTPc2nt1XXgjh3OfxLaIQKIPR
0S1JedYgLm+P9wX9wkcw6Z1RgwpAyu8UbHd7J60t4WeLi400kLKzcDjpWUxPxBcRxETTR8L2Alrz
ty2trB0y2lCSR0rfxeN1MakugQqkkRvV2RJIqMv8UOVfzWp4mo02um1pZf1wyYBaVBEJIcZaklR4
ovC72Sib89S44C6zQ8xjPoaQ+Cqq4qjrYQ00kV0AFLdhWG34ywOBLmb0aaFmAbAb3M/lgRhEkxuD
O4Oyp+1+8jGc5qBF2t7fG9muq0465YHQDnpOj84mm971/F7aXqykTzuwgWk6bI8vGWgCaX2s+jSc
vm2M8apdCYgfPGDVRrVRMVzyXNdF03lFyZsz0c+tDZLaNj2MyUPh3yNjjJwomBLONnm/bfXjIX49
s/9ZVSfnU3wyTfno1k3TnCUcXPkmXux/yrj4Iu+tCCy1YXNAV/VDs9fuAd39Mj2wp2JHD/NZezae
p0O3t09bR/Xa319Mw8ce/PRBlUoddH3bnPWORAS8PPZohZU46RqEVmYRQmX0x+05uHYOlxYXN5rI
xiLVZky8bONUg5ufH+t2z/MoH56gTwioxeG2waugBFEaelFwiFTCHjQgl3PeVayWiFiaM7iBQqmT
KPWMY1VvKPWsWcHlgf9wpyETqJ4GnybSb7nn82ZmZzMJEGWRn5v9O9fZLBVuYr9CJBLpLLQwXppI
0rHGcz3jZ5KAPQlFCBkNEFQNTLM1dx3H/2vHUouaEdKr1Byrb8D7VGGbuux0e0ZXzigqmiCxANb7
41F1+SH1lOSIWmx2zq0B7zWldnoHLAko4rcIK1ZmFdkB1I9BnI06ubdYu4ahUIu0HDs3/RTU2ngW
6EMrABy5PSA1c4tjibeT0uBEihV0FYvYzreq0p5lxc9eTeWeZxqIqvt5S0N8ZecDcIqiLHjrkBNc
WmmzmZcin/gZZeu9nQx3oKqIi3uSTz904v2a6Hzg6cZpu659Isj4bFR91Kd9mQ3p1Ddey88TaU5l
8ZULZMXEXUVkUIsxcO0ejeCnkYU1IW+pyM+3Z3ZtAQGyxZZFTQE97otjIQ13zCqp83PS2ft+7EIp
+11Hmo27ctWMyrEgNa4UVBb7JJmR0/KZxc8ZQUGXo8+OdN5+Ys7v28NZcZfoXP7PzuJ28rLcHtDv
wM+2ezK4ABj+Va9B2f7Q0C/A5W+0d6lfW25LT1HNKXAq8G6LtUv7viozW4jz2NZdbDWF87VvSj9E
1RByVI3BdoVebJHcrbkZNE3gwaGQgtf0US5FqpVblTjbRXbUOhxuHtj6O3KrpfkMdi68r/q5PhC6
xV25Mrng+0ZZFQ1KqHzai8nV0aLgMbAinWe7gY6i9yq510RjXcY2AK1557mhT1AJvb2k12dfFQcM
GMU7BDkUtbU+HZASTQgVJW17nlyBjgmdZl9bxyni21ZWgjklk4qAzkZ2AqncxQ6teaWRvLIwuGoq
j202OXc29/PIJHYKKh6tfW74MH4tSA/8ttOTfYn373HjI9Tdermh8BHID0G4DhoAqIxdjtUpva6k
ut+eTcGNANrnyLkJ/5cOOuHTPKGz0ZWKPySxq7ChfbOjqfCRjS3+GsCpUkjITuI1jdoMWrYuv6Np
QVWPpEl77pGJ2KF5pDvORcU3Lv61lf1sZRFpSE+gaJUjuQgK2mGHNwtI16a2292e1OtDqsaCi1dp
noGoYWElAZq7zSvMqd7ze7NLClA5Oe+FkR3SNLXDzOk3WnyufR0MghADJtGxjfNyOXkGzyuT+DBo
axO0zTP93dCTBpB14W54VfVLi+0C5jC8AQw0LqluhEtLyHC6gDCK7tyK33L8akJos3oTyYZPXZnA
CyvqNfLpANbI/I4mb7ozUndQKAFDYZBBqhgshyDira0SsJDa3SKsWe4NhCMoCqO0hPsYjPLLDN4k
gPjze1uc0TczhIxxgQR5Zm08hK986dLMYmxGx+p55B4a2r0WXFAgQ4Iu9vBvAhFRo43d7N9pak9A
ujR/uUeWdhfX7jywkSJVLM6+83UoDt30NhZfb+975Ss+b44PE2oOEYmi1LB0aKmFyjBt0/bslj+N
FuLzaCeFFvsOcBZweQNdY9kBdJs3vPWHovTSLDwHmlUUxwFS3pe7hc+VYCyZ4K6tffElfzN+OK/5
o7xLHuo/bpjeNcgYQZU+bE80vSvGDZey3KsGgBlwW6iQI1mkyjqX1ieoDSZJgrJKTgP7vR6yU+E5
EdftyLH8jdDpqvN8aWzhrRnNjKxK9e7sUySR9hqYAiDlV0+AnUmIbQUzKae7cYR3Olr16Do7YtRt
Fna9AEeo7dpJfkh0Xyr0OjPoMeGt64W0zIGOc3IIdkdMttp8NByKPh+TOS0N+SznP7f3ydKJYBRo
AMVKoasRVZElaxbelanT0VmezUkWB4Lyz6GcsnuAkIpjMol6645bWSJ1sHHVIpmHDobFkctZM5gV
pcMZyEDjMa868tZOlXty8iHbJUS2cC9sRmJRa2VoloxEjJng8XUKGeJ5Z4TNbBwLxpBrJMQ4FTCG
0KvaRNwsExCYF0XI6ABljygLrvxyK6VkskZQFw/nok/8wDGae9sX7Q866+KBmoUZjEgT7rjT5CeA
dvQ7AYGSjcbI6yOsur9UeR3tX7hlF/69HmqTNY0xnPPBGu6Q9nkioFL4bgnW7XIyNl/6PHlzU/NJ
Z3KLj/2jFHl5kFUJCZ4f2XS8apfN79SYKOro5nguUoN/ETQZ97ZhTigfZXOIGEXblyYggb1O5IM/
Q2zXqWR2RJs321UpG34VtKifys40wmIgoOek9oAEBhTfzLF1g3KAfCPNOPwsE+4dRPI4WJtk+QT6
wyHsfCsJ8CACyWyT2KGjTc9OPvt7qcn0SKTzIhouQwA+dwTxYTBUHVSo6rrZeHauXA+oxoK+F9TN
KsZfNuDVaSlopuXjOfP/6RsjSieIsWZfIaN19ErjPCboxjL2CARf8IW3j+XKMbkwvbghUCSGHs0E
Vd3asJ/sMnkRjv599MunVt6VBCn32+au4l+13VF6V7h3VMTBTX+53VsG7rtRo+NZLwqokllRAVJf
dMiG1DCDhnSh2TUnwtC2klr7DdvXl/2l7cU+t2rZu8Ktx7N0J6iLcQBzZiOS9NCTX1XihoafRFMN
/g6rLQ9Dvnc1L0TLtEm3Wh/XJv3jdQM2WiBLlqGbX2iz5KPAehd9ABSqhjhAAtM3tX/QcbERfKyN
GlcUPhYZABSlFzPuTn5rtnLGASsIao+JrR9t4Yu/30egeVQ5GhPvJ2BlLtfVM7PK9wpvPDuVHcsM
yrsWAIK/LR/UL28b67gyfSjCWWjqhL+C71R//xQpNm7aoYjkTOe848c8swPhfeXTyQIwZxpIoPvz
nd36X2poCGaoO2Osk58FjXts3fcajd+1oIfbn7SMxeG78VBF0gFFLCTmlnM8jSKxGc/nc5pYeJ32
YwvWXLQf5xMu4tumrpdT9UsCT4HB4/Jevo59yHma9VzNZ+i4DkGO4H+XNGYd3bayEnTgKoI7AvcN
GuWRBFjMsbRrkuZCP5ep7HaU5t2JaVYTMM8aDsNEjHhC4R6k0Gm6T7npRsDEuxHYdb3IlrM86DRx
H0q/qfdpVvHHrqH6wdUGN8xED/XITO/N2AeR70bAuxIXIlEC12Ij1QuUxZJbQzI6edIrzPOUVhEy
FtYui3r/j9UHDtvboF+bwiKAxiBoMPIIBIv191mdOxGwrWTiiqu7/BS1kp+2KeriLrErfIpz54T1
PovO4hfUZfd8K9RRoczlFQqtD8TRaMpQmvdLehTTH8pBN2vzjOsvqHb8To+K/bt5l9zXYflye2Os
7HTYwosPrhRUt0s4w9w3WurosNUhvq/ZVwiqCn+rfek6VvwQL1Ettdh+aA66nDlQpMqsLSrzLMo3
8Pfti6nd0QGCktnW1Cm3dDV1COdsaIerosDCUm6a3OucxjzTHw45ujt+mIpDLfbIqZG7uQmHo60H
1RbZ9MoZRh7UACAJPWEqHXo5vmLIsUnz2T4L27mb+GSFtl36u79eKfhhpf6punS8JeO5aQy5NZbC
O3e6FJFbdjSYhHiYu3xLVH5lT2DffSjagPIIkezlcCxDUmNMDe9c2CSPbDfvIqu3qshvQGtze1Ar
MwfEqYaGfVC9AU62uMw0s+2qrHC9M+GWAykTw4Na57iljLY6IOXLQUGJDrqlFZe0ZsdG4p2r1hQn
iSg0xy3SF986SJrEt0d0ZQtxr9JmQb8B0igob1xOnktSRllO/XNraE1cJmlj7okBTfRAAJy3SSV6
bQ7NMqjpmqAvVptiEQPlgL95zHUJYn0a+JDL8ZOfrjlA2vcw9FVglvN54nsLOG1H8CAVyQH/aycJ
ypLpRrfy1Vpi/+Pc4b4EIghdxIu11AffzltJ03hqQHsBIas/5ZxuiQysGAHrOEiJ8QIE3mCZlvM4
VNWJ72Xxl92G79j65cWu14iv49rHLyPiCLeusSsPqNpgPn228luf7g6365sKuMYsnvJv8CQn2/pC
vpfgz27BKUfnvWmd7PKVZU91OoWGeEwN7X50QuH5G0Hz2ocAaoDtgpcJuo8X21PTq7Yt4IzjziqO
WU4BohEdAzTWrYMy30LZr1hDHg7/8BBEOX4JqiKJTiiYGYqYyznAwURToYy0DLTtu9unbtUQpFoQ
heMCQY/a5fzC57KyF0kRex65n+fh6FfzP4VXhm66yYagpujijjE/xG5QVzDRRYGX7qUtu6KWB5Bt
EedFdh7Zj2o+aPKlpwc5/mMjUNScoNAh+wQox4ycGbpFUSIIBFThi38dQs+3R35FzgBvgwQM1hK3
OIrh/mLoddXrU6vJMp4Q/B3ytqjNwPcHFrAhu/MLv34eR6iMGz6y1oXeAHtsl9lpkPZwj6nMwtRu
N4HQV9cwrg0d/coKnqi4f5XX+rzdfQZR5NEq42Sgr5D1/FJ6/W7SZGC8NsIMzeZQo6yM6FF6Wgau
9TmgW8+k63BNseghQaWh5oTSr76IeCFKQLMOqmBx49zjCftUlDEvD5l1atxTa2AbEvS5aGVwezlW
/DHegMhQAZ+MXOZH3fbTyMHElXrIqpQx4ucgV0oB7E+fbfVFrfgq3NAIN1AHQTCwHJvMUk3YaJWM
c90bQ15reHZKj0S3x3LVAo6t5SrKclDbQv0Zrc+Xy8gK10psb6BxYlRQ+d4LG+n7rDvV9sEkNciG
ppBKMGY0Y6B3eSS8e0l/o9syEmgIs8hjlZQb5/yq7v3xSeC8Q2ynso7WYlWdzGZ20qEJlmb0xU+8
k2zEuz3s7dp/50yGU5IEZDpO5r8Q7OzKaX97StYmHmGsIrJWJekl8oyQoXZkk1VxPaIPWB8homSn
4OC9bWXFm4GfQrWHQdUQScTFkS4Kqx70qqviCuJWJs9P0/w6V8ULqf5X40HvCUDsaIBF5u5yhSVq
lzKzHExn3UDm+tSl48YmWjsQyEGCbgPFNIxlca3m+jyYRp5XsQByIGwH5z0Ze/COk3oLs7d24tF8
CYwbJg83wTJuLSnaj3rO6ng6aCByGZx9OR1HJ07y5944k+mVa39/2kGHhyYWDA/dSEuyYjS/zlWF
9vi4lIYNsUlJAp+YJ814u70hrjK6OOWQzMaVDRkS3VhuCOY36dRYRR1b5msHJuFQQ0LRf+vAWCie
hcE3hrVyw12YWwSViSjcmU51HWt2A3aPyZRRz7p/8wmk+FT64s70UvL3ex42kQRBDcbEGi5sOrLV
E32GzUL/d+7p3rZYaM9x/tet0Co6hzIezhWCBUhILZ1aklTEom0dp3nYFf5en3bjG+BmNbIIGh7B
t1fugxtpES3AHP5BuQbveW/xNkxqr4BcTdXEBZ3TBzO38l3SlfJstPUYabPXHoZUG6MuRRVRMMPa
c2EYoUscKI2k5bi3kLwOGxtyaYKY7R7SVSaA9pYfjgVzTnwcNaUSkUXG4NhBkRXNvVa1+tFPBlDe
pdD7qp2u3wv4q33uj9OOsak8iYIVDy3P7UACPfBG9dkNE0wK+j8HOPE0q59LrtODqKAzLnsUGwnv
opQY2R1S2+zOQHr7SzsLCLK4fX+4PWXKhS9nzETRHcIvGtIFvvLBn65QYeC2wR+beLKq6mAmer1H
zD+GtosU81hRfS+FK9582m/t++vEPfaGpaGkhQAZ8dQyOs5m32wrC++2HrQNlh5K3Th482nI49E+
lKKIuKauO7YH3Pl0e9QrPh83CsAtoL3EU+7qriXe7PGuaOLB8wCf+ipzFrvKJ2+cszVX8tnO4gI1
7N5ooK7exAnfm+Vb/UWzSOAm3z1FGS7/6bZYw9d8yWd7i/3fAd+eovmmiUX+05PPA4jq/buSIvOI
3XN7CleuGqR+0EypRBNUy+blxmncMkU3kV/H3Mitk/RyVF48KCkPtPv3tqXVSQRjLHJMoNK+Up9L
ZNXQusKgLPnQjHbooVDuFBno9d6R5v6GrrF2KxNqrI0O6XggoBDzgSZ9sXDElwg8JYGDzCKdndI8
CzzxK7deB6MPbFrs0uro2eXea8ImyaIBAXcR2Ee8SoOS3KV9iCjbyKPOf5g0eudIaL3ZaC/xXm9P
zRUXp/KvSLMg/MdaoBK4cORd5vlZ4cPhsUiBdUM0kDYiRKCd7rRT+x34Fii/ZSIA0Pfltum1Vfls
2bhcf7efvTyxyyauOy9ks7NvWRnNqP0Qb9izhO80nn0FDG7jRK3tcEDSFHMsihjAu16a9XilZ2bB
mtgDLKKVVZjVf3L/3aGvhf98e4RrrvGTqWX42bOmFsLA3NrCFLgawE+n0+HRc9Doac6G2IEdAxrh
tNpikt0Y4zLtMqLmVJO2gU8e65fZ6YNJf2CcRWP+nZa/bw9ydRlNOH71alPiX5fzWZp1PztSNHGW
5AHjXxogwMsvmlfsDD9/GuijJrbSM2smHawdOvjQ4AztykuTeGkZzOlLFs/gxwd1Gj/WdlUFusmt
kGbjdO9LOw1QqSeHbJzHY5dlzZ77UMEYzBnspE7+ex78Pmq51R09XdJjnTB5NHDFJ3pWRbcnaO2q
AAUTyjhoUsA9aV5+rfS1BAlF3FLJ6EuA8Krq5FHggtOGpKBmFFsNzmueRz23wPEDACZgsAt73szo
TCoWj/vTGP4t8l75i8+/vji1M6WjmSf4ddNr9/rwUlY/qH1KEhDxgG/y0De/pJdGzANSJb49jx+A
rGWkAYETyNmh8x5S2ot3Vs9qf8IhYnE3s11S3oOs6aUz/dDKvR03+pe+/A26HGe8G8Uzp33gn2d6
P9k0xFMZ0f5wn2kHUkINbrgDJToot+/SIqjIFufN1alHRRntWCrpj46QKwyCNhdOkxWExY47ga6f
h2Py6MmHVtOOvClekVyvN27StWc2xoB0O+ooKKYs+Qkya2x9XxsxMzKVh0yMePRTQJMgWzaHhTDo
XYZ7LxiNkR87256ejGKqDrnZ+xHKgcbWHlE77Gqh4AyAmVLZ9WVTjdVzvS8JY7HF0h3Xjy0PkvRU
u3c1Cedn052ggPhUvm9sD7X8V1YByzBQgQShibnYmciQTd3s1SzWcn2PxvoGJBXpb5qxwEvtfwUb
q5CP3s+y3pf1GBAvfRyGIRzYjNuffE9By2bx9MjIn9aEfNMmecya0wIYHT0XeO2ClG3xeQzKWo42
9iwe2PATkaofkhb0EZZXdSeDgQrFLD20h0li7UjftBuZkI94Yzk7WAnUbkD8pbi/L71C5/U18WrO
wEw6gzKUjxVyjoWX9j98vHceBu4kCs0yQ50S5+koJQdZmi/N9tQVhcGCyU3ZvWa16TdW9yjzY0PJ
h9Gw2KCqZ+APr8zyx+0VXY3vP5rQ4TwB11jyKDiFlnJmadhHxnTX2OPJ4UlQ1Ah7h3RXvZjOfZaE
s7BC0FdtRAlr2Qk8LsDKhQgQdPNL6i8drHlNORqYr+/lPQ08/Geidr2Vkvj/jPE/O4vrsyvH0i18
2HGqP27ymHlKyeOZsh+z8EL0L+x8J9C99snfivSvrwmcEkXDrqhxML0Lb8ppy2u3wnHJ0Y4Izh03
+11tohi2jCzuIm+kPvLXuC2MOJ2bQL62yWM6eIEULCqKY0XfzB+u/VAi3kQjWdQgCCUb0YIKBi43
Pl6HaPNBfwzwL1cLyW2eWN004Dq06N6s5KvUtki7VjYLXoLQPUAOED0AONyXhwtE4pocRcVjfcrC
ErgX2lgBoCSnvHrIUhD8uVPIta9NsjG26zjv0q76+6e3t5aVA/orYddx7mdxN+oHyz8UbmhuNY6t
rSOygqqJ1AQgddkiVzWmR+q05nFr+3g7ZX0SEtvkwMOmm93a134cg8I1D3eIlA/k9C4HJUbSgyJX
8LiGiGveWY8MsvCuQvOluK44O7KC3BsJ6Gv9+rzhcVQsttwsoOwEyRH4EVUX06VtnswTHwEOi320
y4JZAIGGq2UOeg+LwAcmc+RTE7UOiHqLtqW7esxF6E1De2paAXZiiHhvXO1XwQTuMqjdOhbKI+iq
WaY4Eng7exo0Hpu18YLu2GdH1ph/972xp1Nt1Ud33PJ86iJazoHK6MEoeHxxeC7nwDYkuCqGhsey
LXZuBhEIh52mIUYa3eBTNCC0RiEmLMHoW0+QAk3mjTGvbTZAyFSaVmHWrMUHmD3wIqg+YbM5PSJL
6oBz30HkAGHArbFex+agkfhkSn3KpwNUdFUzlzo0UWQz/xzHAqHCn3Sgf1Km382uCIU5POSOH2rW
FIxldd9KK0wzF/GLdpjs48i2Or/Wxo5CkY5aGCovV7SMfcl9XrqUx6BOCTSqBajESrYVMK4NG5yw
KnsLlW68SS6HXVoUEhHI9cROIg8tM4JW8/9lFjuCrWC3caRWjjNydGhhUwtqAZR7acvimpmPvS9i
LyE7rrFQk15MOxGMFbJzsySvTUNAFM3LRyfb3za+4vvRe+5rOD7A6KBj6tI2qg6NC2JIgV6318Z5
n9yNCGVlHpHjAZDLQDMgrlD190/bhxlaPWpzL2IgqImBjo750aCP6VbD0sqmuDCz8IiZ1ffM1mFG
fDcj69y/3p6l1Z9HDzw6GZCKQ336chSincx+7mcRU4BwNLqbQE0Oga//hRGEnsjmo8IMXsNLI63m
5pSh6zaeLRHyDBJBKMEPfwtpUyAYtNf8PyuLzcb71NOnHlZEZAUbbml1sf/77WVVR8tlB40DrEJR
yb1LSaiZf7jxy8v+N5vqk51lzJRqOacD7MzdyUtA3JSKwC8OrNzysyu9CGq20OUH+QL4+mXqntR9
MRSNgaNJ0f0A8hxTon5QBTlBC1Lgg6kZvLr1AdFn9iald7i9I9bn8z/ri21H87ocOARSY+jwhKaJ
FKMDEmQJZgAQUd82pZZ9caUBYoF7HZAhpIyWj596tPKkaWmLzedoe5MTeiCGBCs32k3ooDNwQRqa
0q2vHh00tO1uW187Xya4mNCBgusUolyXWx/9Xo3eABQUT+IZWJs9lUUwT82GlZUkgIJZoqXrQ1YJ
HYGXZohet73hsDbmuQ74I5f7xjT20O26t41+76fkgVVHUCSdfKePitnc2zY53h7px8v+aqLB9QmF
RwClUT+7/AbDBZ2V7ok2Bn/4D+Y92ujr14i2m3waQF6yR8KF1SSyByMw3LYOuM4fyGweM5Hupf2q
Z1vJmNW5xwMHISuIwtB4c/lBWeJ4zQhO7RhQsdnOAwkAdTZvJDzUqK5G/cnIYubTZgIWVJdtTMh8
mBweeNOTKX556bOugadlY6G3hqRi2E+XjpcVBqHo2YtJxwDP7MtgcuLKaLYOzdr5VG/D/zt1yzCM
aqRALN7GXRJY9avvzUFnfK833ZC6va5nD9BWSGOBJXYZ70uNWVkP6HWMVxLUjYxdmp1A+RS0urWb
7I3JWx/Uf8YWGzSvGruyUxirnT++/yP13lC1NpE8vn0Q1hyOKlaDnwO9ss5y2428QdAwTl3M8T7S
6ndpf5doFRzGg1a+Gul92Xy/bfD69KsGS7wz0WuDRLO3fM7nppwNG6KxiNp5mA911No84ABeoMHe
147lQ9Hzg13mgY1Om78FQ4M5WDWkKLQfuseMJUTZm9I0Lxvktqj/hoCuEF3QSuNv5xR5VRDXA2aH
cBJEl4ulS7vJ1mbHQcKifx5P6al39m5y0Mm9SWWUbXWuXp2yhbVFJEFL0peTZjP06cV60oeDlQfc
2Gqovi6/KTN4gSjMBFbPX/gnt/aTIvE9FnOCPIw7ODykLr8bU40EeINZ58EsAKLAQ/NYeXVzMIhB
dh7tzb2YunvcljxAimeIMlVtv72lVmcA3WTq1Y9+vGXE5oMQtMxkwuIstMrfYn51tpjnrk6+Gvwn
C4s5nmgBlbcCFtoc70lW7034S2oH0Jl9NNON4Vxn2i6tLeO3ntup6FtYowwQVNB3W0UXQowsLBvv
UWtkIJBd7IosgHfgrn68PZtXT5GF9cVCk26YaTe7LLZJAjpMZ07C3GVb7QLqDFz4UlhB6xaKP3A9
Noi1FncDghxPJhijVx1mdizsoyRATp4qlP7cjfO4OqG45iEA5SDsuAKBm2wqen8seWyDRgPA89+u
eOGDvmMl9D8j4eq7dho6VXPbgbwivj2f1zk3NVTIDOHWAPMt2jAuh1pPIBarBCY0s6Bp0vwB5iFq
rO41s5t4LMijdK078O48O/MWvefVHfJhWeGcgBlGYnERz81NU+l2mfK449qhA20W+SVa/wBCutPt
Ma6dQDTV6FDYgpQbKF8vh1hkAmxEAokQjULRPOWeGWaeQJsEqokbp+N6e+JsAQwDpjslVrKsTsh+
kpbX6DymM53D0eUOoopuSwt5y8oidGlqYssud3g8GlFCAs6j2xO2siWRnvygIMQTEHXKxf4nlDq4
31weZ69tXwTN6AUDPYD6fcrM0En2I9971RMlX2/bvVIbRM0J8peIuRUrGLg6Fp5s7Cy30Nscbxlh
oFcmQ9hrjwiYco2RA8heDFSjnQKw/3KIBtCXAGsLNSQAIxAdSPqGxl1QMqaCPZtWNu5Erb3OoKc+
TlBJDQdtqPYV4XueaIiKLO25sdLssZxcEyRLdABTjCX3ufBA1ekSsbEx1JdfehQ1MhxwFFzBqbbE
Mc0zl55JM6RQTLErRLYDuGXfgIr8jPxfD2XrwOjl7vZ0XnuxzzadJcgSklHQ4JpTEZNv1Vv50//a
BxXeDBv+a20zoiDvOyB0ReF0+VaxAXIovYoh7QG9xFBqYCPoZo1vvA2u2FXV1gCLOxBG6DfBu0h9
xqdwndSiAbFRI2LDvk8z+m2c2hDd2IoaH8mjQ8eKyCE+6NSGSIMedJrOT9kMkCSkqbz83XQq7BWA
4JqQIdtb0i9sABMBCtmMf78969duTX0o4K1QnEAsvrwfS7NiKO1XIq7Kl3m8T98S4PL0DbD99ZUP
I4hIFNMsyDSXAHS0K4yz7yEjZyRn3s0PRS7DPrPukHGO/GyDWeHaf8KYYgEEdY7uQLjjcurrxAfv
SymQnnPR2FTyo1YkCK229CVWzaBMCPi1Kv4siyNZhwNqtJqIO9AcRXPj5Sj4mNoR3Apb1M6r04d3
LGrr6LVEwu5yRMIEUdRo6SJujbvc10DLdcyAJKPpt7TbmLy1g4+KD1hDAF5HIWbhSvOc87QAG1fc
5+R3pXQc8HIeAk2gtUNHplxj3zS+1Uy6ahTFH4CQ0DkNxNjl+Jq5SQFxQE7I7Q9JAs5amQcgd2tC
EzFM5R7K/vftTX+NWMbxxM36fyw6y3eTNmuNQWoHG/KgnyiJvpmhtZ/2ZSSDJGrCMYRYwE4czBcv
TDbc3Npifja92J7J4HSsmgkWkyTkxfb5r0zvIiZ4FbjVUINgw/Q2ClyrJiFjgSwRXBFCxcv5FS5P
60LlZ3h5snYULrzTgck4pNUm1PEq74+JBccoKJ1BfaM266Up6K3oKBsiKTKNP3ME22Fh7Y3SiXT7
lHn2nmvPvtjSzblixlfOFroLitsU/gUhzaVRlrbIeOZZG9t61Pzkb83b9PY/pL1Zb+Q4Eyz6iwRo
X16prVbbsi3b7RfBvWnfd/36E/K955sqllDEzJl+GAONdopkkkxmRkYkj8GeMzUbDLofImdpLHbM
rXsE4Em8fhF4Q5OFsqlHYicJZd16QF0AbNNZwr8la/0eFY5MMNQgdY4GqetR5U1YFrIwtQh1n5Pi
c2p3GXojjMhGJ7gdhYUpR6wk09YVDApHoJhgFZHN6kgXt5bOpYk8NxLyZqFy0D6SsneF5wycziCi
ecOTkRFlsMytf39hrg2zXgsCufX4diYBlGOGGlRLafHVSGdBPFbIY9zf95sGUVpF+Q9NGjeIqSws
Na6vhBZVKWVxQj2FwjeE0920KPKdMU6dXXaoiwVQBmScq1u3BSLENVGD2ioe19dD1RspAbOhiplt
+zUgjVon1JLcKsMus+4Pcssz16arlXYEpVyaDXeI6mlugrjzsrms7W4UC6KFuDXuW9mKGy6trF9x
sXaSsAgpbySdp2YBiRPFlqPnMPTlumGs2aYhXLIrtgs0tHS1Te0GxeiCvvMavjZFLrKkwY+F985g
GdqYN0jYGmvDGLDwYBi7HlFcGU3aadHgiXmy2HzaFw9aEKYM8MaGIyDIwmsdQqErGpk6IIcsGKNw
gCwEznkfGCBviaC+qUTu/eXZMIOk3NoEB/If9NNTb648K4xGqrTOG+KCoKxOMGuSwCKS2rhYgAFG
aytE2OAMdAvpwMvBbMR570UqBOO5vkjMamz/DoBXOjmaEE/VqLaMQ2NzZEicIXpb01N0736a5KJQ
cxFsxj+76FHKH7iY8bDbcDlcIqjtglYSbCY6dQyCuraddADevJZHISwbFdHiKuBHewgbWi0gaQwX
3/A8CSAPPPdRjQXFLeUTgA8ZsxgpvVe0Ru3MnbqAJQk0rPddYmuxsIdAf4x6KerWlEsowaIFajr2
yBKB5CtoTuWimNKzUFeOnhXP941tvcnRJIYjDRsJqWH6KmmrgY/CWBk9Ixemh6jLFcvgGtFDN6ay
4/CeNaPaADNozYlOxsfiYRDVwWlSMHHd/5KtYaMmhQ5nBD8r99P1tq7lBHVuLRk9oVMLV+aAi2+E
yVK74lVU08cZ7s3w0I2sPCB2yMWh1Rs9ZSDVvTZptFXbGjI3eOoS4+4EQtVqhDh2jCrtUOusyoe+
K3gLsQX3gPumOuahgZQFj6YRXuNYauob0fXV11BXD4dk0jSM6uBNHV9ZUhl09qAanAnyqMKaUik+
9JWEPr6+7Q/CELKQRRt3LlBFCCaAVV4JPynzRt3FZZ7no1fgotUa/VNrz12umkv3d6mXXRTwLJn6
zQFfWKQOcjRiGhDZhsUsghTW8KP206DZrZ1UIPbTTnP0ft/DNo4LpF3RfY2sICq99IVbouOgCNRy
8hbQ+RbeaEwkmJH7YQm6b5x8MnJ0aGtG0/5tz52kDYoCXYrJS0CP3kMBD1W5QyF83B/NhhWUcmX0
LiloOwLX57Xz6sDdNZk4zl6jaCeJQ69xKGc217UsrpyNUw+3LeR1gaFEQzCdUOXHLlzADrd4yaBy
B+hstFZdiTUj8Lq1sgIdDHgfbl38n9qLtTrONchmB4+LSwA0GyKz4GS3EwYLwNPi8YrWFOQyries
jkIuDAO4WzvXtlGjM0LTEhP6waxjZX0ZXiflVkOIgQArQGzHU4ZShKWDMHWjx89nTopOdQlixiV5
Xgt9IqmWH0X0Jxh/9SOLpvvWwVGlWt8hOnTHcCFSbx05zkQ5yNrJm37Fhj0A9dRbgsS4BLemce0m
UpH6xoIp1K6VwiES0FY7ec1cQ6G7QxNzaXb63/veveEOAOKjSAJJJ/A309JV7cBBjxzS6B4fPlZV
Qvrl530Dt8cdXAGdKvjtkKjBM+PaG4RhSBq1CHmv0crRrhJeRg5FnZ6A7rOKfBU/hBCYPY1Kzrhx
twzryGri9QbUHS6ea8NaqwhZusQ8oP46aWZHnSCGxpkTb8YDsAkZi3t7Y71Q/8VKoR8WmU66AyzW
g3SUh2jx6qkn/LhT04FMs3t/NtfdSbk8upmQM8RBsfaaUbs3RYoKZ0K+eOW8y9ufkSSbKXS58YJS
SoapDSdf9acQ9oF7HYTkVF5mropplIxmQaeG7kzZ8LyMqjVCLFDjlv39UW04oQwhTKSfMYHgwqZC
EuSDGz3mB94b8swwtZ6PrKapWQLMGwuE+hzapLFn8ainc/iBlkGYxZh4L8xHs8i8JaxNjcXatboz
tUBAwIPxFz4PEjJauTqNG64LOIn36tyel0cu1U1IQUG53JUksLjmgS3yX/dnb2OhQDQI/nqQkoGv
iF4oYMGDNFU43usnBXJMbQ4+4WRcSKrW+y41eMZibbggSqrgcwM3GfRQaMKKQKhluVZrwcsfGiig
1ZrmBMJRB55pKlhMH1u2QMYjKjgCkSugQTFlLxpVG6iCh0x8HE9WO8VmnEaPlXgcX+7P4i1vDAg/
QHYAMQLZQDGX5sOTZqFPmqwVvYqT3WA6R1wIvr+GqCDqrPifc0vAoQ+CGMGRi/KcDYHNR4W9jNW+
j4SHKhwcPjDe73/Uxhl2+U00pWevoHm2nCrRS6vYXmJrChxOPXSym+t+L3esC/U2Wbmm15BdQ9IQ
q0v3aE6RvqCsm/Iep+6yMCeB9Bo3mQUuNi1/SDkfRV50ajr3x7ix+XE9QFRsVW691cWOy0YeO60Q
vC6fIzJqw4SW2UBinGYbnnRlZd1EF+kZLZcHbWkTwVvHVSro3BI6iM4sZijOREoYrHJb1pBQxzyK
ePmgV/TaWo6UV5TWg+C1AsjoK1MMzmgLnjorbxkesrH513eVtD6rVlKX9dC7GJeopBUfhLLgxY1m
K8mQQq8gGcCyDghrkbHS2Rv+iNSJiNPGWMHedCmpVsZiVOZA8IyxtQI1fABfR6K8CsOnwEHjbvTu
u8bGwxHxI3qKQEuImisiruvRjY2WZkUG1ISIhFo9vC7lX6nozEKY94piTyXn6AHIqtOTkRqnIWAx
7G+URdb4FYlcXLaImOkrI9G6TNXDGvsv/z0n4fsMqkeIp+y5Tj1UmkRmwJDSRnIROTmJwH+102yG
6rCvSw/0hn7sRKfqGR3n96fllhcXxy7mZGXTgpYQ1v96WvoM8lC1huRB2TWWlMGm/NTonjA6mf4j
SSIbqX8dhar0T2+QEK0TDWDamT+A0brl/4Bg/ZSgxywwWB+2gUZZPwwgX0ALDRA0UeuVAdkQAjKG
+cLjZYa6UxLOVhJXRNN6O+x1MssgeMlmt2Uqq20cIxpCFeR5UaQHKIUKV4R6zOROH0Wv7yGAO3BD
DWQ6x6pybG03NGSBFApkL2sT6fXMj6MiFIAviZ5cv01jYintglSG5AQFiy1t4whZfz+A4cCG3Z7F
bRJLkS7lolcskpXmoQW0C6h+QhKDfKfS7fsutW0NUbIuImTGY/d6XHk4SeA7wcLlia45tYJnTYhW
WGcCASmZkLL4y41R8e8jCajJgsgLhapv5P210VhV00jTZhGgijel0CzAo+2eO49d76oFK+uzgTHE
7YInKcLn9b1DU5HITdR3ULAXPYFb7BIykj04ZNRQshd+tkCkYAZqtVPjhzD+Mqrk0I+/K2E3SqAg
mUfGBt7yIiRGQE2A9zeaT6nZntRRqBdxET193hvt+zi8JtrLzFKf2LQiI2WhoQkfNw51SgjDbGhT
B5JsPsmehGE6S01euore/QwMlQVWucW840xaO5tAuYe6xE3L1qwmeZnixPLyFpnvxjVSB4hwR2nT
w8S3L2H8XAy/KsPuepksBm+LWWdluYafNUurWZ2aG2PHDgUbNRqXkRqg5e2WYpyKpMhkr8xdYxpB
EpQTZXoFj9X9fXPbPAKc2KUhapLDQJGKbEphSD5yIxAqYWrNPaTdjekkFenLrD+D16QR9oUIMasl
e8tbjqHMtvGuQYs2Ag3cy3jd0A/PRBuWCnQKsrcUQWjHXTnsgqThzVJGO8H94W4cspemaHAMZMVj
vk4m2ctL/sRN2WsKFsX7JrZWbu1NAd4P8E28O6lDAQT6VR7LsscXnfLciijx5mPJ7Sdotjsyuwqw
ZQ9LiEwSXoXoL6XsFdBbU0bsHm+YC7tROkvV/EqRrbBjFLq25u7S0PohF5Ga0PNpgvMAc1eDIaaI
yah796duyxGw1YGVxAmHJoL1Cy4s6H2TDZPYKh6KQTXEyDXAphnApa1tjgLAPzao6YJEVKXxeaPA
wGTPlRm1e4NLj0LQOjO/r0RgiZfqwcisfnoylOHQN49V74+806Dp5f5wt1bu8lOoCeVX+vIc6Anc
kJldiq25TmoMSRaDdetvTiwuKQTyUFcATu56YmelnfFmxMRmGbjAChBB+WLCyMtuxbpIZCOqQ6V6
5aagjBhqXYMAQFO8IO+yjKRCizizUpDa1JrBKgMpPInC8DzIuZYB7R7vpQAtKWWvVSddjlhtBpuT
i4sZnbFgKL4h6FWMQiqLIVC8qXeL/ji0J8VnOizLCHUPgrkumGvQHXqlCJms5RhET1mQmP9t/S4G
Q6UC4x4YO34wFK9JK5InnzIYEweOEc1sOsmFESqJhUxaHqeQ4ACFhStOkAR5hsLPfY/fOkJQgv3f
olAbvOzDIowajANz1cq/Rv1fd0TjNsOKQ83MANGIQF8lgQGIDW80qhcZvxphARz0xyL1eLX+vT+Q
jYVHIeX7eAdx5g2lSQCyrCGWC9iJQF3VQs3Ihv5jY5dpXJ/ROsYa11ZyZ82WohaFVk8g+SgP0Kq2
axI+Vr2R/yG2ENfRHrTxWLTFQxaFpgoy3HRWn2LVTVSSK9pO7/aDL6fgS7ILFsnz5uCRX1qjE6jv
0inCXi6XpADnmxfg9ZaXz1wTWFrzYMysXo8Nd4F67z+GqO3VN71eAeABd1FDgsor6Lz/fegBR0HS
BhgiZNrpEnqKAj6/BOs6ihOpEqTVgTkLnv+Ds1wYobxeWfGkUVirXiOeZu2k5UdQp4z/urscZMLA
1CBji6o4ECmUFTAkd3pQ9eq6fVGmJ9i/4C5nXFkbKABYWV8hPCougHSv77CLK3qoukiZkevw6iyZ
T6MS+Bz4y6yhBthLywoeHPoGaAbxWqr2wqDrbrqkIBsHJit17s/qxnGFd6UIuAqumhVoev0lEtC6
czlkmicYvqZAuFt1amahbNPIKn8H2hkA9ujgao7Haay1TkPKfQ++J0k8Bu3T/XFs7SY0HPzPBD2O
PqxSoYQJQ0KGLRK++uqjz9D7IjAg7CxD1NJFQjShmabWPKn5kUa6tQx+2HtDzyoDs+zQcQAXqLze
97DT7pdRecnD+aGK4z8DzwhIWYtDPV2UQs+GJig1eDxaWyfSRjrEbf7eXx6GEfrFEI9jFghlpXkJ
j1Iz2o+H+JAH1n0j65RcF12Q+0QBGA8glHDgzte+rPVdoGazgbQk9FVtnHuiqaazZDflYpgxujai
OIx2kd6x8qHfld5Ly4gFUTHAAxP1OCQJ6cpVBv3bcuqCxVcel54Ega1DsIdkL9lp2C0fXO22b/oe
aN9jrpvquT0nsjtNlqaACQ6EAocOFGuV/RY5OWiQvX7376bl++OAJFghzhoyhZQnheXEa1k88H5Q
q405DqiolUKqkqqKOCJOQUXSpedJPHG1fd/yDc/aahp4XVTb0AmE/Cl13xpQlwcb/Mj7UUJEb9Gf
J5AofM0/tUOTuobgxCAR+jshkWVKEAl9iF+jmBEr0Y73/QVA2CAhCEYSdO1c+4QMRfQ0jTXez5Rs
xGbNZyLWgmZWwRAxIr8bvPVqCwcpEo9AMeJIpe4OXqn7aGpL3rdK8lmTz4/e/mw/KnKo3PvzetNh
RVuiPL3t0Rgs8Tnv52SwFJKSkqw/9TZQKTvVNQg6qcyaSJYTD+RQkCfF7WPSv84WY19vrvDlmKn5
jTMNHN0KvuSj/P6Is0D27hNZzNY6HRKzYKrRrMcRvdUuDVLnb9WFdVdI/5/BztKINQzEqs11fIMd
mqaJnjLWdb3lRJc2qR2UtKEohVAb849n5+dP48E9hJbJk5cd4yi+SSPR60qdxfGo9f3aLu8fB8da
jpUj783cGs4WI0Ww6aooKQKCuPY2KTT5v5LklT6g1uqXBFTyn1FjN+/Lc1oSNSDmTKLe+p38ue+0
9Om8jm3lK8UxgBo10pHXOzFLApCrtBPvOwpnCs/cYh48kcXiwjJCrZQqDtiFGYxke4NMJ9CzDWAc
IAbjprl5SNCDoRYqgyzXhGc479eyU75nP+S9/gbQcvQImgHNzo5lSbTYBLF1p9uRRuT/4igqlO9A
Crb2r9BX3VgCxpzPo+BbOcHzP5VJLZM5c/SPB99MWUHxenDRew5cgRrKmADjojBwvXRISeg6+ipn
nysFkLsdhZx37jvHDUP4OqGXJqgTrdag1blw0uwvL0FK3tKvT0cgzr45DmR5BuiJGGew8BTkwd7t
AFIivxn215vo3hCpc6xMOXTQosvDBwdGY+fE+nyN7dLVrdhNx4MKyzhcdhzOlsBWfrPY31kTTO0N
XpjGPNOV2a+y6UFXy13PtSw1h3UE90ZIbQ0Qm6kiKqmzL4ZO1HY2z+/1qnbaoH69P5ebhr77GQGC
AjaE2htKEynyIiWLL0Q+NKON7m+5ODKre/qbwZYeDyoNYL9YGxqhgH7tlFALn/JSD2b/TSK4B4SP
2fxoPqyPR4G8TiQ3hZA8jz9i07YrYkZkPr747ZPJOrK3robLr6BWDvR0edIk3OyvvffKmVOPI4t6
Yms+L01QC5fFQl7nBRYO4g4kBXmmNM6k6U+LyJI8u3mXrrtwZeWF4oesrnyH13PaxZJYTkW8+Mle
+ch3whHcJcnPfJ9XJIMk1M/7jrIZNl+YoxnplHrUozTF5A096c3jeYqsyXIKa1+armae7NGy/R/B
4/svBGy2/fXigYeL4aw3tWpqyDQ7/JjHYS4v0eKL87nWBgixe7wOOvKFjL1AlPYLuR8ujVkYm41F
BV0Drl8cp8baLXc906D4DdNU0Bc/f1DfgEATnP6gNcfSSZY9JGkfEsJBXe+UQhA2ZIQzN9ThGDIU
zqDIA3IsEAHSuFUtAzFAUve8P4Rfk/hSZu8gFsU+JfLylcedu4xPEep1USq/dPGwT7jArZFj1D56
hbR5h07sXR1YefdVR6WlhH+VZSH8533f+H4aUNsbYQIKVsg/rn2ElCsui5qJKfqjffl8/hAQUB9x
L0y/JgfvlQyxStlYxUNoisR8CS3v7b71La+4tP799xcJmjkEF0tbzIs/tYf+edRIrr3znDNJaFSz
sPs4xprcpP3XNcHlikIXv74i6TxMUerDMAjq4gcT2KWhFRMadhAHoB98APnNIEcQSlAP/Gsu2qLE
Imi6KYp/WxdQgUdECEUompQtUfm4jzpu8ftDa39MjlXObsbZoHg2X6xhJCx6ts3VlS4MUsfmMqMX
XQf1lD/VCqkAZ+hGsxxKEENY088erFp6ZjYF+NGGX2EIXM0DJzxyK529FaruKLtNbBs9shUGCEgZ
W3M1TTseEt+QUgBlO3rYqUhEBS9Hx+UdPk0gnzqY2r7alJEv3TQB7O665hoyr5SJpgsSoxmwAXMC
soNlZ/jTW+bfd+GtN6KKy/d/Rqj7MQWOo1NFGIEmuSWapYmMi4uDVTUtZ3GqU7FXTs6oAvlmwaE6
F0dA/RId+GNxjh1WDmLbv9EOh/Q7QIXoWLw+7yShGsRQq3g/1ORfSR/bYrtvxtTmsr9y8KqOTsL9
6SFzL4ykUKz7U7H1rEKqFSzyiEoApKH78bSymBJpqXl/nDgy9R8x4XvehNZlmh36Ceqe2UiiQnBK
yMxw1VuWMJKTW88FNEGspIcA6AKfRLl7ny3gq4qwFkHy0qsfVeWpbv+mh2YUOfKr/CJN4L5veVCc
uy1IyqD+1z+ix4RxyKxHJu3Z6HVfFcpwrN5QM+AQqNQ4U3kfsjYS/1S/NYYV79vIkhurmRl50o3A
CDBk5JvAN46+XrqzV9PbRR6zUPAFHfUT7CNJJn3LeAdt3aKXRqhLYq5rcUoGGDFad1LfkoaAGTsf
Phj+QwNi1+Pxwgx9YaZD3Yoyx8F/Zs3UjB/d8JYnxyjydOWcTfYwlkTY37e5OX0AI4CWHiG0RBMF
l5MG+dklEnxJtI2HIWT8+htpt+8h/fP76SF1gKVOPV+KvhSGYBpteTn2gAiuRCfk1ayAwvIChRiA
Z5YvYWxysG0j/0nCAbTnVoKn4kRkY8DNJIdxbDjjXGV2ogRTRkYD72+76IHEnKSyxQ0GLiDQR3Q9
XjSQqIHWIK/X0Hmtgg4qE/nIpb8hjNZ/Rqh4AqHTLLgRkFIC4zOa1fSvbp4XDXRAcwq9+nYUCldQ
hrEzAc5AinXh8BA2iypXHvkBsYmdS5n8VgqFLlszgOstyniAwrjVvAATry5KBnXpmvtoxmaanPtL
thk0rACS/3/NJOqMa4cyN3KgwH2rAxyCaLvczZGVWkwAmgv3vrGtBzOSjP8YE68PVH6U5pobEsFv
ToLltOZgZfvFiXf6H0c0u8flWSTdw3zSHd6Kjv1rQjIGUuEGfkq7EFXp7kEDrir16qL8k87ZHOi5
20dFOtWZXS1PIW9P1U6HUmbWOHz9gR5Ba1ALSw68OXLSbrAL/cnIWDyd62Po5oy7mJb1pX0RuEVQ
G6xLFSdC1to4ePjFzIJ3kdS7+9O/dYNfzj51g88tVHfmCmbCmSTSSYvswXAlZJrylrFTN6N19JmB
KxzhMCiJqGk2oCcF+RostEKUwYyR1T3Gb8O+d3McqAmpT/xJ3oH0bZcdEm/8WZlZvWacmUnQ1Xtv
Z/af76BmNq2iouSDXPDzweqeOuhnHfVTsRDb1Jv3+7O7GY+uwIO171sAZzlli4+yqZ/LQvD52Vbd
MNsJ0JEULMMLPw7Br/axWsz8hbGkmyHKpVFqTYOlzudZLQU/2iMqAyGVuk4x0MutpT8OflM5UBy/
P9DN+wuIcrRZrI00BhWjiWEEjeKuEpD1Eg8lqEhbW/y35B7f2/TCBhV7hGHV5pUAG5xk8p5a2Hzh
l1YJEPbMCGs37yxg9XBb4b2G5qDrvYc1K5QW7fy+nrlB9lNRj3zJiCrWC/3GCUEbxqMnDS2R9IR1
JRR5JzwX/bK00emLslISniqV8E8QxIkVxt5jWaOmbo7CPpNKWGsCd9KI+BisaZC0M19YTWmb58nF
uNZj7eLY4pcuDcUBlvTM6hACR091Yg/DT2Ap7nvc1vmIhrSVOAdEq2gwvjYkNnMYdQib/PhvGhJH
7WIiJD9KHirY6n+5Dy9tUYMqkRkbi74R/eWRRzBhxIQTfklQTjcg8/jYHCpWVmXLAS8Nrut5MYtq
HyvabMBgKg+QRtpJykf25/78bbnEhQk6ZaUvwlCCd0z0e1PO7eX0ORyLN12wIkb+Y/M0ujREBRPV
OA0zOFpFX6mXPRfqkMB8C0RgiL8WrFkdPkzyS/9SRz2ZYpXh95uRzKVxKrjQpxJcLGUh+pFxWAIo
mwCcBQchhVeYccXY08yhUjdcYEwtCJIx1BZ08J1ZZvuweuLaQ3WKy+eFn8ysc+J+17J6KzavGVRR
oEq9tk2h6/TaX+RWrnMRvX5+Du2NNbtj6Rra+ndN9Ti9Qsa52E9daOuVBZIT1VlY+P+tKhy6oYEz
ksDkDEVWaoOIbckF2KNIxHVm070UlTlb0Aq2pfIgJC6vnlp5P8mW8WTEjIfTVvb8yjS1VThxbroO
D1Zf+eWkO8VZ9tiezYkji5U5DmcGaOkEC7EZ7DVP3pURyQ7iUeSJiD+cy7nyaQFVIdIG97fX1oX4
z4wALXS9IonS5iOS07yPugFB+tXTGLmArf27AtWgs45OBcACrg2EXF1NwdgIPlo6Z7eC1mwFuJAZ
viLpygiQN9MOkE1CPwSyMGggo5Z3LpUuC+UJsagl/Aysh848oILkBSZLWWxrULg8UJ0DtQr09KgN
BF6rLA1HQfCBPBlT4P6N0gIC3B6HdO2gJnH3lFVMOpd1qui7GOhyEAEBSQmVcCp4qQKNH+ZKx+N7
l0MwA8hFu31S3gKSP9npy7E8smL7rfIENMtA94iIyUDFh7I4oHd6mVND8FNybE7n0c00UjtmaMnP
991w82RAOVKBWg4Gh87DazeBNEsaRXUg+PH8OXJ/OG0/hr/Vdl/YldskpghGGt5uGjP+kYzHWmBc
0pvreWGdGicnt7MRlKt19diXrvxVh++pvm/CRwVZYZbq3tYLQ1sbCBG64REPfuXrwU5xi7+aY9Gf
gTM0RcD5DVIvH1Jhg+udtCnyRHZzLtJd/qut7RfQnpRImJXVTtkLaPcO/xYhgB7Lj/trsOFegOys
QGQUQ8ADRV2A7QLxtVIXZh+65mSpQRMEFdP7JrZ26JUN6p7r53xQRbSR+mBeckYud2ROPqmtP/a7
qTkn4XnirAjSg1U5OmX9KDT/z19Abd2imcV+SVH3Lmc7bge3Adtt1sr2hOgMbP5dEB6HWiJgJyLt
ODmyke/rloGR2pxpQUQmGoACvEUod0NTdjv1Ez/7szR8TmBr5pKEsZg3xL94hejIwP7PBhV36hrA
f/WCmZ7d2U1O0T7at/bnY0jwx+3I9Izk0l5+VMmPwwskwa37C71Vb4B56IgBvPC9r69dPOkVYcom
FNg/zp8/Q1KanJm73S41XRT2fdy7ZCTtLnI9lsD2OnfUIXlpmK7zzR1wGtAamv1+cVv1Qeu/xuIj
UxkvL5YVaq/ooIodhwZeBLE4SNTV/VOb67slQcqN7znnP02mgYw2WPRwEFO7por+72T2Zmedz4+F
07rgJSDPBLP5Qyf9vnZevN+stuItN8XDD6gkA9f3jVZ5MvHKDP0/4ArUQxo+iyqrPeD7oKMX68IC
HdwL0oSGORkWcjLOpn5WXXTckMdXOGdGkjfjbJwnsyO/cnOC38aksER72kfmK8oqf94Jd+hcxRRM
ZNdNTiIjK3//nfS9933UMnNZp4RFjO8D2A75RWT9MidxSrc8B0/BPjdd+8FP7NRp3NyBchkpzJFw
TmEi6LjvAls3MV6P/1sLmv0j10cDsIdl8YE3lE1Arj+hV3peHubkvzjbpSXqgFS1RmhrA3XgHENu
10nHkPV9BEpigHJ+hKhRviBKRBeHm5n3R/kdDN6b79UjL96TKU6T3FC/bX++gr+e1IBZRnswEuMn
LPpEnn71TmUPpNv9Ob1DOYu8INVrQvXOao9MlNDmdYUCDtDNKNyjN4f6HlluJSmIlhlz0byW6a70
dGtsHmTpJRcEK3YKtNans6nt78/D1nMQrGf/2KWioUJVer3LYFd0ISz/0f4JDGLmzo5xSjPtrMfc
xXwP8SiNIRSZEd91Dn+w0I9g+iP5zRjO1mkJEgdQ4aEOiXcXNZwhkGIRBGg8zCi/Hh9fa3cPecnE
Wt7KAvfALnhgvLY2t8ulRWpgS4iagTDCYl09FUoHsJ45Zkgn7hVrOEVnQ3lAvxtjlBtFK1BVIEmN
oufa1ErduBwvq1CtBhTyPFhI/X3GqRtC7Yz0qcmiDdhcuEtb1EsnRl5YF9MZz7aenD9GHVzh2nK2
bIXVX/5dQ6G35Ep8BcoLhISIVq5dRI/mwKhHARhrXjd7t9ZOoBV8Eg753iXPaG8iTuuYf4uzHpLM
9Y7S65v88GZYZYujkLWq63a7/RbkISERAFIS+m5P2mUpBBmjPicfoaeZwsHsXHDXkL/Y/Ayn/ab0
umeMOvtHDQy5YbMu53Fxfn46n707uvrBges+PxvmQLLj0+sf+93+qs33xp38zNxltmGFL+z35g0h
yhrNIQHLowkWrdIKjZEYJz3NDA61gG6Qi+Oc5lZjZFBsAmrHboGsP0BkL7KMZSofeS7EZRXM2jEt
1PItVgt+r6A05yb8oj0MZZzhn1WjKy2y9tjiPzTbhQbjBNuM/1axTbyNodyMz752G26Jo2qBTi3y
ClbgajyRRzPgrWRn4W409l758y9n7Y7Kvie6yUK7rDuNXjowooM/bY1/b8DWdVHp0VgiA98u9iL8
lITXmXMigqZexp5nGVod9uL81BOQCwdI9vuD5n/KfQWKO6/ChFYCw9BmOH85JGo+E1UqMSSkUbSC
WB9HxCM9Sr928wPNQ4qNnIqCroQn/Qi1b4783r0xzratnbd2jq41E6hw08uZN4MRZjnMV00IibCz
Iv2Rk5T0cWzK3N8Aui88Z8pDjYojaauDENqpvLze/4hNn0J+AM1zqFoDPEsd6l1RBZmedoJfhG56
XIjx9d46bheSJ9e2wx8Ph4On/cCpA0XN+5aFjQvMWPceCtigmYZPUeucc5K2NAAP9oeUnJF2Ge1l
xnw3SDB50lNPGOHe1nIbSLog7bJO+g0795TqmQwxFME/ShF0hMh787dAj0dFHghKIYVpWPWxMKX9
2253f6jrSKitszJo46EBeBvYIKjjvp5w/kiNyPvF6BjFZx3+6sYThKB74OulxBpEVn1kddx7Bqkt
pIiFok9ItPnJL6E8a0JjqToL7LexTfHQRlMslORkFQfS9fLlIs+pZQ0b+XCeB3sx48UqOhZFA8sK
5Z6yWrZVFMPK0prh4TH20h1vS0T4JRrgr7PUHe7EXT6+8ZXNcJetvPaaSUCKDtxFaKWl7qpYjSB4
MeC01UHFEOovhnAqcztPbQBL6qm3Ggj1TX80qGpxZtb65c/7TrMBt8LhIHxTJq1RK009G1eykA9L
JwI7KnrarxWKkdquoD3wH+Bf2wGF0NqBvTzdN7sBiLg2S63rIkdcoZcwC0UfdQ4tsQCo7mw4+rhr
BqKj67HSHMPCJ+TRl/LMI8+hWPJpeDNSq24Y0cntGYGPEVcKCVAZIuVB7ZwhHNsUb1kR4d8+JtGR
VbRZ//31Rrn+/dRGQQpdGrN+wWDBcqNqezmOTKQWTWU5Fs2LDIl6vj0biVXP+3I5dwPLx2436rV9
arKRhACZzzo+EPeV79NTq7wGqRXkz2nwtXyl6qM2mtrvkswE+NX7C70R7l7bprZWpc2DVCsYe5aZ
qFkNbUW48ml6r9tdA5y0LbesUsIaQN/MNuhwQOyPBlMoq1wfGb3Yzf+Hs+9qbhhHs/0rXf3OWSYw
bO1M1QWYlCzJspxeWHJiBHP+9ffQM7Ntyypra6pf2u02QYAAvnS+cxJSIteuJE0KtKbYgTNJb1M0
UOq9ph4SXxYPbR11FoS8wF/fZyFRaFolmkYhOg9oYceJMkJhw4hWE0+Kgo5hP7wkUz+ecpFPb7ke
gKv094X6eQVhnb689VlYMI1gSDY1IIQqqBKKteYpwG0n4YoMNbQmr6m0XNgRaFqYcbsz1vOH3I0k
NYWRo1nqGJEHtVwY8R1vnd8n9NMcoSl/1i4DlhNUBOe4lDY1eiUbuxkDw4FmTNlY1gshTCy9uFdS
q085y/NrKZCfzg7SXQCvgoeDfMo2f//2utmabQtm8uOUVLEb8vQ0dOE1rcwLPgVGgbTdzNEMOZFz
SuGsV3ngR6F81GrA+9NlXdFI3bRglElS3+k6cHPV1WQZrRPxR3ChtnzPs5KS+PUatupC8QWvooAP
BCYEuiPnXNFBnbRgTeby0d8UdyUrLWIvomWxqi3boJOdqVS54stdKEFjSOwc2GMo96Ls8H2NhdAY
W5GgVDfuc1ojN8yZakk3A7tJLPIf+G/IQqMhGxVINKzjw34fDUGTrkd9ChBBCksEGGPxJp5kxlnE
DIn6IW0fNfzH2/7hGi/xhcgN1UisLBBHMvoGz9c2GjXIa8H5OIY5RR1rpJHnL5qVftMgebtq7OV7
uQDs/ojQ8UoMduEK+zryp/X8EpygLZOngVwoR6kDM3Hhij0YvQDdtKfU8sMrN8+1ecpnLoggT2AL
EzBP8aOwyhvFWgRLztAN6m8rW0V7mI8EYuMmIS2v1dMuHqUva/wZOHyZaWNMKvcTjF3shoaCOMkK
Vgp67pgY2gwKtO0K68v4w3+Q8vn2cc+95QYePLRYMLBeWMlJZemWDGvCxDs4GGl8xcG4ZAWRVwJz
IVKDaBY7FwbKGiTXDHMAQmVYDR3rTPoWEKcwLWCj+/A01dcgMZcu+C8DnjPmyJNkTmHXwewCwD/S
QaYy/Ng1WtzJsl+f/IdlihjkWvR+bdSznYRE99CUA0Yd+FrMWN26rfYfzQy0EaD0wCX/g+BW6OW2
SWIFeBv5vhHUBWSkrEaKKZGPpUINYcFF41nKPmrfSWVHjj3B9/prCkIXjBsBdzCgprCi4BCcf/9l
26ZhkhdilCnHng2L9KVdBA7W85rvJOMpZ57M11HOP2KRDyn6DzGKuuFUfR4saKk9l4/5AmX8awn8
C3Er7D0C17nNHSyb5yH62MDMpNrnlCzuqQ1ccjbcGnev/avxepSpKVFtJW+mLRp+Q0cpqHqbXYv2
Ltx7397hzHUb6okkOcE7JGi/AQ9JtFOWEL3uX8JrssUX4q7v0z2zK1Eqxno7T3c7Ue3NDVz6QJXl
R26bXn2tGHXhWKCDBKCpeWnndOz33SJUox8P81gbYr9d3SWXn44YDqKoACp+Qha+7MVW1oLcVHLl
WDnQI2IO924jt7ZEx86fsE2s39066UIwg8n8Ndz8Ol+GqxIdynfG/I1o5dQfvQtgNcyhuG3Xh9br
rlEWXnI3cGnOeG7gZ0CxNh+SL+MRQyqLJGuVo89j2i87xZaNTfwS7UHhQtVdV92K07rO8mvzvLgX
TWSrcdEAWqGe7cU2RjKtT3r5aD3KywmhSsxuQjoc+wMSR/treJ0LILM5RwUrAFIeED+ps2f7ZZqN
kbRj2BQAlnC7EK3EZH4bWamYoocxsYPUsDI/xRqsiwI8mAWU4JW9pMMBC3u7G49SugqnZZrLrM69
BiCQYp3Ilh4eeompFdOelRDhpSV2bynqKKl7ZVNcWqyZSQgM1khigBL/+9uHBVDTPWnl4701ybTz
FgnrPBGXIyK8Et2nt/LKqnXki0Go8/vQF3r3sHBfhj47yHFfEnA9w+aMezDpon+vsfx9Z5mURFR5
ECvbfkLujakRfXpyb7qNl11tbL+4RxEIgExp1nZHaPB9+kOApi5ThnlXaIwsTs58iTYM/aD7q/zu
l07716HOVlrzI+CEJwx1b1mP6rIMaCJQaSPCQfM89Qra5ZP099wCgZkAMmygHkTbydloyL7pQZXA
tJLH+iTe66vB6u6Um8S+05m7lkAhA6a1fXU8HJTjsaLUfsi8NUU+97APnCsn8kKWBsTXf73L2YfW
h1HJFMEAHBuNpqBkcoiKz61ey1hc2spQYkdnP7Bz4g+l246UejIak3JsyG1sUp65gT3ANczsKDn+
vncved7k61hnhmEUBtkfcxFXt4XmGPOgsuklOgr26Kyzk0GXS69gH+zKqJdyb99GPbtRO1Q76riX
leNcAhiptPaX2rK7o5q1s9frisrOaZpY6BFWv/0+4UubF3w2yApooGIBmvf7OYn8JpvaREOkYbCu
C2h/iPun34e4tEuUz9ZVGdAX8hkwf7lHqymSIrnG5NIRoFwofCrtOubL8IpHf6GnbA5bQKYx63Ag
y3S2G+UmMHQuYCo92snG++ABrcO7GoQMnUcpX79igyIkfu3ou2C/KDUNR1e6sprapeX8+g5nXmhN
1DCQIkM55iQX0NaU1ClxM2UyH8wyLI9Nko93ATQ33jXQl7dW3vroFleFUN8MwYReQLPsGg551zGT
0CFSjgolCVwMqhWJ+CJzFcCcvENRiZalUEPoMRBCHPfYz9B3K8Up8lQByV5TTeWpo/lctyuhfZnQ
cnIzhm3R0b6a2ifg8dvFJA0tJLlMgRx1udbu8iJLd3JeQXKgbOSiZNkILiemZJoS2DUQTQH+PRyf
4lyvkCuVisITVA7HrNFNAM7D2NgkREm9ItWh/1dowZtMUPNlrUpylmZNJtGJd83SyGRhkRaZHtFU
KvSOFXLaQk8hS8Xeziq0YVJQCQA6nYXVSYR2jUi1vm99hkbd5IVjqWo6i25eUz29aDH++nQ/1MP7
qENjJ6j+j/FdCYFwRg7mCLq1nAqLcOXbZuAE4ZWE3EWX9+uY57eNodVjhpLrMVxrLDxsYyvYS64E
XojUTl1y5SBeqPnhhKCCjAZqnPYfHQNGDwHZOPOxO+1wbXXOZpN4JYBJOX0kWzCgnfKCqaWlpYwJ
uWtdsRaXZ6sht4maykzfcXY4iBr5ozZw9ah2Vifsp3yf3KtoFKqouMCe0hUQFtWbdrgZr2Hj5ief
G00Iw/175PN+4SCXeTGRSD2aj3LBEqpUrpyv886tu93+99vu4g0A3wLc5bhTIebx/UJFTyg0vodM
RcD9aI6btgNo4Er14vJN92UM9fsYvBjliIgYo3I2K5CLgDMotG7ffSdYd4zaS+/w4emLe+Nq/Htx
coBMqhIw1Yid5t9/ucoFZRJGKZjU4yrCML8v3Oy4/PhGX5595rG1GnoMlfnZ49FeHkMAAH9//uUD
/mWAM89JJ0OsmQUGMGLPd0MACx/zDiU9FeU8vaCTss9bjZr5um+uOG2f3uZvczszTaXOsQFLDJ3b
m83z1gFai/Yl8D5gG1yvy8XNzVKm1kGPaWBdM4uXvKcZ5vrvb3Z26oYgLuIgFNW57WAzfjwjHqGq
jQahxW26couPhyd+d7M8AkGy95BD+I8O/V/Dn6NSBakQlT7G1LtHab2dAwDfutXZuD00QD+68ZVd
dPGSQcAGvx/hKUD2Z0s9THktSRGu1ARox83IIFHc2OPdEjw7b/41PsdLa/t1sLO1hShHHEwjQRpB
tZOlztJbT3q6sm1nG3C+d/DtcKPM5NRgO/x+5rIuCaCUnqpIVTjFSnSYt3/z2msx26UcAkJ65Csg
HQea93MPFOfCIDpuyKhi/ofzUtIMvPz0xVxtF0+dHd4alXXDlIQeu2NiHX6f4yUPcZa2hyQRJELx
Bt+nmOotV8pOVo+x9lKOpzG/48JpvCaVfQEQixjiyzBncxQUqJxotYLb63G+NUPW7WIgpkr6chfQ
EOdBpXQt7MHLvWYNyHdBXhk5IxUs0wJ3V4uKw+/Tvrh7gA0BOlWaFXTOdk8RyqUoj7p6FJ+Fbdq7
WruAUDY6KLQrtf3LA836wibCRnze7+ury6Vk5kZIjo1laI7yIvpeltld4hXmx+9TUi7uI9S9QMk+
6zieowohmisUnGOo3K5tnQqHyZkUli6eNw4EQw5o2n0P5uQU1B/26Yed0eQOVJp8h67kyAK13/H3
97lUzUC9GTxIs84YkDjz+36xWD4XTCkIsbWsTc82kEenKOuz6iFd8TVZhhpr2bUTK1+yZF/HPDPP
BvFDoYG6Lq4gBdkP0G/NhLrDwcE2o+4rXdtNyWxvpmDdW/dXJnzpA6DpCPAVoJ0Anz27LupGnZkO
cN8KhyI1HSV9NMJbBTRBQ2aD9yweCmaULtwvAbv7WhL+oo39OvqZjVWjbspVY5ynvrGqnfmgQxIe
fFgx+wD7nXdlrj9BwrgukA6cccLIj59n6CbDHyQh0tQjRztMsyjdoGJZqFtJ3KEv3LCG2GrC198H
vWjLvw565gO10ZjVBdxb+Oz3j/4GUC662dZ08d7vdruHfL1W2A3zPHZ/7bq4sK3AGQB8APx38Kxp
Z6c4KWM/1mpOjvIHSEp6pHktcNUMgvv7BC/4eN+GOTsxuRqkSTMUuCzIVLhTbGBNhShmo48KxO9D
Xcq2ANoNTxY0giDXPQ/ZAy0pyNSV5IhcJJ0ZU2/dncsqGtID8KxXjsZ87L4ZUhg3jIZzMZOsI0P5
/SpIJhHyeiToj+CMD6ywxcTaPmztK3P6cdnOw0CkAxJ0szk970frkYknVWB0x2Gb3EiW4vEN0uLv
oOtyI0Y2D42tWrVldvsr0/tkof8xvy8Dn509EpE4A6NNfwy0G79aCYdmofBFFDpAtXbNSZff+MhC
pq3RdJM7Sei8mKdUtTnCcxN6IjWFsudtaUWb8ji2iyR6AD9FKrN0HbqVT+sO3Rm1VcNttoO7fJun
rFubRyl+MDgLLR7QKt0OhUtKVkegA/OKg1buKgiUQjp0FGjsZacSHCi16QQy4lzVK9Dmu4wAAo3X
XLJ62eIsQY2SZkD4EcPuFcBR5IYmN8Pcvb8pCadoDEKxvREewGaCvIBqhxv1Ja6vtrbPR+m3pZy/
8RerYfoRitGG3h0JGvrv65IpDeiQ1xLI/PAy+p4Idh3axu3vW+fyzkFNSkIhHFKd53YjCcdOnz+g
5IRbHbkqP6DXqOyujXF2e3U5ivtVgTFWqovut2IlXzvTPy7lz/3/1yzODNAwFKNRBjhmIKu3sm0D
qMJ9gi1Cy5V/+n3BfmJtzsY62/L9WGakk+axKJoFSe4pqU32Nz4tqMRKp19J7GDyK+2KF5cQEBjE
wHDewJn/fXPwUSvrRkwwaFO3TutD52qUksHO+0XFgTgamuE+C8VrjFU/caHzZFHMmKXoZ/WVs4Xl
ecz1rMOni+NncUK/moxumJsskmY8cS1SBYyTg6u9RfK6eBe3lWFBVoCq7RVncvZKf5yNL69xtubA
TY6ZmMX9XO3PHAFl8ApT9u0I9Zxyy3XF+f0jf1ZLfxvw7DDGJJ/UocF6q6XThJSYUAyI4kWlWs1r
TiC5BQGBHJRvTNsZkc0Xie7lr9J711shQmxbfJOAIswffn+rq1/jzHmvw6jN9Sidt16eekl7SyQW
vgTFncl4TtVF+9hH6wRLktFasxJhFY1XroufdbbZvICdAa4ehDtQXP2+ETOZ1y0vSH+stVWkIUe8
y3amwpocV+4T8TM6eCSj6aIk0FZAy0hMzVspehgUZzRws9sDml8Icrk9tKNdpd9o6oJcxdlcukpn
OzgTWMIJP8/+j6iOqXKm4SWhQr6MB3xAbZ+pC61xg8FNo2VCnmtzR5TDlQ90ydyDAmFmylB0EZHP
99VREFXWgtYMUO9YS9FtPQ1sgrKxUka7WHkeNBGUPstKdiQ/tgXoSmnmc9VeQb6ehwJocoQ+gYFe
PQnBF8Lbs72bCL5ekxZNVo+q+4gdYsTUeEJg6eYuFJpaBqTa6EFkFE2X/i2QVZa2yQAlIZ///L4g
8/Xw5Rj9eJWz9RAAKQOafxKPImDtStLTRLwBmNvnV+Z8HgOcDySd3Y8KKBi6RMBAFRgOI+lt8HdG
WUCvXLZJRZyGM75S2gZkOc9jm125Lc5upx+Dnzl5QTR1al6L4rHJ7/KTzw+TuIw6L5IsqXE04Upy
7cwU/Bht3vxf/ARJFIxGGPF5ExRztDsIBUE2B1Jz1ZYn13o7rq7r2XH3U1MccoI2zGwh2kHtlKKX
tWwA4U6Mtm4l8yAmfpVe4/NrnW8b4C1ArCBp4Er5DPi/TjGqRh0yv6C+BRbdcCHP4sSg04ZaBNCX
0ss1hpuLs5wpjXBVQHgHMM/vS9rGIkhRAcU/xqpNUkYaL16YileOOziRYfpRm24Fiyv5r78fj3Mt
mM9vCfMqIm0INhrgd78PPCWlHvsj2s+UNvTvtXbs3UFGRS3PApkqPByfx6jj94KhxAtJ1EePCyPa
8NL8iU/VRyLx3q11Nd+nwMJtp1wGbkkkp2KMc+/3N710kFEIRyeTImsqxJe/v+jAxTBPfbxoVDuz
THgoubmlGFdloc4u0M8FmT0NIEi0GSt15o52nV/3KGeAELSyUCdi8Q4snTu+1+z4rXcb0NwLNrHX
uhMtiNtbfCE6JUplIDfdJ5a5gGgB/PXIEa45mPMRPt+RX9/rfIfkkuwrCt5Ll981nnqd09SRPSCt
EwTPeo8wRskY+eeo//U6/Hfwnu/++fz6H/+Dn1/zYqygpdWc/fiP/9dCYPGURqfsD9pW76f2j/zj
j0NzaqK6iV7r/5kf9r9//I/vP+JZ/xrLOjWnbz/YWRM14759r8bb97pNm8+3wFvN/+f/9Zd/vH8+
5W4s3v/+52veZs38tCDKsz//9avF29//BFPYl702P/9fv7w5cfzdIc279yyCF/7Pp/3vn7yf6ubv
f0ra36CwMCM+0DgIpp05996/f/5G+RsOqzr3VIJ/HQ0G2LNZXjXh3/9Utb/NGRrAxeethJ5HfK46
bz9/Rf4GuWdwxs/YdRQoUK/899S/fZC/PtAfWct3eZQ1Nd4GueJvOwOCmEh5GdioCnYs/KLz8tRQ
p502tCRiAE8n922q+69gCe7BfjER+GGpokY9q0tiRo4Uh+WtGFZT7wI4X0LqWhoAfwiFXg/hM4ez
0hppJNyzYbWtQp03yBhk2ksdZGHIBH0Sbgop7EZPTH1wkAO/UcouDiyvEQxE6OtUmwqdUkoQLuvY
r2krK65amLXsZmESHQOjkXK7UPMmdHpe+qjzd5Fxq2t1fJCL2AwpCFFS9KWW4oDHDBr8O56hxj5l
A4jeIsQHMfPLXAWxTqogPE8G3tdWovjJtg1qIaU1UWrJCzU/g6U3I+kmLwRds+QWKmq+ITZ8KYck
WPWqjj6IOUdzkuLOGGmQxSli/MzMxUUpqVGGKLSckEEIBjSmjmportXGr9YghePrZJAAwk8wy5FF
cpYFFCR/IsKQqc5rZ2g7Rd6SIEIUnQqpgKo6kDyNM1RZ8xgHgSQAIqx1gVeaAAJY5RQPj/KklrdK
hk9JofEAYsdxTLpHv1XAV1gbZvXIA6I+6VJA7vVg6J+T0iy3vhZ1jSVBkp4zUimh4BR5jgJfOcQ3
SgHUatfWqOSDx9mcvEJNaVOYRg5H2bg3g3qVI9GhCKCRzyTwNIEJuCyEre4/8mFXqenKL2TmoyEu
NFUPb5GVGitVMI/HM40/iJoj2YnS4WSE2V5Eq2BXwk5OD1OYaJ6cT83NFEeWGZRUhnJUIwOTISr8
ZRLko+FHMiO8ZYVUbsnIWTm2G4k0rsan7dC2d6JvLkNBuk/r97jod2Vwn2rRu1pCnzoQH6M2W/MO
lCKTsW2beYkHBEY+JDcFkfWq4vph/VgmaQci7JuyH91KLfcwuMBTGDVVzMwFZSyTYKh6fZkPcFiC
dqCDJju8Ao+r4YdukxTryeColisJHCiztGPfjDgNGvlubhU/aOmUv8ZivVAG7Dmjhy5gqKdCTHNF
uvM7PbUyVbK7XtQPCYkKoD0anDkqoHZud9IoPGoqgCBq2X7ISbXRjHgHb7pYgYk1Zl1f93f1aLBK
TxBmt8sw6KobHYppaqCDzLtcNOa6kiOr7qtb5CPsSJmsSQXURjqJ482oGkAbWZJasF58gLYn+MDG
hzRBxqvCh9QJlf3dKIPWG6kkxTAnO5Kbg8ZrJrRgaxELGkOxppmeNbXb+1NzUPTeEWKNFUGFHaJY
Ah+sPr5JNeIYZslEPdjWpsBwT1qqOYAkunQiQ1sZoegMPRqrhXgVRC348QWnjMnaqGPLrEOWivDc
lAQRGt5FLSovb/JDKxzD9FVu/ZUClGswPspajB7t8lWPQyZGq8hPnQ4pOBMazVLwGmrQBAxCWx8b
AezndfcUAomnBT6b8aamdFcOWe6GqvkiCOYJW231KSWYh2g+KGVuCcm+N9WWRVV5p5cpVMd69CfU
XGG6Uez5oDu+BogRaEdwUWWPWtOsOxWyj6NmsmSIHQ6Y7KLRCqvLJlcVmsEaoP4R12TbRoKr+f07
giD07KitLO+jivSWDAJwlgfJLlIN2+/TddqFm0lUfNcnSWphO3JHikiyGtJ2uB3w6L7snnRIeKGY
gMbjWLtRpuRB1oibd0rLdFlw0Xm1IJNx4NPIurp3AAClE9hbo2hpppOTpwLL0QgOou/0RkyjFxOJ
0VqC5GWRRDM0tUwzyKJ3o+lA0GuZdBVYM30c1/pR6YDy54OnZzw+ZH3pqqNpqVzZF3q0FVFJisR1
kBhu0aV3Qw5Z5qxSQSEw6l3BirJCYb+7lYV+oRqNLdU7YazRNh3c9lq3rspkmTWnrstgg+q2OgA/
tQlw6aOUdj8q1a3cL80ebZqVfmyKxCo45KF8lsmNO/SJAnqEflgF01rPYwi7IA0rxdF2isv1FIvr
lIyequI09lC2L/dhMdBcE9aET7aZ3qSyx5Vq3YeGzpKcR6zOkM3pAt3SYxmUMo1u57qI9MrYm2ZN
zQ7RclwWyCsVIy6VFGI6U6w4rex/1ANZxEbiQQPQX2WZWZ040RKAmw1PL8qt3mkJ2O6nhCUdJKl7
Dq+1NBRCJxIkEMzWOKvhbseVOzXFuklVl0TAQsjW1Gyjhqxr/7VKxTW4/JmR5U7TcTtBTpHEg121
aDwLZXdK2pcyImtx1HZSXlFZgWwXOOdIkeLmfZnkhTllW33YGlCmmOqdyGWrF1eq0VFNqS2pCD0z
R+MT1QQ1PClTg1q30Fc5a5N6m0DXpk0rpo9if4qKeg2CzscJGQ11ah95JK3aMQFvljpZowYluyZy
yqbB3TpUjg7Kuz6z20C769VUfjB6Cbo/+lrIUhYlxZaDYhhBhsKPbUWejKkC3bv2WuqCFYvNy1S1
Tl8L+UuljoBr33ci6j4AeFFDlmjtG4ZdjyqKfEiZ+1X+GApVb9WRuBunQLPGaWdKC96CeUqMcchy
S8ghVCqCW17nnsIn3ILRKdKqk+yr+OD1djLkjdwMXonLXJJytPFoasn0YB2YgtUGvekFumgLncmI
GD1Wgo7vlayDvpT2QorHj/ei2NQCG3SQAk1VDGRXSZBeaRxSmQwGdPAyg+CkkgTKAqk3Ko+1Hxir
ahoWWk82g159EJi1RJogpVNCBEBFzWTsvXy2pQm8RgM0hg8q5xBCae9N3VgGOeg7jdHcN0gzBPrD
ECeL0jQd7qd0GF4MKQLcJR9WJZgCYtIyIQjdUomWsRncxW0BZVd0f/Epdlq1iUAKi5zhmIELJBYf
kKN/rfLCiuLCq6r6pm0kGgk4SXmzACAZO1ohjmK2b4GmGYyQaFMb7bIvkp2mhBoQFFFj9aN0RzS0
n1Z+Py6URs0toybrQPEXig57wJk2VR7cLYhmYW6aaDWJ6bYQZ9wFFey80iLKtqf4LfdTDcZag4RQ
ztSY484dThyo67TDBMdDGgdOmRBWJs9KbGCU7KlA4NqZ462hoYAxPitgXo6mgWpTBx2o2I7VnGXJ
E8k6+GsyjYfoBkJZrAvXaQNToGVMNDyNSG+tFngyLvikk9ZpDoeWB1iTGJaOMEinML1WHBJlDuGS
LRUajYVhZ7YEdRofiBHQ7Boa7HJ+D3EigPGfpgKVpXosaRXxbSRIsFEyRRu4E4wjS6DimaYj2iWE
/KbnrQ5YstrI+GTa0ggD+ObAnHpgwFrEsmiNHSY6rlCteaxKcuhl0X8gBexxGHvwSryKoCFVlliq
CTaYx+wAAQHoSS2edU4RvAFyYk1jSyt4j2Jas9m4Dugz7/EiABLZmd9RUdOwPRvYOhHcfZJuT0qg
Oka17+F376N41KwOPXzlVBA0gRDgYUtlUyTyfVe+C2rgjvkWote8aGzTzywzrWkfq05avBjDYGvh
Wu9OQ26PpmH5NcH2klyu2Ur27pNukfAtWDCWpMlXtZgGj10WArE4WABSgxImpHyE6HUlyHajqofU
hLPVBEis1q6U9u27ikqk3ULqoEwbOycQMxymlKAXIrCVABFGgniGZl2kI4R4VEoJPnC2i2Lwt5dy
cx/1ZblADy4zUa2r8ArAS4uqlUkzeUmjHDKuwXOysqT0er1hfBBYWOL98pic9NolECFA0ThDxtXs
9bdaq6xREO9ICys3FQg5yrCBFU8L3IVNwdoMgdOk1y+RZDIwmLw1bdfvMw4ERQn746vOGPhLVX8H
uOC5rJbKCJ88EaGWs4qNcDNKxIvGluyzoWXitIoE+Z3r8GByMLxWACD4cIUyEyGEKOOQ4wT5/uTJ
6sR0sUQ7TGzP/o6shcjVTw7axp2+jO+iAR+K8EU4vPTp4KWxsonDytUL051h3V31HoiZTSIoe/mv
fthvG6V3AgWJ9lRlcZuyIM9WgQ4kdmXSOMwcqbutoavCb/GuJoWbzICUuddgdBCr7mWTIzyTUPTM
NjFHccfQPTVInKn7UCCc0cnjXVVrmy4Q1wYuyxuVty6as6y2r3ZSnLOYg28f2Sk7DRXFqiVhP2rh
SWoFWkJvxSKVlCCR1UVg61YkOppCRSdfOCgTNMx0stYH8jyMHfeCWPeGsvAXiRYglzIJW1Nv4fqI
VJfix1S/TQ0kgkKRSQmxdLQpU5Gk1UnJClrqxi6DJC9PQAFe7Xxf1O1uAi8PTXmQLbO0sowg2yhF
RfOwDZikjYjEq48pkKgwchhti5MxpuGcm4b7k9VWH8GvTwtal/EmmASmDNwuS7V2uxCBZgSOPBq3
/XNo4D6Xs8qb4CpyhMWBeEqSGNeAkoLrWNZaKrRwfxQ05OGkc8QfYyWZFsjYIBgfdctURhSI6GYt
VziDTRR5EWlrzyR1RyuSHvgY+6WtCTjABoJUBmZsa+JV6kiz3RDN8U1PalSiCr9aSv3UrGS9BfAp
yMG/bBqVHUnCOknK17L2XUUWCD7/4Jq9EtoaaOGssgxWseKrVFUFY2RFgovGKIe1YJS2XqWZ27WO
pPUdbQdlhSz+Qm1NK6mNTatWD9mIbGSS0dHII5ANhwGsnMBksz6hDcvVS1mAnFAJGuQJnA8xI3lW
2U0QJ7tSiTUqy/DWe6rrXlpwK6s0dzTWja92VNdaJsNPVTNRW0QF2LjcFtB+u0MHqJkvtLH9mKLF
/O1aZzIKPCRWIzgwchWPE4XLM9yHpunXrEmN+ikqy64HP5rffPiy6sve2PdxTFFBqXwHqECD0xha
7oYl+4WoUWFoBXhfk4k/Gvt8hD8tjeq2zTliqVRuOOafSdziYZqbN2LbzJ0lpTRsWtloowWHz/ro
+9IQeAFBXtzVck2KGNQjim3Hh0Kw8un/U3dezZEjW5L+Q4teaPGyDwmkohYlSL7AShFaRwQQ+PX7
JavvdJF9rXj7ZWzGus1aWJEJJBAR57j7ca8ZtGkHTh/BamWGz7J6Y7tYOriJopC+wO4zvlB7aKKH
eaWz2I/CM1Q8diGpxaW7+kWc9+Z4qvxkZ28n3+7KeMhD+6YFQeNyjKAyuc1Kfn+B5f4RGnlZUHxM
3bN4DTS+hjD/33X/o70X448f4vJL//ZPvgIs/6cglICK//dfMODfEUqw18svY9F2rzFKfuhPjNL+
AwMQJvcJBn0JJgCJ/BOjtP/AiRXhFEFgJEUy7fQXRun8wWQSThahfYIh+edfGKXzR4jslmlB75Rg
5ICC/+vi/gOM8sU0/y/sOrAtMFKAEeRhngul8nZ6T5Rea/szvWEQsEJafyn2UagXmuoJ20kNuWHn
zjYFirs2lLe3huLolqLfmXb1oS7trWzne0ot2vYlHy7GzvvkNIUHPaHJeQ2neptHQ5aMyhmPPpaL
BL6kmHQMqtvlVUmlZqQ/ant2N7aCNOp9i/gAM3gOGGAtVNQcwqj9HGQ1ffwSUihK61755oGJQ7Z2
wx43quHPeBOVpTy2w5PssnljCR8AgRjERtk/XcD+0Wv+oWv4++2b+wpp/89Wwv5Hd0K5/3fA9HA6
v1kE/ZfiDazPn//5/rt/OPbJuAK/chg78rZ4lX++/4YV/mEhsAYgZ0wOHfBJAPcvkN754/RuQ1tF
2F5EL3b1f4L0dvAH4SLmCbgHI3M8oP1/sADeyPNPPhsoVwJUmyenCOzM37BsRo6zrbaAYG0rrfx9
PubozI22tfF4UpWklK0sq96TL9wgA2xDTs6sturx1FTMn9ypQuq5jsaiEiv1onFrDIZfv6Nw+XcX
ibcMk+0EfkJQvE3cdBxKySAlocnvx1LtUwfHu/NGZVxXYGS3Ip+LHxEhcH3MgWV+LZdmlUnURem4
tYfM9rd5mRXk/TIph9GH9tZo88vz/nNfecV1nDi+v/YR7xS4ckq6xcUUPTesJfvfr8TzRLhinw7I
S4SsI3W3uAGdwGRP5bIHyej9K9cYvWnnF46nkqAbtX/M8HKor6I2X8g5HLQAfZ+Wap2SemhPP7w4
7rRLB46/86YYsDIm1Vb44TvqgBdz1ddXbvPUPfZmHHxAZd+oA/rSW+sop6i33TpwD06l6/CpzoZe
bQ2NX/uXZuB5J7ORu9VlZttUF1VHbXaVkW6G+RYzQt6hrvu0igFOinqXtumUJbM3uUShnmr9vgzs
OokCTNbiWWj7k+elHMbRWPv9BtS1cneDQYBk0jRk1gyBGsK9EXboIEe7MZ49ayzviLWcvaQYRGnT
CYbGFyRz4Xw7T7n/IVocghgdIfruHWXZG23x6bG6AQvANaHY+Le3Q/trtlhNMJD9Tqe35FdGEUZ5
LEWxpsCFC6lhrde5zuVEBm+2HYvC1udr5GfVGdNg/LvbB8H1ag8Tp0rLYo9by3P7Q+AHVXlu+jp0
d41vesaGPcKekqGSBf4sTcaP2gu147Chyo/mJBzxWvjS+021Hs0uKB+8OjD1h9+/w6+VGj9NTWCx
YesYN2HrefMK57OltVul5QY79nYr7DKLq2KpMYtp+jMfkDjOzM7XsaD932ojokH8/QW8UR+zFzFA
79DCnnJnAsQ5b/aiOZRjlg9FS4KuYrdpM2NeD4HBxGss+8bfr1mF9VwEhDNuAkU9miy+YqVnlWal
C5R/bEsva99+2YtcmpxpK5viVO57eeDGnR7TPunMoOmTqAFovXvnFtiH3+wEbNs4uOJlb+EHfgpj
er0T9NqcCjieZ0lZpG75UHalKZqFmSwimijrm9XKNz45pFuL+b2LtPDWfTjbLjbodp09snyks/fH
BhC9Cwmo+Zydoi6SyW6bPKk0mK1FdI38IqmggEoGi8EYwho6P/b6YFxiVXvSB6tf7fG+N/BWL11i
524oGixnvzSFr7Zycb1pv6q0TsEgBmZ3bX8w67hdG5DfqDYCb1v6JDMWDU1PXFj9cGPYeURsmM3A
YWIO5Ui2vYmX0WYtU+kmQ9rDkPjoP+OsKdJxL0KvfXbaKXfwc7TL4Yqh8+ERW2/fOheLjiDDRnz7
/BkUAPyiPsmX07LHrEwWqyS85LRn9J1h2lt+yUU6Zq6N4ees72azZ3t0kLU+GnZnZskyKclcy5B1
1a70VOSf6WWe9bauyuJDYfn9NvPrYmbCMGN+uwsRheIZWrV5MollWJ74aaPY0Iyq+UMegcffRsPS
y92YAqrGiDvMu7IZLO9SFVmjd46Y5ipRawRuTfM4PAqkduCYauLkRDE8fh+aPA3u87aFwiQNqF8P
oTTVEpfzMgPvFXWNBJy5zbhfsny9kY41VLtwMNCAeWw2wOGgLhgPCAusaVaCWac2CK4y0xmcu2Ad
VJGkZcFdsBv2j50c8uhYzal9O1shw90dUoqzXqxrtnWVypedjvToxkOmluFK5E7fb9J5Ar8OswiT
Rk4kczjWvo9o08G78YzxJLahxqzDBzkxNZwodapaHU/mn/M2SAOq2B7ajnHyFr/CbFrmjSrbZnic
i6Z87vq8JhOldTPre+eNy00g8rWMpeoMWBS7db9YQ8hDosKf0106iSaMRagLjIcnWQ7JyJrKt2bn
ZfnH3qvmrzRx0t50tgkuxUFrrklRpb2IvTSV9vUKauCfsVHzy9yim7S1GXXLuh8KY2wk4L3PexGq
1U/Pu2VgAxncObR2bRQttIWDaSVDMCvjvnZF6B5Dw2KxCStc1aZrGn6p1FadJxYJvzeLbVbajX8u
RSFGVeSbslT8ip6GYXlautQjPdXQK310lzsE38UCb+vmu1s59YoUJpKw9hujKjB23PQe3finJe98
YtkKkiFAMKKlfwynStjXDC6rdPfzdeUMSb0HaUkeemNUbA0/X7pxzhscYXtlqsSe1ra9yKvZYXX4
zIzE5RR+CdxMYQtbGAMvvcq8B3sMO//YujOUUqYDJ+69crrlOyF2o8i1+2iItLrggBHXJCgDJtVl
7n5djBkMp02772VVmwfaNhKrM3ZdNdnYnKMuiP22F3WShbY6ZE37DHc9JivdVYbMr6mugtqGOXUr
kwGIshsl6rVUOICMpofPQJmanxdl4WFbV/a2XEv9uPRhcAXf1X6MVFidjoOse5prMzqvdVE4zDC0
+QwbJG3QyhTP+K6rP5lpH6GvnbtLCE6NJ2DWlzfOLHoJ0BI6hwx4KaAEDPKPBPjch/kyWjypArWy
ayohbkN7ltSO/AafsFZ4N76fKdB8hCzIYgFuSOwOeieZUrtYIbSzwt5obxiS3gr0XdWNRp7YJMvc
+FbTXVhhzzNwDPlBLnDSE5jymQ6WkpTbEOC2F1Q1mTcWd7rPq4XvMNTXaysHOJyu2uKtCVxbi49V
IMorbetns5zHz6HVdd529VIAS/xFW+Oomi79vFTlvVzH7CgGOV5w93WiQikflwjFTaFQIlTRXMV9
TQgYDCuSFtHDtAVF2Z6tLgu6UDlpocYSgnn2Ue/E2KWzcktLDViCVznxP16dP8tON/fs2HCbPa4Z
cAj9NOzNKCNkqg+a/JrQ7qjaglePOy+b4BbxaFuHOOdMsONyaMqLNXKzPA7zSX4L8xpqcQ0KECDc
NtIv3Yq80Gpa+0k2I1GBrhEMX4vC8M0t+KW+H+bB35tFNhib2rPxIoRkF8DiLu14B/NztdZEYZhE
Fu3ZSeRFM1cUXpObnSE0HA51G6xPSrcizqQtm91Ade6ATpbdV45GGLJqEMWh7EpxaLoe1xli0xGo
hK1rnxWUL6ByTWl0GyV5YgjtK/Xd6Bb3h5+r59Rcx8us7rJE0Nl91G6UPoZmFTwZ4TIXiTv1X0U7
g8uWukjj0UyB2LJAEbbCe8FHVVFwXjIeHp2btRruXFenCdjKUhCIMPc/NFzec1hOw81L6iq1s+1d
eY4vvuFWG9zLXGGGPZP0TsDXGlzI1l37ZKxtfPdSO7ztmW390ozwzqXhF3dsmODvJLN/rqzZOxdh
brHb9OllWFfrt8lcrc+SimvHJJK49dC9x70W0aY1dZc0fp+pR5Hi7xf3QQQX19j5+mFt+hOMUYWn
cmwae3WosL+IHjsa3GxjA7Dn27Ky2mqDJCuEjCyVvsy71H+sKuIbOnvF9hESD77PYD53jCMic59D
MUOwlnM/fQpHn7Of7SCErC3WlfMkxfA0L4S9a/NGAY8Kl8O4nHmJgHNaJ9jNRUk4O6dB9bnyhfJ3
olrVuQvNFiS9GdX7SUxhfuo7vDbuhk6Yt7oLp4MQjfejKbPubM3Z3Dee4yx+XFtIbPY5qYKEfNq6
aLZMA0iX3FSeQfhRRRZcWYhsDjC8Djq2uaz0wgd74KLjxfRKD0R98d0DkGtWJ8akcpIVW17jzmVx
JZbV4nnZpa3xA8AaqcocZkWaZLWOVOwZNiEE0SJ285JmGBD1qog47nr2bssIItgxaTfopaZIXvRe
hz1alY6TBHGyfeNuDgprSvCrCYgh5dwkzt63auupK1zrSTqBXm5kpM240a7L4FhBKcQZYCpz085q
yIGrVS9vfCql4sJi1LNi/WtbnGWeJDbFZjuvLqIymh4K7fa3nMihOkPhd9J5UXWUG6MuOLn02Pff
pRZevaeXiex9tYDW7oLF4fioI8s5OOXcZPtSCYI1cvrGWK0h7No8ez49soPCb+MyesnA8uDWUMCR
UjfeHDTDpsqtfi+dKoLgk1G4tSnwpgSQDtT31HewmRCCqNPeMyH7l/LgpFl5Z8uFc9XtXe+Z4ujK
b0oLPmyyh+DMcqYlBXdfgfgi5IILr2RBsp+RLtiSVp1z3kxh7+5N9FAV7MJUuedds/D+G2aoqk2E
ZAG/dOqMx6DPUsZ/1nm4qjhDvVgt3a2b5k2ZmNKE/3N6k6JjUc6CP5tBKbZpDVc7cVjpgWMYGGlL
P0OxvlIGfBnbTEAyrxzLCB+qy9GS/o/MCqDDDdR/qUe1tcVhw7iq6qZ/YuoaPL7Ma34+HaRvbSK3
nxvCPBVRF5VuUeRNCHHtTboWvt7kE+7RTKV3EpMiVTjhxmvmtto15joMezvIbGcjV89gQLAMh2SV
nmGd0fgI9FiOLD5FCrVRnEVt+DBjwJIUnqvHzZwX4SeyCnI0AhN7TyxwADmWKnfO7B6hWRzBEsp4
JNaF/sLp7E9hX7YXUbvw/WtHeFUcyDK48NUJa8pM6X508HB6dOte7SsRlU9u4VDMW3W3fLeFNdyG
Q1dp7jhPGQHCjOrY2s40H01UXlXsSWk+gVacSOCXJiCvrcW+0FX1qcycMN2O0TqsO8WoRngQ4dxj
p4gaxaBVSWfoZSt9dry5ODcLczly/odHzLDERYTXIryDUUuor9xZnUSiYmxP1d/E9DVKmM+5Na6f
pKWlu7V8ud4HyIkmwOLGOa+9qvhuO2lHsNOyhDeIA8MedY9rxeZpswAPcWyEUwo63c7Ge8pvRRS2
gXegnotDn54awrzLsIJseC8ArbrjhBBlCxhBUGKff/d80W/MtViOLDrcD+swU5tqNBsesjD8Q16k
1c4I+/zWZYb1x+g27rNUnnHXRMX4FC15dJ9pAI+TADixA6MxYg/RY7kxxzZAa1HOP9J5wW6rp2V5
EDID1unyNXeSFp/qYT8wwvBojZ2jEn/Cetc49V/ocHz+uwsHfa1sYBY778QurAIMuqMaAVG9KKPC
88pRB3QC7RmqnmXPYQkbRU8Z1gGsd4oBV7/xzeXGpPLYl9H4uQiC7KNl2Dizji6bhenYhxXpGNWb
vnaNwX7w+rlfN80w5+dWN60OItJs3Pvabm9swxmRLoF+ZvvFXeRx0fW0y7XFNHFtBcCiFPCD6ey6
xlPXkyCnaJNOTnSx1qQFLJaxbqo0N1mi0dqck19RHgRREj4aXlmVcVTY4VnRLfaR0+dHPmekwoKE
HXRuOduQTRWBQmf4F2YZjA4Iml8gkvXKyIpFLfI7dsn6sglls537ImKL6Hk7OesjdL8OWCq6idJ/
6IoI168pKxOntyhtTSeMGxq/eCjVeNMURbvNnVldzmv9wxP8lEK0eBx9pz53S8M+qNSPCw40dztY
RvMjLHtnWwTTcI12AnLeyzqGiMqxgR7Jq1ZcMe4z3bZpWkHMW8bZiG6u3k4R5IchgzxA3JGZOMGJ
oYc2jFZnVxvIXmU61Tk2/l15ZopU3dpT+2XN+uWM8oJkTe2PF7UkaSlkTPfabqb6k2pyNWyXcCxO
dI0TfJ7LRe9zL4X1tWz0t2MYFTNaLKIkbN7PY9qPhXNY2jn66rZkgbeTKXj4DqKSfsxrcW7NdWps
5mIwoxP+pZ5rxIBXgUVVwz4ZoZwZe3LPZsPXXwPEY4hB+l6eeb6nbiaAaLYse2W7N9Zy/G4u+UjB
XImVYlY4n0dx4lZHabX7KgiWr2nV4s5eUnWwejW09KZhlOXAawwEHIxuZm7mpZD3btgYR4pxBLi5
6SHggQPFUI+2adtjAOduJ+mq3ZDaj+4wWOdt2UH3twxXecNc+rvFMJ5MOKW9rYI2tspyOc9TIzsu
9B+bShj9lhqFs3UsBaEilZUeB53TG1ii1YeRoaCPi2CsMmZf8KqtL7jmxbesz33YpiIWS7QAR0XV
DWjo8ESepF/TnU/dB72kqCMycV0vfjAe5xGifhdUriw/jC3pERuCCEwRS7+ckZwqI73WnkJbRBbT
p9asx23om/NeTwT47ZZsdn26FRNafinrO+rBdWfNDnE9geWNXyuvHb/IKhtBzAb1DXFvNSbSWbe6
MOq9apAvUnka4SaMZvdsUUO/nRplXHEADl+lZVQ3KO+HeExVRwu2zmjuaP27vQFaeJzrej4yWVre
NkrtgqAO1yTIdP11LUSvY47e6GjlzXnlhBhFjml+sBCCHBe55ocAfdzDTLEu49aX4Y9xNvUUEwUR
YoIUQGrEyjdGhKOmv94Gq5IPg4d0oJP2JG70WOldl4snjuPmnhmvZRtWDQM/Oj9K7nYvDclCD/0K
adGMAOVsLQXTdVkQkuCEOtZ4WkdveAgbcdWXdoPkyPKRUwXFQ5G15t04lig2Vzxwl8ksHqNqwkEw
QwdTBsZ9l7rLpgQq0wdq5gjU1yH1bEOfjP/e7DcXipzhI+1ku2fawX8yEF0mVebklyVPSXTKx+rD
T9WyyVeC78F6kN5Ntj7K3DXuppKTiJrHYyk4d1Yg5RmgXxbnHFO70TDcS7wt9EVXBEa+tVeBPCma
nACBHwnOlACeLK7MMbIeU0llN0/dmG5lZXTnUacWsLm+fQpyhxqu1s9Ws8y7wa6LT3btSAqrtEhE
5JVnS5SPl1W2+ld2UH9cDar/VrXfgy5EFjVNrKCpmdrrmnFcdKvTJ+G2eYH+oxWfJtczzoY2FI9h
azKziVy8s29K6ojlicSnDBA2kGad4BNVyoR+yAfumovMggzBM3LcAfW1w02xNoCpQc3Jk+TmMH0I
GrSAmOHRvqAHAglK3cIc9rmjAC4HJ6NKjURnGpuiNsyPenAlAS05gtosV+650Zr8ARp7/0Yj6f3A
iTuqnd8W1FLd3GUeg9EZ8ICiGWkQ2I5Dfy5El+YJ2p8y2ORhhbiH6Zulv6AyOaXtiJFt5ieZxTMN
AZ/ypnrP6fHfIeaeSyq678LuQQK8RswZmklniKYfZNHrs7CRpnfQpB9Vse4yEbt4cnZIUEZ9FVRG
//B7wP416QHlwFhMBPeFy5VvBuGLXdG3L3cFACETTf8n9NU0oKv9EnZTe1lEjtxn2sINDtA1KaxB
HjqnlndGWrkNCjLDfGc69u+UB74VzDIwonU6uGBiX997Hni5sfgnBbRp5fm2MVs4uDwqCv0tbVxP
fegxUcKyx4zoexfDhNwsS3jBMQDd3M6jBJ+h5h/KRHvFUh1TaeialPcstfdeDn2WuNU0LDfdCvWz
sXTpGO9xZCde6C8CEd4IagzDH890cJjCZer0eH/5CtecIOy2nMBw8mLqdn5muWzcKJcBKV9gVMix
wD1GqZs/FEYnlk2dj6e7sTL7m5d7PQm3PV6QiQ0gksZ2DT6wa5xZPrUlLCoVX5oeDTWj9sK1BiW6
rBBEDBSYjNp4q9GoTWOnjD66gAP7378eL5Zfv94cDDuWdaFlMTxDSPSLJ/kvN+flfmamvvhONTBc
0t0gErdlzdVTlUeXVG4yRQ8c4MEfVPmX3mxp4YNgrNKtGYaps52jFpFyZ/rRtQaNSJQuGShbFoHm
1bCwNJW6PPdlCxNspl5bxiCm7ZiY5mxdFgtzAMAwQFWhdkpGDdqWFEYNkbxtop4Zm5QCJP79HZ9E
B68eJ3eMVMG3A/J70Hi9NSCujS6ova7+LpwTlu2ANHJuM8HNWYUqoWViPhzUDmawu6yZQSv2XgfW
wTlIKYHUNl+2v7+gN4QaF2Ge/IiY14dSwzL0rX9P47oFC1ef6G+W0LGTvXFfllHLyJG00iFZHF9/
VIOyYE9EnRbb2dNhehFFLebN6FsnuZkhh8oNM2rRc5uHpdiWjUl6ulM51k72VfM8Fh70gNcPDQah
7VDfm3O4UNOcSAXo4f7R7kkE8yQY2UabJh3zy/9FEtQDkJnKwEAxQ3acZAZZprspNXhFOoH1uKkm
SiZv6iomdU5ObIlurIkRKKijLE5Xpyj2TbdMvNGqpUOuOQhzfuXsYpUI9yseopYxCNSJJ9Qfx2En
O7SBHA6O71q7EKqN4s1LZbrtQqpIqIW0W5hAr4cuaYMmco+tLk/0lmFXF7pmSnmKNL/J66g3NlU5
BjUqouiyNlEfMcVi1dHWEQ1HhlfXp9ggvl2DEUoJxPvyYP/bxET/E8VyJyPx3+iE1Jf665fx+yup
3OlHfkqFHAepHFbZp6F+NHEoSf4lFbLMP1wPpzGmvtEkhOQ5/ZdSKDT/CABfnZAj7GWglxPuT6VQ
gPbIYY4XudBJZMQP/hOl0OuTkhgrJHIo5Cwi1gjt5Apfb/MGdPsK/W5tdTDN1xZv27oJDHw2SPBs
ovDCQjEb7ugzDRL0CrMWF4ZqrODzL1/Y+0Kbn5cRRhDsocvEM1ksry+D8HCLF5jBBkbGKRHSZXGj
Y8e0ILBwMadPgMK0BWXQ1w9y8G3GhMYIarH0K0avZD+k1/iHchylGV9djDv4dOZX7F1EAA0kc5SB
22Y371zz6xPSj9i6PMeyLGJNAp7jW4OAslwji7RiWvpcrRvTafW+SANx1flmf64ym8kMUIK7SQhG
c2Tpn/J5qk05uNZ5pvxpM6J0Jp8vT4HM37m017v9z0vj2kzHRIiJGPKN6INpbL5sA7TBm63mPND+
sol0Vm4Xas7dJNbbci3AzFAyJathWYdihaeoLYkW6/dX8roI/PNCfBReYEbQWm9dVSvYIiTRtLMu
xHrFVEna/tA0jTfeYMzIoE55l+m6UhevOn3nzGP1/HLk/fnZAbUL9R9WdG/DLce0oDpKA56P76wm
COySueiiS3NXqXDBIQYaGk5lgBj8/U2/OWxfPtn3uFtkRqyr8K34ivHClJMGQAVy09k2Bhwhs7h2
eJjCEvNhAYJ3NNtw3oyzdO9mqOiNBqy+Dao0ejfv57SC/6p1ThfjBWhWTGZ9Ocntt3W4v4YjKZQI
LuzeEOaO5qsck9JyOMU6kHo7yQS45tlY2lrGq7/UX3q4cif2+yHDwuC/9sX/ZJmza6FFQxIJk8yF
vfVWpN9v17Saom04uMATgJ3DDgoqvQQ3yxqmk+r0sUCIF2dzX18VbkoJYBTDB+WZOyKaTKa7le4f
R3cxLpay8BLGK/LDsIr0nQ3p7+/ty76IBwMFMBGOb7ZFUZTM05tzhFgul0z04K0QDz4dlBizS7tO
6ytXuu691n12eOc7+tvaRQaNANTne6JzsN7aTXXDmqoRbdkuXE1zZ9m9zuMOpBng1+jNx6KZ7M+W
rNfnKsqXw4Lh7DkYZrGrQrj931/Li6rp1bvDFZwaGd6hkKrx5UX/pU6WZVaai85OPFvBgHs1LD5L
tWNbuxAoH+7aJmr1mc0Ofb1qPIGPkRoozIBwwygBVFpvp5opwPN2MCz12UqzBJsXz9gREln28dpJ
OlnH1NaF4TmZ3uIfv4g9MDvVixvUNVPPpCO851L/xmuHFcHYKGcMq5MGAFXXyfnll7sqaxrHwqrU
zvWEOCg5y4PV0gLMOWyuGjpnRwmpu01rl98WpYxDiGnFe3v06UNef7WU4h6EIvJh3p4X47NfLoIt
OSv8bpE72++xjZ3E0FGymaV1GYngY3tCt/7xw+RwdYiTQsvGpGR42i9/+URHjktv6UjuFlfPjyY9
AMPztfvBNus2TAYq1Lif+uViWLv+IoJLO0NSi1TJFsEtxer3yV6AZ1cmLrW2y09958MVKO88tzQy
r7yZmoPH+Bxwqdd0blygOGHm1wi+/f4+3jTXp8fHffhURpy9qPHeKhqxkHCZCk1PfjRMIiSja4qt
38npwTWy4byzlHdIIxD7wsj6Q79mTPQ2XXA/T/2tdsd+F+WZ3NSp7d+5HHsMlnnzZgDnu04rqIue
HfSd8+CNPdnLFfuUWM5p7zu56J6W/C/fvIxEZWgxzqjBxuLZsdHeAN1IzChqfZunuX1AFxodpWc3
d4Exf6M3YECqw7lgyga/YC5VGxdhuiLhD31xbXcgXgInDWOzpKv+vCJUgIFsl2uUex+DzKiOakwv
DacE/oEdBq82lLpamPZ9pwb6+0t8WkYWWwTnrM0DeX1jtgiHsGwttUulqS+mypBb5ajumkpOH1PH
fS+Z9O+fF53mSjjIiA233L/17ZJA2DL1lh29dvvgCOM7RUeBxHacv5pZIap3Soh/83kuEnp8cwOP
oRX3TVmK1KGBnJTzriBy5iPW3tUPY12Cc88bTtTW4L2z4b6RxJ/elJOfB5gZXmA0yG9D0REQt2Fm
ZnrXM3QSQ97DFwxdcz8X1WDG+JZeIdh27wdpqK07BxaFsGyZ8sZGxrqRgcg+MPtsxkIs/jvn0ttG
4eXKmE1AsU8px8J6/ajRWkXGVKTLLqqdap/qyPqUpTkOZbUvrxYRRlumpK0fAtOAjWO30zt4wb/7
+NAFyjZZ/az9N5tXNzRubk+d3q1mtXw0jd56Avzbk42D14OYhJMshvjOzHd/lpdG8M7Nv3FA/flc
eDg8nVPLRfXy+u7DULQOpk3zbuqoWTaQeN6H0e2HmPAgpMrlOn2IFCypyAKsgGnPRzNQ1472kIcg
UIOJlj0klF/WAj/CNvv4+z3xb9+ORwdpYU0JakijeRqs+nWD8WtZzI05ODufUuAwopm67rKOCXN7
GB5mz/kW4n50B9zo7Np6Mu9//+l/r3cxluIvzlQTL3qW6OuPL6ahWx2g/F3JWKJxZ3Sy+zgDLM5X
JYFUblKPDAXG2eIznj1BSJTI7LvxYFl4NG2WchL/uPTngkjbQlXi+g539eaCsnSVJpOaLvvEjC+H
EkazSc1OXC5A9NgaiQtpYI75+6/h3zwE/BZOUClDbCcHr9ffQrO66RI5lrursglXizJS1rPwkIHr
xg/2rpqbbwHzAigOSv5fZ9jvRkaf3sJXNQVRAATi2DZ2nCf7sDevwZLPvp0rHy1U6oCsQVKCI1fF
XLRHbZvD2diZZXPUBdJiFESOvsgN1c03jrDUlLQluUy8vGnzXjjuCfv423UxBBDRE50ei/fmccB0
IdqwJfY21QCvstaD8mKmndsZwata8y3ZDXB0mi+mTdrOb5x9oSaEJkxR+8cF1QjUuLJDfYhA9aNd
W2m6BwcDJrRea+7dF8VM/KBRyDXdT7PNPHsLAP9eQN7fdwFM2UKwD/xOCVfCiO31Ex67hiwt9GA7
zErK9HBCS3BjKgcgh1zlkDlpm7kkTDmTwDYsCpek61qs+SFIYVm1Flrs4YumawtBaB332LX1iaM1
vhX/9FVkBNKJ6D55EwG632zWQeeLusDVYWcA/iRVrb2jkOZn+LLo0v7/nJ3ZkpzIlkW/CDNmh9eA
GHMelBpesFRJwpnBHXDg63tF98tV6lrJrOuprAYFQYD78XP2XrtY61M0OOv3oO+Oa+gWh3//8D82
TQocCjRgtAFdr9C7vif/Ue34SsqsKgpxwHZtPVdtPj+GMrahjXB4wIQ8/C32548TEx/IuszWELgk
FIgPjxcNBh06Ek2gFO30vbc8gLeceVOr9O1bXGV+t8/8wJzYU6MEdby9r5aqO7s1C5Gwxua+2wQJ
7rnUN14T9MdmLQZr39Z0Q5p8i75I0fs7s2rqqxVb/7/frQ+xsmwtATC9CPs1sX1s/B83VonfwrKn
wj60POH3norjV6f1wKXlTv7WLJx5a0Q3ZJEXKxqkFa2Ak69j2i8If3bCK1EJhFXe/qVm/cDpvF6W
x5bPX9cIKrrO11/5P35FRcuk6zfoPng0avgA7HvrbsAz/qkI/az7vPjS7s5mxQeX+O4cdnsQO+Ht
uHniMgZgNa76n7zYIf5Xd/Hq5tnBXFGeN2aIkR56qpiD295lRvqX+3l9CX9fBBHBUGw77NNYicMP
F86TAAd5tiAeRAuQwQFDULuvpjB+JHYu+9qOA8igzKlb2ofeFDn70nHMt0m36NbYqj3E6taMDLTQ
2N53+GvEacoWhBwLQDmEis4UXP0/lv23C/9z9Wa3ckPuOIsLYaof9g/TjwIJkrMdUKr47S73nPE9
qKDV1F7+1DrIQ5s8sr75SltPuSv1a9TVJdC1pb0vR17sv9zH/3I516MpHlesTx638vcHYPRmTh3U
/IdQmPWQZx5QBHcpLl0Y6LtMh0AMtBSXqDPxpbPG5b52tuaOvzkLd83/QgD+L0sv8yveDqyi3KE/
aPBr3aF1wDyJ17I71l6GXgADm3lGt5dd2xDujZdX6jCOA4iwUE2flmqpUyg0836bUGeAEdweO9+D
5abn+i9l+/8e4D48c0x8GWmRfBSzCH1Yga5IRqFsNIWITZA5dLSvdzGJtf2jBReF5AevkOKztVrj
MXAtYx8ia/WWb0i4KIDqprEwji+ic+7on9FLzoKwD9MIfuSaWNUmm8tGGHqX9mK4cmYIvukO9VZQ
ZhacWv52q//LD49p+FpN0hxhAfjwZaIe3lkJhOgAYAz0h3QVx9AwOixlbsHBCfR2h0+kOZs5f7W4
J48oG8KTB4DiiEMu+Mv66F4f+w/3liWdSCGMwvAxP7bZIQRrOXEyOEh4jefSbtv7duTXSJ3AJtRz
9Jz9uHoa7ozr77NlHekoafsxapb2IIfZRvFthgbtmBCcTPLY32PhUTbKSLjHW9HgwEVBYr2KYL6y
+GT5bXCHA0LL8TsavvJr3Yjw7S/vlvfHd+II6/JtHCzaEJivP8F/Lq5ltVqVCuODywv2IJ3KuwtV
rg5xW1fvs2DqnlfImVy7QMwInvJnkZvv/BB9uulVPhOL4O7+H5fEAStghbt2xj72KEpYsm7FvAWy
DjYTFer+tuB53dFW3lJ3dtZjWNfTl5hd6Z51YU0XiridpZwQD4kKHzaCEv9yTdcV5vdfnjZdhFuX
0w0dso8r0Ky9YbEdgVtqDcLPa9kUKYOi7o6anqg0q7M++RrC2r/fiP/yvNHy5VljLsbk4I8Uryoo
56nBF8LDk/tHGp/uCX2AOJa6wfUtm+YGwUT3pVBledNrO/xlvOpdBvNW7kJ8w8cqGtWdVceAYlyv
vQlcHd5bSKp21eYgd8egpo9dMzt7q7Tq89b22Ws3u+UrG82ttjYl/nIXnf9tGvznfQTNT+HKvsJk
DR7Hx657VSv3uiXa2EIG+HDesoUg5xgbvJaxuy6pNffAQkcmEnnKIgz90Jvc+LwQvIEyeuXIucN3
Nmwky3qmf2vdLs9TtwU+s8ekabv3q+1ZZmdjhlTfFoe0pJlxxHFj8K2TucQRAUImfA0IXvmSATVm
9NJWb90C9zOf5Ew0etC2qTU4Y7+f4prqvfQG7DQZr0m1G6mPJ2o33zxWk0OO7yqFKZJQ+su3oI00
kZJV4dDVrLL64mmdEwvfzc6Q4KtuEqBs1pb6zmLFMHcCjEdD6Nf1OfNtc48Z9QrbDbzsiVuH+aws
VfVTYdcu0XItGGDRQuTzzUyVk51cYJcqbdxRa76gNVVnKoTqiUaO+lW4rol3K18ubcwKsIvxgCH0
3anhnXZ6uPflXIJn6nXnJd1i4TiYTHwFmolgcJISrCtnBW+1buD2DAB1/D6EduSGnJYsg6mwy+y4
TaapY7NvVkBXGdJDddLBMJ9xT47q4EXoF7YsF/7ehmr8EGtIYBenY8a2r7ZahqnMo8EmraOxs6PB
V+8cPYKTn7l5LIequt6orMrthLexgvPbheJHA7QAgeu/v2J/NOB5IFnO3YCqAlIMJ5Tfl79+CBUS
18DZN07hXEq7IuBEKN4XQCx33tZAZF6Xuj84bOIXv/OqM+dH5y/H9T96bXyAe222XQffHJv9D/WW
7asNkOCW7deyH891leWXtgzsfR0V9/lk2rOXhy+Rtgq6qbm6aRaFgk3E1pGhSLzPxzWkD1Ton/9+
cz6env7vqqhxUA8ym7A/nJ76gdV/2HJMCmtjftYVQXLLJNTjPOX1lwAX2uHfP++P2oUVjpMaGyyc
VrAl4YezYl/Nsg3VLPZRvMS3pcmqi7Jl/TWaZzcpgoF3I/fbe9wp+VlvDT5+G0caxywHhXZYOUAa
5lJub+GqmmfoPuVL0PTaYCAL7+xmYo0YcIGBNcWu6Nvasf/2NMH0+bBR+BSGiIiukiK2CvbM35+n
2F+CHv1WtkcJv4X7zhcqOpPrTcJypMbJx5cv5SWDpKqPdu1tLwPPX74T02ajpg8cQyw46tpjZcAR
ps7MoTbBW959hd9oxM4BLjrKtsI5ibj8PcfnAza5BSu6GyLVdmlh9+ObatFqZkHeHDNhAnkZtFYt
dqROLk+yuSLDOhck3m7rRftFhpth4Rt13x5p3qElynsbG4E2+aj3Xblk9X7GW72d84hU78c4y1YF
ei4KLtfzdZy6tnICgrzzDn7hNjff+74s+kNZu9W2zzhJfEdN1NanRZcwpcNYUTjW6NT1Liyczb+U
W+Yq5E5qvd0qWmOofPm9aNqpHywQ9fhKE0Z9l4pImaSfAI8f2Pqc5tLiRga2MjPWS6PGC+7ryINF
GdkFooxy3sy7b6+Ne/CXsmxY0kKHAL3wOmBC6dLmZ2Zz6GhDxrb+vgbYrxPQ4jVsYBAmoMGWLeh3
c11E5uT0Rd1eRB376x0+hAmbiSEpz9gmu3NdlvbV7rfrvXafsy6mIFq1p+CdZrX/DwtQ9BgEMbq6
EUt96i2tFTNvLIFu2413oi82vPje2FqnrAPGkHhlUAUIfmv9YKymXxIvqDTUgtj2yxRMnvs1Kqz4
UZd4hxPpdBWY62qLFcuw3l5b7GBYaeugfkQJOSuK9nm+w5IwqqQALJB0Jmz1qV7KoNxlnUDjiaIz
XPYa/5B74N/G8S6QNIZ3E7yz+kWoprinzhfysuDiOQpH5e1LgU+w2W9LrYdXV6DdehSia+fj4LMx
7ddOWj+qkrPrOUduPuzXTfvhHjL98MnKx3g+xEPbwmZuXAU0nuhMVNyzT5cMCp+66fp+7fb16sO4
9t1KIpDodFzYuyKMzfAI0LB2Eo9Uxk9xSXfpFpBJZacCOqSCUltOx4aD/rgrFPDlY1+WZr6FNOTw
L6tqUnT18i47IFmLiMXb+vq5ZZudiZAo1jRo5qp9RJoNvbiMJqtO7MVxW7jBPLqumUR+1/q+C1t3
W4pnPCsFvtGJVMpbV3tb/2JtfQiDi3fTnAuFuWHnbma1jguibSjm0SQYjy3V1aC8igw09Bw1fGuv
X+rj5la1POJRmlNDQ7/5WUEyLna2saV/afo5ZJjCfz+c4rm+miIKC9ygWwx42l06nT44sL6aEkND
dnvg0cMP2SDyA7Yua3XIrWEVhxBX+K2jMY0TZpINLOqcWjjkmfgbgBAdJg22y1QWQt3yQ2rm7NW0
nFG+gy/MoiJ+wX/liEcWlHmFPQprD07FdRRjmIK+1sZV7F6R1mmeT6JKZod98653ggrMdE4pe3B8
lcFsX6WH+jr3AZNlg+7rBA+xEySFv8YvZFz5zqVt1uCFmA/zI1BTx/LWISJMoF95+uCaupGnBgl/
lVh0H/VuUJv66rt9HSQQudsBakDvtJjWMJFjkMpBIox27GDLc8tpIkpTFW+VwTBhhO29+ZVqB7yv
wXjFaSALuAEM3vi7qTFRsM/XFj9xNYHfSDD/gUTxRFN+zzrbjPvN6/RbyLhXHRFvmI1+nrVt6Zxb
fnSsO8zqe6fORwwgPDG4UXwYBk9C8kUPiF2oGBe3KvS+FAvA4riq/ymdyGr2Ywy+FalDsPlP9tiP
F4OEHV2UvzmGaZvS4Z30S4krokLF404F60QXwEXcMVhX434IwvqEO0boXV5PvOp0sk2c5vOIJSao
o/HJHqbx06YVHhs9V2N5Fw+lRmBLv8D9FHva/8XdDdqbhgMWoEOKpDdrxc2WoEXbbo3R+qfnKU27
eZujeu+JcbTPlrUB7twKqcJntLBWliLKN+5xWXj1jwsV8bwv6yWHfN3j0CFwoPXOQOuXs1WWNRGU
09C9aPoAoGnDsVnvFujLEw8laHFcXI6Zdzk+twqgxkiRFtkagv6wss8E9NIwZM0S7hM9pJEIXhUt
EqZIF6RVZQ0ghEcb7ja+uMhO/TbiAZY69y8eDKj2YlGdJkHcKO59u/XjcUUJa8CB2e5rhTq5eMmI
DIvOU21idcHOsI2oZCuCxstxeu3jur9h/Jw/rRXv6H4NS+exkk34ZR5Ftxwr2yboYe308iI8jQxf
N3g0H/CJGxDPm3BLkjZ9llgJYpLMiGEE4FAPsNVTnEaS2u8KtEi2wUaZUTpjRo6xaAx7dOF+ltOU
QZ7c4sK74TnQCHWDenw2s8i2JBTCRDtUeLVi0V+gGTuL12PVd8alOyxOH/+UZcR9iTAjyx394V7j
v/G3Iimlw58CB7g/L3Ow3GzzbKY0uq5eO7Xl7IIjFQEU8ZUADqygBc23eKL3vRokdWllhjU/lFj1
wbfzj3CezT7u+1iVDils7QDbysj6be29Gqczfe/1rCJRQ4R2G9PA98LTUow1tU5U+21wzsIN9Yd1
pbLHkAfGHahN+75CXAjmsPFcih9KrJtVdBzV5hJve7rVGz5shQn9Bqv5xugTlsxy2/cRs9mtBrXe
F9FKg2yhwXzJqoWNsGUSQlVQ0PDy9BY+Izsa5yQM4IK8NrU09n3D2EzeTPkUfke7FveMvF1iCqVS
bUkvIlcNMudhfJejj6MvmDw+jVP+RphBI/r9PMdqTqJu02BTNqPHxPO2GlrJMqzP0KW3cV9v1vJj
WoT9Lpz6Kedt4boG3LwJqwsNpsmr52PYd9W0szvbe8rWDTPEtcuNpI8JlHNnlTYBB4DCrDu3teiX
ixh3K58R282pmiG/HBa/A75S4GtNm2Fes122RtFlFPiUT2Vbc29sp8k/FXRfd/Q3q+lkfC3zOwJx
kBy4dLWaxOm7uNiVI6qWMz2Z5dx1uTs+b0vbW+Q0Dv5PAdfMOVDzWfbTZinRJbzvYYb/Qo5Pfswg
ilhyzZNKSUF11G6ScljrrLzCXre8gzE9xhf2VbKIkak2LXJ8x5lPJFKK+cCqEeq9IgVoTUSM2zUR
xCpEJ9DrEeL3yfOfBsh2asf1W6cxMMOUDCzkWAyNubJger9PswAPzFm0GcAkTC8WA0FC3k6Tirbx
ncanfdeF2kKjztASJ1RE1M1j3oRTdkTSLhlrOh5gah04GEW8voBYQf0THwpwRIC36mKkAaG1DI5Z
74fN3mIsWp75gmH23E2le0aAlm13g1mNfCCdIFDI+hzLPlar6/yi6eSZy9LXtgVABlrtXPuNuxfj
woCy0XH7hoNrFCdSQcOGd7Tw3itOHVOiLTQE6bjUm7o3RNZVIFf8fDhBVCQoNBsc0aW87B2RD9h3
m3xKvLUB8yBDWb/nUOk+1XHUktsRTqG9g903uI9xq1nTmaPpfBdai/halX4ePfZ9W6oDgD7WIez0
kvS9AYT8F5tRWX4KTCsfxqlxhxtWcPow0N+XexM1cXXxjN+jbmNECJh7wU96qCBDB7s43yZzW/q8
qLckM2hq4d4v6nPRwKrYu0waHuVAtBCAChUBzl5Ux1y7iKS5lfHky5uhkKZEDo2+6djpCayGqwsr
HbqVNbXwvOaZRx5FS4EkFs0VZEIOYcXgdwenw9/kuBw00zlYQ7H3RW9ugVdyiGAPdpy73NhzRvfF
i95HeQXlZKsNtigD/UzR2PTnrHVgskJvBXBg21XwPHiD252kj2Bsz4ElI6YJmAi5LYOdb5jmFu8a
HwW8C4JkWJlkbcrtu11U2CpMIfMLetN4TJa+5BZaA1u2aaZoxK3vzQSeeq1lQZvuSFB24IUwbM+H
n7l/9f0utWW8e2gsHjiQrfnuLYZT6WL6CKHU2EG/b61m+Lko6rdzV1zBPQEELg76wzUcy3Rd0e8t
K8sbYpJAFO5afwWlEQkR7Hw9aD+Zq0zj22/HjVzn7aqLDRpfvV7fBpMMDfaYpDR5/8a8cnhxeKKL
lJTxsgbauBiPtTlabLAWHMV2dlSUGuYzTADIUt54HLulKPajRBloHCf/ZSpVVDfDNFSacaPnXcZa
wM63/b4vLlYZG3yYeItI44lQgISsXG4KZqpFsTZa02NuoIsesJ60JF/pqjj2hW+XN6y945PhKBHu
x7IJfgytcaw8tTfPfolnv7kpxrw90eduE+oTp2MA6dniPYbJfV8sVN67plbLIe9KE73GI1q/NNp6
5hXa5qiwp6MP0zlcVt3CH3Mg1xVWj2F9ivztdc6nfj4zUcpumz5UYVK6DjG3EhmsPjjOwHlW5UUd
7cNyEjMgkk2UhyLneUizqJXvk+gHIhkcpeJ0cfl/vMrlSzciAoCRRa7/o5is4m3ym5k4MdzuL/Tt
5LMaOvsfnoqqwpkPHHyHwaffzpTyo7zP+6GFBxTM9Q/tSH3yV1F7IBAs6gNBps+a+sLo5SmjtrBT
1+1GRNLYNrskcAbHPWJ5ADxVUcCJW4nbLLolcIzLAXZMjEgBeSFOlWAmkoSuya/qFMrUB68B1JGw
HZQzlcfqBOlC2+7ZR9O14JYENk7i75DBZCJSLWseqYKq29aPrOlWCpASMXWcewfHVUxUz3AkHi3j
ji4wGguPsFu45nmwCxoGnp/r9dixtYhPTHkAo8eoETFm5FY87r18GbyHvlqD41JO2PJtAIfFiTcm
/uqhA91nyMnZBChatnPsVlAOO9eKCQgDN5h/kmBNd1fKYk+J2YiLBIy3QjPscj9Rq7YzvK6u0118
qQoBUGyLWZ4Y5J0iAXSUtjBdIPD1s3+vu62D8F+gTEq60tvMwdexvLFXab+bUURWMlHpXFAe2QYc
YUcAAU2H4vbaliISyBTOuh8itw6f45UOP1Qhg1qld1n1A9Hr8SawcaMft94LAcF5ytr70jE3GSQa
tccS64AQbOtr1xcVZSjwvsxGJFvuRzBzUHIqtsMqAoRU03qG81OuQ3Xu1yqucbnFNm3yuIWy2BVZ
9qSwq0UH8hKCszJCjWmZZfM3udFfOAwM/Fe89FAiH2QHh+M1HiYrvifNF0IhrWpBrx39NbtkZL6q
mKx4FicU2jPURpG2cso51+T1PO6mXmTtY2RRMJ9V2WbuWaw+6H9rhYq6Gxwth9OyXZdMC/NaS/XB
efkcVRMQ2R0xYPYbGVbLuh8Nlc9+dvp+O/TQpMxO91X2XpYRy+DScJxi5IDwPrWirITwBtnwxOjZ
xcu7QYzBvULX7MYKCs9+4CaL7xLCaJaEWVauCZ7opXxwlmvmVbNtzj8NSBDEe/a6ETrWZ4UE+QqN
5lTWRXAUAIDK8wbbizOiHutL6beVs3OYm+hEbc7ypTBkRSULBj+2wTpHORBLHtaErMI4MXCJZDpB
JSBBUPjq8xbKYr0OGQMivPXA0tAFpJsdJ4S18qDQyLE1Bcs03o8T1N4EXQ22erezCpJ6ZgPdJJLR
cBaK0/BDW9vV29JV5bs3VwFZDkMpyY0pw2hOamGHw3nWhUvEojbyC6MpaA5eOPPxANBft7bOmStw
6F4uHHQmBnj4sPft0hFlQaNKXoq4n620mKSHbXAgnmIHYFTKK0mtvMOpk90ALRH9rd0ozu3ZMPf+
JWDf+ErQAcE38Hv97zENv3zflFnb3/keTZGD2xf5it2ZEz6EmooYnJXu5HIDrNHfnvoqRpUucP26
iaYhD1pIlOqGB5M8LccKZ/HV06r54qySgWTLK+oTaEPYZJKN62TOTt51d5W0muhNAfhA6BFKdanb
qod4RyUL+3TWtALDMJ8heqERhQ4291hfFt3VP2cRCqxRflT+4lzftce+r7bsPlhWRrBtZ7zvc7vY
YLIDJ7qXMX/sjktzoyO0M66HiNMqg4IWWE8oAH11pHNUEP0UZRRtS23sO2ezozXlR6EO94TlPUEc
EA7VcR7/RAsHjTs3TWmfrog4AjeI83uUfQBwbKFhXHMwNBP17jaRUgiw6kY1m0u7S0jJfrbG2XiA
TjbAYeEbQVzprgzAbEAdtmPyrcn5KUTzE6HNdo7qyflObxAZS51FWNCwIcMq2wBDlTjlv0ChrVxO
TWDsHiFfu19LtYQyDdEz9ukyaUA9U9YQO4cW1tmotSytL9LWfpH2of5Fq9uIp9gryOMKImOpZ4/N
Kdwr5CHtQW0C2D3WWw9UvmYOf7GnDRospW4Ef8uKGnnntQa8pKlVbqVWwQmHyHnfnIOM/Qu+dtSj
Lx83qreFw/qLXulnXKJxWJpLLwf7Dihn8WJAqVAGRCt5eV53ZVwQAnlUADJhChYRFeYaEApy6/bz
kqUkv3CK5FQjH/NeEAfTaxhqO9oY4o6QgWK4MJ4OgQN5dmvu+1gJdU8qcUCwyLTOHGmAvI7vk1VB
xF4jo46dRCle97b1rQnJ7kNwafIjFWI70hHp+zu0qWt8zpClllQM1hocYGoR6qVrsDS8+uPsX3sW
BDLR3NuC44DcWjyAtcKFM27dCqxBLGv4mR5mT0SLB6IIOEQzDCe+cdkDmIhcvc/wWc2XobYCXNWZ
Z2+X0XUmwlbqKozP5OSVmJojO6MFUejIui30rKpDYIyBqsWKtt3MkF9/en0wU2njVB2oJJrJPVpr
55KzCie6dh/6Qdpn6krwkiNc4gdD1eScTOMKBOxOTA1OJEukvw0a5cw9SU6mvixB13/xq1J8Rw3s
ykS2oyQ1pB6c18xT+dMMOdkktrI1RwZVlesNJs+xPercCxKl2NPJ2ekRb61Ddw3HadppvSVCpvu8
2SF7k8m90k110EVMl8ONb8iy5lepT9/sK9yv6LNol6tEPqMDlTYcCCFVOXrdV1TD37uqkd/tbsq/
ZZDO1lNkmQwNTtgUP2jxTWffTI44QDRYeTTjgdA+GZfTC3YhAOoUfESVGH4ZWr7SBUzDNAjyZJbb
OvGHQJ3d0hGfh8reflSFGtVZQ/MzaD2w2h94n/vwmBd0yFNnHj3i4arKiJsuvnY/aQwbeQfGbO6I
2MpkdGxnZf+kyepnX8RQduE3Zrdrdsvp0SdXs3Qm51C10IieezRJJEwuYpl/hi7AwZSwmdhLHeMj
XC15Er3HbdgalVReQR+cYk77hzIU9Z2uZuZ/jIer9y6WyI2CVbZpvfjiCHqZFDO5ecqDBB04R24G
HzM4GUd8N1C0ElQfY1Ag7VuDeeXHqe+lCE132JhJf5sXnBWPOIXgOFlirsQNpSTp7uw5ewXIifRO
+myG0I0hy8JTIOfmR+/qQBKC0bfjD9LhSLWXhsCgHXTU2b7G7XKuX4m4Ip+1s6r4TtK4esraKuyZ
kaH3SGLGIJ8BKhXrLTl9U3xaqLVStih2BEOnzf/e8MC+6cyZ+r2N3f4Ul+QDXIppZLzvFVc8Xl77
k5tisbfrX0uwlVUCRL/pD0HQhttNWcRSbgn9cT9DrKTMqegYlqUG2fsPTtPlmq6Oa/1iN+Y81VuT
hqyEWtF+uVK6i/sNk1/JSxz3p6KAXX/bKg/J0jLQsE9EXXVx0tSN3YPhGfWrbkFnk1hc0EctJKi9
fQc8Ok7LInNhM8sFGNcCtgLBY+SRY2XBu5oJdZ8NrljU0qRuNoN3Ic8Sim0BB8LasWCrNIAo4h3B
KaA7tVFNirTsGH/DN+Pt+mLURphP0JCu94n5W/eAWmQMdnJSY3Uzzb0HaxI9d3Ekoz1+wDYWZjuC
El0rIZ9VTXv+gd6VuIb/ibAykVG5Lf6pcgbrsxlYuIDpbJVJWaOzjGOXy6JGbxmOOYCi6jmXzJzh
L2Te2aoNXGyMo16YTNrL74uxUeVhXvVojj4jEWKNM6cllxHYZsgLFl3jR8O81+dsXqCK1v5Ko1OH
FToXMxUT0l9/DcOU3qFVMiZCEp92zIGndAsVvbnZWQCsqaAoOGmopnvC7eg0BxhKs3hfnFC/Dix9
X0gAm4o9DsLBZWA0enfSDSAp19Gyva1yiJwLemBZMVIgHgYlrGdbe68XUp+jqZdNOoIWck5BQeYv
bQbuVS/H6+sElLZJa7fozbFp6uioJZO5BKpWHR9HdMwcp7rimtmrs+VNN6L7J9OBYZ7K0FIAkBPZ
yaAvVknLIQ/KeSQU9DgT+TewszYmsRb9sh0EXkMhJ8hgOPK2T5Avgx6fnZ6D8CcnoWG5cr27gBNH
baILBiwkJFlXMm8Dd9jRky5zpDCLM5V7pkrRtS3qOg91zyOfoN5koSxCicjgegC6g48EAbg3DpmD
ddyvB1lns9wt/CdPTePMdQJtq5Jn09Xy1hawjEmBjdXPBXQPYW0zgdcXKreatgV2/EPFSjwdQOpH
5amZ6d/QWWOMmsrNmPZBChudUsf3DI8CCSsBgzUzQGYIhbplfEifsF0z91eZX7O2d+LKkq6VlxXk
8o7IF0jHBvtWTEzTd5ZH/zpR1prZKexUD5bcGtGIASTrcaaCWrAfpoU73ixBdtFLb+d7PYT2N2KF
rhmGq1nmv0nXPgrh0UEgjri6P67sIegRv+sg8srmzOZM8b7L6ClpeirpOAfTxbaKGf9gl/8Ae7Mw
qXbgidL4cA5LByWZOsy7rGEE595s7mXatvBUdYrggHmUn3reWQr4PP/q2HWw93UH2p/YT/3p34Uo
H3XbbDaY7LjwwEUSb4cfRBx1s9bhzLQEWrHvkzzmFmcpRMxYZ/bOta4ZorRioW/K8O4vEhLxUY+J
IfiqtAx8h+kwf//hsxlSbZFfdTBBA1c/TAEStWz0HRc+Z2wTLMiOtaAOZ/pdHomDNVmqwnANj40w
nnfA3ADCoXCbEHZn39oBSveI1j6nbCRyBngsyw5FdnHDRpc/adOY11K4Zrt3ihK+JvWqqSjiewTM
iwP0hXlGSPhnI2jR7a8QVHWQMym0O5fhDwMWhjTBXmVL099DEJafobBePdoDKXGLNSMPX4fRfCow
Z3uEP4w/PORMCQ3d9jMi2OmRQYcCZFQuMMXlTHZnrkcB8BtpKSx+aXOr+ZHC4okSZRveZZmFUWoT
gWPI63bL923Z3G7dUWxb7ReazjjDr+g0kcigq340JG8/5c7q2Y8TCXZMwpHTzc8yV/N2dHxkV6zQ
WfctWMh+S3RnrG8oV1CX27kEuAx213Q0WWuLhrZXZc6hmYfhaxnCtPib4v4P3dD1Zydyyb0CIq62
xt/fF59eL9138sYBr40H1thoV2FHOrvc/r031k5qwOl8V3H1dQ4HIuGzRhzafLuD+MW4ufHnB1Nw
zf/+IvzhCLk+jeSWAQHwQYugwf/9siQ9E5fW4XJAhNLfs5nZb7Esx6MPnAWE36CPANWZL0axIsJm
yry3IDQQtRDtJq4r4RO7pvH+Ipf7KMblong1uEcubDAbtMjvFzW6/TDZmPQPVt3nFxXDl+SkMJRn
ItC3neHQeQ5Q3PzNhXB9837TrgJgwMSBOg03LFC0D1LBUIwUToRAHnRPU7tQmsqz8tU9WnrkJPid
maBxen6xhrq4DP78mT8Gul/Ubqc8FDbYQSd+DCrCmDdVUSv9+0/1364OvAdrLRwxfrAPD5CDGLpi
CuocWGEfoCZqvSuqZrjr3Xqa/yKE/8NlSbXnh8jc8BjwZKD4+P0XkAyZpTf9D2dnshy3kqXpVymr
PcowO9BWlYtAIIKjOEikKG1guhSFGXDMw9P3B97b3QowLKKVizRLXYl0wOF+/Pg5/xAStJXW/Ktr
KjOEfTs1fturSAtP5GpVXOp+bMrptlgsVJxMCrrTwez/6WsLZIuge4KaVAUyFYdP0mKVN5gqFiRB
PLSPKVd3yk2x63pOhYXy6bE+HguODhBSU4FpQj5eh2aKkx3oimjeGUJyMRfAQ3HTRS18U0KsIvCk
0UvncOPvSAbOjP0BiwlCHwXBd2AkzH2x+rzN6AR0nVjzXWwuurw0ABy9zzFzarLGx9EMMeTTb6vr
6/UOl56Ktg7lCtaDut5mWhchsSc1hC+7JOMLInCEhXCvln5r5OT0Rtz1l1h+qj3gv7RCOLjQyj0F
LK74XInUy8IxyUgKtSvfId2tda8qadp4iBZTpkxJB1g1dAKwPyRX3AZZxpUvNtu6uQJGlinn2CTr
OcR8TqMngQcEmG8WzQrP2qYjq6iKuMADdf6L+85coO8HfZrwX1xXoTV8q5wKlGU+EdNyERUgxlyq
GRguS1JCRIU7A2/SpgrV265TjO+jCJMzaofHHnJJPOAr8j+w3qsFDT48z2lz77uyFNpuyuJuelJL
RWAU1I5acwX5rWt/nP7WHzY0U8MS1bERRAnHgdd+OCrwJbU2UfzZS8x+Lqn8SDIz03okRwv8mYb5
rYHW6kU90TzZDMVyYRzwZbugGX2O7vdOTv49ztqqgZAV8WWhjS6egYfPEip6XKq0n/aBpgKvK0EH
XqP4rN9aaKmKG2nreXw9c+dLP7EjAm0PAy8R6EkDk9ymgi7GxoUVjyZ6rLr9DYBXmhhgyGrtupe4
7HkTstLg6uqGMK6kjfWJ/ko272zDaarLQSecbXA4UqMLvZHI/MUAOLBQbygby1GP69sckIO4Sk3i
3FWCxXJwY80U2LbNQH1nM5sD+ggxlTmdPoOB8iYX0MVCYuCOdQP4vnmxkJKZvoVzoiZ3ZV1Q0B2b
ab6WeC3Y14ZZm8YnvQXIhDa6at+ELLXMM7sIPl6JIi8ojq63nwQc72A7uLk13ANti0aP8iXMiBoi
7P7M8liHApvjVl0IG1D6SYnXUXZClpJ646ii8UwPC40BF/9Q6p7QzEJVoGhlVHD/vMpSnR7iU2Qo
AAIzZ/DcIO6ya3V0BjA/lVr3Z1KB9alHHNYNgQzTIgUBfH6Vn0DzVBFfC6f9jFz5tm1DCTE1ZbeG
C1P1TADhIF2FRMQ34KIgMMLVhvxDrM69EqHDvLHbcA9yTVQLAEwr74KySn/lhiIn34AUAZQrAR32
0OHF9ux2TuxcdRQIw7uph5CyT7vQUr+HTsd9e7QAGz1Qf4s+uTmwOtwMQmR2UzBJ2rdSKbLxSxXF
VeZXpMmjL2VTq76FPwve3oNKut9MaCHdBiX1dogs7xNeIgL2aVaDsPc6Zj/xxThgYxmkg6KH/JiV
as9dHI7TRdOY2fwkNODfm6Eysew2ETTRLtzULfamAqVtu7RHX1wtcN5Q8aWKEmoCIbuQqhyJXdFO
io9OW/5dz0Ntr2p2YF9l2gQKF5JWgA1WCm8Joj2KJuT+RnMHhLu2aJ+TW+3piCFV2URTZ9OPCjts
9AylD54amvZ7m7p75llTXr6OhtoXOzBINd4Bkay+uLUOIaWqlO6XLHOxkbM7ZK+cGlR8cvR18xfa
NHrltVGsIRIeJ4FHOmTUX2VqhZch16f80uys/tEopc2xFgRlcGmIYPxpEFkJ8SUUec9Iu+6LYxTu
cDnQPTS2dKmbl+WwcjcVCNPIs5IBl8DSjBxcQ53M+KVlOo4aZdxObwUoys9GltbiZ5o6wNGVqLLR
mO4QrU9gdqPDv4kbLaEJwWK5wbU9S3EQGkZ7Ixy4pT5wm6wCgBV0O1PkBf3VeqSuSPOHWwzQnw6z
bydWUU9Lc0zdJgNbGZ7CUg2OUWYc/oqThHubC+vsqVpXfHNG6sAbgWUv9SxbBt85IOdySdsiJdmX
I4Z8GDJq1kU4JpP+DHkWxrE+txisaHV8KXpldnxwfQ48atp1xLMukc5FhtpRvrUip3kbk56+Y66F
3CMr1ByUDQA4+g4A19rhuuIAihBaR3Vro3D/LS+oS4jiOupkiM+JNVVX1NgFhKxYROOmNKL4rzYp
EgnVeEADTtPiPPfSWivpXuAwP3vEbD5DVFgmUGL8lvQt7cvwXo8Bv1PXwedrqxhD0vhKbk3SM+wm
/4wELnVcrRjja6dPTegDlW29zQlOcTQ8VPxBhjKY7vAwpMlbEladO2rkAGHCWbkfS1H/4PZvu0tl
amIF5M1fZjpb+o40iruOgHHuSdMcMV03cyloEEc9kke95np6kZM+DVGgh35SG/GVraVa6hdtD9xO
yYsvrp1MlwUwgp9gSqpLO3Vi2sJ6inmpNNBLuSwMviACJhmYS3gyjtwq3GNnLzHLydnQKTRuYt1y
OaX7AiBwazUSpA78WJJvtBWuehzaninHdjhItXJ8VLVMoGmZS+0GSKdSb6dWVMUNhUv0IsUsRPA4
6HPkXid9g6kQyBYWqVPP+jecRqmoNTEEwg0FNaa7ALYIp0wL1XFbk8aOvp2OI80rlOpqet5Beq9k
WTRdTCOlLYBsid4C8qLSAYUHngJGW0HLbFhzDNDIDYlC7gLnEYHZ3BQyngYf1UvMFbDpKh5A7Vcv
JkUysSlny3qM+9GuPcMJy+t5Yc9vVFIEYytSsCObakwHnBtwlrtynN7cFlABXnJy0sKbcHibt4VM
wvGyT5zshZqWOnpUX8wQ76W8yD1oW6iU1y62UpNOSWCQOtoyWhF/y1IILxduXsXfIDFCoQnccMC4
Jpvlc5iAC0S0TYxEPrqJBasiY23z652nIUbknoZQkHzF2AKaHjDvMfNnkD+7GXfRyhd5is0lpWw1
wHQqiWfQlnoyPbRmXrt+kNnmfSFDWhyFGZWPTWBb+rZWiwUeMoOV9pZeTovLqqvF1O9181Wm5O1+
n89CXmpmO78MdkQagvUQLleoedlfMwD5wE2ALCVbSviwEvUWD7KoH2jgl5OcQg+BYX03BZRCPW10
LV/hP5SekAJAbqRa1asdWeRII6L6xhbQvHgY0pHwU0Rt8D3P6dV7HRJFhB88bu+Au1lwTKZkfppR
9so3o1nrn8nbkKi2eyoRlyiFLXh2F76SN1t1ucUAPVMoX+mKvhlVUylww1BFdk2vaXxORrqlxPFx
jB5xZkl/1sOMf5NaVtGFXaDAScBSOtzQxkCzvmr0VbAGrlEJukJ/QYFXaYccR3TXvmppAUu/B89X
+rQ67a060erBk3qUX2sZ6f22dgpQ6YQpus0mmoToe0yuOd9XhRruFBfgkjfPahxfTC2p0gYgt6bu
FGnkXE7pAuj7rIfmNxijY+8is41s/Ao1bFCjRi/fYLw1AGIyyTxHFZgI4DaZ7QBJFD4UpqupRn8B
dmUHM2zW43GpYZfVq0MTVqXkqxuDZ08jLnK9bQTmF9k4xgjeuuu1+1GfHfspsFl6HtxfDjWknKht
uX2A0YUFAGObJEH4qCeQeWCA9+O+JntoCORQtRZ7qoQZaSl9Colz231G3++T2wAA2jK13XdjSpUg
26Sh0otdTJTgZwbNRQMvVDK/FiPcUHXU1YbTtML5osc9I76OclN70obJzS8p28P/olzfvqbgtAq4
F1WgPjgq3jCic5HDA4wU4ezM2VlsMI392loxvoJRAZhtp4kItsfkIIQFvjVdGB5uTvMsC8PHlKj8
CvY7iZlEw7T3QwOHA/huEe+meOyeRaQGr5Y2u+NFwCf1ozSXP1IuivOuivPyTYQOIL+anZl7EgcM
BcpCmWOPALe4IDil1MKGIRYqaA/OLngYVjt7PcRO1MGHarwWXHnoBmtzP1woeHIkXsvll9swgl6f
9Ay5nifkegN6t8pYiV3blfbnNk1y3C3NhDiW2UbDz+Mn9yTmacDlI3Hnm75M0edEDKi4xP7SxMcN
+dZ93RYhqNbSsm9kgJakpzoQHnbBbMKZHGMHqp8z6kCflaRNkOaV7TQ/QOaTiA42tYmtYzyaGF6m
+USf3XYTPAAQUvw51mHlbKZY6uY+GVNRs84bivqzKsB2tg7rwA3lZy1P9BA4Wtc89XLKZjJGy/Ry
fakQoXcfxV44SdrhedKO4M4onRX4F1VjtWOlsINCgysfVtRTf0M7p/qBwBXMA21Ue+tOoak8eE48
aZ9mAHWEnlmT47YotDi6Kdqiqzf45wXfLaxI3yrCibXph8Qqr4up1+8hw9HggfzcpjZ2FkYxbhNZ
jcmVEyP1uU1zgvUNuhg42C7dT+lzHsSmrw+aGXxi088OuLl+9N2WoHWr0IO/1eRUWNedJJl/MMsQ
PxEtQszzyin4SNvlKg2MJHL63DNUkGU7Pakt3C/Uedq6qWqCw0lK50UJx0glOAGB2BQIwzgXUZhG
MICneFZINxADwhIbdG+xEbRr3E9RwD1iq+na7HjjkFbzXWrZY4l9UdA5Plk1tkAk6AHefFHZwftH
+kHbJjroBh+8JF6Y/ZiRKIYqZJUXLDuBf2R9WWkcW4pibBvdbG+RlFbyK/zZ4x+z2umUgbsqfg1s
vrUHu6Zrb0oNmOx1lRuZfYfkkd3/aqyg7/0UGH9/WSSz+aAksWntyagaoj4It7HbTGA/cp/Uxv2m
RWZxMUax6mz4LSYcpwbRm/u4iRxaEL1eqD4WfvzrRFFgt5lW0oY3sRm6yWNmD9gX2kSv/nJwsjD6
IiBjLnRIaYR+nCZqfhfP4Eluc9Risx3skHB40fpQch1vJicqwEAj/SOyKOj3NPHK8DFDHht6QNUb
WkfTx26mnY0jZALEcMwcWrORtpjMNi6WnTY2sANAfmW4R5+1pqSVJeVD2DbA2DGjrQbPGOhd4bRK
vfSrGZnlA+hHuO5zBDSA9DLOX9QpjN1zPucfa0hk+uBYNEfYhouKxmEFpQhjC3hA2O2BqpWfEIH4
LiHwDRt6xupWxuM5cd6lcPZ7xQblEPoE6Ig4CHaguLWqjLtcvrNhmrp9MqX9c4PjgMdJkDwOUdvt
6FYEnecWwws6M90t+e453vix4SkAIC5G6YhK5ep1O8emwoy9FJ6tA/ClrlSQuGhMs34azKh5drUm
/JW1JcipMm5uFEP5dbo8sh5/6dhQHwHMzURAXF+qJ79JqFA+neoastSeck3pbGBwUYUhH7sE/tT6
qHhU/uyU/YLGA1NPblltTz/AuiyxVEHoz5DsaFSlsbE4fABJNqEi8j4hFwaaHMh1eKXEUv3q8uo3
jt313yzO4jOV9w/SCcuolIKQC7NpV5LmH46KS2Wj40aF1LySPtOxia/6AScRHaxqvFUTSA5h4jjX
iYa4Rgbs+xFpifxM/efD1KOCZ72LJyBhjIXP8ve/Tb3jDJCF+TL7iDS0xCgNUbdrdej6wUMAsZqv
K5SjiseoMuufuRuqd0iqtM3u9PS/F45/X/8kVYiaIF1AH9amSLaaCXRZilLDUP0imazJ5B61WCuq
tRzmn7VVDf0jsBVdeDXlFGvhyLW/dDLxeJch1tTetkmjZbeZOejKfVq4ZfNraGUGCTi2RXgdmiKd
L0gBpn7Tuy0KML2cM4yKpRgJ3hF4JDOyCbhKPXV+WgGL8ZRWy9TreXQA1I5VVA47aap2cJEgZpU/
Qb8wyxdw4o7+yUk6iBdWFHThBTVgifCFjTzVRSa6wfRSnL+6XVe6ZgaFHMYhBkFmoQ4Qhq3yK433
SfO7Ts9/Qh3FgnCogQ/i4atpXyi/a1x3UE3JrlPcSq0zVfIPjUmcWmDpU4gz0MaxhLGachUQ7STS
AWYZss7bEWTMLigxTrMqPX5OAIJgMF6OV12Zl5uS7PoONXnMwOTSO++m2CtVWV6cXgbah3VAI4wG
nIPyJQZrFAdWgaCdZREq6NDt3MZB52mAaaZctUWiKc/tlKML4AQ9zEhwlJUXGu5c+J0gM/pUUy9j
jxRohT6POFTUl8DaJnUPekerNmZP0eMn3Orm2YE2H15MAQUjfygULF+xeQDtOY7Wi+wsxyZ3FdVX
pakz7McSEMAZQrnVLszVObgwdagFm67SF6NgvQCcgU4GiJc8mMgN8YYu/CwOJLjBLu3FNXSNobii
+mGZD4ORjHKXmajLfnZaO6wuSTtxz3XxzzbxijIGZdMqiXOTon9obumkWl/1aq4zgL7VWFMs74Li
m9QE9hhTa3bcdBHwqHdlQvlk40KF44qM2Q95ZttaYC40vU3uJxJVccX1h4Y3wtNz4k9jUnd3tl4X
VBCLqn40E6lyoALPmS5thIDs505DNytUEgPwFPgM+ynkQz0PfWn8aBSrk9fNSPnFxwnOjIDA6kG0
K2baKyCkG3C5kV7O8y4DXhZ/Gtp64ILczM4Xszcny0tlOD82bCx8nBERsbcJuUG0ywOFqpqw8iHm
Pte5cIgTeAqAGWiG0Sd0+09Wn7jlFpkGKuboQ9Y+X2EOtnAMp3TXWE73Q2Yh/rstkitXoxYCiu2i
pNl1Iw6bHlkcrxB1kQ2CaUCvE4CA2WzcINcUv0FWPr7rEyRurko1Z5njUGn3nghlObyidwp6f8MC
QJsZtdV2MeMdgX7fhLW73F+1Bsd52njZHvyqM93LtFHlJlZE88KVjEQY6AtIuCbVo/EubNzKftS6
MrsCzKSBHHdsXDVxSu32gJ5KbRdoaRjtC2XUrGuYgLx0jEhcjBViHrxAdUcD3U0ds0aSATWqvNaC
NzNq4UNl0wBgbEC18arJRtFcTUoNlEmxi+E5T5tObKgEq92ZU2ydKiFwSN5rLeY3i3mKscISoHgu
1SieQ9S1EMcLR7d+mGtcXkhn5suChfaHfdxlPPKERdSL76GJ1YFFMtp1vc54Rq4Yn9Evfp3guUQe
iJO/Iqse/jodkz40cRkPzzTHxTgC3AIarIcHpFBcmSESAxtOWBBnRD3eRaG7q+FBfktylGUQterx
c3P7cuPGg6nhIayPe3rtzjfdDn+kQi24INvmdpgFErNoRyeOVwQDluEuSDmPfKi8SWVf3ETQouGb
xubX0++wbrsvr8Ab6LpD60Vz1FVU5X4WRF2K6l44IvsC20DbCXhRW1vM1FxDHUE0lTLgTQctYX96
aH3pe/5+soPHWZzZkF/jYEeLbdWNLcsOXGQX2LsihnIDfDFFILcZChhkgWp17qdC7+ETATcG6trY
IVgPZUjml7GtrG6rt6iAeySNKDs13LEh6hmdfsElE24D8lvzq53ZrDV7pjAB05NLjAe/x412jtUB
Zg7xw72VscC73ab+dM4W8cPapwnA3IIaIQRpxjptUYo+CIuyl7CTp2RrU+/5FSbouWoaRFOQ6Epy
Jk81lnbc4XSiNIiIPSg0MkZy5sPVGKI1iPxQWO2HSaXqHYTYzeAujEodzEsOArPG61pQjsj3GE/b
+iYhsTK2MICMzlfbOJ1wa1QhmKDO4dLXsev8uWgyswWBEEMa4D4GD1lEBiSjmWb1s5J341OoV3F4
CZSIYn1cRl7GrVjF3szKubOaSXuZguF4ldwO/WHpHhN9m+f3hfRHVmR38q343NZvb+3tD/nfB+Zi
//rv1/F/vWJ+XkPRaf91G7/WJaTQdv2vDn6o+df7X4dv5fZH++PgD7QNaDM9dG/19PjWdFn7PsA/
//L/9y//4+39t3yZ5Nv//Odr2RXt8tvCuCwO7cW47f1f553lSf75uU8/cn7u8/D28+3jD/ztR6ab
/0UaB+gASU0aq+Qnv/mRseU0Os7cLDFsMtmYRVm30f/8p+3+l4oNI4gpk0sLPV9SvwZJSP7KsvAj
A0PHnYBmtbOgTv/Pi9//vQyZM2aaifjnz/+BRM99CeMFM8513FkeALgXlxuutar6Lkv8292iy4yI
9p9reopcSIGyEw9ZKpqtGc3sYQ6uXzpcB79R8YHY/DZHR4Zestff98kyNBGPCxY4M7BWqws1/dTK
bVJpeaJGj4vWsLyN4dJtHURtrv6doajz4kHJ9Wh9iyOfjTR9LiARD2a1zdMRJYZKVigxgk8+PdQ6
mC5v5ZIcY/3IPZXb2uHu10Iaoga9CZDoKBoNnQWTGPOlMxrcxz4bNQ9z0cvkmuGuLsNow4VJILGs
kLPtXrTGFADyVOUV7hQVXQ2Hg25sagyxuoTa+ek3XH73+rsBeQYct+iOs2wP35DU2s6SBEZ2pQBx
hYVTF1itIZQHUgu5K8rDXjBAmj096rHVgj4onD/K+9oHDUM3G+RQU4zyUEuZPAp6o1d1cYFQZdpc
nh5q+USrF9TJXRZXWwo9xnuA/21POK1G4RU2mVctID9QNYAQbLhOD3adjltTR0eLfnjgQ7YabwPZ
GGfStSNLiIWzxAMw0guQ63CCizhCHynj46LvmVzrpYvTPR+ztc6Msz4aWaqMYwmyDSB/8HEOxyHP
HN0wScABICFzKVvAEYpjNzeyiGpo25FzcXpej3xCHfCiyiY0cYlb2xI4CpKhOCRz5VY148IOgWRM
E66j9BDOSV4eHcqhJsJJjK6js8p4MxPLL+nkFlXj6jWrpdiHTtY+YChzTsj32GIxGAi5V1gcfLDD
SYS25jYwVJhELnI++vAaWqlARW7hrDdf8hFYkDdYMnpWwVbfoI+cb0/P6pHtSGVGoyhpWwtoc/UV
hVJoiaJHFiohuvLFDbrYEwibX8LDHZ9gMDugP9zszKc8En9YoQANKUuQ7LurGFCOE0UGnfktUWTZ
VHifeLljWGSvg3KVQrPad7Vr7WQX179Ov+6xL4unJCFAE5yp71bDv23OnKZN12aOCdZAn7lCdxaw
qNTaOpWrnJnZoy9JQkwmB1iQtvXhp9Ua+OacgKbX2tzwNLC2l6M9an/Jprdvcwos96DmXchv0kRF
649fk+hj2Gi/gvl1jNWygouWhKqkoURrPLto9BhvKhieiwJKdOZbfsBFEgcQHxeY/FjUw+x1vGtA
KKaaylhhDdvBrZCHBDLQ7ThKMZCYshvsgHV6iZX92chLWg+J+KmAaDgTdj/UWt+fg3kGEEp0oD95
ON/U+nvYADxHZAAp4Nb61IvC9dGGoaAsqeonkQWswk2+J9jr7JROfTs96UcCIika4o+6A3P/A/YZ
giPSBvg9eQ3NKQyOrPQaiFREbxJtc9hT0Z+faXBwEN1WlwQR4+/DF5bFjPSKRQ0SDZhqp8LK2KJr
EfuhqpzjXhwJU+CC2a/Cek/4lm3127aZe6VWLbzQPSQdQDmI3tE3pjYNn+2hqy+D3LIvKtHLNyGH
7K7u0a07PbVHti2+ZagyGkhdAGZfrWfakmpTKOh3hFaXe52p2Gj7RlB9MYzdnx7qyKviyERe7C4g
W9Low1eVsu0LFb1TD5C0ejeZRoxsZi83yRA1O+pPOngXyGGIQgIoAr3nnx7+yOn9+/D2Kmog7a2E
5QRupQELumUXp7uqmcozselwqb5n6gBetAXqIPiTtVo6qj0NEgccBBMy8C8GXKivQoTGtgRO4wfU
tM/BQpm0/5cT/TOesbRBuNEyq6vxJKK4KP660gdm0mzduhm2UK/4nEP8w40QMj89iYff8H04B30h
7u1UQ8CHrw41FfsSFXG71leRfAd+lYY7HIl/pNIMdkiga9fImpTwALsQHc/IPBMRD4/Uf0bndKPR
YXPRWmvzK52mNvFy4QYp2hKNJmOT6nZz1an4F8bZoPm11Rj3p1/52KDLJZGVCyb+A91E60Jl0rWk
Rt8Ks4esGDJfbczEdxHw+CUQG38Qczec+ayHR9z7m4Loh/bASapSPlvlSUGSJQ4yCbWvVNa8oXBg
XcRyQrKkmgVVM2QdAbDp3S6cpXFmko+sYJfdqWowr8Bd68uj/RaRuoDLfY7Pp5+3VNhaZP1uWgmn
Re2F5lNWVy9Pz++xV6XOteSDS9/YXvbtb+MJisKJriPcC64P6S/IGFcCqTzg7rZ9k5VZBVbFQEND
pq1+Js4ffVXoltzXyEepRh0ODfg0F0HEp53EkFwjFAV5u23HBaIsgNyN56b2vQez2q2spIUFgncL
QX8VAtVet+mhmLUvpYEgUg59ERTQDPOQvthTKezK8VBJQgF6Nt3oLSoc9z7B5eTSwKUMIvYgziWM
qyTj75VGLZgqw0IqouZxOAepQvsKHE0N7m94Yn85OxdFrG2YWCjmoDG1GWvdvklCA6a8WiNjMAzG
Dtr2ObPow4Po7+egOI1v3lIvJns9fA4Rg7+A0NH42A2kjDzNV+kQ4m5il/GZzXV4Evw9FGw6Kju2
qZJUrD674hZqNPRJ6+ehcG9NFIb2fSDbl9Pr+tjiwufNMJYy0XINOXwhjZMumuyy9d1ay5GacLMd
Okvak9rZ3XZUi+TPUtN/Xgu/PZs4RYVzbW/RBlElYrVq/bHOih2a7iMCXQYQcgMZwj9/N5vkiNI4
d1UW8+G7VUZYTEnHxwIoXvlSFcXFDCIfmeUOPayprXanxzu2OGwKbrRJKBO5a1/HZvEAKMFQ+1Xd
D7tOWO2FXBTbaKCdszo9Fo7I+mwgJTbrQ19FXnNUqZ5EEWaa5YKYs+biS0lr7i4zQ33RlUMpBE1l
1FTG4Bz9euU19vcXxDcRIiUGudSPVntxlkBqJhu1LSe3ncvGnRG8iNFWnUTf7gBGdV/iqQlepxhh
vCibXTx9QirPSluijheBvb9DQ6bx8hGI4LWd6bSfTSUKLk0NAXY7E5NzZicdSQe4hEFntVkN7KhV
7A70Jqh0F/rEgDDYLUZ/NzAmNJQ6Ed0cw7G7U2PF+BE3EySKYnQvTq+KI+GUHhUFLwEHgvx1vSwy
K5koZAbErihFyimiV+L3FZbl21hBcR90Hpj8DQV394esFXvbdF3bbBwzcfZuVtRPiTUbz6ef6eOM
cHhy714yetKF93D722lmSln1rUilHzgIUomoczZRItqrGSXq75U6GU+pnjkPed1MD5OM7W+nh/+4
epez22ZKqN2SPKyS3N6UxgCIg4KHJZCUrlK4qJCX9nrTKVdVWToXc4Z8qjbVxZkturolLouXNg7R
GwjSwttc+83hRxsIs1MY2hX2hcQea8+BpRr7Sobyl1Bm+7Kxh/B6dAMZ+UZv63ca1vJPpyfgY6SA
qKoS1+mgWFilraJuJAJtLgsU/KFEia2Z6fQURy25E1M5Xf47QxFC3YUZa6xXH7u4LNuAodDUaf+q
lRqFqKaGhMdutM9stGPfFets0m4aApoQq402pKllJAbESEhyzYyW0IBPu9HCQYAtOr/OgOs3VYW0
ERmaW58LTMcWNcclEZhGKPRV/TDcj1BN0FaMECRKI/06sCMHimGI0pCRI0uqB3TTalpqqQPrzSy0
M3Cbjwcp6DouG9Rb3g/TVWYALawSrZ5JP+mcAoHQHlmWObJ1aJhqeaFl6Z+nhS5JN80cZprexPqi
2k+oTjkmQvgJZmQXeGCiKNiMFt6r6GRex6EG0vX0Uvp4x2BE+pJiiaQoMaw+b4DqDT1toBs9xSX0
KJPoFpsvQZ2uQWgQISHQV2n6b+xYdC445kzG5U63Om76UiYOzKESPec22BuZld6ORhPuRgsgAmgV
cYVF5SL+EGKLm5Rt+sluo+Hn6Vc/smE56WjLUqqljbDmtTeOXrhN2JZ+bfbaX5PW53t4FPkO6az6
TGw4spA4n+kAvbeC6NEcLuNZ1ZZlWuPPAA/yrdHd4gqdznGDqBJST00yV2c+67GYuOSY3GuWGg9Y
zMMRmwyLsMnBEYIacG9h7dUGOWXf9EtgKcG0UTOz/14RS6UfUwPaN5YdtFsjDETm//EsG0uVyfkb
r+au9hB/0yuZFVc+sRv7jsyt6YGNpobmV0Vt8fRgR1Yzr4o0g4U2gspRdPjWs4PKKdiFyk+n1rrt
8hxdNXuwLpC3fCD4h36vxOqZXGD5doc3K7q46EEITDhoWq7JsZaFuneMyrMPSEK7H3oLhAhSX6+n
3+xIGKaswxjLtZwa9+rNEvR8Y2sCDY/0kQHwyEjR7Y8bbxakYwCu+btNMkKf2c9OlPwby5f0lwhB
92nRHzmc1sKwa9RRBfm2ETQoNse91yOHM0LEGrW9HZVgRE6/7pEPSRaxdDKptbOC16/b9qJE9kmi
4pljTdTiU+JEYviWyeCn2vQLkaxX9D9fqmxNEFGLAIGlmqvDJushdOTIa/lSxONlnrrOp3aYi0eJ
l9HL6fc7EhBYnZrO0cI6ZW4PZ9SQjSYViCS0h4rUkxWCakWQK9da7MDVssviTMZw5Bw1hauBGTbJ
llAEOxyPbyUAJSOZoSeRhDrJxuAyOgnMkbCla+1yuKm1uuSgaYPRn6dJnKllHX8Ah1sNJUPW0eqF
rR5xtdHiAVCXLb7XQdbd6NAjoW93+Y0EkbdBjSjcdIUoX5Ja//rn0+0AZbAQEDdIVFajJ12WgI7G
NZAMA1GOwKmiTQPCyOt7fbwi4Of70wN+vCAsfU3QTwuQgf/jrOKvyKmwWVbmoomeiguMyhJQdqO2
VZXxS5Fg/9JHHX7rM/4KwMOT5wm9ckwIXcxlFac/4477IUTxMPR0UdZSMceFLnD49VU8STrXbN1t
XA3tbY0J1nZyAnN3+p2PjcI1cfEiAhDMnflwlAC/zSkdEKoyBLISMKxm+CT1ud6UxW85CLe6TtYL
moqOMI349XlS8o7gCHWUg7ES8DBizC+1GpIHlrLhxekX+jgUyDcqKBwkYG6wNT98IehuhDZbhWTq
hsW3gZ3x5EyN8IYqts/UA48MRbZn0qsl01aBiRwO5eL0Sclt0rdVEM4TqpToXW6MJIRYMJbmlJyJ
dMt6P5xEPhEqb/RM4fbSpz4czqphEIB6NLb1ZP+l5EHvW8Mkd3gQ0gDJB+XMRH7Y/Iy0sCXIMSmh
EIEOh9PSKTRmMep0XaJoGxd29SlJivZOHaz+VkXk5ArgD7IIQRPNF31dK+a57biMsHphoCmCQO1a
4EIXXNVBqVeW0ooX1dCeANt4oRYszinBaH6NegdtZ7wbjK/AvCFAl7jCpICBkomkeNTyaGOkNZzu
02trOcA+PBBXKg1tLYqf67NmkIi1almOhR+GJd8diRUSQLzqXg+zxwlB6M+gSNo3PGTOuTkf+fSk
oiBwXUgEFAlXgQkdj0ZpK/pQWRlPVygCQ8RWwxaNX9RLwLnbZ2LPxzIvIR8FIihKOpaatBQOp95F
2rAbO/xuKaNRMKk10DJePtfsXqxzMFpGDZzr5RgMUIwnejyobRZmpnhwaepfvapT3Ts990c2G08E
EsSgc4Vc42pfTxrcjYIIvdWnKbksK3w/pDq5Pru8PTPUxzx8gdNwzPOZKb9z/h2+Pba/Wh0u4uMG
3Tk/QRjBH8q0v556s9hBzYk2GDUU/jwP6JP3sGPR6m3OBJcjn5zsFEsEd0FnffgCPRaH2AMZsKuF
Vl2WgYbkd4BCOuLR0h/Qmj4TXY5s94UbZrqLfN6Six++c9xkcHhSaJoGEHcI1lF1qymVctU4hfKm
NYhR+abiVg8ARUZUEUltz/lWH3ljQAtLukNFmvLcqpSaBDHVVGzDttTE0itdbWHOB838VEAFfxtK
F2r96SV1ZDvbXDmoUVCP0WAfHr4ygtspOvD/m7Pz6pXbWLbwLyLAHF5JzsxOyvKR5BdClo+Zc2ry
19+v9XDuHg4xxDZgGwYMq6ab3dUVVq0VaWGuqHPylMdG8gTUPbdgrrbaLqAR5LZ+VZeozY9mNB5V
4He2nNSDFwSEMcwGWxq8JLNACbiJCvXGmp1V5IgZj+kK+9LAjIqGoeV0X4pGjy6tPq0BjJX/4q0k
wDDZcGbybjfALLIOZGK3hvM8gl9GJtqvNebJ0VeYw/t7vRNbmWC3VYkZw7fAf3S92SKemOBtXBNC
fORXw7xZjdPM2X9xky7y4yx3fvQw34RuorgPeeEVJjGWZr1fOoeZZGtIDigSbz8+T5pB3ZGJCqKF
belzocwHU3FrhZCAQi+f2gIVELODD28tnirUDuGB7qYLtemjrbgNuahMUe7lIaeLxnTC9U7kMFlY
whOIxqAA8IAG0PSEAKN5gJW9vU2EQBJ2LE8XMxwbH5YutLbRDLJCrhVcFXGrX7I2MUM0wk0o9XEg
B17z1kFjjpCV6ULaLshFXS9LSXrQzmg/I7KZl2EVifVkGH3q86Wb8/3DtGuKRhmFPsdmmHWzg3Mx
ugr6vnbIY6wF7uhybxBYYczbOXKLu9tI9IFD8gxQE5tVrXGXKloSWSEEIi9izOJzahTGaWI6LmhS
GBrur2zvVMr5Hod0C6Kw7dCBqivzamtkdzoqGl8BBDMJDqI6GPQ++9ysECeWmhFdahvmkfuWdxfq
UOuS1GRk75s9XemmVsY0s6cp6rNTg+apYGT9HXD04oF+yVE3Ztce/RiV4aLfox3Xx0Vz4S6KqYOF
kKjMD449l1+92CKvK6Lq0U6bo2GmW2dLYU1edlA9jE9suQrhpkBkIcfeDNUIExtSPW6xupd5Lc1z
7OW2r4xwdbmw1j4ODGEdHNm95dL4pMyFv6dGsrmOg2hKIy/YXr1ZIBmJLOMCpCmmKI+ixyrio/64
/FzXoSpTsqrNKBCDvqBvNue2WebcjKfODvMo694V9LC/KL1tEDsOUWj0g3OO7fgoPt41SirHnAMs
npQsrr8psp5Uhd3aDkFcmk9eDOVOwlzdqYHW+WFRJmZpmkE/2Nm9D+uQVpKzk/kxGHdtVBOZ4bVz
ZYU9VN1dMCIvc+7BpJi+lkz2P8yElhO0YmkOOCatII7rnOTr2+8OAECJ8SQTvOlvD8kyrwNs9aEa
DQxNC2OCkRLxwUZZh3Ach6PMaO8wUYciK5Oz/GTV10v2hFsUJaXFUNGN5ZdaZtoZtGf9QwNZbzD9
WOd/3V/gjsOl7CXn9qkRMFwmf9CrNmVeqNDXjYgdzT30ZmOypGeEdvoT7Hq/7lvaWRqlAgOoLmUf
HpLNuc2GHH6YenXCBpg17BY/mZZLT2malUHW2kfd+x1rYK5BXBOVANr6Pbn9al11jlrCCv1lqI4G
dSyDkoQzGlrY5ujp9LB8HwQdt/bwQIzIgNOXdQNvE+LCLZaUtpLGJ7GgWebwQAczXCFBifB3IOAi
OQgCfk/EXLsBG7QOHV5ie1KZLS8uo/kunCckC1216L/ggHJ/IQlafirnSX2PaqD5ZwlP+sckyeLH
tEGsEGV4RvrUMp1faEWoNBoqKcEQud8IYMl3739t+TW3P4/sBjYO+H5cvsT1ufIMhZ54lUShrRf2
AzezCfSlmB/vW9nbdW6Kie/nISfev7bS15NgFmOJwjSbYY3taygCS+dr6Xj9IwIQByf41gnSkuOB
gVvB0cAMyV/z6kwZ9P6IHHupYtVPgQ60HGbRGrmAuBLnxHKgSE+qIxzp7QWlJETcwFeWYgBbZIVp
ZH2W2Gt8MtUCdZ+1TIIsj80zYcab2zWEdkTNhCgg4WSh7Xp99eStSLL35MVFIp6G2HF800YgGTVt
prVntX1ea+/oZdlZH3wPGu6H4QgJCL42molE0HWzU2B2FtgWtRyBrDrjl3IYhoP+8Z4peotM07KX
gEQ2ptrSlcpkekJBXTP+aSK7rXybWQGuginyy/2juXdBLV5o7JAJ8i+bG0DmZ6MeVaUn5JXq/zb2
1H2Y53Usgoke1UUtjYaH2lySQLh690sdqxp9c4gpYSZlHnUYeGq82Rz/WGJ0jlrwNaf7P/B3xLm5
ohbFEEC03FJYCjc/sC4KI4rhp0ULdoHirtOgg0z1RvmQpZaaBXBfM4AvSv3jOuvN+4ih2Hc9OkSX
toUFGZ2t5YMHHSn4CjCpAsYTJGwqaBF0Jal+6BazyLBpGfQyW0UcOJcN7wYQE7I7XDvDEJTSaYBt
bmJjguopoyE5jWr1pW7U4hHVsUSOSSEl6wABSsp+gOS20SGIzoeLwqPKcMLovi+gpUHIiEbr/d28
8UT4OmYJ6QXSSeefmwBJYsTQEV9N5KOc5DGu8h46Wzh2PuYw3H1G5bI8v90g14UHgMaVLOxc35to
qGBhFooZUII3H/SkN56aURehU1T1YzMlR+f55vIw64YZ8LkUz2z87bU9p11H00KKLDBTKXDLuArw
BPAI6+yK8P7SblIl2fCTVhhHgJ5gO+5O0KtkkwV2fZrRCPN7qkT/oEJrQU8woHeX5yqEl8ocVrXX
H5jeWaUHhQ/elt/AM75xgQrJWF82rYnCOfxljGkVIVy+zLSY4/j5/ipvolsscP8oA8KuAnGVfG1e
vyZDBitPx8CFnc7rSYlahwpFJMKmdJCPcGFtQwGm/pzoEGMg+XkELL8tBGPfkVgTgnqHPtHmACVY
BDeUYZ+RnrCP1DGF0XDKHhrHhi+koX+ehtyjqD+n2qx9hUh6eZc7TfsQ59Ec3N8MaezKF8kfA6iH
kUoKG7S1rzejAQWhOTHTL7HuodoARUtY9VX/9ksq52Jdx4WNjNbjxuOpbTLpkVObAVj+6QwrX4Nu
3wgQsJnQea+No9Rwd1XkanKKkzO1HcRdGBCBCXQ0A/SzdBic4+plhLb5YO9uwhK5dyQNEuSGR9yG
ntpcAhOZEcHG50Z/GzVBl5Ha1V85TRMlACxvflxAHB0MOO84POC3ZPhUFpgL28oYZAR/GprMRpBq
g/2916sSBie7Uc+r2WrZaTC6o9rQvkUuC7U9itlbmF2ntxMM8VJSb1pnvzTr/KTGbeGXSLNDRYMe
+VvPpMGzSC5GERmw/ra1iWgjuqwV9vRRV2BVc4dH2o3WgR+//XpYoccIUsUj7toO0kAgESeUpxmG
WuP8g9652cnovOX93IwFwM1FQcK7VnvrAEd4u5kEXaiNmtwEHJC9uQpkQdzpkatgMk74MEZd9mCq
s3uCh1d9tlABO1jmrU/HnkmFBooxHu7fcguvvB1d99Jreg/Q9GBWJ9MR1ePowSWLICIRUkTNtLbc
3q9L82iwbcfRYVqSt8hPCV5v41uW2FRmcNRGYOk5zKQDAtJILeqnrnfKcAGT7McaglJwdMyhVUIv
qdiK8VlFaujA/dw+LobKpSDUZfCDKHvjcYcJzJOd4eQUbcpPUdtCuKMNDhxGy1FUvfd5OVeU5Ynu
IHDYmOrTGKL9CNaIeBys0GkMEXTaojygK4DcYY8c4P27smvPYm/lxLFMTK/9d18Y2gxmlOPEwTrF
SskGItX7MvJVmZDtl4P0d28rAY5wMy0wSTdCNKM926QLkDjkrjr6mpoV4QK76WnU9KPm/K0Th5NG
+nCK7cgabSO7FJFf26gw1TnxePII7EKjco8QVnsbCHaBAiIhLdVhueBX9yOelziJWhQlZ2Z8/Qg1
bz8xlyjoouwvZ3K0A9+253UAIIGvokHEJsqf88ocWp/IUzgag6193xJhZRoqUpXCtCeyNz2T3UGv
VUcCHrcRD2U81sYtYFSErtS1UShqaf46g4lqJopevpJ540exiPFBdWDMpB0nOnTT2/I/Zq40TyJX
xff7p3TPCTE4TIjBe8n0ttyVV6uGzWXxcjBgwZIiG1yoI0PxUMleNMXzvpLvNiQzlRfCSzt/um95
7/NSqyXA4bl0WP61ZUP0VW1D3xugQNWee3No/RRV+osXDyjGozYR3rf3e8r+OqACjGMyfkAnhVfM
3QSyVWGpua3GXMjemxNfjyubacl4dP+eXRLfUEeuGKkUJbLL0DZiS/WXMq3eq2Kqv2tRhSaECeua
6Rui0uJTLRqHpCqFVNYXYz1NvpcUMwTIIPO+9amt/YOMejwgkK6X/QOIf/SV1LZqqJLYdvZfwxnE
z9wWVYfMNlqUvpWtY4VmxtQcwBt2jpicDQLThl8g7Nqc66FO6F+vDIi3gvmgJLdt3/CK4SQJj+Ax
H2Hb9+w2gG4PCq+hOsIN3ebUBESU500Lrh4u1/Yae0bvNRbSstC+qOmPxYBW3S/tTv01F/C/BiO8
gV8GDVAqJPw524FAgP611RY0TdchNb8j9RjTJk+6FprIYYw+WunYIqZOeVv4CF4QeIPmQtg0pvXC
7FFSzkcByY5rpTUM5uk3uQGpwfVRheAQiQi4FANHMUWoeUvxZRboB5GQL6f7p3TPlEXHGFQCPT9w
N9emjGJsGo0LybkBdsmno1Wj9SuvRjEc1Gd3HJ6cDfqfqc2DWJnS2yEJEFjWiAKT3hTfV5ka+WSB
SeGDaBUPKHGv5/sr3DVrOQyQkTvrxHfXKzTNGDqVlBW6rY04umn2ppycHNFPUZux+e55qXKKzM49
sLuzs3RPKXRJNmIKEhu7CKFUIuH3BGpnlGiXpi2oXbd9iXT11/0V7lqCNItUBu+Nr7leYVHW/SCW
nIw5cSoAwcI5e2bb6SiX2e2f923tPMW8jP9vaxNlCGjiqngkVk76Qv0ywYXzJxzb9oHv3F0R/FDU
VAga0Ra8XpEJe/Jc6A3MHlrcguJuvc9jrVdPaR0dzUrtmULJj94W0whMX2xOZVp7dh6BKAyMxmRA
q2PcAahO/qCPZXJQKt85icQVNEJo4ZEmbkGnU4kCk55EZDNLB+gJLouz4sJQDWlifMmzVvu8iNL6
8fYPBrZNHgyaWuTA11uZIqTh1BMfrFhKzmI6Mcarg5q/b2VvF0mvCSgY9eKjbT4Y5dPRRqFBEjp0
+o+4q/7bIHry2W7zf3HWWQpBCuRTVLg2n8twJgCqkzCCOpnSd7XV8orocdyE6xopB99rb1GE04zS
4YvJXza2GskYUXizEST6PISWCuxuGClq1styNMQr/6hNrKATTEPrYjD3Tb/m+islizbDD41v1PpM
IEYPc6ozRG9GOlLLkzO7TFqzSxz6aytNZbnovSy8K0P3F1Ffe4J/cj0jnLsEkz1FD/cPxe6iZG2U
uF2mnZtF2Yq3mA36ZkFKqfSlQk4vCSKkhtTwvp29e8UE///syO/4KqaUL45uKNgxZua0oPFsfN1s
R9A/3golhlc8Fdztg9rhTjhJ4kMaTWuBT/e79/DKKFMtMOUiZhYYPYOmfhT16bcpXYZzmzjOu2Jw
6+ag5L63neQnVHvguyaE3wRWCAz22ahy9DurqR6HtflZxap+kNXtG+GQyOkWhv83r9aCPMWs2z0V
nnIanrw2A6qv5yJ4+xeTA2YqZTPqVjdtLkRbynTQjQAgU/oC8wxExkXahdWCYIoSuc+zF/1z3+Tt
wqi06BR3wD/a0AnJsPXV98q0QW/QljGCgvwg9KzG/qxNhvv1vpXb9EbWc6BQZThTllg2frAvJz1J
GLRlisQpLmiOrc96lrrvkfNqAlihW7+GdyKo6uyIv/j2EmAZkkwKyjgrJseu1wdbRDMDK+fDuVX5
0VCM9Bug5vG5Htru0TCj6mQJQM33l3t7CSgkycqjxNAyiCU3/dWmUt3si4TLx/jVLFMZy2WOzlFC
0xq+V7yi539jDjgnE0K/62bX5rQ0tmHtkeZqKfPlpV6A8HkeCmSCUDg5wovtrQ5v6TGqh9gzt+Ha
3ICKQ2evXPF8Gpm2ApYX2kmeQAub5n/kY6kc1HP3jqj0JnIukkBki4xOERRRodkwKAjacUBHc35Q
E9c8aMHuHRTwGBSmfhdutiWwrIMMjxFEkCZen74n8Z0vMBVngbrOiFmnrRsyOnek5bqzNLpIEIpA
0M8J3aKBgVF6AwPZfDklnp8LvUhO3oSXuX8+bh9ssF+knqCcEThkidcfzGwduxwKrIzlAtDWqRI/
Ne3+A4Rf+ZuTGeIcWULh/6Wauu3FzRSiJrvkousZOqiKAW2zmyA74K1NHWhmNQbCio9Gk3cOpE2b
XnarOCI3DcCqXVOzqXjo4Jb/Ab26+0RTq/qmKJDuu1GZH8Q/0mVcByVyXhakBT0qepxbFC809jRt
1wUuMHeZP5rZjJjfABIUZpg4KNpmDpQSVSARJ+VnF3n48K1fk+EIYgeVHg0jrNYmWilQTFS9xQGa
j/Djn64dqS3qTmN5WuslPhK4vz06GJNFCz6ozfj1Jq8p51Wo44oYj9vmHRzwi/nSrYt9IUvVLvfX
dTsBAQONCfs7I/SUT6FpuD6mleLoqGUuZZjMqHukqKshTaYXJw9Biud4EPmLJeBAEonFYLAiXszJ
7T7e/w239xG7dKvkKwV3zBZ4AIpGsY0VLhy4eMWjmmrNKU7X5MBf71qRby0BJ+GfuQnMyMY5o4Vb
hrM+Dg8pUS7ICmp/99dyeytkoMIojSzusSr9ejuNoRNKXlFEM3rK3Ua6To/6MMVPqT0vpY9MaH/w
AfeWhQ+jJs3A0C36OzZ7iJKBE4Rra3SfBy23302N2x9Ez3vLcsCEgF/RJb/lZvPKzIHfdk0q8HK5
+ZAIKACKtUZxTBWlP2jxkb3bd4EdfGVP/p5Xb/lS01NmMqUKnUV5V4CH+gYx6/KQWjW6oav75+Al
3kFEe7NERorpfUkAHeW6mxkRNarGpoxhexV6Z/pTNnrBbDrdgymR51paH8H2by459hgJoArlwhp6
Q6eGjvvaD9nESVESBDq6hsaPAbyBXzkcOK+NYAD4GGkL/fLfh4TZ6U0kKHCPNUS+Zdh30+IF5izi
75wl8cFZxwnqOgTcaLqh4LGU6K+0jWf8VNNMh0o5V7OXYU30P1ZkWl6KJYMSNy9K6khioq9sVuVP
WD/4/WVZfyOp7x80u1s+UcGeoGwzWkSG6+4g0NvdOXwWDRheWLql14ejaqB5FlynMC2F/TKrzniy
JpIdt++Vg0Nxcw7lxmEGQIZkGd3iEEbhGGIm9UacePnTmt3q5xyVy6XKhgTUfNtnU2AW6RHz3Z5V
iRADlMbfN0OASKYSUxoCMTZFW07eKhrmHyzFj2DMOZeDogLT14+Us/Z2lWIJA8iwNwL223iuFcnn
qLWVIiwseMi6TF/CHgJO6oTVEZB71xQNH7BmcAmS311/wHntFycGIRAOIMLQebLaIE/nKEyofL/V
H/MBYdSD4B2MgCw8XZuC6HI2ZxftyGEu3YtDVy2cUD88KUgBng2vjP5z3//fvqfSILBFkxEEKCG2
6AtFUGrTga6EmoizztfM2pNCmMXT2Cn1C4rN/bMikH/Wsrz+O0U2/OSoWX3wou4cIKwA/WBujcbD
lsDFK0EP1hW6QXAxOGGXGoj8CLPxLagw3nuR1/p2aVYHRne+Kq6TmJCyOg/fFt3SlwPDimgnh3AY
pqcIKqKvq+b0tF5AStzf5V1T1KcgHWa+g7js+qu2FcnlMmMq7tT40vdFfJ5cfXzfW13xdmcDYkey
ispxp5smPeyDk2lUCqam1vPraHXPCoRKQV11R+WOmxCX6Edy2QHrlVJd20GuuMwkTCnKIYIpvVCN
c+vSwFUeWJPn/bKtVpwmdCkfOolYgFTqKC3a21SA2ZKqi1SCwsRmU4mIUHqNixDVwMKfRgXm1gbR
YK2JxoPCzs5bC8wU4IPsEOAENh58dbIE7dCxCFdjUpkg65ovRQRTVR111YOGbOfl/nnZuw8UTon+
bKAtlF6ul2aMFEmQ/i7CPNabp9Kx2lPd6NUZ3p81yDUUkLMkaw9cj1zEVcYiP+cro5tHN13Kdepg
0QxFZKCzOpbF8oWhbvtSV7mDuouRnL3cQWJNmHr+4/6Cd21TzgJ7wdsPbPJ6wa4mlgFBJ9IVMRjP
a6UOPpEhiMneSIKuGn8iq6Y9jcI+Au7tHSIqx5IOF8ZW8CbXhr2lqlwlTYtQHVY04ch9/8hUCgi4
qyNY6K4porXfzyRA+E2WRGWrqBq1Khgp0D6tJWK/9eQwsDyq0UGVYs8SiqWMjjB+BAXEZlFsmjCZ
1stDsHWofvercppFVZwy4XTnt384cjHG3gn2QCRubkZFXTCzVdwNFKHV41JmXet7Rfm5bTvlYjRM
LPNIKjQBOvHHfct7Lxe1SPotmHekYuj1pwN2CkHhbOHpVkULdS8zzm2n9o8uun7B2Ikl8Z3U/TYh
3dj5SNghPEWN7SBU3bupNMuZsMIt8Gpv1r9EaS7rJnk4mJn3OOoJXH1mlQRtUf3UXPiyaeUc0brd
pFBcVIk0kcSA5KHbrlST6iXquws2U8Y/hdmPn+D9cQ8KantXkqEUqItkHYOZz+vtHcp4EUmPaFYH
tcyHyuR7uouIzryWfzqR1axBOzjN+8WGzuJgU/ceFin7wNwcYElni2Keqwkao64sQnPSuyYwh3Q+
iT6PHywr775lQ+P+dD2knv3OLZcAYUH1SJlhz+HLCXxwGNB7EJVsFj/mbQL5KIphPHIB6TPYkGTM
wlmlepNV5tHA/96NlS8o0TuAair71/bSwtbiQcGelVlF4C7eGmqtnZ0TrysObuze0hj/IemnOsS1
3ZjKOlQB09og7PFS3fdq12aUP+ofCrtaTnO/mgfn6HZp+FdJ4knXjOritpVvm522ogOZh5OYP8cd
QueDSqBZgOJ5c0AHBIOSjPRF9Ea28UghSb4QdMzDMmvGy6xy2YHKT+eym8yDE3pLGiDhHvxFN1o+
01u/5/WVSTG4JGJVUvFD7/MJidExhXgK5vr1y0JT7+9ZFCLovTGlKW6Nn6a6sn0dto5zOc/1gTe8
9UP8GMmTiktk+nJLVVeoimMOa44fVtLia11Zcx4UVm8+2DPlKj8qm/6PeERZ9SBo2LVLhQWmYRes
wbbNO+px2Q1TlofwoP4SipKegB44L6NFKZxsewnL0TK+3Pf8eyeKaQ6qBJIE8AZsj3yvIWXG89Cc
tYJZwTlHynBW3y0Gehr/whSvGlx5eAHypOt7uc5jzB/KZ+5AN54tN125Ma2NkEl3pD91ey/Rgcbf
yRdbgvs3Lqfvk8EaTUzNpl77U86s+9AmS4gWsfoA3kx/fPvS5KsFwgZYKNDN66V1qT3qVdFyWyrr
AzLxdcBbXp3dIVkPLO2tjESB0yHBmjfv1VKlhqvMrKywU8lNxNjC2paxL9K0/4LmeXUAort9HyVE
hKiZgQyyyu1HM/UlVpzaQYxRa9vz5Cj9h9bt9ANI5N4pBPYi6f7lLPu2Qa/pNTX+sslCqE0nn8qH
fbJyWl0jPud0/1PtLei1KflTXlUXq9QcqmTAlFvn2od8iLILBN7Tv7jK5FE0IsHzM7G+icEFT6EW
I34DaVgunr1qcN9FHdSi1iSivxw6kkEzHPbld86GlBmR7Cv4La7z9dLivipVnvs0pIv2dxRRuilX
w0EDg/mzhZmet+/kb45tIKUk/dDLXJuLYKVya8hN4AFo+3Of2OIjM1Jv0z2T5UvyCVkII9qnWbE9
gJ2nlyZi6Wk4ls3UARSO6qDtmuxPkSjiPfDSo47EzllkLoG6ApEoN21bC4OBz8WiIc+i6AJGwKzA
ThI4lbND2pE9Uzx4FBaoZ/L6bdzUOKqNoP2BNr2RNn4cocwyxdqAL6ZwdP/Y7z2yso7JRBWxCtHu
JmMykpxpb5xuWMyR6iNdov3SIrTT/SiV7CoFemgu4gRhIjz1EsOaFMCAUlyqsaqCubTHn/d/z97S
JSxB5ZiSWm1bTyaz5rOldCmk7Er6QVuL6B1OD44iNT7CP+48qw4tUrqVtCoZEd1cix7xK7tcmzRE
K6XwDaftznkzgrVO0m6CokiLTnXurQ9vXSCvD+AA4EYwD8Bodn07Ep02nqvmDF11qXfSxdghco1D
sLI0O0hRb++9wWgx8DBm3+kEbzUegPQ7jZqnaViKufDTvp1OANbQaqmZ6vc0uHXvL+3WhYLek5VV
in0scpunMSkMSmyAUH+FKu4btd7yxNygcrlv5faEQJ3kkCtxOWgxbyEdYy6QIubmhWKYjbBssxau
rB6JHcRfDir9ewtilpXEDM6qW9L2uYJsrtKUOCRiVwC9Mak8U+YP7y9I3ubrmhAWqAqj/8Ep5DRf
nwg4R2kLTokIKyipPqmdl51tC96pjtzwkvO/+U6sVJ/6dnHffkB4xKkuEg3JltMmTWHy3BEeyrEh
LzBSLoM3nnujX/5brRlqEVW+HJz9nQNJNCSnG2QHhaGD65UiuhT11oC9qCsXIFR1EZTqGD96ertc
7IKZ3oMPeHvFSR6I9Oi/apIlZlPjK5oBfqGSCBmt+ujSMLQLyemqB1HaWU80q8wnIx2zg6Blzygz
qvgwMntIxuQBfhVJTLlBZC6ECJmcr056Pjonp0fjSrNH5cXW4/pTirbZQWCxcysAB/+/Ubn1r4yq
egdGAgAEnVA7Cup2dZ9pQs1BNxTx5/vndXd9hOmQ/HMzboaSh7zo5qnhvCKOu/ylaTOyGW6qVOdU
X5SwLzlKVe28eXqMPJBBRK48tWgoXjef0oRUqBZJIcLcYkqFrtsSCjjJn4hBPep7lvt2N4M9QjTE
BGQiv/mKzbh6iGZVIsycpQ0IdYaTCQNlMDuZc/AG7zgAUrvfRID0vXiLrr9dFCn9VI+NCHt6N88r
fAunLjIYMsqyTNMe4MJRLpGmVu9qY44ObO+4ONp7shtGGYaiyObc5LrIxtZbZ967+UuPktIH0ZrZ
1/snZudwoqPM5DH8TMQa23IIUZNWoeE6h2NiSHrFMb3wvDdhni7tQV6yczgZ9qNnKR0bNASbcMZL
83ypPbynW9Gd7/JppSKpVk+lRb+vaLIeofWpODC6sz5IDyjhST+q8eBef8BFVVZKM+kc2p7w/KQq
1BCu9f4hc+bev7+V8ntcPxZMcjMmzoA65ReYFq5N2VYfad7MuD8nMv1TAQgXmIxIfaaKV4YZhf+D
ytKuPVCbIHEAH1H9uLa3gLho5o54yFws96ksRPouKeKGeWMRl3+13lgeGLw9kCyQ3qzkaSNp3nac
ejdpZ6GtU6h1aKTE7TQ8p70YDl6iHSswz0mAkaQEgiLjellJsuaG3ipjyIFltBkYxBP6RNWBU97Z
PIo2jDICxeFUbgtG62T0o8arGk6JMRtE1PN0ieY4/6Z0Y/q8al10UAXYWZYck5JMEdSneGevl1Vb
c53S1B1DrzbVS+NMyik5HrK/vWOErTQioCWXdrZI5dXV89az1zEcrD79GHdD9KR0S4pnnjXKyaPz
EWqT7uCL7e0lDBSEKZA5ydTyemlpqozEK9YIpql0/4L3twjiTIiHZIF2O5vEEfXN7Z0mA6PuKEk6
GQ/YQjV7r2XmqykndKBKhHKStH3qTA4M1dsjGO/OV6O/ArKJehujmNvp4WXMvLUfKo58NbVPbWZo
lzwhJbnvOXYWxC0GDia5nVnT5sivVqZ0rsaCRFQUH/WsG06ZWaMumByRq95aAi8C3pqBemAy5tZn
0KxKnCGriUVctftg9qr11SvLVWc4sfWSg2X9Hhu/9ohY+/2VIErGBW9eT+i2phTRPBGOaVJPcIFX
EqK/pq7jw2tBerXSZXkY43KZLhYxDew/S2rBIFVlKilso1qFH6FM/GtYFasPcm+o/5jnZfmluH36
dUnM6RdxqwdQr4UJ7WGhxGz4xawba3j/A91eK2YAKTBAlSE5M7YokYnBhtyI0yFMY+o1fiLK+o+c
tlHMmJxr+JCsM4TlzQf36pb6gJCc6hBDBRC0cuQ3j5eHx+3LpBnCiQGvbyJaFViPJ2vVTs04LsMl
HWf7bEqN3XM3M3xuL5Hxj+J0je2veWJ6By7s9p5Du03uKCEccKxv9bpFEhf9TIcB7vE+fe7JlE9L
XKBfNeXDc5468cF7s2ePnjSoEVrjnFl5OV8FziZS77mWDQRfpaUHJdy4J69l9jYBO+mP6GcdvAm3
l50yN3rkZCU4mJsHtZ9oqxQ1cWXqpC1Yh44bWOVH0fKeFekq6djSc8dVX68KAVBg2oAxw6nKvEuN
BO6ZllR3cGJvL7qkJZKkhjzYxCOb4GBaO62OkZcNY91NT9Tduk9m1Oa+yh18MzpEmiJGZRicRvAW
Q5AtgNkLryX8R17Mt9Zy/rN0EGMlJBcPdlTH/7l/GfeWBk0F9EvwXUpm9OsNbOBeY5KJuLgxhRt0
kJJnvl7V8JcZdvHr7bZkIMLxo3hPyebaVq80IwcGsqqlN5NnXr/oRPEpfzcpS3WkMrXjZDgQxKpS
u4lAYbOuTogKTxCTvKmj+qAIz/Fhu6v9BhDSY7tYItBJ00/3FygXcO2iITMhNoaOmncBYPn1AiOt
Fd6gShct2hGwYpp8KfN5lGIC7pcFxrDHJpqcc79M2vf7luWfvLUMczO4IoB+NH03J1R4sbeuBZ9x
bCmqwrYG9Qj+f3b/um9n77gQHcPVJUfSIMu7XqFbOM4IRRdpx0qFuKSP6BeN26AX24iDzdxzWBAN
YYe3ldx0Y4oGwjIrSwS1GZfPz2CVOzcZ9AWZ2z3b+Tz9uL+ynW9HKAlPjIz2DPCD1ytbRZ6iFSuT
08rS0AkFoTmmXtP607pqD8uAHnGSjJ4/GesR0drOWZWBF2kH154Vb0I+0BmaXnY5cUS85sxJGgXS
BClYAUMflO+0CCtfOI243F/wzqe8srrZX6OIl3WdKTQYkP8gU1gsz1oci6DxxiNCl/0FyvKzpAzl
2FzvLYtWWnXBqQk1Ts/CtBegLDU1jZE3GM30+dnNtSN9C/mHbq6EbCpAViyJt60tTtKJagERhwYL
YK5CEB138ftoXt+Ox+ZJpRMpIyoyhC0laSFmFQLZlGfOi78PReZ8LlYnOnfGqB+Nnf6eHNyuiPoe
xW4CKAQR5Ta/esIhLojWoQYhY/du+cFKivFxiiMT6HBav9eEUP4elm4I9d7pn+CDrj8bcz6sAc4h
/7xaFp59KGwLgQ377zgxo4BIo/+HXivV18JakIaLx6Nu496tYpKOFI3GNyJfm0poFM9rXTS8nHqy
SoIpqMGLDnBlDcgohMe5PsVjtZ7o6ysHD+ntmaPEjEtUccd0PrZnbrYHa8gdBxortUkXv3Xz5pNa
qe3sU7BPP2rr4mqPI+M+8YHh23tFOUZOMFESRQlii2KYJgPIyELxd1hs+7wOrfdMdl/46xRFb3aR
mJJzfJA600XaElbbgxrZQuCzskWpmOF1piZUutn+YCl12/t5bxzRFu0uTuaJgEMAx2xpyFWl7aBs
GXlWB2sO09SzzyUyGn6qd9rDff90e3RYHH1VmHuAlHN4Nqc9GvXMhAcpLAfHPA/6mv83Vyr3A4K9
/amZGPazBgZBVTU/gujfvjxYxlPRnKN4Qu3k2rIRG21re9zppVlF4OUieqlLXrokmiE5qPKm+3J/
qbsGEVuidU3FC8jqtUFC13bxUhkru0777DDC5xd1VgdlJ/RzkgIOvm9PvmXXjsSFS5QOFk0KmcFu
tjY2NYReGvxxiQz6U9oZ85OnwcCzoPwUws9UfKkBc1zqqVl9c+1+vtm66ch6usEPoEOySWRjvWhH
eoLkf7ZJXzlOKdr6Runiw7xuCHLmO86MmFXvsnQcTpreHqHWdg7x1Q/Yvrdzq2jl7Azh0NLEoz0C
hmQop5feEkeDTrePEEEFrSt+L4BWus/XX1ZoueOVXjWG6F33IXSQZqC6ELfe39G9BeHtuJBUEuGK
3R7YebbsZmrHsLVp2UcLjmaJRpTgM+/NAhoUIaii05ogXJFk69cLSvmPjWaOY6jmSKZGmpn71QxP
YbOUapAohyxSe0tjlJDAgZUR823CsqnqRGM16hhaeVw9uAqONBnq9V0DUjO4v4vazjWUNTe4OegD
Ikq1PReG7IJ2+gjmj5Floi962H6+KM5ftLS81UcL2DqjurxUl0VnzP+UwL3zwR0Tq6TTNsIwBFpC
G09UmOsv+RLZL06dZgkUBNZyRPu8uy9SwRESPoMaufzvr2IB+m5Ug4phDPV06B7GCXoq0SVf07jw
DpzTTuGEOBGpMAgGwARSqr42JSY39lqNbVHrpj93fY1InUJJt+my5tR2yZeMeakLsjmCu6u6geut
wxMjW93B99n5PPwOggjqbSQE27enXRjDHSGqC+ux8FBZTVfLh7jNDkhtDeYVY+fNyc7/kXZePXIb
axr+RQSYwy3J7p6kURpJI98QjkUWcw6/fh/qYlfNIZqQFjg2DNhH1cVKX3gD75zNByYbIHTddlVj
3OCqXIoxnOKkv3fcgXrlMFB0syLlYG47NzLEAfDnXBfkjdt2h5qXgPLmcQgL28CJAI7Y/SJzGWI1
0oVQC4HIdOpwVy/xEhp5coS83NlN1LmpxjH2mtVtdn5vQ6VNSpduSyLUBzcz/sox3/k6NIeHbOdC
JJ0DBMkpoxK8hWPXSLQUahIh41xUxqnv0uplierkQBRgdz4AzSky459ER/h6y1p1ZsbkpkOIitTy
IJdxPMVZolE0VaqDldsJU6jVIIUB3wWQ9zYGqx2vyOnADKFlx/mXfmmLhyzyjE+anur+UGFNVSTa
5Oed+etVKUDelFKoS2lA7bzNFeAo7CgQ50OYZ7UWQrkh1q1LeZrjzjgIGHbvgFXNj14ccB5u/usP
irgxeksWnb+m8+qzquXikheyPE1p/LkrrfTDYOndE3dRHg72kvq955aXntzo4Gvv3QGE1RDM4SqD
ldzcRVrvurVbZmNYzqjj+dnS0m9StWz6FhcmgOl4Rir99rOwk0iAhoY/DIuS3q6xORvmrNvZImnq
enWX0PEfDIypbOfRnbHZmXAgC5QIvajbg+4dk3VhaYQjt0rifP29Z6iEvW71fG/yJz+zJ+WTMZfy
w+1R9o4JkfW6gQjFYJJfj+JII7HMBhc8oxPWKYqG0l/mtH6e9PKIYb77Fdk3PCMUjgA2XA/liVn2
OHsNIQ7HCChqERTbpB/KE1qQ/3ZTPnzJVPOoBLA3P94rkBTsGJe363pQM9es3i7LMUSYY2JT9m0Z
qr2tP/eZdfQg702QQrfK7ly7DNu+XdYskT7GM1eONsTuvW11SfKpRkHa+mJM6yslStRyLX3MjjpD
e2cC9CllAa40Xo9NjDkus2l2CC2ElYo+vSCID6uh7c99oo0nMIVHCh1H423i90iLJqOSjJdUnQzV
eohPWd2UZ3X23LMYjCNVsb1VtHCWXzvlIHu34hWrntDQz+UQKmDYvmG5h0N2H5n9CVfw5KBLcjTW
ZpsaE/T/VAcGAARFP42z5T0UM/Wwco6PMPq7Q1EsprWMSBUtxOvNKTqjRiESAIBR5daXru+SIB5y
9QQi9tc5fHR4QWzQdltz6m1JIh08ZSx19mapNN4FdTv3ojegADyOx/n2lbJ3caGHg0Hiin2jsXA9
Kx4gt7D0YQghUpnaqeB7DisL4ehW3tuEZAPsduSZAF9vrq44TSi1my5BqWknH00ls+kqWPKhckzR
oiK8HJ3vveVajVvhQpK7Qni6npiLSTyCNQLALBHaWbV781wX+LFFU68fVD52h1rxDRi27hBF6OyK
Ql8iAl11Lk4ppqEvbIyemoAlD4baWy7QubRIKJKSOW4+YxO5Oh7AyRB60dDeF+R2nxXl0K1gd0Jg
yW2eUbq+W7ASCl2LGyMjFJawKC7SzjHAsoe+9JOySg/etL17GJTZ/461WafOKA1XOgAYUBvILlCZ
3EdHmdw/uwxip6LGTiihlv3Grqdfh8oC8HLqnWuQ+FM2lsmqq3vJFUVpo/w31xoYXKJzo4OoYPc7
/qDhrsRm4DbXw1hZJvtiZNPDcJbyXsuE+RCLtm0uagrG9PZJ3h0MHtaK1VgxyJtnpQHiVYq5IicY
WjPyjcqKH+auUUj1NG55/zdGAxCAPiUaRVhyX09NQ8BKHVL5A4ZSPtvRiDvIZDyI7FC7a29efDts
dcA8rZSA65EiTTqaAscO7FAmQnWJmnssQb7EQ6kcwI73UgNyD1JIsnRMfDbhh73UjV0kfMEKq6tv
yoSygFPq6ap8nZyGrlP9YlKyYJmyb7c/5l4lA5tGVKjRb1mdRzeHQNiekuYjWRY62sujPWLyXVpz
eZH9gMJ7r1iXLDenD3U1JK/oJ0WPDeKIS4Bad3oq47K92FIYf6hRn9tPmR0X//bGMP93+0fursPa
G+AORypku5nRH6+k5vH+eepofZbxCLo2U8Q/3iCP3Ev2Hgt6NKAsAEyuvYjrJbcKiKm1w6NURB4C
tdwPZ7udUfjXwT7g6nVEqt6b2gptIdIFmQDk9Hq8rtASnpKJpz2dURMrbPnNXDXQy879nSQQRiEt
tDX3RPLyeiiObkyrkqnZtcSSARuo5huS2oMdJBV2Ir9xJ6xPhYscEPSubfpVrgaDsDAI/TQZ3SFC
0N0VemIEGBvGp9vbY2/NQMGteReoFfCm1xMbBicW5kiVeFgb+ELHw3oqTOpouUgx1vaG7I/bA+4t
GpVNqgbAtUgYNvfdYNadaySyR73MVO5FpiMIXQzxwiHtooNHau/ZRXoOlQMKB2tqcj05knmnnE3G
Kgdz+JSmdqeEpIODc7BeO+OsHVeoY1AY6Ult3iVHb+ciR6w2tEYjvrfyuT5lUZ1/v/3ldkcBEwAM
hzzrTacVRk8+YDxMLTJv2/I8lLF+LxJ99C7/v3E2e50KDshEnsAQaNbkz+5UAd2Kk4P+3Vu7CBAA
yKD92OM0dLf5hmV6yaBhBBtWuhHPD3ZWTppfVhnX0lBn6avaJeWf41w2/Z1RZhrJSB/DtjdBlfyJ
r5VunNTZau81VShxmNNz7v0iyRyuN93p/mgKTVN81YiTz11SZHoYVQXFhUZD0PR5aNJivQZnY/CH
qDCWoIdHm1JmkOa925JKnJoyXV6aOWuORKJ3DtxK90MlhoSEqtmmxDPaI9AxEytf4brIBuTJ/Nmw
y+HOLGWBTP98xG/a2zWEg+ybH3DybSchjQrTq9CDCBHHlbk/jmrjO11VHaXHOwEhpTmYtYTSFMS2
lQe9rXM5VCrdnqaBiKaD+idaU8OyyrXL0hRo+JEWHWzVnctkZVXQgKYASX63eQEWOouL0fExVTQ9
7kY5pZ9axvPhB5i/HsJTDvfWxg+KCESh13dJn1FVwQW7Y7umFgWwPP1m0Bc+iGX2VmttAay6nCub
b909P0W4laIPuiIKmna1qryCLB2lP1IdD28f8b1C4xq20Lpf9bx5RK/HsbwuNVvd7VCgTno1tN1J
fBgyXM2Dokjsv+t2hAtTN60Y341N0X3GvH3+S9q2op1MLcXn5Pbv2VtHwjfKOrgdwUPYHAoQi5UE
NsqVY1C7WoSm34GI/a/QuiNw9N5I6MEB3lq5FXDkridej+qkRgsO6S4Vse+DRrcLidl08iOMRg+C
7b0jsa4lOQSlMdjF12Olk0iz1lDaUGsVR3unC8cBzDhIpQxMpG3TT55U3MxH/G/66/b33LtkKKFy
y9BR4bHYBKZzmzWthsttGFsqViNzl2G5gz/Pe80TdgAzff6NBaQhCsnWoTkKXf56qrGluKaiDIQR
mZ76iqM4SCuj7F/ZenWwd3fnRoC5Evipxm1FFzI8r810tLqw7MzuHhsnO4iseLgMdtXfW6sG8u1v
ubtjAPKiBAdygFbH9dQaqsJEttwxZjtEj3GpGFjoeNqDEWtHTY69qdFgXs3RKSIBp7keakCrqBtQ
DoBC3FqXfphlEFdOcnbaqPuqMP5B3PLjXG0QCjB6qRWsJQMiyvUH/XTdEP2NqJzCgshp8gT50Lue
303TYzUVi/DHvJ2+FIs5/20oNQ8rjdv4k22kxdFB2fvEP/+MzaGkPteagjp8OPBZUMaHuIlesIUa
Six+48XgugPp8kM2YYsBiWNjwBYHDg2CbX2QmIUGilO257qZzNPtjbN3lyMFvJ6/1fhr+9Jr6ijR
SCMDjmclDVJdH58ovaqvt0f5cWNt1xATYKoiFFRWRNRmDV2zaSdl6mHBlo59kqM2n43ErUNQ/1CN
bXd8sgxZPsUF+Lwyn8x7IxXdBaJpk/uUv6bu3KS9A6eBossF7Hf5UkSWdd+RPx/E4z/Q729+q7XK
y6P+yUbfvNc6KooFcmM91LKm+zcVznBpl0JT6fd0JoTaFs/kPHXa4aLrafMCPt97jU0jPePNK/9M
KkPL8ad02ypsqrE4WK+9XUgTk3RSY7lIKq8/ZFGhG6RRAwea2jhJUI+Rewdm0/qjhW57cKns1CwY
ABASHQXkH7Zy6iU1zVZEMwfPMUiQp1ycUrxKgiUBmoNg0j8d/Oy7akqObs+dSUJ3AlaMQAHEuDcn
vimXhQCOgu7QiPLU1RMH3ZIEdaFmTG56cMPszBPlaOje3DC0bbdcVBO913Fw4SLJyDV9u0dcvTBH
xx/rqngH7Fc/J6n6XZ/G9iC92J3nKvFGHZ7XfovVcdoS/mgGPYky5QjSxMpPNdKWF3VwjyQY9m5R
qvArhprkDIHz9bf8dIsWMJdmQ6s56IWR3NVzr/uFU/W+J7E6VjrXCbSoHT8KhStGGROsB4z5l22d
GJkWJqxfxN9IILY3eQQCKu5ofWFGVz0ublc/6XSu/aI/bPftz5eUDcTGakux9eF1XFmDyqcMOyya
8t4qhPUJDpj74I24p6hxk/rLMjthjpS87xizc3JldPRk7MRWRFX/+xu2iFcXAgfpCHLyld42r5NK
U9rGc+QzegfFwzgl3sdW5umv5wDEpjSnOTfkOdtT20ZerOQ58JGhHUYfxQ39MSJsPRhlJwpYqQ20
rCgmrB4u19tJINIKgJhRNFwdXkQsSxnUZuc8L+OsnqKYSs3BbbTzUsH9Xduq1LbWfv/1iKqatH3U
qnxMM54XP/catfT12DP/vf1W7R3Kn8fZxDdQBuMa3AIFQquqzuOUR6e6Ankz5mN9oAK2OyUdlA9m
JiSH24A008QiVKvnPKCKGEosFAI410cVyL1diP4q6jJsRUxGNgUm20C9spIsVW8S5gs9WmNfczr1
c1OHMXftXT7bR2Ss3a+Iks+qccbft20e1y5R6+x/VHTL4kGdEbTuLKzIMFGID67v3a24Fg7APSNe
uc2vtQXYRNfRt7JLtNAL3JQ1f3G53yDcZaEo2vbzb+yQVaLIgI8C4H+zE0cXHWkxETMZtZGjLDuY
gcyn7pOBfeb97wxFfEbCAgR5S8nS5sVV5rUnp7XY38XzXIa1K92TUxpHxO29FcPACqV1/qJUvb6S
Pz0QZoOSvKasl1Vd1l/7ehF/YOlhPY2FFr3cntXevl8j+ZUjjkDJ9sElj++cflzbSap0X6BQZ18V
tAsO9sXuhCiDkdUiDkfefj2hTlWgmnS8eFTxlDPuHrU/pk11NxZqdHA37W1B2CWgmNF6QL9xsyME
LiWT5vKQV1kvzmitK3dZI9OXxeibMzJd0cHFsXekgQkwqVXDhs94PbUGKrrArYAEwZzqsOpV730s
psl3qXqcktiI8epdor9ur9re92S9qIaCQiJi2cTFtlSqasIjJRR56r5A8x8xCO+rx2hEUf32UHsR
2U9DbbMScue0TitKLaob59M5iRPlOSsdpfLtMfYCp7Pyd5NTAI/kuvPC24PvLSbvJlKmxA6UzDf7
ZqlkYlYKOO3VO+gd2eb7zGrUUNXn5V2ix0c+7HuHAVAXLIO10gO+/XotddwSUYUdgYWbKmQh05rO
Sqv+uqwTJmukdyu3jJtyG/510UDoPipd2ItYu9fcClOb9FDWaW9fsh9XaTrKEEDJrucSR2g44f3F
vlz6GYzOPJ9kRsm4ayz9bKQGrh4x0tS312v3AwJco1MC7AnQ7PWgqZ7rUrSUCYHupZeqw4YCSshR
c21vFK5gtj0lSVAfm10RIQBi2ElGY2PKK2AE+MvMXZSfbs9l74wRrqJZAvqcVHndmz9dwtMCB9ca
2PgSjc5viSwmH1LPLHwntX8noFppajBFeVm0N8BYxPez3qag4VSudZZWmcOscY9YX3uniViUm9GA
xkwAcj2j1dVdxr0KQUjpOpTWzTUQsPJLlaf5veOU4uD07lWNiQJAzKxgBcbcvGO081SAFzAosU0G
o5ks3iVTEvvJVJb4NEbA+I2lss71IhW/S+0Ctzozuiz6fOQlvzdzOs2rvQcScbSQrmfejcOoZ844
hrSV+n8MM5NBDtQF9zNsKDQhze+/vnfQM1udRHA4hg9wPd7kYLHRd4xX6F1555hxebLNqvk2GPN4
gKneOwx0RlfoBAoKb13Uk2h2vRFeWzw13ll4bfplxET18usTQoSKKAvhQALJzYS0LIsNbYIKVUW6
4heaFOGsuESvivcbXDaoOXDZ2Dmr+MnmDimbMQZ5h76XtLvIl1ZU+rUWDS/ZPM4H3ZOdO5IWAn1z
YDvIeG4L7m3aUh7zVimx2LLPhmwLf86q8YxKWgOdwXED2rJHMoU7D+pq7Un6hGr/aktwvTeGqE8y
V+tGxBcU+YcuXeOubIY+MNom/W82mgWmaPLRi3rjYKfsXGi09UAa0t0m9d920ivgD3Tz4AcOSqKf
6dz/0w6NdadKcRCdvNmSFItW8uPK1jFXqt71DO0B0/QkiSm6xVkbzC1AgZKm66fbW/LNmV5H4XVj
4YAm0Qy6HiVO64LqfcYoQz8+2CBrngusQs4Eh5/iQflljfN1OAQZ4KCzX0jfrocTmTE2Q0V9rYxd
96KofRMqgykxZ9WMXz1sNA4JDRCh4gLhTdiGITMdzKjsqrD2pv7B9PIlbGeZP6K2dRSYr3/UVYGV
oYj9aVQizLt6yVzPSu1E7uSiqoE5jKuXRGX5TmOn57lQvLsIhK+Pekt9X1H89kdv+mUtv3V4ckJE
UCGTUWC8Hj5H3qtMWsA/OYJHJypl9acqX7mlhGJhU9Q0vpr5KEh5cw7WQWmWrvh9noLtnCu1wVYs
F3W4+h0FLYz0c6ng7WkkkTjf3qO7Q5FzA2ijEM72uZ6fvfDktpZRhc7iLJdW6twtNsF61TjzwWP7
5i5jVgQPaE1SKl9Nea6HWv2rbMAdVah6Ym3ZG1H7XY+LfvJFZSofS6OzPkLLiL/cnuHOWQd0tOIF
1iwSZOz1sDU/pRmFVoWTViJXMA9EF6LsfuM7rtMi2eH5Bi59PcqINS+pL/ukGLriYliKHrqJq/nd
KLzTb0xoxQhwhVEi3ZraitlRPDNiQrrqVJ+MnENKNc1Gbuj2OHtbg3oTGE4eO3TTt1PqKHXHmVkh
8JXkJ7eW/029BzBl8I76SnsjreQ8RPuYELX864+HzrCnUCYpQ1tb3DsX0IpfS099GqRV/eoTwyak
f8UagXtYQaPXQwk2iTI6VEasKhmxch7Vi7tMvKWtmd3f/n471z8NEQjvbAo4MlumJVsgGRAxL0JR
2n3tt3Omync6Md59SgszCSrHrb7/+pA0B0B8rRLAb/rzGMQZCRPEA7UdkxP0UdOX7bT4Gt7Zl8J1
j5rke0f65/E2kcKURSzmgD2o1WtmUFadEshJn+/dPjLQa4jjS1WnR0pH6xJtXwRKGWx+jRfvjU1J
wXNttWpdhLpSFCdq4mqQUVF5bLKlQehUr54EihSBMdn6wcl7O114pKt9COkjLHhnM10nsRq7arjB
CqTG7jOxGOHYwfkYRNZ9VtOxvnd0jsrtNX17OFbyKiUGUmR4dFvxO08HuFIPCDTwd4M+RKE8TOQR
vo5CxC9fYuxW/kc5A5Elhrs+HH1JZMZeptGaTdbXdphmf7Ki/HPeONXB4fghcn+9igiBwi2hbwfI
Airy9VjSsjNlYWYgMpcuwWqidaVfKGX6PZuKEkYgRsFB3eaiC/pJa98BN+exTaGe6bxVIvluRymi
Cq4JNPbg4nv7YpBUExZyUUB9cbcHtx7KOk9Nm8+gGPKzpDgXqFitfLm9rm+vBzpNYCMQtqZEgKbU
9QfAL7LLYpfARqo6bPFEsXy6x95Ln1av+ti5B+3DvUkxIHk6lQJg0+s2+6lYsMx2Y9ZUOEPX7sxz
AwW8fo83uX2kbbg3rZVAC9cTEZM31U3q28XCxqkhH9cIj3VxlvrgTIVfeK14bnvlqKL/Vt8QFg9J
PBrdYIPYuptdi6yTSsmNXevKWNxPYiqfzXIu72y212k2LSX19UlX3sEeMV+cOYJFiJhW+y7qvf57
anttGKVe+U0Wrv3YdsJ97Fpp/2fmpfWlqmMTN10pPmWVltC+qg/BOG9vM349BrprcRaZhy0DxIlI
mQ0zaeDhdoXjK16qfqwXPXswMN989pxOfSqs2XidNcU7SC73lgrgwopOI/hD5vV6S8zob03uYBBa
d+Z//SS8Z2+pi1Piml8b8L9HVcW94YAcQb+l47gCmK+HM4rEi9QmacMZp6J/CsWa7npcMNCCMFy/
z82j4s7OxflD1Mzh1iSI2Zb0k8I2i25QGoQ69OE57hrNp3pq3lfueCQ6vPMwMNSa5ZEBkHttDpdq
xp2aYpYTtlYzLGe37qtToZIjPAjA4Q+Z0bphK5LkoLK/s3eA11DF5BalprntwmgjFQe6tW0oMxF9
aU2YeheIeu30aBmzW1E/bdPvSSO7i1aBEDzfvsDW9drc4ESY1IjXBhDvwqbIWbRR5ral3oTq2Pev
sjcRU3fz6anRxhjFtd74iiZBgUeEPiaf5iI9Gn9v9vAWgOZRZqW3tu63n240r10iiNdtGzZiTl8r
/DZ8J07i+9pRROAmcnmZq368q0rnqOOws7NW13XSUT49L/MmpYBAaGnd1Ldh5SpOWNuj+KCrIn4E
spB9vP2Rd4eiGkMTe61QbiE8Hcxo+iYlEjAFDsb5Iky/B74X5AkY79tD7ZxPaj2r3oy7lkS3rdGy
1+Doo74R9ip2NJdFacaOF9kC4ql1c35q9fgo0b09JACq6yV0pYEbExKfOCc7dEdtN0rIBi1bCZJF
mZ+G1pp+laeLUt7/TRI0wvWItWPPUlGiBrD6soTCbugKdfPyZKXG0aWwO7n1bNL1/aF8dT3UqLRa
EpkpQq3pYHxLvD57WoZKwZp6TkBIZZ794fYC7h0IjEUoZpOEchNt5lbFdqUuCSKmsd4nflQW5b03
JP8metJ8gAI9Pzit5T2jgnDE7tmJLShVgCRd/TnoTm3iYjQO2tZImiaM+tSGUpg3AeJav54lwkqj
ArOigdZW+uaSneu8N2zS7FCo1Z9lkS3vDE2LoGvO3en2h9w5dLj30SqlwoU8x7YA2rZVuYiBNMqO
cJhEm68OxxGvCGRvj1A/O5co0Q/TopcHJXnbszdnTW9BVeZhYxh9G0yarB+bHvofwkBK++CipPU1
HsbioTCL9En2AOxuz/Ut9mltUTE+BS4yYg7/9TZdXGdwihWbwB8+Yek7/jMMVPFqpTQvjUGhRott
9ySIf/yis70L0fqRkeHOSYFOScpKEMJveCMrJtV56hKs2818zM62NMf3Y+0BT55OSe5ld7dnvLNb
f1QtIZtzVMBGXk8YOfR2ilImjHhF/JiVdvxl6NvkYJSdw8goP4pOqkWivXkjsl6LHUIO5oSF8PdB
TW3fM/L6nedU1WOK8cEnYpaKqG85unf2thQhHXxzLgOkr7Zh3eTO8dioFAGEZt3FTeWGhaSVJBI5
3rVJq9BT0/RwWozy7LhT9vX2591bTKjGNLPWfhoFzOvPq8s0iyqTmoDUjIUrx3mtCSvOKNn+pyqx
fpCr7R1V2j3cd4AVCWM3iwmSx4yLhEthYdtMftkW7YNepMnzQtX/4Ki8XVK67oxCx0Un7tqSY0vX
a+RQI8fmjdH8MbatKMix0vBB7VkXpNurUCQRDKiIH3L7m2pvp7lmVKT1JmJB4E43a1pHou1jUbWh
YwmM/tLYSk56rzRctPiAZ7466+ads4zWyVEGtz6pzpxe2qGI0nNaxqavdnUjfcXODRQCFTg/gzl2
fx78yPVbXweE4H4pUGCETsWQ8Oh65V1byDIZERJtJjE/6sv6EvVp6ffdVCCA5XZPi/2Jln7oCXOM
fXWyrbvEaH4ZwkaCAY4HiaOVg04r5PpnIC1hV0L0yF+Vhn3fKcN30WLlNQ9mdtaQQT3JaDmqlb7d
9FC1V7bIqk8FEWf99z/FomLRy0RELSwnHGnkSVmmQfMzdDTVC+h1FCG9rpnl5fYHf7spiH1N2nTA
euiabfM3QGWOkfWk2j0OJAHNRxFMgx29b2VmHVQPfiAWrtfWITk1uS55gOmEbNa2nzkSXo4UVaR0
Jk5GdZQvfhsZnu5rVTw+dAmq5Bf8IevSN0awMMFQ2NNfS6MMxskzJOIu6mK579y+afJAcfrh+6g3
OFMo7ux+RQ23ms+YD4vObwu1fV8OGZ5+tz/X2zVibSw+GEISa2dzE6WA7C2jTLIpe5mpgTnaTgAq
SvlPlHEGXXLIX26Pt7M8ZCeEEBS5qLtsszOck/njnbQJHWkKGz3Myvu4IHn40lgjn+1gsLeXE6A1
ckF6OFy8/MP1DqxSKa25cXA5z9SyfpfqRmR9H9MR/3okNHL3GdSLNfoKfrxdqGQKzpNW3svo7NA3
l+dsXIWq5yarvun0D1u/LG099l21jN+JPKFC3g9xRLlEWZ6NPh+wX/Aq70tdweL2qaNhwhCNrvNB
LkX8svRLpfuqgwD9OZJW/N6J3P5pdBVVhGVJPOTXWUwbOc0M5BJBELblCZSRhXtxBLYvGJXesnAv
x/bvboD5NQdTNc7JeYkLid0jBFrxkKdZb/hpiXh54GWTCicMPTjvEX8XITHLTuRw7pTa7R8HIrz4
tQHviXOB3gkd7UEP7VtDqNEHY0q16g6VMjwxCi1rHIpitvvHUiGC9Mv5FSAISi2gralW0X+4XiEA
pnqs29SthZN4vsCXPbAGkSOf7HmnbI6d08GW4M+7PrIwkFAS/gGIWCkL1+NhmGJrLfBuAMNZ/Nqa
dXXqEF76UIwoy98e6u3RIjclR0VHiQSAjPh6KHwARA3Jsw71sc4vkavFj86MHye54/wI7eQoAf/R
47qeG408dhUX3/rSbGs7RjcbYJ9A8M6RhZvprDfLN132SX9J+T88FYYR/dWixCtCIthIfMjm0syD
ksLMEjh25EVfSncav/BUJ6Wf0v2NHs2m0f4pq7qpfR6X+lvfmfJDMpXUUeJELO4zks8k+vUgxvtc
kcjHkW3pU9Ckdq36nZ54Map2nvXVaQ3xauGz/VJrTRH5lp1b1SkX2ST8pZfW1ybO+zIAFFP9XRhj
/lmVhfK9G0DIoSkxul9j6o+53ySivadzmy1hUvTNRyEV9V+w5sh4V14kF9+ZCwL2dTW+6b3Zf0X4
zX7I2lT/dx6wLAltc0n+Ir5rqpM24fHiVxnWve+X2M3pjsja+RgPWfsVi6KFOroStXlQtVDLH/NU
c78sEOzEc9HGquXn7NPq89LHY/zBiQyzQ+CglUsW6kItrA9Rjo544BF2cfDQC3jIXG/6anSx1QWK
UQ+vSpMnLcysJpnPJUcADU7kg9BlwKoyDXvAZDlVjSj9mKWr7bSpRf3ziE6T6vcF6nW+NlAjPZfU
Jl56RZK+FviGdIEdmbP0e2g/j0vvleOHflqUkxB0wQ729/YqX4XTiWTpknN2IWls9vfIMQMNDOhr
spvqQeu87AlmiHSCZuZfHAy23gM/7+11MIenluAF6gvQyOvD1HXwJebe0jBAVbNgynrn7Eb9Ecjn
DfRt7Wysvn28TGsBzzKuh6H9btaw+dRAk0WsnApXTI9UmqKTJbh3/Ub3ps+RsPpHe6hbxHMz1xz9
zFUVGWiFVh8hW/F2XUe8njhhG04pfM1VI3yLzURBUE+m2cF/oiCse3H6TBnAi1leg065nVjfRoHH
rdmaKxVQq5FREKNVLHcoqUgkTot66oAS6Ap+71XXVF8nrN8N8FJjDIhCFGMc6l6TOn5b9Y28i7Bt
oLJVdaoeACjpoo+VJVPjVLZ6HvvRlETaKc1tXDdaCBcnLY76D83QCv7rLF6vHC9rfXd0S3EGqLgM
AXaSc+H31uD8N6pJXVw8Y0iyk1Q87SM3hVOcsm7y3jd6O/2RR8Jc/DqJrORSl6J7tZKq+uD2tffn
YCoc8Thq+eijsNspiO3S/LOuBkCdSd32z1EGo94XraH1L82QLi+RXinf01LYzw6iYiqstEaMgWYJ
REvrvEqfFM9Dhi7NCvzBzVovH2UcT8OTqfbua9nU5owjTZPft/HSiiBd4lo9q407fafx193PzSQB
hKSR9tKbbmf5Sl8i9ZiK8j1NpFKGk1iwh6tdN438vndLIxC6I99BBWd30UybXyDDOw9YBxDeoS9N
DyUvo971MU3C0aGD0NJfSK1Q4EyzeXkUWV4AGccQJXDQ3PmD88Av1AEDPPRqbwn4tDm2Q1WmlOO5
FuYMMc2d5GcbfowWDqlVk5PF2Db6jdOkVRgNefxBFEQtn3q3bv6IpYoatMCR8AsdvsL1p0gfvxdI
TSrAIafiH1VtF/uuRLp4CVIld1+nRDQKEU8r0gD4g/VKsXb+PGSd+xy7+MAGs9J5fy/8+M9TU2Hg
gAaH/b0rNZkHqmJ6X9RpieJTa8dRFc7FojnAhiIdmd7EqPAzGEXUBbMTife9VsR6MHWwiHyci4UE
k2NMiZ/bs9d+LXO3/WdQMnU+gYivnsGX0XQwEs16ypdaT0Ovr3PDb2rIvwATFVUJvbaU5yZX0Itq
0IIwzvQWnX+KLpv/JYl3+KNrvTe6+8y1IGcvmdb/R1JRNKfYnZYvFqyV+YtjCCxMMWNX2iApmlF5
GufGqgMndqUMh8SxP6LfknzuYUNaj1bK1/PJn1faXNMmyJAWdpJfOEfiU2MMLn5iRbN0kjexG57Q
Zs69B0uY5RgMyWRPp5VrF/tjJ7PiVNQ2vzwu5sG4L9qpeMUOt5382nGUSyw7HATQqYn/SqYiei5H
t86wPqrUVwtYq+PnhiE+9iNuy5AddDPkQJAWKqPVfjAVK9MDO56Nf4cmczrf7GHq+BNqLc967DZs
0XTIPguoyPoFoansMR0i13pytAhgpJjNSr3HKcO0AinTxJK+KJxCDywsZp8Mr8Z8SZl0zuuUyk9F
tJbXpnSZXiIc1CJAvcKu/DxKxyHwJnBXk6FXNXGIZmKQU8Ipe7ZJiMRdNCTVe1j59p9VMTqN3y3Y
uQSrW1VzRsumH3yjYVM9mNJIPwjFFITlRl8539pU6Jd8TEiiLJEbQZzYon/fR3qWfNQx+K2DVjZl
hjQtLVyf1EhzQ6Ubpk+OoTduiAKN2yHpWk2fHRoPRdAZcQQoR7hZ6duYmg++NskkOytNEUNocqN4
eWzNscke8sWUfysRaet9JkU5nzD8idVz7aJfGgBkdrz/4ey8luNU2rZ9RFSRmrALw8woB1uW7R3K
kRwaaKA5+u9i7fyvZ6msWv+2ZLeA7n7SHQ4pr2yLgnXNcIvSxvKM/+nO3HWL6h5tcpAkNpo28hrK
qdcXpzLtuzzqsi1s7ubMy34zqfD9BCC/do6GqxAW8GttflsXproRiiaLOAxW5fyk4iYX6nTpnDZF
2zHehQwfUSRp0lj26QQmx198IN52WdNpdMVkXhtGF2Ycxc1Z4nKDpnNns+16fhqEz31u+w+zb7lf
syJcivPW94v3CB1Y1UfZhXlzbGtpPulKbHrXrmwf/CXnm+AOlGOTUtQb29qu+6vSFs03c5eXiXEo
VU/u3AT5CTfbdr3W89qqyOga69PWDBNXs73m1zMSn4J5hd19pmfnzohLtcunSiNuHi2bP02YwGEU
vQwOx6WDgyKPjVsFT/NgYd+yWpMvDgCJtyCpFcCcqC7EyuJjG/weViUGsAey/cSxNOcI3xejvlrs
1PxRupvsrzfVWE+4ajgqKcfOu65Q2OtPfV2PAS+pG55TzyN7NAfb256WocxuDFJUMouUz5KNaGlf
+VlffzQKwxwJiGPzrVjnzo562Zvf4dcWdpSmerobUrb5YVnR97pG1GrsQP67ojiKPAzP3jpvEJZw
qx2isTYxy8mXaQ7jHuDPQbXwRw7g4gb3JsyHCUn5sl8lCC9Z7e2xUH+V844HD61pegUfMD3UuaWJ
lcOAvmOlUrO/7qyeiInTWPGFLNPFeN4Kuy72Z8DK10sx50Xs4gfekx1YxjVpqoBGxa7f6hMWfF0F
YbdQLvqAukNhXpS9iwX05HwaBsldWGyq+AluN7MjQ7p1diVVoe2oc+a6fUzlCB+w22Zb3pUB8iYv
G6l3cdsxUckjpitbiPFlW+7gl9x6qDarCSPPaVKVaI71HGezVTtUBlMAj7fe9BB5s2b4oxa7S4Ci
bSPdjnHU59QtdX6o/a75ZNZlmUaV7PqH0aj8b8pt+LXSywR6QOugH/oSdkScZdxUx74IyzACR1C+
FkbZPzFRdqdkrix/PaKnuthY1lRTGROcUkTv/R6ySOctdhlTig/Hus80TYjMzs1oDlZ2xzCK5a63
5DaD4lmt5dayVirFnX7ixqKX6TOm3bTNraxPnw3DUm2cgaj5tmZl6BxmaabowPcmn0mbw3Bvyc70
T0sxFMN1LyBPvBZFQSbnl0q8jqVpTDHelv7nYKP7cbBFjXaUb6sUnbaizu7Qek+DiCayWu5E7io/
2vhfgQh29C/CyTbqaO1sh8ZHVhiuPqguWAgrvVlSvOPeSRwdePI4a+z1wVe6xPYrNb1HCqvgarTV
YsQtq/3EvTRD9jhDoWN0aqc+uqXNSZQFFtCnKlN2cTTpnIdR2g/pDyAEkH1J4cz8g1/1o5P0ntO/
lpZfN1HpztZt6M0bn6WxnE85DQbkzYzKOCNJZAQHZc+uc+Iul7f+LpIQSW2Zv2gYCPwpV0UqsATp
Qa41aZPppHl6XoOlMONSinyIe7GI8oB2hfUThoKxf43MYutaTnWoUidQRzRd2menExkeotrWfeSE
hdwiG8b6VxixxI1qdEFHWzXuB0SJtsvjLiuD5cbhgipvgrlcO87yCNYECT3/emtAYkd6kUN65EgO
Mm68abtz29FOD4HKah0VgOSIq7470NgAYLbE9az6/KSgKSt4GJJZeTkKfIQzFcznwjYs/2h1rf0q
WtrAJwR/OARyNc0nyqOiSnyrDcLbvMKTMTLTermrHVFVV7VFsIp6p0B9NmVq8sEcB2tKcrWZ3/Bc
G8xjmtnDcCrrRb765sooiRoiexQLhVQsc4TgIhEuPcaqo2ZkMJkYLWVeG1yTWTuQ0WmVNicaV4Z3
kExMTcTaHc5umxNvjsxrjDzydrE2DH7wzKaY6zy8FaU9Ri41B90q/BAGkjxIKDHWGuPHNBS8nxGJ
oc9jhsIPmzPXQWyqPCChbMXXarQnGde4BHEZsa0J5bRPbodVop02miMgLZthlUGXwpc6quxpvGvX
upoj2fgbGD1vrPs4GNi3sbfVwjm6GR2EKBUhiHG+PcQtVs7mqF969X0sC6/l6mnCT6WnAosMcnDT
IsI3xytPqbcA+GOy0wekYfhxRhWw5hcSZ5dEzfXmIJJL5vzoW/TDIhv/qPEYGLIvPwbtGjLRQBHN
j4SY1xkGX09rvwn9OlG+U41JB7ZQRADR+z5uoPFwnYUh9iPDZjTjqS4K93pz1pLHQG/KOjWiatzY
6UpsizanrbYYZuJqxU6r5kex5Qsqc+Atfsks82oqgsK/HTqJc4rdBq1PCESS6jHlGv+ixEQEKdmX
W1Rt3nbLzUBa7XQDqQkOv/avtsrTp6Fp5edxa4zm1qlmbaAuJ9ZkyR2ka3bGShqXoV+9mLPWMp7T
xfaYKgXhTZlp8cQXsZx4oAw4wrmw/aRo5/VTVmpwLhWINSt259Qp41Vk/o2N4IrH4TL7O7FogvtQ
BG0Bl43J6CFdPLcm2eqNQzkYSsfhOHi/PbGJ8Eb0U/4px3iEr6/m9bNSTKcO1WQMPzs3pK1lza5/
ZXXubMfB6DiPq2Pplo6frG/XyhwBc1Z5/9HtMtLMOSv5zMuEeVLsSTzoo8Gxmylu1z69sSVCdPEC
wdQ5FGve1PGcyfzDjI6wBO86AHkpwkLlN32ulhTfGm/pIvqa04ehW8WWzGPudtdoy4tfuV+41aGY
espxz1oy/6whgnWHsfCmJRqq0HjZWnvoYkHDsDvZTa+Onq2aIBKtB42W36Ar1phUAuPcdCra/Hkt
OXZhXxzYnu53Ql/6LTdKxKOGtVfYh3OfN5i9p9NPISdl3/nNVo+JE07er5UpCc6hW19TSZOYRmNV
FuVhCUs6bhXOQD1hu+FXNgdbsp+Wsdk/lMzYxmZZ7sIEcABGJiSF/qXTIr/OysnrkSdBBiae6Ym9
DoYLvBI3+IaDZrYGF+Oo3BdEIoPfvqUFvhbWFOSHcl5H/3Zp3OmpVV7+BbE2rz4UszlWEY3bcbve
8Nr7hRfAdBWQcYU4j5r1D8uszIX4W9BTUEOgPtj9UmTnyYRsdw5SZ+EAmmv7u1nspUwqErOKRmjr
fF7bev6m/LIzYixOzJ4mTBPShKmXYT3vXLc+Ev3mykjM7ixjFSj/yRgEUxIUo12AsClidkTutLut
yau4XLrBPsFiwY21lZnjR2gQFb9rLAXyCJYAutwt6POfE8ZG31U55hVlVNXWB0BTqqKcKYlFbH/8
59Zlr3jyNZ/lgaysLukrKnm/+KnL18AIj56QP9uME3jly9GUs/hs9jNDAi8s5ylyis7vopJ7pk2G
1RS/pedRT8zFPvJEc4G6uyyANbO/+Lubdlw+QTzJijgjgfpgrL0xkRisxlkyoAkiOG8DwXlWTGcr
RCsiJ13wtB1J8T/JRjpYt6+z+mm0mbyvZZH9aKoufV11UXxVZMv0qlGBfpEWcs1x2mbbi8bDnOdz
DZistRvoyEE3JIvtGmygT21WRFaR2XeDpsaBbAptM9GrlZ1mPJefB91NzzooaLeM/VhWFNOSsDjQ
gFYHIydCxCh79x8DH4vVyM269Yn7mh5CuRrLt95wu9+yX7oeulLhD/G8uVUbbUj3PSHo5XxIVVpd
UQ2o32KbnOecE/Rr7TuAezWtk46S36R1G+aOBz1Imt4SpWjoBpFJDYqvvauDF0llOEc57YZvljV2
+QFUi18msvdIv9E7HpmsiG14pI+ja3LrqZxjhjLt8CQoQYtrJ9zgBpR243wZcq99VLY9fwurvppv
pa6DhdHk4ovIlF7W3xZDHrQJ5Td62Gu4dIdilGF3VTE6+FnQ6r8J8YJsrxGV9J/QKtsF5hg79jHS
X8GYkL8099vaz09pNZffYZkvN2jfpXnsTrnzUkxVqKO2bWkgK0a5d/64dRnuTR7SwQC4qjEaVSte
m2ZVKTeox5WzaG9+0GFN999yjXY4cxX3x8ltciPy7JTLfCWeMSIzO8OMG+7sp80ibMNsnuhNgowT
aDqZVkejtMzaZ8sblL6mu+F+2MiWmfrNFM7JauGsFGW04Dc6jvV6NTf0TOO6MEe2z2DQxm8aLPCi
ctCtFeeBEdaJnpy1iQdVo3tmA7J7qAcHxa8sDKvg3mWE+LvGEfelkxS8nMU9k851FVxlabOUpGym
XJ44DTSHsMtR92NWtgNa1N7SxHWITm5cVYPzItyO6cWEV8Q+fzFa61bmznSd08hIo2WArnvSQ7bJ
JC1av6aktlaGnsvW/1j0WrwAyu3kAT2+rDykucBJYByUS2LAHP13uizrrZbz9rOuuFPvzM5aOKFw
v6cTqfB8LbbOHs9a1sbZ02amGAx5Kj02Sxi2p5H85Vu4rtSyTr/Zxz51ZHNoXFk+4SNrPLh+734Y
maUWkZKe/wRjufkii8UokrbyRR+Nhs1/uWp8yWNPzC2l4eKmtAJWTegYqBtF7HCRV4d8Snes8Tjt
rpKtnr6S1JavuQoIjH5q9BnnP2COBfRXnemNbAqOq8MBqaqSasvXZo8Mo9kikFFJEoVQFD9SZxZj
NM0AtNAVW7OaiYw9NhGc9W6NgNLbL6Qn3rNbr/4YqzpYr7Out8Ko94VxVc96cm8WTy5Xs2pUca61
nb80G42k2xydR3nMkOgtyPVnShTX6cWXjcIlTwSNbsJDScPqPPlBGsaa0f8LckCiPMI+68RB1Vrm
R4a42ROIqRpfFYvmVN9Z4QnsvPoi5OrfDatRMWSrbPMKcH/ZMWEaOAhVE1a3FvOsKbLnqng0bIvY
Pqh5LJN2atNvGfi/PpLzwMWIkzOcsKDe3CYySac+pHq2SCPrtpoSb07H161uwcAOPbdGhOTi8AJx
0fhRsgF+TCAb8piZRfrZrezyYZzIIOJtkQ7zcURdTmob6PHlRd+qZPayEdfDuamv61YZ2dEyR+M6
4OLzEhRS3PYwzn7anqux3prYwzyhifrCI/CMo7BuXXdSfoI6AbkXVTAUZtsv8mM42FkX54O0rjYa
9cwXOqlOJZMxEal8JXX1mnkJaLLLqaV/5rkEam5bso0MdF/I9aMZFoflnT90IemR2OyfDZiM752L
8GtcWbVFTjChaBFmBZe2Qjk+Zvw2+lHYpcPD0myFdeBkND4qHhqrPzdU2j15Vm1mFBH59jo5YjHj
Snudc5gMej5kE5YqY79b3deuBtN9k2O/ZEcDQJM7bejQimXYWA/ztpeZXD4ivwFr2n1MsQbZQSW2
9SxIpMeIkRpj3aauruc96YkRHTM++BIhEYSySvuhptppn1K72X42gB6Cq85t1UtQFNmjJ4NjkfXm
eF4NKx/otg82fQFXVy5wgzC8m0K9fGZkEfRnOFLNDQWR/GnUGTfDsNr8i6ox7Mdt2caQ3HKewIpS
Djz0hCKcqoKN3m1KEkFTx3drSs7KyZO94J4PWV8FBy7WLKR5syh57gB70T3qa8QvNJ7w9e1QOzmX
pbuU99pN1y+SsP3s8HEKsFyT/bsLcrLeXS3vdnLCbj3xjN2DW5Y9aWy5pnTKHX5mFphnRUgRA//a
6rCmHPXZ5hFWFy682GYGE8iHfXKWlN4+rX3x1Vt9Mgh7SIsfYCOQe5pQ/iwjH4mO8I4BL02/oHVp
UOFvI8yDZocKru/agNAEzmR4yNusMaPOQzMM53dvypKuldNHN8Qz7EYx2BgTXUOfoxz2YOf23tbj
GIIz9jfQJFV/1AY1dmIuJcHGHvJsO4U03V+gRzt721hQueiZkdNZ07VS0TRWcMnywcrAGGV+40ZV
GQT0gAxiB+HBy9rE3VpEBUn6rPpYbBVQyMQMVGjKyJGLFsfZmRrjvqH3jLFtX9VT/6vPhyG/X7Ng
wbtgLCoSHnwsHc0tWtiVndT1agBAmTMgncO9KhhP69gbHalepJJyO5HA9JkRlakDtilcAW8iTGfn
xgd7Wt0ANXq7AiIVZY3HPZj40mrLZyfz5JxGJvKiNRKiWjofXcx323vZGqtJI4ag455H04NWha2m
TZbdmobxaubN0lyV6yL9/d81RXeTo1ehPnjWvJFqGcEWdL8wGLVJbRj7scbUhzAZItUZYqHM3xbT
Oou1spc76dJEZ2LQz+1vhKznrYsZJ1OIHYfey9Lfabj5+Ee75VjfjC32uK8VzivTz8Aidt6bQZd6
8Yrw/PqJcctgfmxmj1woTkOvsb50Ri9M71jXzAjPqTXPDJVHZwu2n8ba7YAe0rn8Wwt0tjqxzMA0
MdvtuDUhEXOCz45rmBxuy89s+mUVksII5AeDOyL11AFQoAPDRAWVh4q3A3liVL44z2JTxodG2B2Z
hlp6wbAknQcNxHkyJUdKgLsIvnvS8fzvygsqfzoVzEmzPHJXr+xHOlCF23zuA6LMz5DSNU3WYHWK
m7Uo6ulBaIk4dgzvDcnv3F9T/2YdoGycCmeem1uTCt09BThsLElN63x78nr+/i4yA0YFSPjj4Pcz
K7K1/ujlprF+TfVK2GBWosPzwP7m0TyrCk+0xdV8ZU0zITM3bUYptNeW4VobClFnb/Sr+Tw2C14i
U1sXC6FSjeU9gKhcHrvFV931sJlbmcyicaqvKHukkjp3DIaErqdrngegJltUtnqzDo6hG59ZBs2W
WAu3DT5XnJhnNAHL9XbUgmpmM4mvybROyCKg96y/qGzNfw3rZg1XHpdAdVjdKv1iZENnRpkxLy+o
bGb2cTXD6rnoGkdFsOdrTJYIf26CilnVfc3GKvWptZxwPWc9vxQTN3R6lXFcfiohS3EwwTrrE8BM
6wUCEj0mQc8+jFRIHy6CVGM8MknN6kMVlNtXLf3uGT609VEHmelTMI1FMsq8aBkikCNGuYRuGzFC
ye9aau/HAPUOgMzu2Igo9dL86zRmoxXPYpjmqOl7/bmxN72QyM6mebCULX9oRMk/L6parw2S/RpY
TOddqRHBe4o0LzEczgUml9WVU5YSzMC03TIGmuuky2b3puP0LNFmK8Y3vU4x6HWLpbqtfUwyF8oG
ykin75tozu0ejwAG40zmaQJ9bzZr/dh3vU/71K/n9iBr4O2HLWfy+1xyI340jWGkJ42GKeYQws81
cw0HEEJteYA+ct7ux0IKQNNVNw+fwR0Fz2nVWNUxa1Pff+5w/n6VGFoC2HFX8TPs5krTjBGjPqRa
NG0slrVKhixcd22HykepGdGwOl5WXHBvx8lakOuoZXM1m0t+XgAzd3cCKlNBSS0I3+HQ0stATo55
DWKT9H4W28xvIa2LOu5VWmb0nkf8ewn8LYNPmfpuJIU/fJUZsSlZdQOeo6R0JxpXIc63akv1mbZW
5h7GYGzyG9BURoOzYdHUSZFu6mUDJjAmlJH6e+NZ+Q+E7IMgWnKx3jQIP81HLWXxdZgW4MpBnpeP
U+8WjC7toAO3qLeJKctkDzfUS5SvyPCHdzu9IYutxsunGKQPcxiGq0x7p7nF+aBv8F2NMBwdCVZz
7RqRTLfpQ55TGUd4cSGe75PpDAd31evjVDpzzytZhRnl3EBblA1+zY1nhQCusnnkOg9DpNVPFi3N
Vwb7IB/mClHqmG1J47rciv4mW0mxkhnqzszltpsSiq2QXyrpuB/NcE3riGuffWOPerJvjX4Yishk
EvQ5y0avpsYbgXR341AGRy6jID9ippofldkbKvYZXlnH2grHJzFm2479E/Zdlw3eI9I6yLw2HZd4
ZGxVoJO80PqxAJr7wSmkbG6G0OvyJHXnMosloIMpSUWaBcx6SDKOwcBUfG8h0Nafhcp6epmWkEfL
bsrmqHo3pP9DAUgTdlrnWGlLfW2JvW5cW+jgvEKxaLeDNMG+0XfL/Swx87BAJd13xhsmKbr7bJVb
UCSbawTf/G4MnFjKdp0TDjfqCWXTNvi7r2PoXkmzm+7mFZerGCUkuuxB07TXdmfQws4tKrkjCYL9
SYp5+MUdynCrKsy9WURn26T8XK0gHkrMoF/KctjOJVCKmh6swWgWeFD1MuSD+GitCBPfWMS7p62x
PPKBv4M0/4UrAy2OrFKA6pFJTncpetTWk1YkVfRh+3I4Nmsuruby3VUuqbCI/CJ3hAI4ynQhmkcX
SHiKFOk1WxvEfU8P2q/5+qKzwD5VYDpW7WRxgRr5O4/2L3zevug/cFAYmXQU95//D/xeZRaRKEWW
2sVl+Aad5O5Dh8XAqWGE/9+XwjUZsC7qUUSVS8IWCjxWravej3sLXIETFNMp8yp1yi3ZvqNVcomq
3fWSd5f2f0whUKK7QOjlS99y7OYgTsu+jaoUt4TKb4qTLksv6tX2HonhjQ2yA4bxpEbeDGTgxaer
dL+lQEhC8APavqq3eb0KuEjfeYFvPRWIZjitNvKn/9ogkNkbv1rLMAbCh+HsAgLcSa3qUM+CsW85
iHfglG/sDQsfd5tEHrYEk/o/94YNQnwcYfjHoSe/F65ZHbIFjHmhuvfkQd56f0gjolbFxc5uvECJ
QpGTvTSKMKYDMnwAEODf1aS977y/fxH29m0RwtNjR3joK1zydHsxCKpDPpMx0cTvqt6+A7VhHYbA
cB5mGcxxWefps/RW6xOTRZXYYGQ+/Oe7BI4PmG+XmAmjZn8V/3PgKO18aBq81HEAOh8XIVAVUFqO
81+9SizIXfuWDOjc4f7sXCxklzlMbgxPYen6sxthMQCebDF7+3Vb+vdkO/+9VRxEIJlpAb3lngwv
DpyRWyOjE0p4I6/W78xPGG5qNBE+Q7Qr3vOYviRs7E+2c3U9Z5ed5wn/fIVlOVopYw4aXr4V3PV+
+00ypT6S1fyg+9XE8CvcQ5XNyztUnn9f0Ky7K3Rw/nZI88W63hoMBgk950HM4thj1xVL5frHJuz7
g5F5Ojatxjr+fb+8+bA4FrNnABtDwPnzYQGTrK6smCtNNDPgsgN1B+OnjyuGg9HkVjKxLQmSFHH/
/3z8edzdSGTn1/owgP5cuXUlBkHNGsapszWfaqNpn7VT00pd1qV5+PtT/vsCgMKL4vEe/4hHl8Ix
hTOW/SxD1mqz4GQuWp6sjTnC31d5a5cKKlqoRZx/61J9gLI8pY3qc4GuYoAx3DG3Um1zo8HHvxOB
3torwob5BZnU32dBf768rQpH6aPAFIegte7XSaf3LtifLxZ6DGaytW66RCQBpUj+/ohvvUj073BB
w1ERGu3+Cv7nejFKk/6norLdFrv5WtuZaA51ODnL4e/rXFJl9zMIsdKH0CnQHnMuYsNoWHgfaC+E
SgBVEAlYTlw5WQcmEtAnATBgPqPEzwEQ5P3iBP/VqnJfnmtc+Ewu0UW9tH5Xs814luFynCKSHbuI
tUel7WM4t5RoG5rTewp8b+0cNBt3LVaHvv2lvmaOCEepobHGgTLnIx4wTymmQQf80YJ3gtR7K128
WBREt0JLXmzmdSKpGwvDh7JKD43s3au/f8M3l9o9Wm1kK5AbuzjgtLPSbEjdMHaNwv2OUAVO6E7R
f+qL/D2P8n+nLru19v9b6iIYkWB4ikFTGM95iFi1jZ9oRv8sweNbAMjEW/Lvj3Z5a9qCxGVXdDD/
UXgWF+tR3CDmpiqVLMZinWAfrUCzdHisdu8Ax1nno5/RwnF0Pb5zk12+1H9WRhgITuEedS+5i6Wt
4DTatkqCsQp+N10XXlVMfxHGt7p3zuBbS6GYaHI3ozYo3Is7xkN4v9aTqSDNzsFvIPVuDC3i4zQP
xntlwuX3258KutiuD7y7MVyet7pWg11koFgNZ71j4mJ9GppliBhOeM91UL/Hiru8PVluJ+eiFANm
EcHLiyezJoXxSRDOyWoUYCS94CT+IU3AoWBo2nX8HUzv3vlyl1favijXCXmZuxd64UUSWohZTn4H
MjNgyLk75lTnGSmSlwGu8JGMQyQ0ebrrXMngW67X5cN/3rKkNHxFyiOHZ744+HPGEG3QzZQ0ephO
U3XsumenydRjkwciYdTaARnp3nvoN/YQzPwQabMQ3UNYU3/Gi1mRzLPIlFRDyZzGs40tJkP1fmdD
AZbg74/41mfd2fhusAvgspn+XEwqgCHkZhNEKaeIw8Zb7rshHx9TS+fHSQI2M/rOfOezWm/sXShT
yLQiP4i5x6VSeV34mZlV/QQSfbDvbdq2TF0Cb/peT114lvOyfPTzrboup9F+osKrX2kKO4mEsSvx
v2FUloZNQWcKukaSdqkTWZiLv5dBv/lXglDbBQTBmF5u+ZUiHVfpElCyCUFPTsEWsUvEeaiN8Tx4
ov7x92/x1m73obpASAe7YF5md5A928bxFpU4oKINMIhGnSYOiCbAMmt7g5dqcYC9lN5URT2eUzQv
5uPf/4J/VB/+l7W2HzhyIw+ne0SRgVD8uR0Gmpz27mCUVL3X3NB2a44+/udnPyuqQz/qLe7GSdyN
5tYnou6AcfOFE6lUxSgFgNPf/5y3NidWMwF5NmIR7qUUDwD+LO1sRszbkjc3jZ7002xCrjBy8b3q
M58Z0yrf2ZtvrYnkA7kvIrFEq4swtdSmuRlLNiUwg8rY1fa8j6Im/6nUwVxFDO/oJjSp678TOd5c
F7OAXakSWMKlI5rFFHzLabNhXu54zA+mdheOVfiQMk3Joc0aZn4sK+m+88nfXBdxw/2Wg8h9+cW7
KV8LJdopMe3aOftl5XnAiqfyJoX1fZg7bTEUgUz2zr2zv8bLjcbRIoQhiI2A434W/icpXoD3KtuB
6YFg5vxSFOt4sJUnXv6+gd44URj7QBvnAKMXeakjAJa0FlO4jYk3dGUSojp0BS0AEMWY/Ya2PMej
vdoxqYGDnr9yrv6++huvFramiYGna4Hau8w7yBP0UFk5W6kuvZvSAzUf4Ml0IkMdk6m10Q+Q43uC
OW9cWixKN4WsYGexX+xfIhlKsyExSylmyCinEJ01TfXKT4vYF8v8388oUkf2HqRxXTYvY2Qw7oLL
XjAlbq2Nm9Ebh6ccZG93NOFGFrFZT9lRh75+/O/vlsqflI4Xa2PF/Of+mWBMCND0U2KobTrpzmrO
k+jNBJZt8GiDV4cgOOin/49FXdobNtIoe+7856J9MxZmLYjMXpV3N6tL33sIhPEj6/v1ZLb2Pca6
unrnpLyRDpAGsIVt3qONAv+fi+q09L3aTaekS5uRJrejPkx4bNbEhwEK6t+f8I0kHWML2NTsWha7
LPrnCQShmhcSLg232IE+di2WzflgMMeMJtjbsYNG93GqtuHz31f+l/kooYdBKA6yu3DWbnn753Oa
7UaI1yF4IjoFzCe0vJcMIX9DwNDHvHewR3X6QfwI+rSHuw5GGTCHYZvXNcbfL0xjACTaS5sfQDXB
F/j7X/fWqSIuc7BoUlJEXHwEMS+mwc1NXAwAqwV4pUMeyrw7JuNmlGbzf1X2++dl0LumA0tOhlfG
ny9D54HlS0nJkit61mJCvcCmOXkq7Mn+7wFg1wcGNyp29eJLMxxmRc6YwwdLUjDmJ1LeTy2n/MQF
Q+0SDuIhtJsq+e+vE0NcdO+Q0Md/5+IgQWnrPEDcKhFNR6/AatXDUrQ6CVOAJS5eb89/X++tmxiN
vSB0SOYCXKD+fJ1Ba+K7qds5md3UPK+5suDQj9ML7EcL7ekmvfe6rnqvb/DWpkHIFB8XJC931cQ/
V52LPFwyOAVJq4QTe6EEWVYXxgFgoLFLEjjvfMk3bgoHhLDr8D0xA7lcrw+4gRk7L4nQWXXXi2J4
HWxXn+inVV/+/kLfeDQ65UjB8Xy0fL395/8TvsVGr3PbyoUxJPBLP5A+NGIPAqKhAH8jFb+9k5a9
saALy5ogzqxv1/b7c8G2c2GgQJZIKpmlx9ZbfjVuYZ+xSutRP+r6dzboG68SOU10fZnwoilxWRYx
SFfMfc0lGbm0EpB91Qlcgwu63HtPPPwfVbeLVGjPg3BAQ+aLbvLFxeflQMe8Yl2Tqcz1WTioFsjC
UE+lKq2Dt0wj5afZPhZqNK/HHn6NGMPtwVxU9rVACfs7rG4XhQNnOM+7IYvviPRDlg7qPqDou2Y/
lOcWEss5y6rpPXmytwoGeAoUqTQdxb9NrjbLwUIT/FsihrEDIpRCxBL2Km6wqGtfO5AcZLF6zT6H
xOOrThbojgAVMn5Nzv8xd2bLcSNZtv2VtHxuZGMe2rrqAUDMDM6iSL3AKInC7JjhDnz9XZGVdSvF
TEt19X25ZWWylFEkGBGAu59z9l67yTGFAAQY4r++N/9kD2MawJjM4KzjMcD6/lbRtQYwas+tYrij
htio9i/0pRkqC4qu1rDL/aoFA+bKxvpBAfdnV6Y3TyObWQSkovfLjDORB5+lalPo3lcCJ2wO7Ot4
jaPc2RijWX10hzkP5RBMPzhp/sntygiEuRIlG7eraX7/klPcX2JsDbUBip4hL3PLkIxAa+N0849i
uP9kKYWyfbkOvXD4Ju9eozVWqcV2qGA2JBdxvi3rHUodxQxXIW5c1n7vdeb8gxf4J4//ZaUhgoKD
gW6+76EvhjP1ZYOxvV0gnOgoYtFqg+vYr1IJVgDQHm3017fRH95T7mYOmM5lNkE7732Fwui/MZQ/
LTx9+XA9GJnYmY0td0gp/925oMmluGEhVHCK8f+QR9cW1ewWHhyMi+jyiPcuD8vZR2dER/sHB5k/
e1WQpiw+QR9ozfvdXhjtUviutmywAtOhr3t7ihxEKxkyJVlt/votvGzj361sQARpTEJJp8GK8Pbd
k+hjk0EJCzYhRy59jQKbUf+6NgBY/vo6f/KiWHsoeEzeP/4XfH/7GynQg7Szlk01w0Gw8XzhfyHn
Nw2a7vWvL/WH2//CRXQ5GrNiU3r8yrb83cbnlgEIgkvDHNtqtx+nod0MuCvjcdKWLa3v5aNuVHL7
1xf9s9dHe8664GSpBN6HYWUw8jCrGoiOkK/BzTDze7HQs/NGxLH/m0tZRBBcXhxnpe/fShffm4Fq
8aJvGkmpdQZUS/DnkMQH3j/mcf/5Rf1X+tbc/uNGGP7+3/z9S9MuIL6y8d1f/37Ov/TN0Hwb//vy
bf/3n33/TX+/ad/Ew9i/vY3n1/b9v/zuG/n5v10/fh1fv/sLFgh8QXfTW7/cvw04d369CL/p5V/+
T7/409uvPwXY+tvffv7STGK8/LQ0b8TPv33p8PVvP8OP/927fvn5v33x+rXm+x5kPq5vffUqvv7h
u95eh/FvPxv6L5ekLqa8jPFYgGzWQ/l2+YrzC0EeLEYIWrgTTVQnP/8kmn7M/vaz7f3iQ77SKUwv
TWs6lj//NDTTr19yfqGWA0bFcYYF7aIb+eer/+5z+tfn9hMEodsmF+Pwt585Nr97sKnSiIe9NKnp
y/Pj3pVDVj6kCEDxjZj2mj2XdlCCIyhwPBp2wQFA7/QhCqgRuXfGFH0nzGlDat5t3VXJIVs7fdNm
gR7aBr3NYBjbB9w4n1rOXIcxmYybWjXBqcSRcBVwaD+n1Fvg2dBAn0VOEm6+uvZ5DvqNA4r60KaB
i71hHuajylcflU9Kv0eDZYBLxpCkB2jTbkpcusn9OG7x2a0vyuNopWYMqQe8IQTCzpZzMgr1IIIm
Pyu+e2d5PTpsMUuU7EPaP4/wMTAnj8MWH/ZdRa82DJSAhwkOwI+0Okt3+AiLTYV9OC5tUgfDHr9H
2Ge5s+tMC4h5nVfqrgDyEF421ojVyUQugIIaDEV7BHsid1UqrC026PmLrGAa9Jb9BnQIUX8DyaDB
TB2ZZVAc3apeQqlVtD+sfj7TzpqPRkVwMNhHwzvI2fRqHNgAt+H5EjqjqiF71sWifWaYMMZGG5Qh
fh2WfiNfjmrASxt6htJe1t5AfjsV3n4cLVxEjdsFL6kxlkdwd+3DMFkkUdpzBcmyrL4pSEr7Usxb
ldAgH7Jp2c8YIA9ZkyReLIS1G3td7H3ExR9kD+VqwhZ7Tq3VOw2Z0zkhQPl532CAxCSYV84JN6oR
TW2/HirszddWrgOXdOtmFzR6AQK3uJiCrVrAHiTYFPDmhaWzQBKeHOcbC7J7mvsJyXHSrHfrbDt3
pkAE77Y1/hiE1zu/0/pdEAzDaV5zfERW6R7R8AN0hlOz9yTe6ZQP9YNZaRJQAnphZgPmrgO2EOGY
KGKHo1zcWZrxCLmhMmMbRpPJJCJ0nTUJW+Vh2MOzjvCfGXvd7oax9D6jR+VfseHy1lV67CnvIzV1
t5VsjojgkgGDVucdYf3YZ4IonIhCCKiNl9exl1QAknH9H2p/rQ9Z3Y37NoDQ5MpgV8+z/kQ7xX+0
3WTcysAwtCjQYXNVbuVvxsmdkUIX9nNTTRl6ey3Fo5ya4pQEIitCfcC7SP2NDcIeCuM5q7IVOd48
f0G8vUQJu2oHE84046FVxsEfHDZXXeTZDolywh/OuJHCg90MfLuCYgFCOlhAfVko2jdTM/GfC5/l
HC6uaSCnl/S1nUp9wq6uR/j91GdhZs4jFo1PpWb0SF0r6xq566nCSI5r0DB2luYYN/hQks1AcbuT
eL42TQuCSdS8RSM01HPXkSAhkLfuXRVkAIRAsahwcLLMC9ulmp46GaxlmDBKRZI7PWu0DT+Yc39B
qdlyOxD+qyvV7AURB7Gp9Tpm+/K58Qd9I20v+cijOl0VhV/d1Zl68pLA20+OZm1c83I3IhWzbpRd
3Fc5gu9lVPlWy8vyNpnwudrl6EPCkmq6RotvQ2xtCmYIounKJ9dUag8jY7oZrdl761RmnBYfxRBq
2cHC1DvmEbJwCWdK6eNVbetK28hUM8/mNNYI9lM5dDEOWXFNNmeBLaZ2MNiU/a6BGxQm0/pZk/1y
zsD/f8UqwJnShru2a9shi5Ttqu3ga/jhMU+9GQkQmYCft9PKZTyKqpYnsxxt5PTLtq3KD6VmO+Dd
ZdFjktemWh79KZ+Dm7xZSO7Quqn82PGoXzccXooIf/p612ji7Ke9HVt+ah7YyrIkNGEIoKFHor6p
PFs8qoaY3oOup2KXJeXQxoWpNuw3WZjX2tH0UhljDh9DQs+XsOqID8Dmb1YbP9eeUFi7p7Wsi0fm
Bui9pH+VSrh2uP3MmDYm73uTFTvlJjEDwnSIZy1ID5adTVcpCKRLTKO9w3cA4aicv1jdyI41FfXB
gg69NQxwZwqKLd56p4zQ/eKEq4gxxoRKFDqExs0MBK6hIbxlqvDFLfuXagAMFczPXlVd2xBuXMST
2LfSAiqDcN08RP2EwTBV7X4s21eoFstZW5r0yjEuNwnBjnudud5mskYLEZRKjX27slIW63BNW9R6
1hIj3aSVXR8xcuPLhS/0WObe8onTtb8BKgmppZwqBHDzAAJubV7MqnsO5uW6lMENFsok7Of+69h3
PXHXTJlZGDesFpIq1VPXKz1etFf5fICqfBo9M4sW27+zKgOlhCY/C6klH8ehzWKrFHmcinVl2w5E
RDpfEed+AFypzIgkApKMMcsCMZYmZnpTIduLJ0LY76oq98NhKq8mfFVd5LABN7BaZb2380B/aGev
fK0pD4oQXrYXYUFKDqRFdLsBvher3VR9XMggPAIFWHe+C00EC3dCirXXPE84720o/RMcLg+TimG2
1mcK1HZruCJH+j5aHomug/MVQLZ5E1S1fte3mQepgF/1BkvogqN0OJp+sRyllyZPzayc4pQ3XXWr
kuSLIWV17BM2MRdQQOoZNMWZPO2kWpstvUSsgl7rHYIyxxw4OtlLt+QOkKLWgmappe1BOIkSGxCz
B69jd2Fd9vnDcXbcmHpcNNg0aJy4N+WiQxlKK6O9S9XqvQqzup0hgM/gG3QU4Fk9iDMfMRanEWru
rVyX6ckq9Y9DwxOlfNpHOfwDH7U/nnYwQ9umhxhvEDjywUy0Zp92s5NFgqOnB2BOv5AjOESELePm
GDGu+9zm+EbS1uqZAXbJ2QXydp2BtLzHHKsOxlB2caZ1a7TUPq7BxsLAD19V+8LvWNmhoVM1R/Xs
e9dplxinFEf9FhwlMHR7jEynNzdARpKrNXOtXVbhIQrByJUqLIM6iyYsJNtgynba0Ip9M9dnyDpG
SBYRowggLU2kzXj+Qe2hGC8nG+TRiFMGl0+ZkHE+2Z9G+sCEpPmaCkVhlNhlXRCR5oXVIYLlukng
K60E5hxVb/SPBbw7thADdtls+CqSht7dzp3WjvsKJW+seNjJnShcq4tyEB2fsMuUAAd8Q0YmNM0d
qPyUGbmvPZSZYuHCJEi6unTbp7Uvupee8bZ+BYsheausbjIeMigQEHxab902tFKSaM29T30+rxUU
wtw2twIkFzG5IFcdt/A/2M3wrbe0b83oWg8ySPzYx1iJUcPyYTKNbf0aWO2Id7gqOnjRY3Dd297E
CaT2n2D2aEXMV7UjMuyd4ZOExL7bPNj20O88SoZtB3L13im4VTofMxDR7VExjf1Wxw7nc9ZiwtTU
JsEfDjSfkQ/8xtHcjzZnyS1GHnABqZdtVqWKN79evdgnk+UwLeyk9KDKPbimdsMn0e3B3a0fhGJg
N9efOtsk+DgBNerRKOMIUV6JgJNYveLfJ37CqF88Yi9CL8+vbGd9wIGDR57wg9didK6Lcuxvh6pM
D5xT7nq721Zue41n5c1sAgZX4r7Tgzcide5zZX+xSnOnAVPby2Y1r2BwP0pfHqrKu00oqTFaGQd4
0gP9MmApQwfQxM7cQ5/i8cWnSFPWM8uodzjTSz2u7AwcRLV+VkVymcZLoN1eMBaQ4TN3uF9UZ6B1
zBsJFXFqanKAvdGBBlPmXzxOsHcmDZFHhg60dbLRhSpkLukdAg/oo3olo8Yzq3hVVv2Q1FYRroGC
BYju5Ih1Pt1IHNk3gbMstNmDfuaYmyfuCSOy5rLrpRc4pibvJEzRZRtUuhZnbl/cpxP/5KJs7Y3l
rMtW2w9Bke/9dqVayCp215rEt4OWVtqttzauH1FSrtd2RdgSOLqUkgtqIGGhzXXGoCuyCA69tS9G
Zq/NITbAliB1lnpxN3HKUbmC1DLgk/EQyTC9ovETzsAENpZdsQrXbbYvZYKDJilohQo+YCdn/WHv
tbpTMZrw1fxUnevRJgMifwYWzBsxCKUdxFJxgqjdXZ9MKgLbT5QXfl7jtgWnjNTUv6/WUcRiehZA
NdhMpoc6X/WNN6313rWSfuv7kBRSxzuKepTHzLIgYeADv8s686qyO4zz0wrWNu0+Yi+07jtsyiGg
yCEW8B/ObgfhwZadiLyiqneEfKUHx9SSXaMHK9GMZFV4uW+eM0OZ26527R0Shw4ahNfdFTW39wqh
7mKelJws1Hl28jsAJvAPRqkdZLtW54RUKFCzIig2sFzrcjvmc32/jurrVDTGXk4gyUhOxF+L8yjj
xD1p4srhsQMtMwxOlCPl+OCZkkc2TYN7Y5HlxwnAlrkZkzm1N8TRD4+9T5oANVVgX35A7V2luc0f
ZZ7e5YkpVKRc0W6WPljjzGBF0FbDjdLs4oiwxXMKtejagM2aAnHR4N2K3B+w/WtEEvgwcOuKTyup
9COeaThM80rBiqyk9FtxC5fCo4ws0lvohAHGcFHfO846brNeX6MO63BUX2I2+tlYY3AH3HawPbqv
WESbj87oVDIcFetQmNJisJsc/p50EutJdb6xawq3fJi7RY8h3jjbce2rAzDa8pwX9iM3A4efaVz0
46oNXb3p2wtAX2ndgVzofEPrtWF/Lvh8s26YQuoP+/JaslBLlLpBeOQ/9MC4J6rUwX+++NdPg/RH
+h1te54QS0YYupdHf3UYhk1K+5ysyxIR35N/M0bXf6bhWhzgiKnH/2icugNL4Zth7hg4c3NIbhl4
lT18PSPKPf3V8At5+g+AU2tBowN8jxXMe70jm2fBj3rdFu51kU9J5LlBymkhv6PsLK4NZfymsfi3
GnSPTc3/3/fcvuvV/c96eLu35tL9Gt7/qP8f23eXRKL//GeD7A/tuw/whd6+/nTKRfq1qb/r4F2+
8bcO3i+8/Zf8EtKcqBaQsf6zg6f5v/wjOx6FJ6ZCOsmMUH5r4bn6LzhqERhcOvT4Wi6yln+28AK+
xJ2ELg87BnER/04H79cZ2L868xAHSfHzELHQqbyIvt5nFTLxbmw/r+toWzzU5za8jvanu1P8LYj3
P2rOm78GCnx/MXr/CIf5zXkreHHf95TXcsxWYzIy7OMe9JvQbXrP30qE3pB/WyTTu6WsglPPRtiA
N8iMJ4MQBgCJyOsrPfHIv5Kp/y0pG+ObGkRzpPeTHpZq8baq9vJHP5XtRg1N1T+s66p2nujaW/Qa
7sldTPtZQODcNYhcIYCNbZJEjbPon3JC2j65RuHlWEg50jDYEmA5bWHq1KmqmzGdk5IA1t6frR3a
LfsBqt8U3JSBABM/rsUIDcxDhxKnGJvnQwDwwtjWMDqezQlcaNyMdBk2AH9WKsCkDt5azoZyP6YO
EsYk0WyyhBYcvbu+1ElfWAYiDqLeGCSg8Bnz3TbtMMUcNM+e/XszyMBVJbmh1MFOas/jkD/U5VH3
NHi95ZSS6ldbaidq6QcfwM4RTetCZt2PgbtwiUDVLxnuwRvZIQWESupr81740HZW01+SuPXB6kIB
WOZzTZOriOSaVlS+hGd7u9qyk01iEoEOSzL1rgomrA2GcMCtkUpm19w6sz2URNfYy9dx1WlEUEcs
zq6dG6+/zWRijIel0IGN28IL+jDXluqhkYF7Y5qtyjeEZJdnc2G1DZ2sUsbW7AJtDrGwiBdas3l7
JORGOtGyrsZ2GBbrszFiPr+rAtjt2zEr+IUdEFLwUJhcbolEkgJLctbeQIkT0+PaqIaaJGhFtwm8
OhgOhMfon4H1gFtIyFwL4cVDaxPs6vLUF73/At8fTFeRpBLgCQrIPcYGC499n3cRltzxbpZUSJBz
3fwxGL0ewh8R7l9gcJA5mLndc7NI/Wx7Vb7vLuzKSYOqE07p7MGEvsTMh5nuroegarVHnEn1faDm
bopJBvJiq866kz1BNQtzaAkPbVX326Qzl3UzQmNmi5Vp+dQYfXfbN6SOQpuQw96nltExFRZY84mt
Tl4dOGVfmk4DbB34w7qbmkYHSOP1NWZ6hYN0Q6O3y0hVMJLI1xZB9V2Ue7fQrKfOgDoRV37SvPWJ
M9gRoQfE7kFWoHfXS+81zRxzjSwjae7y3ml3COHMbkNOoHfDVmVC+i4hcoRzDnIrnHRyTDairmQa
TVZSvPoaHRaY95rY9njXzky3rdvSnYTcSidTwCuNnP7RwKYYVstAtBb0rdY5YMCpzpqiRt4KHtvP
7mKUKQ1SkIY/GP++m10iZ2SVvQy5LzNFKr13s0tYEaNujy7BZ33cAFxx+3T/u13jt7HK78cof3oF
yj/0M9jDyMv+flkcqKN7gNgEOfdhv3p7wI7/j1d4t/AG7SStuuUKNcUrr8Ebh//NFRBgXoQHaIed
d+NCDIEDt4tjhJMXa46974r+B1d4F9aGqA5lMmomumBsiGgg382aAFllnVVQweANsNU5m1r9YR1q
/2Oe2ppx0vuORoE3MuUwS1+chZ0nG7P1qrPhpPBbfHyM7rZTU/2R6sz2oiFFpPDcG7NeQ04WvbEj
t0RXV7qmF3VsVGX7I5HM9+IFXgF3D8HkHlJnJDcYkb7/oLumVJ3beQZQMuNKhycUlEe70TeN/Pf8
of+4kslk2tLxF19ERd9fSbPJyNIrDU3b0j4mfl+cOPneiaxe47++dy8/6F9b+j8vhBWVA6hJm+vd
hUDHuXVOuEdoT25c531kyeaJGIHnv77MH985fKdoB/Bu8dn/4SGE8tb4y6U3o2MOByvbRJXwX5Rw
95osf3Cty636/UtCXILf5vIHyrb3RInco+Gt58IKJ18dRLHt4O4pEnPN4ZR5279+Xe/yii7vn3dR
XJKuyKgdl/3lhf9ORlC6YrB9RZalggNUuU8wtNgjAq2hDfPqXTptRx+c8vAjHStIh++XnV8vjXgZ
EQOyPe6Q93ejtFtKGQFBrDOdiWbEjCiDcq/ySBSb0hshA2VFzVJ5X5mCVcd0FOu9JWciLQbV2bHN
QLPZs9HnN0Vju2ZUuq3IcIAlzF5cZ9KeW1lXu9lpSbwx2RJPNGXbD0Qucrc4UzE+JktuvCTrEHxK
fJcZ4+BjpAxNp0vy2HAvNbNWT7DNcrwwS2ynba9BkNatK4jW46HxOd2FxJTPn6tWChfXoCk/uK2v
CLDqiASie+3fO8wohvt0ZMoAZste1bHWE906pa3UP49tm99WICiobq2kA+BJEOBRb73BBt8T5PfW
lL6xP6RLqHQxAWFVIMVCWpgMIJBNGw9ycHPzNPmt6R4DlXYP3Sr75qBap98urTZ8zZd0vHVE1hxq
MxP72kurjT0CiQgzAgtgOLez2e/mCaWzZUtYGB2HEyCKnt/ooT83mh2PFykInnKj/VzkGuObSxAh
B8+lrNVNu3YEtidmV5/rfplfiSRsTh0amDjrCO0I4LbcGr3ZxA3agisaQBl9U45TEP0nUm5QOjc3
JtSjejvP2BUfQHR5NFG6bjBDtxwadR60IZWn1B1mAuiNZFBuVDDNnHYkp0+kqJWet8RW0ciHVnhp
Fg25X74EBDsUrHd7B4b0NvN7646DYfCALLuzdgbKzarOPCjuGqBjqp0nzTWSK60PujEi/SG9avNS
yCMfprnFrA3g2E/mI1LMhcZIz0yElKVCPEqemo2GG0xtBUpq+2pihgOFnkQE52pMJXnvaJyeWnNl
AB5M07BBX8VorVncPrvl8OBF3VCASXQLty3CMW/68zTONH80DU7waPX5wWyRMt5fegYt420GMKea
t/ImyPzuQPuCzQO7oyQNinvH2kl+HMT5zKhLzipVhxT5kQgYEO5mup560gtjNbQSeScJRigfcrPx
t7gkmBBxQmQKOepedezkzMgK0Z4EtAHTTjdvJGqG4susW64BIzMZtf3iBJV8QBxSvA6NFjQnBkHe
oRKrAEsWNJVLXz5wHt1S9DkIRYFJMcgX8lY62oGf6D0UwLaAaARweNnVdzY1mYrGYqysGiSlR6et
113iLjhffhQlmPttbg4ytpjxb6FIBg8ZFpqtgwxgCF3dHF9N2qJbW5vkXltkfwsFzeX4bLffTEPa
+0KvzW1Ofta+6Pvp1e9Q1TppPvBwqcqfY8OuyETL847BPW0NQG+Lr30YkgJ5iZC1DjMtnbKvDZyx
e4Sml7R5WEgfe8uS8KUAgL0GWWFCQU90sfXk7BwHkzgPHl3D3TImGZ9dCOKvCyg7ERIUYe2YAI+3
QKr5PTSHFpfZd/Uxd3tDe4XRZxk7+jbaZkqBGcVQAVQVt6ZKtQ2yZICpGYvcvCsBsVzZ6/KxEW1G
hkItruAcrl+ICUj8nawhhG8ohbslgmesy53SoH8AW03yD0vep1ZYD0gRnDrR+viCIMo3eqXX3+TY
+XHZWjK4J7e8J38ejpxz0iehzBuA8IOxMaw2X+LS6YGtQf/SzQv0HJpg7YCY32s5w/XQZchwR4Up
u3NvFMzAIdDSdY07nT5nHo85NA4m+UTnTCzRxJpmuopyZapHfm8RI2WXrzqs7vZlpFoCAWOzdCC6
xoQ+zqQcnazCg9eYaRzGwp7on53oDLkzE2l0O+/CEqRxC1nKK8z+WHe9JqNp0dYNU5zcDiG1a/cZ
iarpVg9E/mFNaueDmJSzWQrRHoPWyLBGTfQYO39cnvzWInvAwHvDvHRV0yPZJKUZ5bkQt6NWkJaB
dfeznAwfGHFArNHWLdfWQjOT+daHymeQLhTErapPe2/fjGRMHhhMyX5TNssauOiJllY+UPsV67HS
85wkcTR29q03wspD+NPJbovYfMrvXN2tN3o96UdGxY3xCV2FIWI/dzr7VnJ+vOpIByHcUq723ugI
Hdrjc8/idDbTa8MW7r1oJ9OOVrddCBowkpkcqhxdhtigkXbTV7fnc7327OmSvVfBJ9sW02qke/iX
i/k0lk1LoeVKdfL6Od03QxukZ7C+cKgow/vDYmrNQ93OATogOebVKXUmGNnk3ga3oPjMYKPMpW6P
i6qrNLK9gMRJY0zhs4D3HjrCLzRmA1DR3WoLBFMHCKf7a3nSnBVxQ0H/4n4OeFr2c+ma7p69oQet
iYLiuieQArJk6nysUxOQc0HTQW7BYI4odI36I5OJ9XllAfC2qZ2L7UCcXhGz2s6HrnINnhLXGTJS
OjJjl+r9dDuu+exdMS5QlwSIJTW25aD6DrVPYN3b4yp4ZxViXObRr+mY97hwcDI/kJehUxIQpuMW
ZrJZJx/lwMKpYufVxQLvu1AcR8LeYWTgZA4rmLcazS5b11yFFVzOQw99yLgqg4vwPjSaRNzbje21
m3Ka9Yc6czTg2AGfezjofeBdO9aS3jPeZe2hh29/WLPsnmXaKCCTz1O37xI1Fc9lmQbyutZQEHiQ
Ra876PL+FWxOnTZRX/XTqcHcTtvDLWgSjAJRPQVvv7CZIgmlLVNoUbIU6jjroIublaOVKgkO/KSp
quK5m31JT2eQZbUR4CIYJZbK3jBvFONnjZCbTS1X/FOp1ep7m7FEeVUnOFn3uW9pZQxvzAC23aUB
4jot6BZaNoYzMFVImD4zBCHFTBZPcoT5GKu+Cvxr11gLmHfKZ/7vM/RriR0U6aFIdH5ED/TveSVn
jiCcdGx2s6GbJWstZsh9OojcOaTrVIrjAME79js5Mh2qYcXeG2AM55gOX9lFyJ36uCYqYIvaceUE
1dJfp6M+P6A5jkAEFkc/7fpY0JuJyVbZd7qTXWf2Wu4SGWTkbyMxSAwwDylPf42VFt1dxaRyr9B9
gzF2yGwmZdK/ggStD986bYYaOKOpkR2KvaHSNMFeC0GFSeVQz3dzLbtyk8wI8PYgJ8frLBD6S92p
tmQhmdoL8mE5wZZXduiPjFcYlelq2Up3sKtnMHUg4zpmqZDwL6Zacxx6Tr25PV/py9iY54C4WEZD
U1B9LthcORhcBCsCXmwRkr7gntQs3Vvi3utbckUb/1WWc5o+Bbpo0UauQcGW5novCdaPbQa0fVM1
UnKY0PQXTeF1juhED3fKItk2rOvBPRGz5NN08ItmEwSy1oCaZL5JPKtGxN6SrYooGo6LQA9aJY72
qiWfaygh4CBNob1QRhEoaecYUh48kflkWaw56R+898vrWCTl8tX0CAv8bPSNkW8nryb1QK/yvn5w
yMPbz2PXNggCg4yzFm1c2F++Ucf0+oKNaTXEYA6zQqlkDtbjtNTUCXWrL8eFJuFBM4CskrNFvvYV
O8YcVRnhkqFnd903YZecoOlshqooD0tZnqaJMeUiLHvDkJkoYSwK2oERTrn1miyFX1gkNwpj52M7
bEeO8gOdIUJaZh4AXcFPvlmdkU41nNplJVNrWteYiOiEcqNcvTsywTpozOvgX/tkmm2oMpzrSV+o
oWyyIYimqz7wyPk7Dzb2aQhac6v5g/bNSHmyIpbm5SD1IJFHJyGp9ETEgsWpcRHpF7RR065b11b7
gFDRIouj8RMzagoSay9nVH1rwKVRjAQLZ35qMSFThQVM7Us1Vpve0Yitoczq434sy6uhugjgmAmQ
cUDQqblLepWsh3xdl/RQaZmdR8ZQ6+Qsio4Am2qWxUFzJQLbvuhSceVXUM5Dh5v2Oe89Qch8pVq5
GdepEVfltMpTk5nWcmBZzA4UVQi9kMLq+QY5+fKF3aAgQGutLcj0EH6PaXepu3KY28YgRoj4QKD2
RQprvNFbd9i3RZrJe8IBgY33SO1ul6LqPnfeMJ8tJgy7xCvJXmyCSYVmV0IemLRcPuOfnwG2CiUn
k0kw/h9kjKPymJ0jj7hq6KJ7xzEBMvs4Cp/2JEN44POd1ZbPFkVxGXEWme/VXFl3mkqGT/6AnGUD
bp4g10wfT7NT2a+qNtM+Su1aF+eVoSpqk3zss3s30U1iraCqNqGFH+CkzekiNx3SvWvIy2I/2HMv
L7UJahfEqk6Yt3P/pRX5dKMRPjkc6DqWn+3U7kZCV+PREQRirIuRlGeny9YXx+B8Hptjz0zcyjVK
wmUoPsJ4IjLPYtslbIgePZkThBFQxrD/jEyGzSDW3L6PXcS8bAGD115ZhZTuoQguM+bB4cwQTFW8
VCV/DYJ5m5fzuF0wFd23hgI1qncesjTfEqEUur8L5iz9BMTceWyXFl+VSBDOAErP75p+0J96g5JV
rHp549CL2lTKHSC+Iox5MfvWo0FndCffzPvrbG24rGpTwtztTM4fAxIyv1VNJTmTq0DtAjtbrkn+
oy4f3V7tbIM9MSZ/dbxZGttE7uIawwdyS5djNmQ5EWq+uW555IjVrTCkRLV0v7iDqZ1Leuu4XUj4
vuNI2rxMs2EDv+bFE2Q1cACyLSLWWCZSgNzz6FBpMhQyDzADnZ07q+GqzMvq/3B2XstxI2mbvqFF
BLw5BVC+yGLRSjpBUCIF7z2u/n/A2d0hq7hVoe1Rq7unpU5kIjPxmdfs2dGS2+dqtOTRy6Mi59Jj
ryYPXkaYoFHdQHU6FIF2q4lUu4NYTn+5aKRtZPWWuvT0oN+MxO/oXyJe/lJXLVgk/mvqbRwoePvi
UIznZwcvDSWjeNFXZb7pJwOoUVbUPaCnilwETT3rp1mmwjofCmpUwlAjWqjUAp+MRPGmYWEgEw7w
u8E8ruQ+eBaE2MIeL/Z/6EGj5hu5FnAtj0s924ZyYbpW4lUWgu96fBRCjJKFyk/v9RLlX03wh11C
s2bfV14+O5wZ0m1u6um6G5X4vvIaYyHSUHKwJ8kPTR1ibBlbADsghILBJd9LXb3R+19ti+gZUJpa
X0f08CnrSKXWLoNAjI1FIeLvo/BBEex+4AEc/Ka9JyQfzdUkyYKrV55E949Ot17KIF3Delr7NAk2
1WC1np1bSuNmfVdvU0g/jyBkoiM6tnRYem3w9AXGiQUuCJowuR11+Ic26fXV1OG/C9ahQ+sZUmK8
zmWPikWulk7ptbVu563ULyEt8OExxhynN/7vLnbTANS8Womjge2LFZGm1x9AlkQajoKMOxUFpWqv
tl3jmgXtQy8Yw5XWc69p0oiFAS0HflONk9pzMiK6tQJWFI+2pCX+UilGy+1ZCJPevtztM8mqaqdr
Ku0d8fAc7GCR/Wq12mlCM7oHnq50N8XU4oVK8Pw0M/YfELVIW8JWo43/TKZVvIy4anVLYTLF5I7l
4Pjg4TMaYM1Q2mtaEw+8Buu2gzTpOk2/uTZIHDCY4grzemNch1EjjvvMl7TXPFQlLmPqom6lkFgs
w1Co8JSsEvgJYyxariWVRoRnhxcvy6Djc9SU3R8M8gA+q/qdinsZVr0FmZQtCQhRtB1HxxAg9HWc
qbs608x3faQyNaZyrziNHEw/MGdTf3j12N9TBCOXtACX7vDTQrgciDa221kZk0IHrUwzbqJhs+hR
a3tAyh+jaFwYF5aUeeGyoC+Nc2zCJlhU9JMUG5mzUnOEUDL2mJzjM2sqlX/UqxEIY0EnnuiXnWeT
iA3dgzfhnvAs7GnkRelKlPBLrnErkpcxllBtvReTIlxYqfCGKjEenBX5+LvX6oK0ELwUC3ipD5aa
V027vjJyOpOSKaIanlX1qwFbbSUauepiThqO67GRGLqvUXS2BbGrgIwV0mFIeHFWPOvyWGnvimmI
tUEqNSgY5iHi4mWpyqIjZvWk3RRh/ZgX7athwgyZTHm8Vzsr3E+jOnHLQsetttoqOGJOHq1HD5Mx
p1KJx1dGBTh+wmjI2IpNOnDb5mV+Q00eWr6VkzQNsh9sJJM8lvyp1J/JDfst6rP9Qgbi3q19OFdv
BUFlY2uWmbpdwdawJQBprkl1yp08RG4on8Tdc0Mc/DvJdd5DpZM6LmI8mRM3MHOLcFskJ7vJUCXH
JAArG7ByxdCCeJez8iboTW5fQjaoMNE0Zk8WRADJDSn1H7BBs3K7ahUujlJtcuCvVtkZt4qS5Euz
a7D6gYsWl4AOtP633PZhuAKr1m7kIKmtlUes/xq3kb4Kii5+FZCpKFyjl6WtN0WDuCR5GPtVWFoH
juUxDqgcBMChkCEfNG9jYb2kLS0cwjM7I062lgbx0E0RN7iN+15huVHhV2BrO9Wp6pomOEar3ktF
ymM5cmv2g53zyp51irDoBExRrdwr6I3DUojUjZ7y/EuxF1LPBZhJ2KR0SJy7YeD1GB0lKoVBpder
G88fzTcKmu9oiB29ADdvux5M+YB9Xi4tcX/0koUPq+RBaVTkJCo5xCEdsWTiBLx3wGpiM5IZOR1n
POOsdD9GcYRdgIBbiV3ikEqfQs/HV78wU3TB83Z4Vj3wFjZq4tFOUrKOklKbSMpGngoR3tWEg4Nj
9nWVLqAftLHdqm0TLxI/raJlJGCatagk/LccQKqd9whRCX12I/SnbkmD2RttGoIeRAIcJO06LGKE
bLJE2QthIyu2lfoYSQQp9f3bANWbEUl5bcBwzhzxeKE4jsa0kIb7SM1KzUUOejTWyjhGwgqciv4K
xEHCcYDISXctP2lXYMin+OhLpflY6KmIDjs7e98i3kkpq/DFeGP1sSAAB6XI4ttpUOjRHTw8AeBr
l2MhywWeglasy/41DepeRgm+LF87ynTTW0OiBZKbuHeTcQcO6wzAAKDoQpaPkp/rsevFmfQozNHu
2lcVqV5bOfjgpsnweRGE9FB5ev3QSrFG3bwUpfcpVILlkMHbsi2kw6jBDwrOZqIeRPuEdV8OSqVT
gZbEJbFJeKN2jTetEmwrjrUvtyBitYg0CqjfofHE8I6wrr+Ft99h/SQNGFnVosGv0gfvLRtbsXKE
SIsVh16tX9tVFgHKF/O0VzHAzWa0ae09gyoX3dTLKnMPbCZHW76hCn/fgsxtnJBN/IycOiGjPwUC
oQHWNs9VO8Yjsg5tApC4EzAnaH3qp7D1/eg5xBmMXINq/myr57kA4uq933hczEZc5naWmHSA8uGV
wQCAA/opH4RJqPDcKtDcSPhivatpFN0liBe6M2moWXW6iXG4rjfkwWaNsBiWLgWaOpOK/W4eK/I+
1Fr0+BsyV2wQWtCI+HrV/UoRpxG+h+GrCOVPhdnZfmMl6yGLwb7kgxFsENpQkfbIuhz347j8mWqj
duO1AiQXq+kfRAV2TAnbO7G9dxSKhWMq1NUyst5CnC4srcK5GK0fQDUEoNARMpzvaMdgc1xLvYV5
6hDh/5NlXqTs4iANXkAhF9UibBNSMxz5JhyJeuuJquChC5JHT9Li3J1l+7Gf8OuCt5iDIGmGlkSj
iHZpgGNVnesGMBW4YLsxoxCyF5Ef9ZeqNZbVtmj6pti0UZbRMuBV36pNiYoKTrJg/i2cALG2kifB
36HRT4cwzaZmr3q41S154zjw0U2Pk4OYgUspMhpDLpiWwOMhZ3eYYaRrBaKkKtYiPcP7cv7o+o3J
ztOtIsboitP9i0Yfeqs1AP7QZqeqi7ACJ0+GP8mPGJFkh87IiARj6o4sFdnbcqA2Gq8iA0t0NytN
0jN8tMdoK0md8UOK5XAH5aQeD1XetJKtDUopO1kgbX0r6kPUcvNStjFPK3/HqOCHywpH9P6lKOhZ
2KXVB+GqKhQ+tlVo5ItO8HpadVRtjkXfTbvAiob4mNGeY2Zm4yd3UqOZxxDdnmyboFcruGlmYNxa
F+JB9PH2s8WUspEWl0i9IlMjktTJGLSnIFOGm7SYjBcFRDfarAikw5zIEn3PXvKWxFHi0hqbNtsO
jaT+JuJkhdBxL6o1va6nvAb3zAtQGsOu09qYVnJqmo0b+X4kP5aEYpKD9ruUU1icWsZrhcGhceTj
4IxIwYgeI2qt+Dh3wnPugeCPDD6pM4d1/M2Lk25CA0/NXzHTnhmQsvBAUzShudLFqNWlgqE89I2J
HzQch9qNJVDBsyA+7oj0nrpNk1o+Qhx+UVQrv9amx0iDteIm/TA8NSNCh8XoK3t8uNMjXfToV9aU
1RoadlptjLQp4nVQZaDABk1egB2kRpl6o1EhQlZHD5k0lhifFHEOfH7qrYdUJBy4SRqhT+6b3DN8
J8UYj9y4MyG4AWHAcRlfT4tCYuYnItGIof8VAL0km6YvGpo1Kfejo1hJvQlaYojfBU2c8UnQMym4
rxE87tmyPk7SI55mka2ZVf/UdVEaut4QZk91P1jEyLVJFZ3uuiAAfKdsvpw6SwiOjdcUtL7wyPyp
+H66KcQpWKtBjq+2GiXTc1grKrjHIX7AIoy6EjrVnsC702FwUefA6ysqwwHx7KIvxH3TY393G2tC
IN4HwcgORzQwhfvEJ3uDf7MUbiO6zOSkAatvj6bcvgIXbW6luIfTo9SWfgxl7mGnL5v0DiJW/aCQ
9qto+3RFuPUaHWKSLw3tHmpotkzi3P+pEwjVdjd41BqjD8Nhqx5fS2DfhoNleNg5Pn5nM2MmbIad
MPlh60iqj+hfPrThneInCpRfzSvzlxJVodsk1PFFz/Dpe8lEEAi2KNXNY6Pp1eOoGwptYL0QKPaH
+dacyipwJwtrbttS2lizx4kcwklLtMUdAuF0T0EvOfLsguQiw9Gof+KxrXZdplV3kk5gIuMg/FyU
Y3CTo4jgKrTcXXiR3VanbAKNXKNzgM9MJYz+atQ1bGkQXTerDP5xZAz3UdTQ+TTESj5GWSu/qWJh
BW4Qos4ZJ4A6f4bEgNQ+R3ARNq1HY11zXjaVFrV7em7GL6lozR2CnBpl9Qo+lpWVXrzqKzFMSQRD
ZSmrkXhEtLxbyaEO4xiZe2zj6oQbtmu5kIymhODbkhPTtUxraS23KklWmFlNuQA7ay00mhN/+WQh
VDEVlel6WpS81m1V3QAtDO7yIQZVyLbKIAVS/8vxGgYJaWcAZtv7Ui7luzpsw2WYonSGL4v8Q6oa
aY8pAwq8yJe8lnTvPScLay1F7IMWYiL3GN7V+cguUTM8nnoRNrLSCZG5pfUzvFApypZEzuJkp2PR
7Col8G8MrTCexVZHPL+S29uib611CDdhdBN60OQrkk8Bn8ZYRkxK4/+Ns+QtuqK27qKqpVKVzJLA
vq4s/VQSD0qIqaNdIMPsplwnL61IcC+yNRdgGs3BbrxATv96PrHfPuzBOm59U64D10u4j9cE6SBg
gz4SN0nvpQ+RVPe/lCz0YTfqfU1U71uVcheEXlGvwfFlyNWq+npARPeD55yzo0UhvR/BN9DOjMro
XZS96adca3RGRDpt1Zpy5fhUTmIj3gR0AFkLNS28Ta9gULXorVB5VziGK0+E0+vi/1s1dibEyb3v
m1RZALJI97DIIyIpqm44A8ldtgwE2p4oQCay44eKiXGph2y53rVGuUAFHpAbNt2tm0aQ1Dee5QuB
m7ZGISyJKApY2PQI11niT8njGE6D3Qlpv5eJ6yx7jLnlljmftB24v1ZaYeiZ3WmYWt2MHoQ0Kq9I
EZDeiB5xy/zilhii5tmBOqfp/+qmUuagVNrc3KKL4Ppp59+0YQ1YWhmzpnvWc8IsuIL1YHuloA2b
Vp5Uqs4mhTSOeEkSCR/FNbgm4cjVOt7QtHSnpOkW+lisuC9gXg9GHG5jv4nvgzajLQ/lfIdSxPRE
tx29iVCUvIj6oeKv6X/6j4UQcq76Nrr18SmiGmRIPogS4vRoaWQCKSxJPediYsFaRyB6dodJKAd7
HILqT9XFePrqedP90iKNS8srg/SuzhtrcGP6W9CdoyxfmHQlsvuWUe/VEXsDj2vslhRGP7TNUB1R
YYCUI4vok47YEy8tTyBfMZu4c6a2sOaYPkFMKq9VYxHIWrpuTe5hBz0o8Z7GGYVfFCZ02E2a6m1G
PjbdttF1RPXg3PCWIFj5y0ozU+zVqSykNsSxWAZ50eZ3SqTKN0MmBMoObF0+bBQ9pMRlVmJ+JzRZ
THOn46jQ6Q/JNcrqAKdb42z02SoivsEtLJhevSruHyokMujAT1q/r6wW0dUi9XE90AwCrGUxq09D
l0m6DZVr+RkJ1OAFyPlIhV5TaDuopfTa5h40SI6dl98NBQZsqoYOEiHaqG57pLitl2QQq32G/FwM
gW5slWWlpiVan42Ar6DRRnS9xCQ+RB0LtCRMwKoKBnGt0zM19exIFyIYH0ASJNUPwp4KM6+0DNZa
FcR/a1E0hVVqKV1wRypvdquWeMZV6kRPHbGb3dorNTfTxdzGhe2rmwNVemA491wDMcglMef7MRZQ
w6ZGRlqwHegW9vmCFRd/Au2bne40vn+ySyZDwM+XuyeJnTTKEfRME67ltIs8+kNYy8+KF+ZCGRpB
p7ROABBT6NtHoazuYQvgc5wCjHtSCl99VtGvc2NDDt5MmUdZV+pQ1DQgIGSRLUpUpnjiIUBdoB5e
kEII9WVo6ZW44MZFiLDjY+i/WGZlvvnjJMebDKakdgM6scJTE2Ju7GhFLt2MVkVoI5n9+KPJ1Oh3
OGTKKwY9tQAYLDN/BSCbGiQLCqhiqu6bbwHtC4srnv4LJdTeKB0BTDVXl1DRJgqi9BA1I1QICVwG
/EQDx6Y17AnrSAkTGIjsm+FDl1ZicRt7Yg/5a4wwlh7VvugOqRpM20Dqhj8i39V3JS+xAOywEhAo
B6NXSfPPHH7IqL09jKUg4SxUwSZfz+GZQbeQ0tKSeraOiIqcSdEeLBqMei81JdENZauBzRZ7u2gI
YjTr6g4xk5aLesSQj2YyRAt5vql91GXstPFhbxdq6ccOsoxavJgmj9p37Av1s9IO6u8gI8B3FFyM
+JjwaW22oYf85Ybe+XDENq3NV/+rGaaszSC+UeOIldwVOrX7a7a10tgBFej7uM3MlaS30R4pvf5V
jpqSGqwo/rwMSz1H9SJtCjDVwksSKTL1BKic91I3i7gotgyXNZRvUg6uZUxXJKa+AdrSixRNGqFQ
sVX1BNAtFpEnjE1ENx6JAVG4D60AealbermFend5Qt9gXS0Vox4w9pqG4tnJhMBnFcgyUNFFWtsR
Re8xzr3j5SG+WTP0D3WqPArzQUf7K5JXUwphaGOGUIpjYTxmUEGtK2DrcxS0ideXOMteavC/Pshc
n8HCQQ4WJihVmtK9WwqKHcYrEZjsFFyzMzPPMNCmiNUCX3PLMCXMHr5OJisNxYK+DJYE5+KIsl4f
iqQIKKv8Sc1tCAXx8uKd2H/NYGSWTEb10jRBkZ+pCeawkPGCH/HCwsizo3goStusWoXWTRTe+P6i
o917zfjk/I3NsGcwbLIG9188xa7LWJsNFtg4RAPu5bxdd1mzxEbj8sw+4OJf4eSzLpap87rwaKUn
93UpB0PIAZIQQxdu7yBItercwRVswZbscIGxueu5OPXwZ+l2TrNAecCVHBbdplTiCC7th4Xh4hf/
T7SWecF5LKQiJdDfhq6eblc0Ytuw0nksyToM7XNjXpEDV2A8nsDoGYCVlWWUwfCxODlyiHZRpTah
7ZSLed6d27korDvUguzJ/u+84a85dEgd8DHuf2YN1tLxXWitLnaLV06QNK/2l7cxg+3h9Bi6qJj/
4VV+xttLfZF4ZioNWBJvUOaSfJeOZ1Q7+kO9lG69tZDudLvlDTwF9sPbtUX/MBu8NPx87j6d4E6M
utyLGF4IbDhu8hF3x2zz65A7SElQUc3scOMti/UfoCx2ZsPHHO2/vY2UzpXX/+Gn9fVJTImLCkIK
AHadm/7rk9SU3Y2h0nVbrVunlESny18iTXeqMUChRgUmXuA80b3K9XNNPYWS9CaM/rfyH6zg/4eA
3Nnb4BaDz2EoKMNjNHTKGspT2ACYbZNHa4ccT+tWbO4xPa+dXpDuZLzT6EDdXj6QH5SKk5lz5kVY
iaL2oYH/deZ6YgHZDSR6KxEaGeVLgcMvkiT9sRby/ZjJi7bXbzM6i3S3kC2C/HU34KJaK4hTlNO6
9v2bwh/urzzVTCM7fyr8DyCezASXE5pZVY80O2F/YfjwOy/UnUjorkVqaXf5jam36ACZtpC1T5ac
HAR0dXAI+S2r0hXuy9m9D1sI3hB1nll/WDZPXogh0+T1B6DWZQpSV0MMysKYsITkb0rrmModoLE/
l2d+FgWcDHlyJORqBPeB0rhdsfE1CmWoPvX0aNuqRxHuCt/mLA44Gez0MtbQ2kt6BusAVRHn0f82
yEIvz+jsu8IgnCxDw3xYwT3r5OMJjnaM2gxRHXHUFvSaVkUMNpsU4vIwZ9EArmCGAQGc+9syoVR/
3ce+ITSN0CgeyZ55N2biX/xTKKml9RNqUfnz5cHOFg4VUFOxKKUYBvhAcb7tP11cslZ1tRbFCCHm
PxUVD4srk/nuv0/kxPZn2bgRTrZ/YQEt9XMwa+OU/24oaUy9cWUKZ+vFFD4PMT/CpykIkdCBZ2EI
EUgVqagd9YZjtG4DUOLyYp1vAAvRcNEketJVnDBPNkCRKsjHaIZnC6G4kkhIfKV75shfCWrPDyvD
YMElYpegw4ybJ/xpQnnjy10zWR6Kjc9NtEzBo6ArVcIAaH8YxTXH2fNzSrAuQVSbaXEw5E4m1SO3
hA0xsvwZo9pq2G461L7jIT3GyJ502eRcXsSz12UwHmL5Mvc0fz29isLQpJwuyR4KH7+R97tNhuYe
6RdbzfzdP45ENMQBYlJ4HunWqQmVMHeCs0hH4602jvxKlLG6ii53pJhugKLS5dHOIhAiIhn3Y4J4
tB2ggX59a2I1VC1oV+47xJnUB0n728O1ykQ67MYi7X6gNLq4POLZdpxHVA22iEXEo53eR0jvpLGP
s6eN1JiDGcCi1d69f7QnYQlRkiAvYb9z78EHPZkXpdxRtjIdIMdwOxQ/tcqj7nXFufNsT3yMYfKu
VDIF8VRHmmZxYULHJ/ER9jjo2mq1xRIM2bPLC3YiZv8xFyZCF5ZwfZbHPslMu0YZTSmRyeWw09vD
92/c0iiHTTIo0W5stb+egrhO6VPPLbpsHY9QGis6pAs58oYru/Ps3CEkJun0I+Zbl2D95Nrq6zKx
BkPSUDZCdNwAar8yU1V5VFBf3VBgotinttmV6J3zxTb8Eo8wLJoksoETMo2106UuQUN2Sgkl1HXd
neveuLsb/m45/1gu7eVmY9v85Wa5XPJ39sZeNfZmtbLvV/z0f/7QoZ/8tu/tFf96w1/v+XX82sX8
7/nJmX84/OHOPzmO7TrHo7vmx27NWO78E386/Jh/yfxL539w33bPx+fd265wC/5pt+PH227+LTzn
7sppPd9xiG3PrljY/FATOWX/qy2lY9qqIHway46rP7I4Lb147+mPl7fc+VtWVEXn7EAIBrZ8Stj2
R62cqgbUcM6u64oOLqK2SwF3FaFTWH8vD/bdpDiks72boTLuycc2Vbo+lCwqj3FS3EEU38CvBmTc
7ztZWF8e6nwbKahX6zK2FrpOBDHP+9M3KvaVqJv8zLDTJHZz77ku0Qys6crJ9SJr/oBAuDze+V2H
yjxvS9fwD+JTNU/903iBFCuFEqHXiepvtRO9NHGBKOTbQUAw9vJQ5xc5Q1lYAlvEKxpR89ehQgTC
VK3GHQm5jXgj0WzA7wQduGHUUSOm+6lvfWPsdsBwng1QOFeCjI+l+3pCwfLNYQaXOo7J1rz0n6aK
dmMmDglKxZqd27/+k1UrB0BTNjr7drjqlvBQ3dR575fwCzAveYDVtup3vd3az4Ur2n/fTAfJQnfc
CldOzXwnnT4adj4KJY/5zJy6R00gNCOjRnqyVdB+k1EFUK7FWOdDzKZfH5IQhqyeHZihG2MAYS3e
VB3K0AK04PKKpfh5TQqhic9DnOylQjJbAxVi9m4ozRKUwuhqY95uKgC2TjmCc1Gk7C0WutLps+Sg
tGL5rzHQ/AQWihqzNNNsxPv1FaeJ5wVqxxNItOSQ0pT2OUrRajb+SFBSv7ydv7kUICNryEBRjyUV
P0knYGSMtE1IjZImcCVhK1o3aUq0dc2V5do4J5lEJSD2OkiMA8LA7aUbDwQRYmpYs1wJFr7bIXgK
aopFQjvXmb8uHgrDsd9KoF7w7ziWhf8nMq7t829uG4jNhDsSJZR5q38dog9iMMUJpYQK4K9dK52j
yQOanFp55bBL8+p/PVG8mE8jneyEAQkBM0C90m5VGI7h3cTGC94bAZlVLXWEippw+1qD80d09PK+
kL65whl6tiKlEcDfnEwS5dixAcLItSI9hj5Sz1tVXJf1XY83GEAGNdzn3VYc8ENZNtV9UO0BVrXW
UovtKX+98izfL/h/n+VkGdSoCZG+Yhl4ljFf+c1tLv7y0IRRtD2Eb11bhcND4u0QlQSQgj3fchyv
hEbfbCsiQ10G0Ut5UzmNCKROV3K9YjmKCvlZpS34XoNXuzzRbw4Jtmp8MBGBo0R3WhhrAeSjPUG/
DK7hXznXlnAl3iEpL0r9mufMN0PNUnIK14xM7jMr133+jJR+X6pFrOg2DfmXLhyPRa3twNb+8eLi
2qV9/vrIEJCco9nDVwHPiK9jCb1clmgosYsVYVWW5izKiqqD9fNfV49hSIhlkZ6PJH2E95++jGMH
KHPUGMZoun0wIFqrwv7Afobaw5Vq4ndf4TnTp30xm6T8R2Xl01iWio5k0QUU5ygnmMeCDuvGlxWh
f0maooyWSkS/ekEn0nxRlWaIAFdMfK3Qhu9Hh45HuIEUrz8niGAYN15V9O8o3VnTHpoX3CMDIETq
5qlGstNMNG+XIBeSv6MHjdTVsS54liGl34lVYm3ZMkNDPtJ3j0VQQRkcFPTGEcrIkhXiqQMgwCCs
ngx98h/rsIl+0jhuNlE2tO+eETUb+GFD9M8flbnt8d9A4OS8NlPX9xAJTfi/iEqn8eA7US726wn5
iEWdi8Pj5Tf/0Zj6ek/S5ZYlAjPqVHgnn1z6mE5McYu+sw1s0taVYlvEiEIjqSugCwIPYweu6hGR
jXs1GhwzgJuUZ7scar4B60WSo+Pl5zkP63UajggJzJbzlqGdbHirmiI8rgXPljL1XlV9WMp4Y+X1
OsIuxZykK9Hv+d3EvCH50NQib2NLfj1fOGnrgtyKAqCE0NtHtfG3n9DwvTyns0NMX2dOVHCDQTdS
P51TOTRZGylo4pESuVK7nXB2MczxX3fOySgn19KIRNbURYzSjXCN6Eeg9dvgPoxw05W79nQ+MjfB
PB9+J3vGsuY4/9MJhmjcmsAvUyeumqcBMWgsIiI3U4r+ypTOAsp5JDx7QM3KtHGpdH4dKULnNYEQ
ByFctraKCSQt9suFVwe/wIe8TZb8HKACJefZnUTh//JbO81WsD2e0yH2BwAg3TwN79BMmwnhIY23
GoBMv1SN26hf6vJLaJjI3fww9H+MXT8GlOcUCbEzCrsny9oiXoEkRDzLQ6K8EBxBk7moDiLmcHli
p+HJ13GIXr8uapUXYuHpTCyS0OYeXlRrclCBFLQfqfViIqR1ebjTI8ZwTIl2Jg1U5qWcnGgD5kzg
Y2bj4DGDuJoNUvfKCOf7UdJM7guyZfbkWco8YGZjBK2eOQVJgT2ingAOOcVBwCiuefh9N5mPkJ/a
Jxq0p3kaVwjKXrDznQQEsKbdIaR6ebXkefU/38fzcqFTyw2IviHG0CdbvkWhJa6wmYHJgIZZ4Wk7
I9WaJTLIh0AUDmmtaltP7veSIGxNs9ogav1UltNNIQN1FzIR4Z7gLlNidZVo3TaXmzVqNrLti/9q
eU+NdH5UPuE6PQ6qpKeOeH3VzYYBQe5Ugg5PMF2LAThuHVBPZ6GJgzxm5Dni8MefNPwlfMfqqitH
5ps3j1v3nO7R1QFLcrK36sIjAMe61QGV7ZP1+dX97Dp0+ZV8PwgdeeT60MM5PZdpAk4OTD0XAZeQ
V4srHV6amq0vj6J88+KJYOn/myBiQBucFH7qRJ0i/OJyZ1hqS+H29+Cmr3RU6ekjL7Ma/1Qv9/DB
DtluHx+gwD0/CI/BtvhFNeLKfL+5dWn1Us2leErzn4j96wUB3jaTlJgJA26GsfJkjBT3jWZYAxh3
YSa7o1fdw5agkIK61eVl+HaxVUitjE6p//SDrIMoV0Jkfh01sl7HAQOuQtphr3TlDvzmHDPF/w5z
EmZpWUW40zJMmEMkS/TbJgh/Xp7JN98PysEU89ifSD2eCnyaJQidVOB96tW96t122Q8FZYHh3qx/
qOq69a5Uvc8SXk7jl/FOArkGqXX0AaPcmUowe7dQo0PoUJDup60q/MILu+mfUC6+PEnpu4Wkkgcw
guxhhut83StxV1hlUSW5Y62FZmUe0eZ05J94uuiu6qYb5L7+vF0e8rsd8nnEk3kqEwomhc9nskjF
w6hQqfS1Qyj8+PdRiMMRT53NjKklfZ0X5m0hri4p4mgJmPdm3JRV7UpZeGUfnjVO5rdGLZJjb9GS
VE73ewMtcjAHBPunQ7Aflt2mdmJH+pXv1T8Amq4EoldHO9n21EY9acwYDUcSV1jrq3BFgL+bbhMc
2KhyXl7D7/YGQqcU5/lWSjR4v65hD+WuNKWSQwYXXKnf42sDnCUvH6v3aQT56wgGTdtWTBlBQW14
0/yQnckmmG9sXXLjfbednNfECa9Bgb7bgfQiZwl4oNeAgr6OKkfSZHY6NXlVfJS0rSIv+uTavph3
8UkYoMNUhWEqzhVz4+RceVolIzPT54CdooN586i/yRvrFq3Nh9h18IJynSmDg+9efmPfzowri+sX
UCZX19eZoRSBGin4Z0dHQiqr8PqizHE1xjkDFM2vjTbK/x1m3jifEggkegzy7Y5L4wDRtXOJCHPH
fIR4E6+Mm3xfPevrcmdtpitXh/zdnfx54Hn+nwbWCqHPCpQeHHn1C36GOx2yfc+ttVQecjt+L/ao
jGLPYTdr+YD79ouwXbStk7yOLnTqTXnt8rz2OCfHURci3UcwkuNYL7S18YBkxU53aYo+FAidLoeF
5SIMvQ8P8YuDddLld/3t4JgLoJjALiPV+boW6HflVpyzw0J91yartE5cqYec72bee9W7aX6lO/DN
jjYg/gOhnEERfDC+jpd0VYXbKWbT6LyAIgHL1x+b/C5EezBBKqQUrnwQv9nLhmoChoBfM7e45vl/
etfC2GnIHQ5Yq2Ud9kzmnw73ExLJa5XHb245Yk+itrkTQDJ8so6ZIqF3CoXBacxK2E69jCBrpw1X
It0zHCZnBggmPTqFBSTiPjmadOh8Pe1HjuaT+cvYz12r2vHukEFdIi3ntO60lSVbuEEc9SrW+Lul
/Dz2yXlFmnws25KxQaP+hXe+T+6UXYrFJZvUKhy4j6VdPIkvlzfodwv7edSTDWMi8q5aCaPWKQpu
z/k1cfFvDgA+Ijqqw1x2VD5PXpzcGnFuBvz3hQohHTvD+ywyH6V6H8QLGb5ife0VfjuhTwOefK0o
rFnwzuYBd/qq2Ut7YzftrIXwjrKaG0q2uLsmMv/tFPlQKdQUdMLQk68I5DsEdET2JkT/bYsuFFKD
8G3/KsZv8kzbk4yVaMiH/4/3Rqv8A/Y2Q6a/Hry+y0q0HtCVpfmwxokS9UbVvTzEdx9+Sk8cBh1K
91z3/zqG2ipBrvE/VJl9W1Cfk3CDyGlDFaN1qu4JEwVzuqPl4IevqFN0BFfXIt/vXubnJzh5mTEe
jEOZqZwJbxK2itHKB7XU/lye5/mdKYtcLeRCFjkE1+fXaaaC5kH1xUK3jR/EDAm9LSTgRj0I4lZV
3y+PNe+FrxHH17FOXlvcR0KezvfziAKOusIuPRr+h7Tv2o1babp9IgLM4ZZxokZZsm4IWbaZc+bT
/6sFnG1ODw8be38XhmAIULG6q6urK6x1EqKzwUpxkz90LUi42jvKk9VSQpi4sHdxwjscfjZ9u9dA
p7atD7k8aTG6hpwhmfzQEUZdr91k8FM0GsQv4xXZljrYYAHYGV2qonC3Ja0ptJD0/Z5e3DSAw4yi
MAMeAGaxd5nsuwl4yOZBfdwWs6YQak5o8NNQfkEv67VCKUAV4m7yYfN1dtGM4OdYR2ceqReUjhh3
51qEhm4xdL+hiAKmAnrx0HuepVIAWWJcAgYSxGOTilYq8CbqOqCb2h0v3aOBA3jdIuby7wDsjonv
E+AIzEr6WScJQ/W1x+3ye+glboFwD1gGfM+s+G9FLzhyLRyUEoPDSXjfgMQVfLu2hnQFMv2hOeb/
+hwiilAwkQJadETltB8denFKhhYAX3ljAD1qD2jdGHGhGFkZh0f9j+2NXrEnTBggpf3dgfjNcrWM
XGY1qIE1HEHajElrxZvSz7lnOGmWDMp9KX4B8AdgoFh1BDIm3wN+n10B1HhbkxWTvdKEMlnAEwJL
HOBDlpx4evuDi+4IVlXs/G9SKC8ZYswXkEzQRZ2sPDil0h75R1F/3payvmJ4o6MRFUM69FgSmHNB
+eNDlxT82YK8M0AsAMLjbSHrC/aPELqPMhy7gZ9rsvUc4B4vGZA9J2vsGI0et9cKzBkJbB4MIajK
06F/lWt+DNAdTEs1EiLWdl9K1amTgX7cY/R9EHxPHFhVh7XlIxUAAV2SvAFaN8p7oTJVG1leAvQ4
tpLJOPFZ7hmt8LK9gCvXMmqHqNfA5UOQSImpQOgNtMAKtqCK52nWvML/uS3h9p4kaS5EVKRV5rbN
OhyaTqwlvCs00MDZ4B0AJmU4ZA7QWD8GzDHALwIEclvm7YZd383EbBY3TD2HWScXuJvbwM70u9h/
MXyMxz8CQHYUGe+0lfQv8GxRnAcTDmHL+250XQgzAGOUJRV2Koz0fRG+ofvJirPJUrXQFnO4I4wO
B0DuNFhR3e3KgpcBcgXM35JeYspbAExRAfoz4uM2snvjB7Cm/e4wyB8db20v56ogpNmRcdPg1unb
LQLiQtcUiFDL7n1Uf/j1Puhea/Ew54zjfGuN0OivIPraAmSeBvJNRAZC/a4luJhGb1uT2wBfRHIN
I6BIsGEmka5HNXI/F22LFrd4PM7tvZp7XPgGvq1qOJYioCYYCcS1hVuKo+ywCPK4qzuIS8sJFKP7
eao9PwKW+q6NU8bdsSoLbTaiZPBoTaGr5v2sKyjO6rjyeQxbxjvQGT8UUu1wdQfkOVbT+K17ElGk
50mJ3hDxk3zNwugVro0DEPGUFtovTE1zB/3FL53tzbp17kQGWk8N1PXQ0ENFpAXaXqdiSBDNF7+V
6bGKT+FkxyxHu2Zz4Egi7S+ozQHH91oTQagyjFIRKcKDCvTVdnjYVmPVGeHqwMvu2/9RS4WmzTJH
ow74y3NbLV9E/yuQL1K8zzAhkbByrWtWgDP6jzDyMYt9QW43BCoiLkR9RsdesgcntAIsAw0woqz3
+ZoJoD0DjxOMbSHlSm1PC3brXAmxcFUVg7vOM5IGTAeskGhVCkaQZNy8aPYVqNUL6wJECGh+tAzu
YTKAY288AgGJcXbWLA2Byj9CqFXTK1BqiGCkB0X6B1fsm+hrFg68kDDErG4OSvqIipHLNejx+rws
GzRxQ4yeoPee57gdsgqNCXiqD61Tz2LgZ4wjtCoRnWpghiVtt3QtNkQLN7jTcTf52S8SSDToK+b2
3FDaYEvYNvPVNfxHFNpPri2vl/O2iYHgj8blXZPsqwGESAqCV4aYVXtYiKGOq+orVdcNEAN4UbX/
0YWPZfS6rcnqoqFfUUNBC5xp31nxxRky4lCuI8A6WsDL7GO3VdCqDPDn2FIjhmtYVQbOB0BWAEHA
6NT1moWyX4I3EcoMDZCDgbgGvu/3UZ4Y9/fq1izEkN8vFErB1Aq6D4hJQFAAZhDwoE6CarYFowqz
5krxBvtHHbKwCzmRqqWiAOoYq1bCvdTpr/kc/JftX4igTiqSx0GOgktp9cGjEl0i4wLGtf+y/X+1
oPxaIxtdpRBDboTEDYNjl3hVkIGUvEAfLitxQMz1OuuCSPWvPvQDBmx4mL+SIazLAaSvDA1yqrPH
KR9qpwPGPHP6GYDNwGNBW2O/S2bjf1tPOmpQtdjvqwDy4V478bmXPb9hZfwZVq6I12Yhpn0EfD7I
SDHOpoUXHpNOmszwrQwbp7umKxWYMrwIIUBcMFqn111FPGis1NWqayDU2JgHQfMS3XQi8VMYfgOa
D+WXD1i+yenTh9QPLC1hxXMrOVuYxkIWZeqhMESj1kMj0RPc7hDdFXfFC6pcO202QeeI4OG+22nP
28a/ulcEsgSLhQuKvqJCWWvwyCnhXvlnqXLS7LfG8uDku29MfiGCeJGFl4iDtJWAgIcnZ/6q5z9H
4TMxrF5/0gewb8oM+17JhJFV/KsQ5WL9sE2FtIJCZWEKAJ74kR/B23HmvMgGFcCv7dVbN4+/wihH
q/UcqHBkvKZrYOcAE9AOx9FC/D0oPwvldVvW99N8ax3JxyzWMWnHBkxWEMZPO3CFWdErSBcd7a4/
1DvgR78Aq9npnfbAeZJXPwLnlBWasTaSMlDgVPR8BaIw4PArOzQV9OObAtxyQfohludeZLhKlmVS
bhntf0kdyJAm5vLPVAPFFpqf3KlmtTizLOa78WyxrgD9LNFQiHVtA6A3Piu5raETaY53I6gK1V0R
4Q4Ndz66/7c3lCiwsZ904+csjEBdVSEXGHevvRHvjfFZ8YnMDlxZaB5HuaaqGREIYw+/QXYWygIG
rwmBH437Z6jdTHwoqwHYvJ7Y/BhAsZQNX9s6MjaRbgXh56RKeOJecvCaTRrB0ysfU05jaMVaSsrF
AO1cmfsMYvjiS4mtsj0AWR3Zxx1YFSfDbFjvB5ZalJMJ0jLkRgny/OkMvq6ieBarp+2VI5+8ZR2U
a+mrtKwMImIensbppzQxop7VNNbCUdKDtOA/DdS4hwCgDb7OE/coGLEJgsSHAB1dAKM9RvmlTAM7
ztT9tmpM0ZQjqXWx4uMIolW5eJWy7hSnwRGsr4dUjg61wVsziGwKMO4qI8+4H9btH1E+ACxBv/7t
DBb2n/td1kktLqOYk62U/+LB8ogBGhBe+SDJic9zoTJyQqu2ggACIAN4NEt0GV2aE3kERRROnDI4
ajU4uSCbA7githd19SpaiKGCLrkD2n48YU3bqHeBx23VQ3TpI9HOpN+h0TCWcaUAdp1xJXHuYh1V
vPwiGXDZlv8B5KnoI3tQ96AEBdCFKe5xAx3i0RR+xHtWxX51/xYVX0pNtW6lng8hV2hBVZYlltF5
LWhjAPYrFm8JayZ6fVX/FpilazVlJZ5B8oQCs1+8cujn1d+awp4bDGExtm8tnCUZeWADqBoZR7wW
pKiNAkBxPNyjCNPznHHE4X+Ia/XchyHLVNa85VIWdfwELs8LPscZGMESBELUoXjo5h2yOg5AO4MQ
sWajM9RbW8elSPJJC3ORs6Cs0gjqYdYs049c92dsX5LQt0KOhWK0ZiHkcY0ZR3SmYor2WlQNuPox
7YjjBA2fD3qwD1E/+VPhiqKtB4q9fexWfdlSHGWQWaFJZddAHAYRLU3ep0Du4PQHHV1Gs3HSC2DV
/u5UFrrRqrkslKTtMkxbrZTIFqKjafT6Aq8DNKyo4m5bvTXntdSOulhBExMnLfJYVjF8JAC6JBzX
jDhv7aIj+XkRsAMY5KRHnlEk6gK1gn8s9OKuL/1HxAuMC4clgrpL84Ir9aKtER6U/gmVHacCRP5/
WChMCvIA0lQwzUMZOJJKVZTrcBQAasVY5I+GB6siCzFp9eD+I+RmMgmJsAhIu3B+2jR9zO0z8E33
ERK+48+Ge4oj4UFPcmtbr9WlQycqiroYNzTocZscLRW6j4FUlCQ/auNeZuEnrhry4u9TWzPy+dRz
JECMVHWnG9ElTNAxEBScA2Z0xqW1aswo5xJ4B0kFVtK1Z1DDHuRWAnRB5Tc1AXcGuOquPVRAcN1e
NIYgGoe208ZUTBQI4ks8Kco3QMRZMcuLr6/cP9rQcQWPuEmL8NJFB36PEQ1Tj03MokQh43iuNFai
3AksMSRB0Fij0V3qqHiLeo92ZGt6UIAx+WCPX8VBBQGom+3zt8AbD7kH1vC9b4JmnuF+Vn35Qjbl
XHOuaSddgo4TmaYJ0tAKswiDZWNkzcZolkkKEiFW1/zKXSUIGNoCmCNGvVGHuDaTNFdAWm5o6LhO
nai35f4BvYc1oJON120zWXt5ooNdxvJi2lu6aflNpjxXM7CUWbLSOfKUeVxKwIACVFfmXSv/BgnE
nYIEWjypp1hhdTms6Yl2KfQaq2hvxs9rPdWZH/IhRs+Q3FWdLaUiQLkHAPJ1SdECAF7MbT6sRkYg
sOJPMJCG6QB0IGAakW5+FAFGDUB/FMdSv0tBRvZzmADSzFjXVSESSbJrqI0iKL7WDCTRjZp1qFSp
k3yf9WjLgrT2qAt6fuAmEABzI3ePvJR2FBB/WOIcf8ZiigYutU/MKFDAMh4wnltri42JASDFAhsX
rabUJ4GVnc+A9YU8tvKlVE/gcLKTMsCqg8hRNf69/8HUxV9hlFPtUAYG1S2EjcGI1iVOmSxRrRVg
xE4/t5d65UaCJFRS8bLBOtNnJa+QrDAaxHX11CeAP0f4n4K80RYmbl9NkeICRwDQ42Pzux2L523Z
K16WTJhKmB8jM/F0l04egsYALetwgIQfK+hOfo4EHKhr/jcx4rUxgX0DCJIaVES3bi0CwKYLzIE1
qPm9/1fPfUwBofcf8wYIggARR9nHpGjtpI5Da2lPqgfk+i/u4icmEnx3QM+dgOBsp3bk8XvwWs2T
Kb8H3nzQv/iv8FV3WVMuIlHp9mMQjGHmH9EMvatthF76OYQX4D3FLTzf24OIQjA1ABqDZjM2A0e2
m5P0W9gHABX2Yk99+dev5u/1+PsJ5IgvHgzj7E91pOSt1cUHMByJ6l6vGeHAzQVKRBBQD0kBnA96
Xa5FYFJYqPiCaFn+6uo/htyb0fyk9n+27efm5FNiyB230CQZqzJE2rS1UiSi+p/8sPdB5yCC5YNn
tfR+F8dvNg6tIARVFUh79AxJMifjHPqQFYyxl3a/Zlk9tuJnGyiWivqsoA4Wsv1IjCe/WzWyASZ2
NpTGnmv5DPocl0vvxyBhHNPbF9L3Avz9KMobyU3m+0gc406RQPacNA6XWca0nyJbUt/naqfzd1LH
EErM42YhMM2OXlQADd2AkfO1AUIUscGoic4/JJn6hKuU4RduYhOi1kIEpZaEQHUEk12L/LTk1GC4
FTw+sbky2E/cIcxZUcmNt6PEUdbadEbLhaCwJONB5tAjCZ825sxEdVi11oVWlLUOKiDsOx8LB3LA
XdC4Rczb6EezuBFT6/vtk7GqkqGgBZ1MeGLk6fpkBOgNRAIShiEAQUKpgCwDtHrN2Rayan6A/gCk
DlrDySD8tRQ1r9N2zKBRLfwJJbtJU1OS3cgHoAOYX0EqrJoi69m8Zn4GAPSQggC5NHgPrmVq86iC
uxqbVaKrAKTqd+lQM9KKa95rKYK6lrgK6JJVBLU4zG9y4SVF+B+oplS+bK/fmkEs5VCbFFUJVrWE
nBzt7HpzyRtnHnOQKzotx7AHliiyqgtPWYHzPGlkiEoQewIAqazBMwVO1PaURl/bWomsHSK2uZBV
54k6ZXyL5dt1k9mKpn5u97KDvuhLeQRdoZ2amDN2Zu+gX8LHl9h6CcCZsP0Rax5kubSUB8nqbuj4
llhml4Ph0hnmwgUvmakIRw5YFdyvbXFrx20pjjoIVT9GE5itcd9p4jMnzpYey5FVgQqN4RlXTRO1
ZAKYiUNA9woKYPuTuK5rLblyZwncK2DZ/ZxZ1rK6egsplKcyDLTsiEj2gfzVG/R+x3EK2KeOY5M5
pX4fdO726t2+g+GASYX8/2lFPZdypKg0v4dWhHv2jxaY2btk8w/SG54LCHvLwOJeAUizE+8qt3X9
c/C0/QGr20d6yYB+RZrSKYvtJYUbwwn6cnEPmJ/IimRLbRiv/dVjsRBCmWQwqSHwniDELyKbB5YP
yGC21bidsSfrCPQWtGBiBA7T/dcnb07wuB3xHEMLP2aN7vPgRx142vgVyb/q/oIRLrU8B5yX8M/b
glfXbyGXqL448b4ozElITnwzB7bQhKaiISJidaLfPIgo7ahd4uo+62cfUqocDOq/5ekkogdLlc0A
Ja2kSZ1C/djWa/W0LfSitmwsUCfMS2IXzcGIf0T9OWh+KKy7ekUKRu1FAEsA8QERM7VrPQ/u0BY4
7VYJhtBYk9x0wES4fumFiHEL3PbB6BCxEEVtFKj2xEHL8RQaBdN4Enpz3kVn9Eid5fu6NrN9YE1H
44dwv72MK+4Eo6ffhDo6cj/f9CYL8ygbrpOCATxjbXnWwaSi1vaMmrWM5vQhcDrWtPeKNV6Jo5Rs
pSHVBtDCW6V4ylB7jXcC97it0Q3OJl6RVzIoWxzVctBRaMX9ojwODcZ4wQJ37oBfnOeWHzlC/6eV
3Vo/8vpD3R+VHEyclyawOzi2kLG6a09KfIuOpUVaAkwW1LcIDa9w85BAXzu4ky4ddrb4lK3H6NSf
2l342LkZZ/o7MKLcqeYhfGn+daP092L8/QDqmOQ+V4J7Ex8w+q4/uiV4VI0fvXFXhpq1ve5MXamL
tq74KI0UiJIwMxbveMUEHtKv0P2dnL5ATf9WCHa0D+5BgnoClepz6X2yOvBWIqmr1abuRh1si1pl
YOc7TODIthwAKAn0qcGHFL9uK8uSRN2KqVZMba5CVzSx9v6xSg9T+thMT37EujjIiaCedEudVKrf
GBkgSY5rSKrFUy1/tAkjoL7NxsJCNBmjo8jHgq2GbgNu5FL0ZTltrWm8KP7FaMwxdSvJnfPjNNpQ
TgpCa5YVxoV4A4yPYyoKxvf4soSubfqxEAYYYE5HubWMVrJr+Df0kPGxF6NrUhycVMegcWIFhrrL
ymPQn7nwiKzspBxV6W5Q3tXhIcrR5zYF8FNe4tvoG3Xmxhz4YzK7Q2FrM14+EtgN97HuHzsfuEf6
6PSNYrU5qE7H1z4snbb9FDsvzVRLyybk1Y9TfdFa3gVImYEHUyCaQOn915YDJi+C+oiyAgG+vb6P
kZApCm5WEAfAAwa1VRjnBOV83qmU2t4WteLbr0RRzhYtejM4a4mo6BSpdhNa0hCD8gH1YExoMPRa
FQZEJFQ0CQCuQXm6YB66NJMgLAWO+IjWEowgm63wzg2noruLy9bdVm7lZiaC/pFHObaumfIIb1C8
mrhXHiDekvgcNKo7s3jnWHpRXk3QfalsVKKX4ptZk7m6+FUonjSHXqnpex38qtuKrQgEwR2GdDSQ
iYGfgzIQTgx1Hyxf4PMGwmlQ7qP5Y2rPXF5dIsHxGU57ZRWRR0ZjCRKwGBSjr/8s16rZCMCHKyo+
qk0vkz8jM+AOOcM6Vu79KzmUKZaCFMoNr3VWDpa85JwCAbt/3V63FUd5JYIyQGmWwO5cYd1aX7ZE
aUCXFSNEW1UCmDFIMMJdqXSzijhLapCHWCw57N7afLb7MnzMY0bMsKrHQgqxj0VE1gs6p0Y8pCTw
b1KbmUWx214plh7U5RVzoSGWMyRU2e+ycsCmC4ifkmHGDCF0e6msgA8aB6QDYCVG4ZX9oMvwvP92
EoOQIvxdK7qXVM+qXpMLaMJ3CrA8RBujLvb2Yq0ll69kiNf7UddJ1YJcoLOmfD5H6kmZEmsocrDn
SnYZ5Sfwgpt5OOAxzgNaWnMqASCdoWCHfY5BB97zh6c2YdUJyBZRUcHVR1FOIu/jvDU4rG7WvejF
UzXdBcExbY6g/xYSp+8YjaarbmKxztTxjX2+z4FCCZuMBq+PDMBuv6Wi5ycM+AGG7dOJ/K430Eti
kDOcxPddXR2z/Hl7O1kSqGujqAJDH3lIGOR3P/dEtNNtC1hLvF5tDXVhgOx7zjHTDhwIhX/W4zgG
5swABg9juh97zjES3R2jwmybRyNgTd4xhVPOIwxmYOIOPg4E/5z5tRnikHeXbL5v1MMYG6CDPOac
yFB51RiRH8LVj5rDTdWhqXUwuHBhb2XwWH7uRHIMrkNLGzsz/VQf+fb39hKvWaMEzGwFeWZM5dKw
G/ooN+VoQF5n9H+yungekQvrBBTu0cC+LWotbYMOhb+yqAUdWl3MqiTqLeEEAPkaSNOn8hMA808v
4mP9VTDyULf9paTlZCGOcs26L6cx4CR7q//i76JX7Sm5m35XhlkeNVBeO7ayf1UeApuhJHlD0N5k
IZWezio1MQUaPqTideoMf3rguZzlfZiaoQl4/G1hjM2jJ7F0oUQT5ghZKHTaeVwRwMIkftRZEzFr
989SJ8pth0qcJm0MOZlk7NVUPoZDZA0TK0HEEkM54k4IaylD77GVKbylD4cY2TVW1v6GYxZPpaVV
KMSpLUKCSZ+0qSNCuB2KEV79Hj/nJ8EG4P67/ARqsYjhhlfvvOXiEa0XAtG3yPcJ2aQmfw0+NVP9
aO3G5ByQIVkAceV+l0fxua9N4yF93TYP1npS/hl+M62jGpIl6WvQX0WpMSv+ZVsGUz3KRYPySODQ
id9b6llCzhecT+0xOmACphugUvE+H8b7xMY8uejprOc2sbuts0Y5FNzaajhWkI26eAUqiYuMQryp
lmYROD8AN+exBv9vsXjRXi1jrlvXZcJySrcF+VMWGWUrNJZcRnjbX7L0kMQOaFTFrLGj+Gmqzrm/
6zqvmmyuuosTj7HcpOx3rTL5AIKqLKPtCxXPa2uaxzkw0lxuLGOozaQHfwVINSce2K/m5FtxvJ9C
1Zl9J2MhKwDlnSGaOjmFHugRGgaAnqseAw01yQz4LLtk2EfJmTMuGUBFq/cCg2Paq6GYvRiZHNio
+N+C8KnijaKY/Jg8GHViGgHvSK0TDWe98nczun608hlZEpF7z4raNjB11pRgm6s/RvRVtu0lmHNQ
huwkMUSBct/LjVsjfdGcmjlBoeZDnzmHa2VrnFxBBIsF+qX3SnUouNyphn3OeX68V3MAVGb7WffU
yav7p2Q8+9JFQYt1EAPwJf8VRMcgw4AYooqssI35Po0vuWirIubFrLLcjfklzvbx5PIt4tX8NdMt
3t/FGjpOX4vyQWqREciP6fSAdixNSGy93mnVk966WSKZZX9S1EMcPKjFietfQu3NQMF/PiX1sZBS
q0r2WvGYJV7efPrDM+omufGk9btCNbXJS6RLjvPDAzRVjb4aGRwXl2F2e010IjCRZu9886PQ0M44
gsmAcxL1HOqWLLzk8RNXfEpTYxsgI0LA0qoBlmtCTU0+NKBRjr6AEWfJwQ9+usviCwdavw6FFLGP
d5nuwvwwQPziV7vMd+f2T1tZMSCF/AvSWH3zoic/h3oww+rUV2RBjsrs5MZoJaB4k52Gb/ZcV51a
MA0r4iWVBpMvQBKZvKNbyM0iJzNYdaeV6pqqoA0S7dPfyIg0znOmgEtCCTvSjGMJe21fA4C5A+tc
emrMljf5e+msvdQOLOyJD0wWwfKaeAK8KgO0CKgpQDm5PplVqhRdLUJ8fErBKj8AZDq/1CDGMt+e
1BNYVg5fKBy9NU7FCHS+B2wpn3AlmTqYajGpWo1L7bs9yHfEQ2XOb0FlgnyXtx41RzuXTnOaduFe
Aztl7HGjyduBzboJVvzD1WdQF13YN2D/HfAZotVZBUT7turBGQ9u8f6Sm7jhbO2UmO/Gr22feBsF
oeiyWHjqmuvLRJ94DfWyMbDD7KMUHcxSmJ3E0o98/9YyUzcdn4D3SlNQv8rM7E62pGPoJtCzsnuv
dXwAi3YWK6W0Usi61o264bIQSDetjjXNXoGbvM/dSjZrB/lH+7M936WeYg0Ma2JpSUXNqVSneUPM
WAMdjOL5453E4t9cu0UXO2bQuB/hVOpqUkMGwJl/8spu5vN9GTdmM3yi4mQb6fjZYrIbcE4AUNVr
axIGc4j6hyRhvTC/2Qr//5uKot31qQWVvFgapCSPYPABbcSSCzRwO7nz7Z+JN9rzI241E2UWs3F1
s7cGt7UG+6DE5tO/NGJg1YA6U8dMAQg00Yx6/R0D+mpTXvQRRk21K+oVxnYHs9HO4vS4LehmfyEI
aPFoQgCaDLwVJchI57RU5WhA4g1TRir4TzhHEt1tIbc7TEmhzqTYSyAGayCljky9xhiTWQENxct3
/lOxl6x8NAsUr7J/a7uUVOqE5uWQaUEVg1ireGjj51JxB8Ha1oz8iSt7oURQBxIZS67hOyjGxTy/
T5MqexM5SY2dsZiKs9bF6R+ui0dGHvPGxX1LVTVA8argg6EfekmMNpl+BmOYFHh8U5i8+DrUR1F6
31bu9slMyaEeerMs9lE5YQENxHW2MLqqFxzEH5xhBSf9KX8sj8oZAFHABDIZksnteLOuwCFDryXh
ueCprQu02RgM8M9Z6R6nbg+4prfa7B3Ja/axgyitY+zj7TuQqLoQSG1kF1RdVHcQqJ7bE+bzC8+w
lAftY3BHLzzod8x0xE1igBJIOVZ00OeDFkJgBeZEG9AHJsDEa0Rqbm41AWs9yedvrOd3cmvx6uzy
tOgnHtJGW7joXv9VpGYzOaJF3mezp14aBEah1X7CmqYd695adTJ4CxDWaLh3ulQ/CUWRi3M2oLEK
La39biBZLEVlKbl6LDBVJIDHBvyNdBFBbXWtNLCsCLa6P53HW6rDnapD+dO/15wa6ZC77D5w2+E/
2Y4EU+XByYS5G+rS6PQZ84Y65KKw9CU/oLHe9e30p/g8W4pVXbqfjMMhrm3mQh75/WIzFU4E/21Y
DJYmopOlbU30n1qR19i8PfBmh9cfY2Vv+w+IsS4kkuO6kAjog1TNOGiofwSTWSFP7eYu15sxkPCF
yWwugAL2uH3sVbs/o6V9lAfuFDMgVEnYemPCKiYaeAFj7zLdA1inZaMXEnFG6UkW/ujd7+1lXVdy
IYByAegsG7KghS9vRxVd3oVZycBM4vXHvEN7alca6HdBKb9OzXiSkYLG6NqIIvcQ7oIS2BqSYoqq
jwGk6jKUwz7RJVMY6idd6ZHq4yLWA+M2zCd7svhcyoH0CeD6eZHcbupe/Rg+Z7NQ3fCp3D2C5nen
f2XuPNjxQTqMoLcDX8FkP/3rDpjrTzCIj1uYhcTJY50qWLFs3lf8B9c96JFl6G95ysqDr24+QUYl
WQ6QplL3QQxmiShu4L9m1LryubwbmTgO67edBvBnDOmpGJqhjHzMNTxPiUeeOzTMIqjv7lzlKGXm
9KM1g2fl0Ho1eiTdmhEdrbqthVzqvRYDrEWKWsg1InEvl/MJVWorABVsGH5tm/j6Kv7VkAr2+nhS
wIQJSbrxFgHsJ3K2//7aLYMuF7S8fMNu0nGJ1pRhMATAf+ECxWuQ9ABbxvg45J6Qp3dMepM1bZbS
KDeYqeUcNimkTcZbF7hFy+p5YgmgDELVImUE8hNiAv1JFn61LEKDteAR+V4wYqChXxJo+EtBnIB8
3deD1Ws/G8UuWg8YfphmMQJre19W4++FJJ06qMUo4XJOICmS+N7KwxAZ5yQ+Z8GvwE/cQJTQXJq2
dt4bb0OUSxaft698j2kGBRP0ftowLP629APHAfZbQkqOPlM0QF87jikA51yf43uSP4IpGICStLXG
LE53aFJCQqTlGS+BtSNGqDBVEO8CCZvmTJMj0OSEVTNYAdCQJu1UShmma5yisbcXmj4AGHoVRAlG
Cf4bAe8q8h0Lh6iU6SRVUaWbWfUzAuBSrP/CRIU1I/Ub7zWRcSPS9vMtDfw+6K4HKSwuxmtpoLGQ
cl5uweuszztJ8h+KBlzrXX+Ws8yUZlYURy8iEacR4mIMRhoy/nctjlcxfiI0hm6GjYDqp6NIg4tW
MMFnIQTQ4aKAGTpeQqzIyyAIvuFl7PPWL4IeyCFy/xkVmLYKNZeTWMOet6sHKeT5BFpNCKT7c5Iy
l6IxCgOrbISvtsw9v5yeR04zTBzJ3BIa3ds2jjW1JEwH6gZiYEKbfr1+M+aUe05IgPRXPOdlizFM
DTcza/FurjG0v6HpkFBJgr8BqOmUk0/Fsc4KDsH88T0zAXxgPpre15vlWA+MQ3XjVUijHZruMZNE
8LAh61qhEKzwvpIbIeAFa/vsup53ajDlYtkM9/W9MsvQjxZEWd4giWMyRX6IrExmljbSCPgHMFUH
qXRbgpLkH9Jw5vH93T4bzvnimvuRKO7df8nmSTYrW3FKR3G+zHsZZHUyQuY3z3mydg+/fh1Zle3b
g3K9LtQOiHqYBHWAdeG0PraiLo+8HLVZUBwlj5oyCIxOnVtDJuLAu4WrRAQjLxW3jsCsEcAgEIIg
Yzzode7ylXbQh+o8jq0LanPGtt+aMcBIMF5HmPgUgIVT4spOzPOoCyOEyd2hqUCSk0wE+5y73z4u
JH693fS/ahG1F7409TmtRUEIAA3oV5X8927OnKQBL3s37iSACqhKKphqyBqhulGPoDQYZPybhytH
H8S12DmQG0kfK/THFrOldrgCE9XUJUYZeE2KgW3D3D5AUHQaKUH0Q6Me2hHtTs1JqVENnROM3THO
DR2/CBhSBHMKkDgxYAE0BsrhgJmh5KV8QD2t63YKx5lwhbvtTVrRAyrgWiXeGo8RygV0c9BJaQ09
Zr9/DUPebVThjgcMwr8Ugx3BlYCrG7OdcDSUJrKvNJVAGNZjHRC3Um13/ClJ37eFEMOlDO5KCB1P
lvU0pZUaAtwYayagP7RrUkvGnAOGz7zU/xOO9dO2yJsOcXg2HdCioLNDdw+eiNT6Ib02JFMH8BFF
jB7CQQTnOcCVa/5LEIKHMelRiuTfBAFv0aCyIzlhWMiN60CGG3wJBqwE6FY3Zth1aMXuQ8zsDXxf
Abde+zJyTfmspE6wBA5V+7TKp5dtnVdMBgeLJ2VzmTTjUiqPg9y1sVpEVh2LlaMqRbLjiyZyAoIU
si3qhtobJ4CEYZAGoF00epBvWfiQMEbutG+EyJoCdxYCM8x5J59f/bQHwPhrl452HJx6jTuGKVlq
K0ufp9FTs9gtEx4Vy7va/61pe2XYMz5s5WgK2HGQEoAS5nY2aK4n4PXJKqq0uaCLdh/HiKKMvJEK
MxDU7JxMRaSCUaVOaivi1K7dFYWo3IepyDk8EpX+Lov0IDzUuBkmE7GfZCtJJT4MaPXv7bqfSt4V
gEly1Pkoly0hSVsOiFvDGKAzopLeAfRjBG4sA4zJ3lbt1qThQElg/82jSg7U9ZrXis8DhgaN93G9
Q6LaFjDioO7BRt/PLoGAqTrAutdOmDMEr9gV5H5PWwATUaZR2uYq/J7IgePGEZISvKdQ1A40wdnW
7wY0FzZF7gYwCSAWBtgOZVNqMxpKhmlfq0+xWWWIhs0HQ3+RayeZnZp05EZO5R+Qmu+B8AdCaP2p
5q2w/yzLo1w4uuyM3WXMGNqvGBTich4pIRwqIE9Qq64mfYVETJlYCdA1ZAOpJxZZw/dz4so/EsUX
IsgnLA5T93+cXdeS5LaS/SJG0IN4pauq7mrv+wUx04bee379HrR2NVUobjFGfUejUSiukgASiUTi
5DljBX2eBibKj1h39BxK3nZ/Mb0Ov8e39G+vNrCFp3tEfagNajiXjm2hiDZWaQFbFnodp24/NDet
qtu4sDXJiqklv8HzPKqK/M4BootjUwGkjYKI4sCfg3LbstkNEmNnFWsMXidJIf7zyJl0yoV+cSYL
eUXK1H6UZLA6lHOm7avKmt1yYCD0mnt5q0SBuXIyL9oDERSXbOAPG8KRmdRzrzRmFTs0TC/U9i2I
VOiU+rL+99PH5dk4xSTwR6BIPJ6+KE16NYjQXFdO1TVOrI+WVZtAWtMCWxoOEhnkuRDkM8Acd2wG
cXAOkTrHThq/K8Zn3/um9lmGKynAshXI5epIODj90LEVMGUqYRepsRPIu3b+nOF8wXgb9Z/nY8iC
y6H+AeYzuB2AW+Kja5y2SG4ZjZwYmfRGiozsIqv0KLIp1ORXUHFL8UozUGxBto6r+8kZiJpfBTgQ
ZGLUcJCfx4zQHqD6WLkbJ1B22pNU5WBNl1T5d4MXKT9vp+4pjYJ5nw2xTG7rMS0zxG7clDcoyssV
lGAa9tlAK/txDoP0g5AGSspW3qCLtrfImx4Xyq+/ny+oachIVdBNA1He42WpOpxTg8yAR9Inl4Xo
faTFljK6EkOXVv/QjLBlcpUlaJaHmTQs/GncBq3soMHTndnz+fEsGtLBGQjpG8TrHxDlQSSleoUm
ER35fpcRGSC2UddfFJTz71G00T5mM0RicN7igsfhgR+1FMQfyzTE+0YpZ8pklVHqEDPZSXR09Tn2
WRttzps5SaFx4zA5+xsgidDrE89+DRLqetuGqcP0WrPBMIO8Vr2YKKegaKkLZha3677/i00C/jco
7mrArR87R8tqNkHdPEX5fAK7Htx2Vyp3dYFLY3abrPF0L2TMpoVWF42CfJmiyfDYWgxnNwstSR1I
O1zKSBKznrhm9x21ld2T3j8/tqVlQ2UF2TnanMmJ0nXFrCFTjSx1gtm6kNElp1iGpzYrIWLBHcGd
p6CCA3Ek3K6EMYFFOpGolKfgOjc3vIgQZ4BpZSgS58PKabEwffB3XHtxvCPGig7S0FhDQBljvOEk
vZfLvXSFIPJ7zJsWPakyGEuCoVqpjywMT4f8Lcpi6C/DK57gIBKzQG2jQ7ooG7R9zNnpZcmerGzL
hmylZrFmSkhbrFmLUTpA4TcpnksrBIIpd8ziNVzT7Vvwi6MhCdleJMutoeWwUxiTi25fj7TRtpv1
v48avOkEFT7UKnA/FM52OZJrvVYYnznL7ZT6mmtu5NHaA9hC7gqYJAWWxeJYZiKY0fq6iOOuAXou
fhnMGhf8h7/eRgAeGBaXYwIlmEh0UrIyCc2iSxwzHLBTMx/vyHbM/roez28+iH0ctQVidjHlko3G
CiUzQL0lLfYzEM5RI190+afRgAMymv5+cY52LffFg0Mk0gE5oiZ2rVbTx7QutdQujXlya0DGVghB
FhYIphAeNAwKcygEiKgvIsQPmDIg/YWOiZtJWYMYrJkQRjMZYR+UDCZq9B/dz0Edo6wYBPfnHWFh
fx4NRPC0cILM8kxhxRoke0bs0fGCca9Ja3elhTAHO3ishqAwHoJMIVsdaiLP+VSmTlTpD31P7J4C
2a6GXjUlV5pkrdVxls7dA3tESJDAaBum0I7GGVg2o93UYeEUfQAxdrV6Y8zygyjYhEXin5/NRasg
OOGFZ1xsxDvnkAZGE0RV6sxFeoF3oTL9UpXRLsGQqilOZ62YW7qAcrzDv/a4Dx14vDrkpJEq2At6
FTiMyZagfg0yXCeYHgbjJkOd2Jg8KIGfH+bJayWvox7aFdxfh2KYDOLaFE9d80YLfb26m7THQd+0
GO1UbIpmguxf7nfNzlwrNyx60sGYhX1hMglk5hls41UJnmPytgnpdkrRjGoM9mxkf1+YPhqrsEP0
keLgL/hY1X2gZHbVhL4JaoPzU7q4Dw9GxT3rYCXnMg66mnvORKk3Gu370HQ2PBZyIdHsnrd1+iDG
lw8VVhkcMfyEEYaUtmnQgwQuRXuVVOLhsrbLinzkvNYXscd4W3Q2SJVyQFM1eScbmzD+xUwT8nCv
fbESfxZcCcmjjhcGFFsJ3hiEwCBbBSChbDDA90q1+3xWZP56YlyOxoy2Ekpbuyvm1EmYilMkz0Kv
61hnx108eI0WWf9lsS0QhaBIqignRPm9qrSkK1vUqKLmK7OiC5zCoIq2gpWsb3G5D+wITqxZFV4g
KFZAUhV3mFVHalVkgO/Rf3rywE5AMQI1FghGC4lRUCHTK8cO20WCSo9WULQ9gA37vEctZF+4S4FJ
ApA43KXEoj2qPGMmh0PqdCPeVIJyb6Rs37XW83kzS7OGKw3Fswde260fANjBJiFlL4V4zYc3xGb+
aMpTuqsZSIlDtIE9G1nyct7cUuGWK4pyinLcbU58E1z2WVlHU+qkUuL27Q5lkKJ/M3GZmy46KbUr
cpUObsP883a5ywtlRYwRWxTlMQJ6E2F7FkNu9l0g46yUor3VlvomadDBJhdGc2u1F2H6PHYFBNeK
laLCSasiiASBPpGR2qKkgBudYLii89RGWgcupQaqsHRuyV4Kx1cotKtegko7GmasF1DjzS/tUE5u
y1F/TRLdB5r2PijBs2bVybVkTvMm6WVQGIP+f+XZ6zQpwvdhZiDQgNNdFmtrqSQ3EvjT8HytPbbl
y5C/np/60wP8+L8vhOE8a0I9CxXUVZUNuF5A4jhCizDbGJZbBmsQ69Ndc2xMCH16nOtziXKYzVJX
DkI71QIfLD4rbChLERYc8PiFGzpKkiIHMxh6e44B0m1V122dPBvJu6Y9SWgxqIx9oj5Bp7vpfZld
qavKFqeACMqdGOuE94+fcujxsZZDazGtNHTxqsobev5Shk3Te0T/JoYDwEwNAJIBySY6PLGk8Rm9
Wn1X1k93E/8EwEzwOo/HNdFlJLMwrbGHU5Op9JTSTVhlV9FFq3uhGjmldNOhiaaPsY1NZ6wUJy/8
UfVA7SPN7qDfqtDTCbcVMvCJ2YkKLGy86cljPj4MtavJoSNLCRDrIdS6dWdiXNP2Qa+3IAyyRzR2
oGFRzwM3ka7a8j3Tv5r6gVo3Ot3Ek7wJgHxBgTHNHjpykedrl7yF9PB46II3RxFhc55i6BWo8EMz
tUdcwQBXDvUb6O5pXelO8b3RrcGiFjbR0YwLfh2PoySlA8z2k98BYA9siv6AGhycLdijxLaSOq0s
sEj+Mg9DYjUBzBUTJ0qZbBk9x+Not72jKqFtTp+ytSapsrB1D4coPr9HZdubUt4bkMkwnaCEMBYX
OpnXuhROENiIyLBDcGHCFdoElOV4/7BpYmbSwc40j+hezOyaPeTpFzUulO6OEMlOqDsnbjm9DHXi
moqvap8oW/z0EqjZYEt4+Cq1q2HcNJAukqS1pucTzLX4gcINhGUByHcUTD7vFG6ti3iGz+sZzGHP
E0BTvtIJXRyp6pHgFkrgRXmZ5BnaTXM3H6kzRbkt07tOa2y5urHQwVuTa7Ux1062xfU6yDKFkw11
SHmaGsxjMKuuRByaQMVlVwGoBTxSTANXJ/cWnmBRSafVC95ju/FTLyzv/Omy9hXCflQrNpKE4Svk
ltg6+6wAG8y7bCUZW0jv4TSQ3aMWWi901C+PnaaXKbT9lNGw0+ouU/2w3mk66DXQw0Oo29FXUrzJ
mHDcjPHXL2MsPJm+DTXwI4/nx/sTW48zmeMvEQZcoDCsaQ2+pOlnO662HeCYeVJdWuoFZUh6a/Ce
8xz4Rm7uZdkP5utxetIl5gbxtsMDZBxPttpd1Hi/biwvM9AQGWk2ePzsLH0lJlQbinJz/psXkj7+
zbrJM1lgkH+O04MkU0rSgdBhMgDqfGXqhpA3SQvtutE3I3ADrJ+dFngCYnfKmrTAontgyYhs4mHv
BGgVWL1Z9NFs2B0nfu1ayOBlUv+pt3gzPz/I00Saj/GPJWFdAosxXathCS9+uBhkIDeHJPu4M7u1
FqQ1S8JZoGZYNJbAUqDJLsNROed4hkhv9TXu6B+U3amv/Tsm8RjQ88oiU4iwE1XMtXR7VvHH9KLs
ZjeL7jop9lTEpkBxZulakTeqdgFGA50iDXlO6atWPhMLdHTd+zBdoexu191NTjNISnmF+oxUc6J3
59fgpHX5J3TyCqIFlAbHvB9vU1NLGV4K8cGmxK7HsHVJTe4CheBaPmp+AiHeUZ5RySFuRul7wj7q
WgI2l0WbmfbAxvcr0WnZ8w8+SIgbc6hXIyC0hp2bs19MIAmQWzuk+yZUIWUOsb/ospFvhxakC9FK
SWLB9QEhQUcVrwIoYFo6notMzaQhyhAo8jZEvUq6Yn3qtWm58vCxNETYgcaaxSGAJxBnqUlMgxBE
4NGQQOkfhOB9mMLSzaYWmFnWSD7+v2zDGH9hqnGkZcmEx+HeSv/LgDngCTUYhGnxhYlVWkNzvETb
URvvQFPsR3PuFe0aCGYpAYdM4x87QgKRamyKwwx24rr5NQaaW1DlWWtNVx0LhxbGAwuGnSUne4o2
iEwP78xBuYl03Tf6vyZ/hcMffYuQK3QJBUuZgUXueLHD2PT1TjavipmA8ORGA4ZZzi6Ise+ylZ3G
/7tCZDAMlc8CQh6wQIJfp3jqUNC4YtgJiM+VABywK68By251YEGIp0qvTxFU9gyUVq4D8jJquyZD
g/CLNt6hyQfoNV3dgyZ2JYDwGva5cQmbBm/zEBK1MC6DPCnzC5PYJpUvpPy2jr7TFigKYFv+/tkc
a4gOfLQzQfwCT7DHG9VocWs1J4xUN7EvmL7NpNYucrpyaeUTdjK0AzPChNZyHYKGCmbGIHPKYRMm
HrjetPG+0Eygn1aqCie9zj+eeWBOmElk2WorlTilkuJWyXwpvgJoPAq+0hB9+Rp0I3AyOkX+CW0p
6HevZByLse9f40Qke0jjLFXaFGFXa0JvoPJNrxVXfWqt7II1M8rxys1pghpXijGWxn3T3sTQBWIr
xdzFjXYwEvXYRBHJodyNWLVklmwZrHz9Gt/62iCEcAbVPNkAugEhJAw32ojL5Rhc0KLxzm8t7sWi
+wGVBqydDDgGKuXHAwmqUYKoEZakqTUvqiDEaF0pVQtg46VkruHglrJk5AAcaYAiCXql+KAPMs5A
t0qjibEylXLRT99GqG7zdlsVo2OC0DGkN/IMZkV03NYktSWykUmzscYH2m0745Pq17L2WZBPiPzq
6i1tc7cpClcfLiXyyzJrJ4HwyvnZWQp3Rx8sZC4FWAPTkrtSnKjNjRqDpBTiWx8aLUHCWKYJwNlZ
9BwEcX4ZTnPkSIN8Y4XQIlz5Dr7awjIhBiFv4LdjQDGFZSJdoTA9VAy7HcvMCy1auapWy3uFFaHd
GwG103wAkQeNH8I0g77aMKNjJjJUHPUAsilkbQMsVVwAK6MQ3zA5OOVn5g6WUsKi1aRF4/OcvtFU
to38FVoLNqmeTGtXjY1DyIOkS3/vrkfrIcwDSmy43xZYj7BCCUQ1QeYUV12/S6C2bgNSUtpBG691
9vGYeDL5B14rhOggU62oBbm4nYHXCiW0IZ/sOso94MMgKKfbsvZkkXxtyXmUOrHK+0N5NU896RDV
0biZmyN2pjHUdnMRpxaCDBCdrnWdkpt8qr91M7uvzTUlnKUqKnztX8Niw2jQa2mKWeaX6sdueFPU
74DKbmk9FvWuBXm8NN+V5LLqRrszVg7DhaB35ObCTIdq16CACdOmkTlZ/zagNabP789vpgVUpHVk
RTgDgcyvejbBSowjtk+aTTQ9F9OM09bVrF+QhlXCHDqa6NVr4VNQ/g7dOY9RdHso49ZNIrQbv6oU
ldLUnufX8x+3HHF+AARo2gU2WTi8mjyHyteEnV50T+N0mWo7LfV7tL2M8zaYgL28zHRwWO/Om10q
v2FOOI7gH7PqcWROZvS50BwXyYGimJh4CeIKdCcgyyWhIuBC7NQp2K8+3oCZ0y5SvAYRB+hRewo2
qXSfqa5KHAZdYpQhW+uyWfs+vvAnmwEtZ0jFIL4GxPHx5xWxRqpQwqyYOogNpshO2t6m3S0juyZ5
m+YVFzkRO0GaxEGz/9oTHFEqgrSIGkxHHI1b1HCUCPx2il+Wu1S6iMqn3nowjKt22IYj9F/1qwly
ZnHwFY8udLPNck2tYnlPHnyP4LLmbGZKH/PlMV7zbt7VkPZVEPK66EmVnKR7nnQVxZTHCtRu40rM
/X9C/b+TISJMdICyR8jwgqAUGXBp7FNW+ia7Ynj4ynB9Kj9p+BET/7xHiiuOJkMTGQl6GgAsR3Ii
5D+9PKCNUbKAY5F3Rjw5AzAJxl5Tnuv+vlhTjzi5PAKtA64tDkRDbxKuzEJiwtG6/SwVofPq//Z3
X7cf3vUDtGuc82M6cStuBqIxeNjlcDT0XR27cSCVWhfOWeQ8GzaaZm17jzZV2/G2K2k+FYtR3BDg
WrjiowGUQCbn2JDK1LRQA7A4ulfozn29+ufH96/8Kxtm8Qs/3v/+hT9s7J2NX2id/d9/Z3ue7eX2
fu+427u77ffd1r28e757/nzersyJeLriU9GAga4V/gsgcsG1s6o1dFZ06ENzGsf3/cj5+dmu6Tif
NIT9GIJOOyCoiCHwq+M5kYciSzKwtjrupev6ro9Be/Z/WGG8ZwPmgZ5LE2muEKhqjWYZWAAitCtf
Xj5fulfv/ublQ7dfvJUlPjkofoZzYEkIUXIeKIyGsHR5dYVlQ5P3f1gYvGiiYQ/gSdCPC0OJClrE
TYSk9vLKdV+v/C97A3dwtiuX+5/GisPYzgdyaEcYiNJnRZgUsHP1/v778fExsGf7ER3cILVxZvwZ
/wTT3t5ztg/fpfPw/QAKQPzvewJzZ8j/dnd+5D/aPKdfpAEGwbl9T+S1a6A/chAdwFP4dtnd7DC9
vLXd2W4dZ2X4p1rNP8P/Y0y4YkCcTB6Nihtz4f22f7/BzoQld+uumDrppf+ZafAqAAr907UvhB95
bIKppQ03dcV3gL/j254HAgwP43P5r/8ylwc2hcQioMnYNVULm+ClsPFbgr79zH7GaBMncr42L5vb
/e1+760s4knRWRyscIB0Va+GcgLDiICF7fuPmzfnei2oLEV0gLr+TKl+HFRIoKgAzvDhuVeo7iF6
3m7gqU9rbnKSAYjDEU4o6B/Uivxj6NX1dxv7es3Cj0DuideDUhoJIFBA6LM6HooWF7mUABbDV+qS
2K+933muDxaF0vv4CZXOlu+BlZR/efsfmBW2f6KxLJsVmOX+AU7Yznl9bjxO5DY5oEf3etcl2BU2
TkpO38AZz+zNC174Hej7OqltgpEzx+50Vw6mHwarc/MhnBcW1EdmVf9nafkx6l79/IaNwzcPP1Fx
jPLNyn/D7/jZ4+8/mwnbCT8u38bn95PJ98uZrxJFBaSKVR2IX/7Zw/98EP/dd/85vflX8G/BL5wI
/GftCzTu0uIXqDIKOGj4U5DHCPNSFChu6zUQJXxKkFH8/CBE3tsvGP21c8HDpHvnryU1JzkNarEG
5L0A5keudtLMptVNqPUW7PbdVNudiQdTCuW/xPC0dA0s/tM5dDRIwZgQlds4l+LQ0nD4FfZNYEOf
1UEnnP2FP832iN8Dnrl5GK+NYW/2t8797n6z8zwM//v77hPTsvP5Rnq+u9zeuXfPz5d3287+DtzB
/lwjHeE7U/hYoFuxJigN4R1c7NUwkiHL8dSUQDxcZtA+m5Ki8mZFyxsU01hHNjOZoRFY5+lKkF1Y
EhPMBSBcRL8kOekesphUTbMOxoQRlEE2bhCdCwzrqzEZ8UWS12sUvYvmTOToOrC8IIMTzq+6K0jd
z2Cc6KV3vUL3NfVUyhuj1m48i4YIkHe81AZ5WSHYBkMka4wbUmqgzE2nU0cnykN7BqpH80PpNWBP
Te6P+YtKNsDFTOpDKnmWuTm/2U+vJVyI7eA7RC9MRip3DN9hxsy2VOan1CfZLe7AenkFqimW78H2
nilelfe2Fe2ptNIexoOv4FlHHyCcCc0MncsJDDwgkQdb0mAFNtrj7dxA+3cuJ14WMK9WjZXpX3Dn
I6PCiQBluM6IBxhtx9CLy4t6zEBQCs7JrTS+nZ/hRVOoewAQiPZYVWQnbRjtVLS2QylQKvBIugFj
OIQyXLV3GVs56LjPnEwl+ljRLoG4aYrOayUF0YMa2O6R3swtegdf5rXXuWUTaIbELRbgUZGMNJb1
Pq84nUw4VdCddCflOw1ez8/YaSLCfRJ9nv9nREjowjpkM/qMEkdu0A0McI/ceJIWdK9ZT1PPhAz4
Nkhm+SEf09hPy3LYt8Dc92A+kKJdAinTtYvQyXkkfJCQ6FWhOpeRLmPUqktkpw4BM7Vcg12S/oGF
dzTaVdSPOuqa5CoyIF+59gHcwOnKEpRAgOsHkYoQltQ20WeS4QNI3Dit4mSg0dZ3pnxlNGjSi+wC
Ags18I8AXX7oxm5lPcS30R+xRvrHurAe0qRPxlTBhQt5E7bXM2G2Gv22JncYXmTLT2u/qVdGvOxn
f0wKM07BXwIGPwxYY+9pcj+VV5n+fX5YixvzYFRCXl1U8qyU3ASQdHL9gf6EDPLQMwCpa129a4Ph
//7gIUPPCtlKC8yfFk/XRfcuUdlXVxlKFgPpwXiESE4TTUvqnluBMmtYOq0OZTuHoMxNao/QlbDN
U7BzHimE7YLmiWHw2Rvn22GwdXptmvsx30QABbcXQAadX6wTOL3og0LErtCbFHcS7OXUnl/Zd2Nr
2/l3+jvYFbv4vrTrTfIIh/z9t4Rd3C5oFNDXC94uigbS47UztSqtWUFBS1LeRcOvIAaiZu0NcMk/
Dmz8VEcP/KNTEyUbetioEgY4YwKY3nYAhOX8FC5lHIdWTmKIMQ5mBStZqj2qg+Z1rSv3Q2Ir2srm
XfJEvFwDHq5DMQIMK8dzBvSsXtMQ+DQAVIPazwCCmV67qMNrzuXANueHtTh5B8aEbaykhjn2CowN
bPDM4C4GiUPd/z5vZHHuDowIO5ghAiIrhBGCY0/trzLTT9EAILO1ULs4GgAl0fZjcJYhwd2sNg/m
qcERXoLAvPgY+wHKyZlrKGAYVz0rfEgB/VMKXBFyyOe4k3YTjr/qbuUzFof75yt+6pwHDgkEfh9J
Jb4ij0F48Gs0LrT0gUnu308qCrK4T4BGCsV4wU0oxRluJmgrbedrPXGpdS2NrrWGCFiaUaTX/EkH
GFSDCjNqln3YDBm6w5pgRKPsW4NeoyFeaXU7LbEhTIDpE8wxuK1gKIKDTOCOkSm3osjAwnVplepA
ZhZQrFIr4E8R/xNAe+a09oLE6q4say49OR6g4jCapKnB95Ba1dcgoVaK/okioKozx2EHwedU/ZKb
FBog6M5CL0Vh5HLlNxPAup5uZW2773sNbNVpZozITGq9hHy6lgdraqpLLgExOx23YpT2TiRD0lxV
pC5CM1+lqG4OyS8F0GGIY04rqMKlVAuvUMhxwHGLTF84V8pS0SqJYCKrOuj8MibfaWno9nnPWzSC
9iyACjhcUOzjY50eSmiKw6WnaC4jdAtBHXglBi7OF1rAONcsWFjER1azD7tqnkGJErVq4o7je63U
tjmCUGGEWtvfD4f+UA+ANATvWMKcMbw7VNOE6JRMmW0Vd326QjyxNF+YK0gfgJoTiAzh6LBob0hp
isEYvPuo28Xtx38YAVDaXMABsUBkWaFBPAZUB8vKPJBPYD0cC5i1lUU/fc7AHgX9OvAtkM020Fp5
fCwVNQRB6zhGP2rDNkrkURU32syVTFcznoN4cCtpn0MLGNTA/2V0fwzz6T0Ip30Z9OD1B6sLqfJf
6NeHCpq6sm2W3O1wbEL8UZrUQtMoxhaob+DrcrXRkyzDn4yV05ZHSzHtQ9sb4FUmAXma6AlACBEr
ngHorYnCnLD6GGtc2oeXuo9Bxh6YIG5L9zLo8c7P4OLwAOwGpTIIF6n4qpnh+bFlPcxOPRg0lUpz
k5j8TgvtOZc+z5tadhOcEyhQm3jHEx+lZBSLc5P3qPel5phsT4qbyQSd8k7Vvopqaxh3kvoIvbzz
ZvkePZlYzuyB52gZDPfCHtajAqwXnIvHrMNbFXDi/LNCo5GVbPTBP29q8UTUQKwKGhGU1cQQW4W6
WkwNQrlU0eshgkoLmGtA3O+dN7O0Zij0/2tGyNjTRu+K1kQkn5jW29owOhkpbBBD3sRdujJ7a7aE
Q15PgASUetjq8zcrvcwhVF9ed2sNrScwBX4ZwMkEWm+gWE4p9SHZODUaTmMHl5GvDqx0ldzZJA1R
KtbtLKxvkzx1C5Cz12u824sR2AQOTgb0Gn0DQgQu9D4klQr3qFpc7xql3rIgXsMArhlRj+MU+Nhy
eAaMgKH2eWDyI8nWTCy6Oc4qXdV4fmkJ45AmQsdZwkkySd1XFUS7cpgcNNZtreG9qtcIrpYuIqBD
/9eaMCBNxiV/KBAVO2VGIi13HkqudjD8ApPOC+vptWK8nHf6xXoqGALQZQhIN1qShX1sEE3KIgkm
i7C8G+bMUcroiVjFcy5P9oDmZCNX3DYvS5tprxqdXLXT3c4qPVIXK8fO8lz/+RRhAzIIcqRphWOH
GtCBkrD1rtvK64zWS8cVUwsTTdABgqI5TgbclIVlbWp1rrKfPo8Rzd3NJiZuaGxNkrmB9S6tSSKt
WROWNeqstp8z8OyYuC+b81MVvI6BincaXJnohZlvz6/pQnABuwegFoCQECQOQnBpytqY1QGsD8A2
b1D366RPo7235mrlkFs4WwmyOFwgTFwkNJG9DGo3UlRnnJEBCKz60RzAqn2R61slbexaxe25XKkX
L82jgloxxN8xMpyrx/vdyjp0NzKcdOl8O1ZOmI+XqrfrYq9vmxWOjgVfJNw/oATCaf1FOQRZMutA
5lwgTWddjsgr7LFDG7WRBTZLyC00Ap3zi7ZwyMEg2M8hcqIBQiyMbQ6KkSUSQnU8qJtOsuwWTxoD
9tl5M0u+cWBG1CiqG7U0Wm6G4VoUN1dl47BSRdO7f97OUlZC0PUPmBq4kNAaIeywihpdW85gBZnL
Gh1kgZSCCjhXq8sp1e8kqB9CHGnSPlhltv6Ug4wpjM0utPXQzKuVqV06BvEsS/EcyGHDJ2zAUmip
WWsp+JZ4X1oN4MMtGNp57g6uaF+SEdDwnkKrX+fnYNFdD8zy4+sgjQbmPRv7UEX+Pkp3VYGNGJrP
RWhtJAgoVwSib/lqWxC/Ewhp2dFQuZsd2DTYyLQm11KnVL/G0hv7jarvArondEf0G9o+dZlfGalt
xLuBrVwhl+LB4TQLSy5LmUKmAeONxvdIfgd9ewpp6rq7gGB9QBs7Wiuyrk2wEFfnhlVRYcJgMUmA
er5U81PGAlstYmfI3pVwJa4uxgSLK4Mip+IKH8dz2w3tXAQF3KiFQrLUbFui+T2ErtG4PqyRUJ50
JSF1QzVNAy8kAVsTmFmOjSXByHopwtg0s4TMtx4BADJMQB9neob2Y/ahB3EJYpZBvQBL7IPEFM0d
SGs6KABTHOJhtjvvzUujB8gAqkF41MbVWghQdCir2Mh1eBazPGKAvRvqRNB9lZJNlc2b88ZOwNd8
+AfWxIoe0M1BW0YG6lP5TafktlTVFVoH7xC8nLDQ3SGL3bxWr6rQLxUISpOdGT2W8R5BWsruZWLH
t6MruUq88mELKSfXW8M7OMpnvBvueFkkrYEkjolZGPEumlTlDY6GlYleCtHoOwIpC+oLFhjzjk3Q
hIW11PJolUQkcac+Ab58IsNOrecq8qORtg/nZ3vJIsC3ADWCJAUlGcHX+govZlYOrPoc1fFNFzSo
k8lzclX1SuSyoG1Wsq+lsw63EUBXgJFAr70wibh8GBKQzLiUg5OedbsZHht+nR/T4gF0aESIvvo4
N/IQwkgvUWqP0CQcA8lLDQ3URQPY1cbNjEpKHtO7kdDInqPPlQ9YeIUEgdOfdeSzfhCK9a5NVOTz
SOY5M2n1q++ezNkbFIAlXkb1KgtxkXg7b3PROxGY4IHYpCfyxWByDZK4huukA7VZ1uwHttaPsuQr
oIfFpR/QZNCCC0FQYUoyA1iTcqkWOb0k472kbuhwd34gi8EGxS8DoAAFAk7CHoCyZV2ZBQ82QX6b
aNJFFVYPkwVZjK67DoPaPW9ucd4IskrQ/kLXU8S6y1BmbzM0SDpaVzWXjVnQvTmvEZgteT3c4V8j
gj+UMa7oYQ8jhjG6NKlsKU7cSv11fiiLyY4KilpgHRBC4QjHbpcimc3jBDxlvZ7d1ZB4jmm5iyDL
KYFef070LaQ7Lwfji9D/lGeh3ApWYY4l10TCGhMQYcoiiotHh10WvSmSaYe16vchc8Yu22TG+1CM
G6C0V6LyKeYUjH0/NlFPRqFPhAAqYwf6HGPmqQfdFnlq05G4QfSsTepWksyLpnysg/ASTysu1ZnD
VHA/TI1ux0hQWvKkx+FW76DioHycX40ftamjfOznwzivAa/h4oXgeDXqIO4LwJnBwFdIjSt1QXIR
GoWsgs8nip9VJs9vFk3pLtK6YYunwMStuxbv0yUgFE7Qzsyu0Gz1ktelfJszNWauPLRGumVN0oGo
bBjbi3zURiAqJlNziRqWn13cB4MLTqLxM81j/StkdeQ3+jiNkIk31d+kr41dPkzJ5RRY3eiwoJ7v
O1orj2UrJ2+sqTgwLmx89HE22V7KOwpSjL5YqdGfJG+YGQg9AkwGvYQFQBkgm33WwE/JJEUbyZxV
D6+9u7KsQVmjFZk7WWAwnVBJWrlFnmx2TjTJ6Sa5FhQeVXjcPojLoxWSeJ7RWt6WjyxHmUFbAx+e
7HTBgnCeDsTUpzgLwaxSlch692Z3wdZ4tk4iJLeh470aRTZwh4skxNkEPDsdYoxC2cuj2/VvPfG1
ZDcNz+dd+MdFBReGJTyiqei2hdKZEFA6LSYBuM1wjjnjR+tyqDrxEb5s9SHazU55NzrNyk3itCr1
M7o/NrnzHKyRlavg2MKd0Rl9/Tu5HDzLnTfFPr2udq0T+MZubcl49npukEJ2mxptbZIeBkHMdp89
RftkN3qQI7k/P5kLTn84l2Jaa5RRaA41T0p84nex3fgGhtOvpAFrVgT/i/MQtXmeX40f0G+5Y3u1
sCVX250fy8qU/aTwh2sUqKxNB1iJ92xTOOFL4/Ze5JOVl6LTA+3YF0R0RqfoLZ7bYEe/U/x+217W
HuLCa7pZSzoWt+0fR1d54DgY0KySDPkBDJnydgYNVb1j6tP5OTvNSpHw4tWQq4sh6mELH9vAC0Mv
t3OEMmv6VkoXiL1u0XuTec+Ib9FNon4T2S/ISjXrJGn7scovk3z/guHz2KoRdgyMQ2nmsP8h7bqW
49a15RexipnEK8MEaZSt+MKyLJuZABMYvv42Xeduz2B4BuV9qvSsngUCCwsrdC+jrGnnpdGuxiVA
Zed22VnCMYJ5oLEAqSQiezHtrxV90eqYKfNbuw+pUaPt8JWqb7j1PSfSQpdHUAFQ+i06HIJ4zj8l
q7vyBRH0LCJyDopF6NE4tZOZUUZMihAr6/0hZJtqRw8GtHiuo92Sb91azIP68lP8ehl3ZXlPYIU8
RJF1mpmw5bHaXs3cV4wv9ElgJFTybDrvKVuuTIz7YowRxkGl9dQ8JH15h2oYEuS8wRR2kiT8BuEB
SPx7pCNUs0czsp2z8dOtzP62GgdmeCrPkSYY8/ZqcMbmEfwMbexhdL98biCgd18XSv/JiDJLbvfz
/AV+K/KYoHwnmE8+K5yAPNdauk8KX3/oX4hXhobuJYG6n6/ohnJP/dbuLn+ElWv9BFD4CBa1lrQx
AEn7YIC1w7HDywBrX/nYIuHV2plx5yoI1nzNCDMVLawoiaSqn/2tmgXe/XiF2DbGC5F3PhsmUWpe
96mG+MS1Uf3o89vKQC6dN5IWoJX1wvMYYTqGYdEbLY5lViWHihDGJPzeHYIUHMfN6F9esLUQBZO9
i/7DMvspPuIGUOkOvIEh+oQW41CvQt7rXou+/EYzJFgrHwe5kqVrSkM1C3n706PBVZMVPILvTqDC
Vn00411HwyyX7epVk45ghCuCD0M9ZhNioWlLnuLC03366FwXd9E9BGB/VbGXp56+yXDb1hLXep4R
wzXoop66SKMbFtSrTi00jRxcejks1J6sJ/PKDJUw+zQfPq1b5B+5n+/dyut3aKjx073hT7tsO8gY
SVe2zMlPEI5YbpFUd6dlkat3273JZpmDW7k+TgCEr5ipKbdSAgDrh5F6XeSlHvfMIIUiF7jfP21J
T/Das/EET/icSVokPEuwQ5N9f0MxNhdEh3lr9t58VXnag7KdXnsv81/ANy0J0VYj3OPPKVzJIMk1
ClOHqc1btq/2qRvwVzBbU09bNpLfPeabv3eQJ8YuR+govEnQEcqhZAa/AjYhVQnj8a+L/sIWFV4K
mZrZXbnYVOn53ubQEmASG9aP+Z9DsES+RzbULCnqeYINdRVviAF65vHVxgSktrnsulZxQJi9TPRp
yMIKG9HiSKDzEjil9jBbKMG73zvjlmSJxG2tBCwWqBX+wRE2oE1A7k40vBRjqFjwm3Z4VXrZTls9
VEcYwk7L7UgHhQww5vgxi1CFK8MKxad42HXzjd48pNVeJd+nf3FdnpgmbDekz4mSuouzMP0eYx99
rfqMXhuyTyVbQnHTJRQD3D3Mi0BAwu4adM0aeXB5O8gwhG030Tkq9Q4YTfw4uzs6QHpPOje96l0x
zAnCBzzdz5KQPeY4obaNBatJjBULSLqLwKpUVL6jPoPZ2kxfmuKpjUDEAwVkMJsosshj9amFqQH0
C4F+wlbFpxZt67LlFNu+rzeG88DLTaXFG5Tao5KAqnmA2sqhoJKztp5gwHApJoV+a8gJX7CzEruZ
lrQhGH2CaM8+Z4zE1x7BJHN8Z/nsRn2EsoSMxXstQl3q0//ACh81U4wMq+Diubd18K4cN7HnNdej
37/VT/W17Bm75lGO0YSHH4QG56lZ+F3TcsfMG8ykui36/sPLG3X5zcL769gmURqyIaWbdAuK1bxV
DLKGNy4IwPIWfnITlW+XwVZDkiObfpMrHHljTanHudaB1nrxdgxAn+1nd84tQiDQ4Gzx/tHfYuSL
kscn46qBVGkwND6XieesXuLHv0KISugIzRYIyKN6dfcBFqSbedf6yRMJf+p7qApg0Iahcnh9LZuT
XPMJOK0LOzvy7Eh6n15FM9Ny6qoIBYsmaJoGaWTfkTEe/pc9+gdE2KPDjKbvZoJt3YYH1q6/RU7x
e3kYgsjj22HXyyK8tfwENtAfQGGb9g1YdFoNgPpWKzbRdvwWP9C3cfY121M9WRJzdQ3Ro68hdAcx
jJguwDiBSeol3ksrBM+HLtsNsmfOOsQ/2V5RKZcOTTakC5GoWYJOESmxPPZaLrnGV1z3SdpD2II8
z1XFTZH2oOnoVe6tJov+V7wH0q9L8R0yPthxQvAP8rm2G1wkcFo44Vz5NaLsltz8tZAinp4nMIId
XWJ0aUMAY8SHODvwZGfJ9G1Wl+rIEiGymnXFhSAF+BhHHRIbreqx+Ntlt7TyxU+MWH7BkVdSmrhB
PgJGoO6C/rpfCe88i31cBlk7mWBewwsdb3TQUP6+1I5QZnQ6Y+IIKFlsQqYLuYCk8CrDq6pbpGaA
N1rB3IaMPo/9cySb0FyOoeDnT9CF4CpXDJ5huHBhBMy2LXGeVI7OKjAuxoYNYZUiyNDQVLnt9rLV
i0+7BCv4vLTIYry+YfRsPLbRobBuRu3daD6MWXKgzr8hEgcOiMdME913Z4qBZTvUdquC+T+lUATO
+/q2tBWvUBNJYvR8HdHHgZ4wSAph759VLK2ur7tqsjFjWGFuu79hUHapwaxm7NUOg7X31SApPq0Z
hon3ZSgA2pjQfD3dnKAqtTEA7uR+gXZ27TlPHpX2/fJHkkCILX5Wb1ckooBgVr9tzDejt4NWNsKz
8n4FATToNXQUfBehquVXHO3/SCMdnkgYSZrBivzLZX75C2oj163hdVCn+lBu7Kc8oLvLpp07j1NQ
YdtPCnOGYQRo7WB2Eqymg8yTr8Q0gHCXlkUDTU5Il5/aVXddnEBEABBh9Y1vCr/cZNtqTw7FvkW7
rl/tjOrF2TL/YfDIIduSg2x8/dzXn/4CwQmXpmJXaopf4HCPKXtLD7nBcWe9XF7LFRgw1SwJRhdF
RLiyU0NxvMBO0KcwsH+2yLUxbhz1Wy9r0fvdFnbqMkCVhh1CLB1yJJjJOoVRW53UZVEiIvXKx/xF
414cZpqPtI6XXqXbKCg8I/azGx7Gm/KJSKPDldNwgi8cuLqY9Zag9uH3V+CHDIqN+a7dThvdK57d
my9n+/3r8rKuXAwnBoslPjRONWXmAjD6sDRvUP38hV9rHgmtm37caL/Q9ulJIM/dMgoeEG5DIAWn
CdaO0zXO1ElpLLQP4wGlPGX39S1/QkO7fbAZ0mfzlnxoPjpNIt+wpAXNtV3kLhQPKOUvmV7BDVjK
ZGt5FGMXLfJecx09Fmp/O8xKu9fUSJGc/zVDj9GWX3PkdHLHymbFwOBglda5Z7LvY1V80+N3d9Z3
U/fr8rKu7BxI1mIWAxeEhYlIcVUzlkSQV0VBgcb+qH4fp96z2dNlkBWP5i5HUAMBo66Bm/LUolEb
O+qQHnHp0g3loTjoPCAEdCW7cg3GNhCtgJEI/eVnnyl1y8xRBjyxkehPEbC4fx/Ku0hcoO0I5IgY
VRS7BFKSKqWeo9FlrtpAd14wXOwlsrG6tU8CilB0oS5YGAU7XS3TKVI2uCi0Ke4DbzdFH6Cd7/IH
WYkIXOjsIRRAI9F5gXZKSKnVvENbSrTJ57ekgUgIpn5QptU2mB1DcaGUHd/fgxKCj8SNgyoJhrVg
lVjXS2alJEmM+RAD3emzp5rR5JeRGt2P4PjNPSdBJg2LyUzfcXkfkAHKJbXmoncFqS8FjWRIura+
OSjI+KdzO+yHQTFfyqjFayQFA/guY0Y+B9xAQKWWdpds+6EwtIAjuDq0zdAfUG5sbmttivtr5qTm
Pdh1cfPM07zRuym5tvVS/dAnilGI1G33PQ5i6msaJjg9cza1GoMtudJAaY7Yv0qVjpvZdKfPVJms
B9pG5VMC7ZVXhkFyaO7kI/hxnfSBubF9zapKT4JyJPzKLGz7jaPPb6vnU7LMWwzdFGixUt1Cb5sH
s1q0MXSOVf4dcTc6j/VYo/vexn7zmgEUUEPVdPM1etOG6J4oqnGXjcTl/gBF0c4bq4TuHSuZXljf
JBsn5SSGzmOHIYght7dJaswpitUUypZxP6FBFPLUyl0B9rC3vJ6jB9q1KfrGHKsGTZGSBQ6bhuaK
m+ATQzo6qa4rltMrfEYjDg2STz/1WqelNw95+S3tdYb0mQWRq6pt019tVxf6RnGaCkkgx4EQe1+D
LEg3h+6dzjEHfX3iZp9aDP0BDJWbIzQ2CuNgJi2y6h00kCUbcLmCxe0HcA2ZRwzqYYL09FSliFUT
kNfjzV/OvjkibaN02zlTt2nHoHlV/swUWZ7hdy/FGSaiAmcJ8OEwBExe1nUSd/B7yhMSVNXhjfrO
7EErBWSnt/w69e0n6zYP66C/Lz+T0EUYpsfe38qs47BBewHjueBJ+T1Ae2q5FcWOWZU47Ea+sWMD
wm/S+GPlgjyBEK4sY4hG6naAINHG6j39ZvI/kUd2PMg1VIHxUO/TQ+ORvazTaM3jH5smhHesKsDV
PgA3NtD8U2CWT0ZALkMQIrtu0nqwjCyeEuerTW9H/eGyK14LpRBSIK5AA/DvxvTTz9Ph/UGrbkLs
SHXlw+GO814lMZKItVuh6kPmttiUEQEfglnaEJnrkijVA7Rdl19NbGTYv2l7zdKByybf1kw/vk6F
0ADi8uMQm7hOh/5ZQUhrJ5Li/NquOQZYfsBRoOM2XU71ekQtYNBfcr3a1qT1rYldVfq/QDq+UoXX
BikreJQMbZjt+JFbdpBBGLSpBjSxyKgKZZe3sGgq7SkbFFze7bTTmqsWT23dv7xjVuJDDExA9XAZ
m7DOxu5TPukc3gzRaF5tSotuyq39BHbx0Iy07f8GJazbSFWogynIfUcs3Q3xvirQltgFnXqT/PXc
EbzUsVXCwo2aE/M8QqECI4JBZ6fBZAYFfTHVOqgUW7KEa5cB9EQMJF0w4wJJmtOdV8eU9y3BEg7M
T9vUY4lvmDvSGB4kAodMtinWNvoxnLDRWy03p0oB3FSi2s+DSf0VcY8XL5e/1kqRwIVmOApb9tIF
ZIljC5xYTTIwjmdg2IfOjjz9RA35B66cBrUmSN1v1d1wTXbsbSCBrLd0beMjyEfaVv89Ri48Qe1+
7K3CAnYCsQD0drvoE9FmGl42UYIivjsnUOjY6YQbNYNUh5tgRPXR7jeXMda+1pElYnKknDGBBE08
OGRm2dsB/G0oEGo34FXVUFaOsqf/DU44Y+lk1kVbAM4wfhTOjwoRMotGL8leL+P8TtaK0cixXcKm
z+rS1ZTlFZZ+J99U5Bq9+YCkGS7PgxOioAXelVt3k35KYJdO8zNY8HYgDEJ31JmEESTv8ibqMUvD
cYOWFubeH3v9SYOMT5wGCd10k7yzYe18Lw2S1pIpwCS1YCpJtGSIl8kag1bMZ7NxTfv+qR+goaQ1
txxFZoVIuqbWvDK0F2yYqBIHLVqnLgWR8GA4y1yoMphQ1jburbwHd2taqXvm1m9QQJDV0lcRl95+
lNJNyDEJRtp9Z7Z1jquGToWDfgAtnaHIl2ofeh4piV+bdVRsS4ykSKoCK3EB5k8wIQmaEjwrxO5e
fOIqt0Ga4FeJtaf9jRPV28t7ZuWUE8gfwZmA22jhqztdS0hrK67Zo39YzfMytGY1CeymHdGJ6Py8
jHS2hmBPQgct8h8LlQD+TpEwIDdpA+kr3+w6Tx93Wv/VmA9W+sOWkdueeZUFCZlWC+9fTA+JX6vP
+s7RKK98DgrVTO0CI93ZyJhFkkvgbOsLOIJFWUt6ZERhkeEUGzy7friYrAUR2iYvyLsVmVcslzUM
yiCXz3kUxznVgIzVDEg8MkCIFiTJYzvFPqfgTPiRcBmDxvpKok8QREBQERZP2oTJzUJ3hgpFKVRL
+C0bMo+nD1b+14HWspQQKQZFHRpUQeJ5atccIdJSSwC1xatV3ijFZpFprkhYDzKF99UlPIISLoGK
jcQZDUBNCoiadE8v+7AormJwDuX5wfrrHjbBMuGAGamRqKRZlhC0dXkSXcfDsLt8ss6DEQFD2Ihl
SsrU7JfVmz4q+3HSQL4yeu501WVXzbzJB9A4eQXboR6uWJNvp88DebS7exSq0D3/TfJrlgU8uYWE
XyPs0UzvKVVN/JqGg6Lx2rS4h4ykx9EnzuxrEjWerm4wFplUYZ9sJODLRjkDR04Ss4+Yckcx9XQj
KXadx247Veje0t9zhBGgH7xVQAThavl2IhS8kegKaj4qUiAWjUrZp1jFB6Ej8rs6VI7E6xCvhWlI
lYWcUrMxdobWZNAtVv2zCoVTszR2Cvq8eBl9N+3mzVQlF+N5EQ1LDy1iZF5wVekYdT21nho9twsX
1vPhdajsINJBkemWvhXXLxHR9w51Qjbm2BpjGFv52zBUYWR3h6akMnG9Nddx/FOEY2ZFljEWHRYC
fLUsTkKV/DSSG7WO/82KHwMJB6wD7xue5ACqHeYX+YvhbnWVeS39ZiO3qeCpy1svY/dGIpNYP29v
+73cy9UJvm4VKYXT5SagquU1wXIvORGDhZb9ZagP4IrPRivMs7tkui318PIOX1/XP5iLezu6AWYT
J6uHMqMPqoq5DnWQnhSBnUFItinS8Z0TNjxeRly7uGHof6w8o7zjc9MXJoJI0J1DtzaqcXM7N1X6
VJLKR0o3uIx2Tn7+e1ExgAgBCkQ9ooZUAcIV2qsq/nfiesnsq+qDZRYec7659mc2+AWdvNR8o9Fd
/9dER6fQ4tRvOypW7k6A7upxA7qRsu+D0kAOPJf5yLNIfUFCm4BrqzipZ9UNpxmVudGBVNKXJNo0
k6/HN8g0g4v4Cn1tzuzPMoK981YsAVPYOc48F5VGgWnnaIFwNoVq+kp0cLONYl3b9XaOQluBuN53
yQddDqDoko9tFZ6rKXeVvtCAixERvyH7pru1bDhCvxsOZY/O8S6Iig2eJxjmiGzZDMDqecFbDDUq
ELeCAOX0vGgtBGVJaVbYN81zP2QgsYbwTfJSKLK7Z/lPZ3YeIS2/5OhkdiMv1HEAEgXLGUuSwODp
hil/TWONz7iE7CAMXkRBzhrQND6Cx0WDQQpS7E6WxZ4bw+dUpvmRa71kpGFt+ZDjMGy0ZqC/RCzD
uXVTaoqqVL6iVz64gDzSJWDfrx8iUybdt7Z+x1DC/jRQhYkNlGeQ1iibIDdAtVq4mR0wW0bief4+
X9bwyCphSzogFuC8BBStrlv9Qyf3NugS60PCfqCuZcwfqvaiRTudv9L8URvRqC95dq351KMfICZX
qhHtSJj+QphAv8rySnUPmpn5rn5fQgXz8vlblk3clsdQQkzA68hsSRxTv52dX3nyklcY7rd5wFCE
cVmy4WYhMW4NEQv8z7UorG4yp6zky4VhmV+Zcp0zT4mol4y+od5kheyAr22bP2jwp6fHLtLqKdMZ
7n+nolcpbXesjRBw/ry8imsoZCH/NTGMaqHv5BRFyWwlb3mEzVlZe9L2zz1LAmjchpdhVo/bEYwQ
NRluUqSaCRhEkdcdNTczINLR2jWlLmlVW/lKGL/HbCCaF22Ik4sWpcV/tqBDhjYsIpMEg1o2GElw
7rNOUQOrGRMPjaKNJJ5YXiPChrQgogSOax34NlmW+shPVqy3k7JMKKowqfJo9KUDYlSXSzbhsslE
FBNJInSvOEifGMImnGsjoqWBh3FZv0AzSU0PkB9uow+XTB4mlz1N1hh8XoIEyzry3GjxB2/uQrJ1
aldNOUj+apX6qcs8A0N0Rc+9fnb8qUcqbrB2RJ/DVDe93FL2Rq95jhOHVpduuxnk5vFwm1bow7aH
cLadbyrVPNcttgXJNxnJA1YRPweR9uXttrIHbHwDA7saQQjikdOfPOfIJxSKBl0eB2Fy4dVuaEdh
3b/HRg09AQnaWryMajBIeMBZo2OGU/gmjYuEgr7AOSXmaj4HzHOjHGVbD86804Zw6LeK5V+2cMXR
wg85IAFFcQ9zjsLrwKKuaxazSX0wMgRpjCKfE9L4tnEPtZlK7Fs5vNgABNck2IyW7pvT1ZzGoahH
BvNQlQ9YhHg184rsq+weLtu08tUsDMOj6oCxbcw8LzYfHSCHV0qac9g0dltLR64u2cfDNz3HC7Pb
OfD0/xvc8nOO4KjWzKqzLOEYP1OSeBq5zfhdEj1XA/fKf/OognUYSl8Ycg1NpCsrWZ2OrWpTH6Qz
hes1SGVnuRa0+kvqeq21n+kNjSR35NqXc/DZcAZwFEBbe2pirPfWmBQD9XkTdCA7rIqf1fRtUBvJ
Uq7sRpAZ/MER3HtcEiiQaHBKlrvjYGq1PUsxUbvxCybtAlp2tugAcU+BV0tHExAqb6c2TfHYNGYK
LEe7H817ZfR1pCOg7dd33LPIxtECyjYNGrcyY+vyn5c3zdpZx+YEtI35L4ICwSl8aTuZXU7j703a
qT/y+sOxNjrfMeKrFhpZ+m0xSs7F4q3OLD6CFDZq0kVj1dr4ijYEJeaZPJWGbIBm9QMeQQgeLLGN
abA4IJQ6OdRWs1HiesOb9MbKi1eeTJLu7rU32/Eqir3Xul20zO2wik49fDXJnVOo0GmL75BRvILQ
9ZMSuxuCtG9nvrWuLLJae4qfoAvHglDSTYzA2qTd53VYZ2B8Yo9K/xXFL25yoOwJuoCN8Y2ZklfH
eacG7tKj3UOEg5Iqul5NLpCbOguUBvWzLjlYdnbX2PS5ZcVmGh4nI9kqMQcT/tNkoBG4kLhz6eIL
d0du2BMdGBY/r7+K6KGvh6Ajfpnd8dov+L6a8Vp/bWWNj6u+aKkqwxWhiUoMXKYpVsfKBGqiBVX3
5LT30bDJKkkQtnaHgIHp/1FMIWrOs6inigUUy0SE1CNW2czaTrc+9KX77dtlZ7ASiyFtBOWUhcQF
4xfCqUmdqTI1MH75xH1Wqnxrs5eJKE+NCh5Oah8yC93TlkyARAIqJnMwmaQpQwdQTkGJ8wyxugwp
hwT6HerBiVPPriT7ZXGogvvBiCsKoWDLAw+Z+ETAkBWJ9QbxH2a8Wad7erOf0Ht3eSlXdscJiHAw
rNIuow687v483nfI44DpEtInWD7JTSUzRtj7qeJq1GELjvuJnlVUFlBhlfF2rnhThJ+YXEEWAwPK
4lavakwi5ijV+aismsULoaE7hxA2RbpW9nFW1+0o0hXsIToGIKgKKBbdzfxnPTw58ZPVSd5Ua3sO
RDr4+GixWTrYTy89t02oHrkIlWiZeDTfE+05oW/uOHpW92NG9yV8xt/vB4TuaOjBFY+WQ+FoTbVd
QLkFiOi49ZQugpZAfNDANqUXf91ag6byIygxZ4GaQ27V+QIFQnswAO0U/RUcid5MXVkdY+1rgSgd
XXpopERNUAgeWlCBsTG2qD91TfFVRTH9dJmmvA16y55aR4+scKJFDNrJpDgU8+wc7AmU3FtNI8k+
7x1KPXdMze4e3dVaH6ZzUvNANUouiThWvCgK2dANX0a9UG4SVp9Z49j2k0MRU0FUS9/Y7b0FMqIC
M6EGTbyheb/8tdcODLoe0AqgI0pFwf50f8V2zzhrgZd0tZdTdAa/jwggbfXeTROJO1u1DWVfFO2R
iT8rbihmQ3tjsW2uGw0Es8kU6g67aWKGOcuZ3eYFTXcwXtLysPaMhuwlSniL1Of5iy0pjDpFUpNh
5NyOXlzIRjw6sak9zemoa77Bi+59sI18p5ul9au2evKdjAkPWw5iQW9EzWePJmrrDQ+WePLAH+I+
ullu5VuFmsMQ2DVPkrDhdv5qJZBbK22jDTKl0X7Fs4F8h6bFmjQUX8n2g+EZM22LhhSIVIVQPGLg
URlyND8z+q6bNzqBCob9wPQHXR+DZLxqzRAlyctbZeXznWAuR+zo1WY6c8NNt2W+UqDoWcxBOX1f
8qpWUXgd2nc7lPMvI65VH08ghVM7TkM8OuYC2YQqWLnMLXi8lxqs5uyYBpI4tifxDfJMXb2p2AMj
L5d/wLrJIDODShJ8hhhm4LIFZ1PRg2VRvWE0aLtHt0NdDhzJqD1gM1xGW4tRYe4/cGKAkWNkiEUa
vmqmoqdR31FyO/F9X/sKptMWAYDIfmFg/kORx/4aG5mG29oL6wRfuGygqQp2hhjmxvM+g3x0+gpO
6lj1p/Q5MXaj9cbiTGLzSlRwAin4H2h2oyixrLCuPyT8pwrdwv7X5WVduUJPIISLmnFezKOKVU0g
MkzRn6FqGwvlVVLuyjloli8bXkZccapgvwJViAGGNNDhCeuoDBoZZmMGmTG5mlxIgroeaT7TaOtI
v9kaFN7/EDgxQbWKGsTpoSRNiVGcGJ2wo/JBq8CCGI+bg8mu9MZZ1lKzcodi8gezTYirNHKW0zA7
sOmAqAc6uCWqmNUBsWmYZT94vbu8fGv7EFMleEvAty2dxcKx17hqR7zQmG/2FvqXK8fsC88szCQY
2o7O3tSqeuJBZr062IrbDUGZYVwoqOOxlPSer21PDeS1ECiA1OXZCCqPk8itpgx7p8aQTwx+VwzQ
R64jiY1XviI0MTToNmDcVcOWP/2Kqqm6nTbnDIVUrwCjsqo/oXBK8k9DxiC6dhhAkGGomBxDil7k
z+EVpoxMUB/6Lpgvqxc2ZZ7aXoFYr1TGbUmTPS4+yddcdrvwilko78DqSSDciNTNqXGu0jSs1iiu
X/WXmm8R0npan3qY0edjvsnJO6UvsfGSVTJa1tVV/QPsCC/SkfW52hkANhXu1z3IDpQgI/dW9F0v
uFcPmzS6IvXWmncp8VvzvnHe0vh9pretlMnHvLwGokcYu6nkvY2foiiNb2HzDhoaiaBCq37PnNY3
mp1eHuI5qCYvVtC77EfV+C88LV7KJsZVcJmdTR44RmTEplHjX7skzKy7JAFfCn2XfOy1wAR9fQuN
q4MYRGQP0J1OLyMbKBzViGFT6N+jcusuG7nZZNNVk3Hfdvq/Ns0Ewc2iLriouUEt63SHUZBo88RI
WiicgnrKrn3LeO1y2YPvPBg4RRHin6KpoFc/AkXNfrRa2PZBnfyw8nACE1SWSWLllVTRKZrgAy1l
bEonT1sfInzQ1oBO6L3qBCkakPoWnddBb7GN072ksUx/6dzlnQIvy3AU5ulgQVOsEmZ2/VbPrsfi
55jIptpkSym4hM6YqFbWwCC6N8xvQ7lHXOdGVdg4+ma2JY7g3OedWCQ+M62pSXu+fLjSDRW83VC7
q76UKNvPOvcncj0q28un4Hel89TlnSIKAQBzmZKmDT5escc0gH4F0T926K5JWHjpTQv2zdbwH6fN
c7HlV4NneY5k95y7m1N8IaqyoEGWsBwWK3kXxo7jd9XmsonnvnVBAGEtOmzB+SN2RPNegbKxnrVQ
DXjpk71Drrv6JSlCRzbtLANaTD3ajtaIuU/MbbQ+mzZ18jWrUBOAeEjQ2zIvch7enJokeBGbD2Uy
mkBS6Q86eLbjF7XjUSrJwK9/GzRToksLcYUY3EwZOKkLG4RnWQteEjCFuOb+8rdZP11/EIQTPKmJ
Prs2dt+sZd6UoiSaUgwGmwdO0XMdW0E7yN7Yv6ue5zv+D6Zwol0rSUitAjOt6tdchyxpWVQ1ejSL
cue0zESbT1zqlpdm+fSe9mbp521ZX9sFZv69KlWMT72f2x/9SJVDY7rjQR1G9mF2SfGIYWbzJk0h
JuhBNjlF0N52QcbsJqj7zv1VDGr00k/q9IkqS+KzejSDCYIskM/oFMPL7TjexR1m5ctuifpdRvIb
h8f8xkFifJ+q9viSdd1N26VIGoPuawxqYqQ/uDuxvZsTazc7LSQq1DrzdcxKY5JcscLMGJ9U5pTb
vLaejFEhO5PqVgi5wXsKngHJB109AwaiJzxC0cluCTePUulO0+sY5I61d7P2oEbhOYZn5ofRkQVr
5/c3DsER1PJTjo6b3QzEVZQSnjnT97YCQjIXBbZ3Bb1EmnOdJwyz/2EhG+lb89B4LiGZj2lrMLML
O7ZGF51SmTgTEx65IIeC3l7uD7TfN1a1TeIMpMEtXt/q6+WDsrauLohl0C2JBmfUNU+NrTh3+skt
IDDY4rA7D9zK0MnM2s8sIjeq9tdTdoA4hhNcWZQ4lqKOgMvVh6Fow9Z9zpBfvWzT2uE/BhG8mNO4
ZKYcIDH9WUEcOA948YB8m1fQaz2yg8toKwU92LSMfuI1gaSxOCWfFjPqWQQajUsLaBF9H1yPNSQw
Ii8fvvU4fy0aJBDVkqkDKejnZfS1UMVdpuIWvuvluX36/QrFhGQReA98R/9CMOqn82tX/3XWCwYe
YQgfrS4to8nHBh8t0UFdAcpqPXAyRBDvev9lymRF1i1Crw/6StDIJLZiukZOY2vASa8MEOMnTmh+
jhaVxENrN5Dr/gMiysvkA+SyFbDs+zVtX9B9tqkaIvEjEjvE9gebzRDlUWBHy9IwcRWvnjrf5l+X
v/9/CZL/uXVES6Zodhq7xa1TxaHCtlBU85AKQPj/Vi+i84eZPjtTSLjskK2Zt1zg/7nDRfMqsH9g
JgWhQhWhZAvq1wguMXf+1bPmD4oQxWF0u5ppDq9YT6Fl9SC62CTRz3+zhNDdUDHatjzYFlOPHH5c
EzOvJoD02VM8b9Xheba2uZZ4Ubwt043SfjbJ879oIV2umT+owo1mKjptG0g+wPN+T+uXVMsCk18r
fG/kTzmaOS4bufq5jtCES61w0oU8CWiK8p4aP8yceLP05jxPc5yaJNxhaEzJ4ghs2X7GHqL+Tie3
owoSZHo1JUGLNrGK+kMc5EyROPy1S+z4xhY+IAOvbDF3uLGdJtrOIzI5aXLbD+hIc6bvTlv+i8Af
FYelQgWXa4gOnxgdSdMM/pBrLxAA020wIM5Z4DK8YqQNE6uX2RGYsE2Mzph1mgOM8KfIvtdcFgzW
p1vQwHL2SffXyT7UBlW02yFDYsDnC6+2qK8YJGB6pGN0to2dxluGbqpccmktv1mMlI9RhFMNCnoI
gbS4tJDdj/IO7wxo6txnhQRmLaQ6hhHuxn4Y58mcARPP1a7ozC3KWV5juBuGDHgPHs5qvFO1ThIP
rJ20Y1ThtoQyaEyGfkHV30n/S++udPLt8mGWrZ+w31NMZLS6Boi+GwtvIlMCrjD9HR0u1632eBlr
1ZyFYwsZ4EWwUHAcFYhEO27y1h+wE1TNvRpM671JZQOkqyZh+vz3lY8KpQDDOpqBqgYwFp5u/uiS
+56Zv4yYYgJ83F42acVdLKMeyx6HzzubXmmy1KyrvEEW0t3d6Q3zB35rpIV3GWX5zsImP0ERDm41
mTTRLDTNFc2OzZ3XyMKyle0NAEzqL6xQSGcL23uyp3TKIwBYeYv0v+PNmrmh/be5sTyw+v0fad+1
HLcSLPlFiIBpuNeGG8ehty8IkRLhvcfXb4Kxu5rpwZ0Oncs40sNRBAvtqqursjK/wiajjeFz0Bgr
/kgCjNQkEvRL0UfPLJTpA64X1C3ofQA9zEUf1WFyr5chRfK6PZRqfH99Glc2xpk99k4JUGXyBdgT
ehcSO3FTbNJsOzcJZ1wrhVbApU4Gtkz3SRSQhxpwgSEMSdW2JGD0tFrNSxonMV+QxZWrHAiEzRgj
V97RtjPwCOTBTlaO2ukXsMl6PIzUAZKStTVNNynwR7KxSXjdeCuFpbNhsmn4LOjwOlrWLxEmxx9B
uR2bFODgQ2MiIaHHTgdvEkrDY4EnD+dI/A/GoSOJ6hkEO0TmTCSzPkN7vKstBUGjWiRUMNw0es3J
YyMU1Ne3IJmiscAxu3pQgJb9f1aZLSuUqTxAlauG4qkrBXYuW3gcumLlBQUtM9RfYk48sr6Qfw0y
e3bwlTwTZgyzbm4q49YcrWrkPGBWp1IC7ZYOyDrAXoQZ1ER0vwxK0GxJYtQeRzMcbbGafAcS45k9
mjm6JTS5o2YImn+VzBoFtp2n57Q2TgnbadH+Aw0R23QCksJJSIa5tgI8b/1AtuT5GBa/rjuANW99
aoTZM0IK2fW5n2orr8Dwmbylsif6tqlbQ+1dt3Qp3WYQYLv/joeZ0xacArWfYjwaOrk1qIffR+pr
WD6iJcBEg/dQOmlyE6afiujN3QbMYrNCowhEmu/XP2TN551+B7N/2gid6GmN7xCywCqVF8B1bMTW
NDb/vSKGEUPJDFEs6rsXRDMJykZqWMkYMWhnp8KdZAF4Gvf6cKTV8ZxYYUKi0IQiEElhJVYzW2rs
cfo0xF0v7sEj6av7Xs9cXz5EyY2kQ4L4XU2+/fmz4bWSrt1cp2NddvOJg59KURzaToLziRx9wnIC
YVap4KPTqVYjb9n+By8ArgS0gRGy9IMxFwoYc/xU0GEPqPnSThsV9R1d/qW2Ku+VrKzFGkuLFBpy
wY6AdTwfWhpXYVKGmGCVznbljLZKUTGzEpocE4oiD62cwYl20DJNv+vN5EaH+PVP6WS38jGyJQ+X
2SuIrw7ihlf1XfUQfz9MYerPyKVW3TjgwyrjMYGspDJvE4XzZllzEPLCWaSK+vIaY9Z1VoYpBSah
trL6pRLhI+JNO+3U2ZHkinOTrM3zqSnGF0WTKY2zguG0jSOibpHIvLIgzwLjgrIKaq3JDAtFNtFG
AiCRV01avTlOB8F4l3gcQWzSw0QUb9V6HxJnyH6FIoStnQ5ip81BGjn1nrVdIAPwCAUWUzMu1M67
Os+mWFp2AXFFw6mig8kz8VPBZMNtYDnwIodEiQ6ukPMj4JMQL4cYu6Cg1a5xG8807eYr8l4nu3NL
mtkghqWoRGY6bTaFI3Du4zUXd2qe2RlCkanptAwxKmtLhJ9GZKyTXTT/FzuI9Q1g5CBYzrbeGdog
xk2EYU7jbaTZJP7UiltVfrzusVcX7MQK47BFWRhAFQ8rMTQ0NWGjATna8HjqVrB+AG0B5SuCoQjg
fhbyA7KxTu8L5OlNIzsKolcD0m28oA2mm6miFvvEvMtgn6AbJ3VM3klbM49eWeSZ0cmIggub60gn
LQilYmosebxtyGCP+r0evqrjl5w/ga85nO1G2xk4FMotpJmvT/DKMV/SR2DSQlsrmjeZY97oeH9K
JmmsWhR+G2VlBw0Yff7dBtjmwVgH0hwFD7bzE9ElkKOZTA25U+CbqTSprqonnNfZyp0qAzWN6GEB
+oFj6tyGOEhaUvdh+8MrMkfOPBNaG99d5DRjTSPDvT6klVN2Zo5xXVo4ZSJw5y1I6mLXF4wbRRhp
3SOmV8fNdVM/VxPjUBaGBgB5FugrUh/nQwsN0te+mbbWsEOfvTtYvl1QFSQfdrcrvD62Zlo4n4Zd
UfWht9DUbUGuz/7K7OSgWCLV32vO4Nfm+uSD2LsU/JtkmAk+aO4gD/1n0kMbLjusU9oHN2U9/YcH
MSaAAOHw03zBlpZ6tAoQPYc94LRMKlgZsTHqr+Yt3JgJfR8yWug0mThR0w9j/+W8/zXL+B657pGe
bGD2JXNGkQbQBfPQ5ET9LbmLDvPGdPt9SkdoNZgfSNFn9Je5/dVs/IV4OnCbz2Mx2607WTwWgbUo
FvOhg/5u0ZpU2YpH0EYiapX4MP9ZcMtDYLdfXUUNqJEGjlTTkkIH0Mq2PHjwmqs4NSuf70PINgjS
rMBs0CjojQPL5ev1nf4DeLyc8b8DU84tKCK6LysdFsav3lY2xImOxTF+a54jy39UkQOmwSN5KxFO
Ao5g70Inod//y09gFj0rEzVIg6y1JquhndN+SgdiF8932c3Xe3mjesOrb2GlBdugqj3tDc6mW0Mr
na0tEz2YchCgtoopEDY34y2kcqxiAz4dY/v1VnhiDJwoFT7Io/Foevr9RH9fH/7aw/PM/OL3Tp4m
wLHLMSCpcKO3twakDvtPyQahPA3uvyQLYGNHseqRcsSKfzCBF+sONLO89N4CEct4ODOBIlY2J63V
+U5TuqocITu+iFzYKIyK7Y0Q7FA6FEGh0lriRxQ6I68QsHoHoyMFVTBZxB82gzCVeqnpA+Z9bvG4
VlqaiEvnjWGRylOUbWHeoj8uAK1Dlh9n41jy3r9rFwpkzwHVBInyAiI/n3gB+mYFkNVw8ureiO0A
Kr/Q9Rz+WcYHBJ2nZpgzjNYaUYaUD1yHABdWFQfwcX0JdfggtT4n1paXK/diVcFhhNZI4E+hNnM+
pDCHtqS67CXz1rdaO/T8e8NJt+OT8SR5yqbfQ5XuJv9+VH8j6nBxlbiNPdHRal55p2rdY558CjPs
Om70IRAwu8mEY9vjDYynaeyC1BlNRdZYW1Dq8ER33ulbzoFawfAsMQ+05iWIRF0o3oAVVQxB/oNJ
aCdr1kdPkE2rrbG0YzbTMJpukWD91baKIzcDx5msOWykxkEAgqMFegwmJkqFWqmqCccK7GO++Kf3
H64PbiU4B0f2EpXgyOAxxfx+cVLNIVguSHSPTVA9Lgsd8q9SkMZWkwWVc93aynZaiIjRiIAXB1K+
jGcE80KY6yJqulmDHifBfKxqw4rUFNTAH33Jy8IvLofZvGfWGEdY+1KtBdGCvcoDEEbcgDrH93W7
0B6SoYFE6g1ROFtl3SISL2AhXorxzPiA2SF50sDh6VHqNDXeieQ1zjLaZcrj0H2nPohgE15Rba3Y
gO4RnHI8spC8ZWs3MYn7VlMBDpFaq1GPMmg80ZxPCXq8hq2cOsKM5l0BRfNfalfQOtlWCie+XVnX
s13EhNJxUDUTtAtaK23bbV5rbtsozgQpliQidArfr++i1TOBLQu0J1pnAPk8d0qNLgVDNxQtrhIw
4yfNYRRTzst4bU5BDor2CiA4fjLj5zaCuJjQc1m2VrGQGYK/YV6Y1WrDSfxij66PnQ/lHYFEm6UF
aW5AuwhS76FWLAhL8Zzw2r2y9NqinokugIvanAxZcqXv6tbKBcMpx9Yipr/PptQbfZA0Q1gGNOmu
PjxKhWZlouKl3bTNZQlcQSWt1fiA1lgwtkE5p4OKtf8R578SFCtVNInlSXozRcaAvuQUhXNeG85a
dgiM1SbePQq6fRCGn89iQiCpE4j4cql604eDZFK5fS8Nrwvv1BIKPXtN5LLTLPcAc+rPbDKnXvPV
WhQb2AyahEZAHeSKAKYaB1QjrljcjuaNhAZLswM60eWy2649q04HzGzNMPXlMZ5gvBuE57aJd5rx
1EitE4PPavQrSqbP62dhNdo7tcgevdxQm7FdhlsCa4kcX5i/J0hIa8TWAo0OlY1mGBF9hgpB2qWF
oqYXCQt9zjDtuRxsqyHY6dcsDvIk9kRdLA3EEV+jQ6rRHA8/iGHVlkdn9hNH9++q/E0UIFSavFbp
H8F45MzG2lWNTjcV0mmQGUIl4ty+mkh1Fcod5l9+qhHlkvAF2RdZ3qoarXUXNF16zKvNr675iU3m
uUEiSSpH0sP3po9h7xrRbhI0aipuP5a0CDieacX5nTl7xlo4DYoQQGoNlObFW96U6Nht5Zrjclb8
+ZkR5tySaBCCYoFNRn2wDQJoM6n3tRZZqCS5Lfl3/kMw9gPqin42NKdi+5wvmh63ejbOuDXNSHR0
ebaM6FWKoqe2MNwpRoAgldvr+2T5fsZHnFpkG4MRtklx3y2ITeB5wWq58SE0lqT/IcMPM8DvYHx4
Gv2c3ZPTIKARcihigHkFPMmg7AnWSvHX9ZGsbL4zE8zx92WlHOQFeyrG+QaJUaqN7gI7yAN7DCNL
Ft6u21vdGdCdBPsXCEdxxM7XShkjAMiKCkPKaS8obuPf1pEHpRol5/IMr271E1vMVu9zc6qbAbb0
uRDvpra8MSPtvptNr+yBjlZk4VEmUUMlZJTp2KTTnY98j1Op4a5LQQIE4uns+frw1xycCXXI/z9+
5mSYfTn0ZoRv8rP4RSmaD3BbH9M0+fKHlwwFwMT37UHwPTWJ6UxyPPaDL1kLeD5nJSQwwbwBeD8I
OED9z5TCykABTLwCtK6QvKH61bVobn3NRB7C/ocegz0op3aY9x/yGJUvNgOa12xotgdOtPHRKWTB
sVLV+yXcTHZzOzuZHTwKB825Ptdrh/TUNvPg680+BrnFYltOPDWNXVSEtpnyX6bydEWZeKEo1C42
FsR9kx8hGrSTGoLSzoveba4PZ23JkKEHyslEkcBgO7zmJi9Q8oOdKLAM0dODZFughY0LKF2LCLBF
/xpijg3Y/MdI6bBFe+NLDDtPm1pkl339OQghZZy+Q2t0IxnQSJlaO2teG7m/61TztcRmlfLkGE+i
DbkCjsdd9VMnH8WcmwJYiFEM8VEi6J30A0Fo1hhepgOqjKafkUf9sLZ3TueAWVRBEDqhljHZ3YQy
QmuPvV0AmvRfVhSrCSQjWkRY1MwAFrB6jIGcRHtuqJeuD4p+FTi2ROJcx+uT99fQ8u8n90gRo31/
ihv0TOS/iTrfQUuzM1w1t7vpS/EHzlKtb9S/1pjruB7CJgJqFwdCUZAEoKLZeAKUgkzRvj5/yy9i
nYsByt7/O3/sLVxkOupNGdDIYfTeoACRinbWZlarvlahrRvJfhy86xbXspSIMsA7sGiDgY+Jic8T
9GwXP30UczZuxmqkEpAheVTSlBTHRBktQStdQ/3ddd9q/kdGJzIeX1TMTVvrMs7HrO3R029hVnVW
5SrJM1zdzRDnYNGEPOtQKaFNojDZXB/32pKemmKWtFQL8HQTmEqgW5eilTyIum08Z+Ao45FacEbF
NgdPXTnKI7oRLFUSbooKxRMQr2j6/fUBrb3PTxeS5UbGrkkL3YcZX0i9LiKvQgHwvNo6AkQ901a2
EgmgwEHzRh3l7T529AglWAIJ8sFwrn/L2umEV1+0AsCdd0EEYIhDJ4BoEusYLNoHNSiNdKsx1cPQ
fkYSNA/zmXdnrUVhYMsFSAWixYug+7lDGBDw1aEBb6pMyrNZg/2hKWLILJp5ZVeKDEXbQOIc1sve
ICRa0NgHiiSwpwHuvCz8qRNCIkZIsyUKEDKX5J4+vwf+kUxe2wROV9/L4pOhfJuie312l9vqzEkw
ZhlPjoe8YmQKBLbUuHAF8KBqI2dkF+u3WEBZe0lRAOvBVi7qQAqUpoHm6CI5pEiO1D/HgkeETQcs
ZxrxoAIXZxHmQD+MWxYEHtAkYdZOnX2ZGCGyRZKEhMhgxS2xmvijECLOvlybuVNDTPzUlGoeNDr0
uUmZP3Zz/qRwue0uDvsyFh1yduAnX/D8zGsgIn6qGD103sL2zYBHqe6gI3p9/ddW59TEMsqTbaeK
bVpli5RcNDwPEmSccyoR1eoCSIDcVTwpjNXFORkQs8nNxBSryMfiTMlOgjqSoJd0MFBg4MkL8Awx
23oUIMLUJxhW7O8k47lPb+rmQQ85V/na+gBaAz3dhT0E/VTnkzfGszFri45okBoF3mvvZVlBujTn
eOO1nbbITyClL+MPy6vph6I6Ex2uwUhishfR80ODVoqfr++ES5+P3YbaF/qJ8DcoEpjFEdtYz6Gh
ha3QCR9dpXgy+mGFCHxaKgCYY3gYGvCiAEQx1a7ZBU6AI2WUgZUCYM/5lOWQsl4JovHKAgSHF2Zp
f5RSG9BanqVWPbcE/fb9SBMoSdekoMWExjR0yxcgCjBLeOZ4tgpApq9/wUXs9DMXfz+AORaaWaWZ
vshjanFi552b6Pu8d1OkuYJMdKDvRfFwum5ybcuejpmZftUfwPkXQNHErEc3aj+byCsGxZ7bz+t2
LnugmbExZ0PFuz/SJYxtUscIfVU5LQfd1vR6F7RIZCKBZOvtpzIn3qKOFaPSnCo8cazV6+50tMzR
IUkvG8MywQ1kagETJ4CoEOPPrH5V2ucU3rSQWkrQBdb9a6z/M3gTmBBw70AZgZllQ5nChCiwG0rx
JtBNahb+QY4fW8OOoa7U29cn+yKSYMwxc10VkqAJBOaCcH7Np8rpibYrO1AMqwh8JfP7urnVPaQi
ybdU/6QLxCHkuWMTlIeplXSGPVXgNz/OohdPPKjw6rDQR69AYnIFDRhGc9GRCHaq7HE5FH3loahp
G9WN0XBIFVdNmeRHqQNtnOx9XtZZqNVxBVcgSpYYbBTBzoB9939Fyt31yVu7CgHUBChZBvv+RS04
moyx7aYakUPrtKqtSfd9citqA/jjD80/A86xMU6NLR9zcu9KUQJNOB3G8r7JgVCTRPTXkHYrd8o/
NzkyppjXSZLMFckkmFKGoz59pcKdOPN0NNY2nomdIIPXalELZ6IuqYEIHVKxkBMGzCrpwEAvy7SU
BaglcU7UckDZq+HUEhN2xdFozmYBSwFUVAUFOib+se/fr2+FNfd/aoQJvOKqJyLUfBEVk4hWykNT
RVRSPUl6yqaKNuNtxSvdr04gcJ/INqK2gnjifD/gsgm6fGqB6AmPpHBLcRulTzKv2Ylnhdl1YHUz
uxGwdavMoUooBcIHiFF3kSTfpiFPUmLtnoEOJMrmZFF6QwXnfEghtISk2EDnTYZgoUb6azBLqlUp
7ci3ngpboqC1Nx/VXdD1W1+W0OJZc67xlSO9SFECY77AlkCqe/4JYwlq8HL5BJ18y7oDcYtS3fZ4
Q4r6V+8LnK254qoWiVh0dqD9Fs9H5qDJzVhAYkrEgFUQdUWCi9LCE9HGjSkU+yzQeHzUSxDCHIVl
Ygl4kJEhu5AunqV67BQFqzmLmjNohgNc5fVzsHLYDFkm4CJYIMOEhQxDxiWdajAOo779UQZHyFnQ
OOVA23g2mD1J0kjUM2jvWPOAYrLxkejCAflT9/pIVnb+2UiYtRmiRFXQgodrJAYjLpjOqm2kPEot
r73nuh1IOJ7vuDnowZk5YzQi6Wkh3obRtgMfZyBxosWfThl28ZETgJQQ/gKMgnFRMjrjKqXGs3qu
gSyjXT2hQB2iE9j2pRFc2KZRhIWTdZXp+KJItuEwDtuxkRDlRUq+IVEHPaVJ01Owk4WJPRvV4M1h
GLuw1v3JxUQEwhA0ondGa/qZk9SxmO6jcQ50mqGVeXBanDp90+VKKoJVDYCUJC1lyLnM46s/zOJ7
HDTBwYzK6WMMUt2/TzpZeSfgy7aLUAhrijbPAJUtSfvtRwmSrqmcybZg9LlXlmUOQrMxGADcHuvO
92q/1fuDWSdC5SoN6D48KQjC1xpKJK9CXSGRmhdF+F5OhhRRIfCzHOAVaK34pZy7Q1zHJueorzkW
KGuhiwsv80WOkFnmEtdgJkH03c9bu1W9GuFrSZDyPJTEAeP29c27dkROrTF3XhB3ESTeYA0iKBS6
a8CTQM8XyY3rZtb27qkZZks1yYztM8GMpPyWsvvEf+i7r6rgTN1a6G9oaHQw0JQOXt6fnX0S+tS+
GppKqCH0r75KxZYzTyG3SRhbSrkXYk8vbs3qTtM4j2iu2WX0J2aHNgxSvAdSq1d+971Ki+whBYRF
60FW06ND/LYRnDayhG57fVYvk+Jo4Fq4cuE+F+pBlrLGqGZA8Qgy750efZHiY+5HV1Xvg/65S5qd
FkyOgQdBkKjbsT3OCcTANIg8hWBiUXTv+res3FBnn8LMQVsbqdBK+BSCZhAw9Ku2oJY2UdoAOozJ
Vi4yzmKvBFIYOG4oCS2PIA9k3K6v+XlEsiFD4lZ7LFLoWxhlYqmZf+yE4jvouk0zNY8lMX5fH+gP
9Ilxj6eGWaolNZOSQZB6kPYW89YXUwQ7BnT2WoG0N5CiHgeEQEm8j2eICeySUPD3op5GkdWXTfjt
T4ooWG2iSWhDz/o7UZ7iTZxBEYSCiSoF717nt+9hoo4vfYAmeRqTsNqFQ6/uAGtL78QYF3IeFJwH
ytoWRlQK9jcFjcDQWWEiqjiYmzbswQMgCX0PYtzuRjQaFV6BvEP/L3HqOnlCRuZOTb25StCBMPLI
yS+V1qG6imfzwmWB5RTZMqseqHozml1madOzWopuKGUv5gCwQpw+mqBKDgwRuqy9JTU1lcLxDggX
2qrRYys/ki6+8aWnESrVgqLyTtllymjpjNaQaQYgTr4g1TVyXyG1WGXobzcDxOyoUUT6fIvcEvWL
0ClnkcbT59hnbtp8+ZX6eH3DrbhoExhNAowtKMeRXzj3LiTUZ0GJxAyRUvaqQJjJbPQXTeJVJlZc
NLD/S1YMaRi8Fdh7Z4hHTa2wradhpprs9ipqsKGXQd/9+nhWFnrJOKLPnCxSdJAPPB9QI4EVXjIm
4L9BVoOXN3mDjFAt2dmMZvBn0rl+R8Nwo6DIlwZooVRu02gbBhsRGE38v+tfczm7SyYfaQ0VaFGU
gZgYUUzjWcDBQjpOzawihOoG1H9HzvW34jOwcnCuoP82kNLVyPmQhdREgBsCzWu7N7dPy8+DR6m1
sx4nugnpZsOJfC8XE5h3FbqM4ITBuWbhm13Y68pY4UYC5xGVInuE+JT8MrYf1ydv+exzV3huhnH6
CB+VqilgJhs7OpDjhI6w6xYur5XFAt49ENlTQD+4/PvJ1YpuWsAMVFgolM6ZxOd8tpMc0p2z4+ec
c742GAUdGIviPBDCbDVJ02YfWwH+JzHj9q7NowZ1QEDArw/oElkLN3fqTZg5iwNB7bW2RrW8Qg9b
Bfr1SZioIoXH2f+um8idIDNEZ7wnRl4Ob20yUb/CdYlLE06euTKLAqwgc97Aw+LJHPU3oF1fgiN/
3M8Jj8VmbQee2GKrydGAfp8wgi1lBqZTQifVuFeivcF7rayOaen3RxUQimssbjQJNeS2IUVjZUja
SOCZ01O3m45p+5HzyKxXLkks3Ykt5hSPPWm6RIctPF4Rk/8RJcTkG80vLKJ/zkhwR2BeWtCjT9f3
zMoY8RQzDah2IrmFDzg/BLJpRI1Oitwasu8gF6ic42YmVIx3uhk7/8EW0gzYHsgi4ufcljDUWR53
ZQ5CcuDziCeDZ6VUoVIIuqN/L6hKaIhCbRoxB6ik2PC1bKdKDqYKthpPk25msBE2owT9Ss78rdSf
zg0xZ65UplpLRxjqMjD33sylNyq/ZcMZF0mNjvb5HjUXUX4piq3ROB2vPXo5V4ybBIYetbyfZh2M
+HxOc9VMAwSjueWrg71QCreRZg1LPVR/BBAY4qG/E54O+8r5O7PJ3GsKvJmcEdhEr7Brxq6U+Rtd
2aktr6LGGxzjVMqqVeNyrFGAh0aUoSH3p0+0S74k1bdb0luR6EbG+/VNevlGxnr+nVBWYRF3+QSU
EAaX68i57drGnsnH3BA88sH7UW//3RrCUrToIDxQQSxxvnzTKPY10uh4+BeRo0yVldQHAZm+pBpd
EDZTyGtwLom1A39qkVk8UJxCr1oXc0uQSq8ZIS4FEmhDc6MwowI3Olm1JuPhDPIFMNWwrYLgQo1D
8BDkFsRQ7SnXqaoJNJoKWw5ecoH3SL9Yu6UfD53TCIIQZCLoOp9Nf5CHvuskAeVWS0DnU5jTUJMh
9HRjxPd4sV1fu4tLfbEGagVAXxDeXVwPYYTuqtSHNcH8hbY4ayCcEOjnIjs73IwF5lLwQ9JWRYx6
hObNX9Em3brz5o/iCbvyJbI+e5pYUBexMbluyGnNvzh5sKzp6P9DMxWCI1k+n8m+aPSoAm08zUW8
hJB9aI9N8RJDyCYBhUbWbMpB5GxMnklm8dJswFNUxvYIpo8UVU6ojIKQCk1MpfSrNyDF7nPO3kV4
zoyRmV1Q4bd9jrwtHcejIbsKKDikyLu+Ry5cJWODuV79OZgzPYSNEC7ZD1zwdlLI11U8NYK1vYjH
FTI1SHRiNzJ+BD1xTShHsFOXT6mSWXXJ2Yvrk/XXAOM2tKSd5qxYDIyPyEhI0n04csID3hiWDXIS
j7fqpMRJCxNGGLhq5wMqz9tjHBOsLnMhxcjqLNPUQJeHBC+i+Z/2lI5mzyXKh7jn+Rj8UdZ6MBRh
DHGzSPPU9YOsPVzfU5ftBsumguA5siMgOLyIbQYt1AStxyi0Z9l7g5LyS7odBk/ykm3uNRuuUtjq
Jj6xxwyqytVOlEvY613pUXrr32TrIQGptC3fHYaDfNBtINdtziAXD8P6vtNBMjuatHMSAmCGmQwS
O6hUq67t2dz3nRUT0Knpt6FQ0wogR1CTgmjxuvXVfQLtNYDxVOQBWQpSKUi0RK8xYt2/qTIwBPzr
G/pnBf/+fuY0BX3fx12G3y9MmkWUHm2xVJxvUpUzi7xxMEeqApGqOi0urgCHSyZtfJGHCLjswD8f
CkspWpNOiIcAJpDn0AP7I7qfD/3mq0H17TsHjYrmZm75XHEmkGuWeUtEvhnN4wCzpmxND/fZt2hF
NENEuB/eQciVbZ9NO1M5V9Rl58syWPwnQUYDYQb7gunEThBRSxLobIIDTP2Svckzbqrv1n4CuTSd
bkOchcAGocmzuOe1vlw+7xnry5E5cZCV2QAT4eNITCDhC53ipaVtjQ5SR/Dk15BzBC47Rn6sqT+p
HiBYWMxRkUVSMS8hQHyovqsX2UI6fK9tJW98KN7GXU2Bo9knImgXrp+91WEuiGLoTeAHPYDnwzTi
eZyHEcMck4Jqql2izBAfawW45m2p2rF/rHj1z9XB6ijtEwAVcYmyz+Am8fuuFDDYLHM6R3TyjlZe
vlcfoA98mFzwg90Pm9GLnX/GNmCWTw0zvlVrqrbqRRhOzGMr0kl6IsAtVurm+qSuOYJTM4w3xVqi
TiDDjCi/Q9MW9aM/1w2sxqqnFhiXJui+L/vAe0K01kJz7a50yV1LaXBoAlujBn1uNrl3r2zVO965
WLmeFJQzRTDU6khksGwV8liG6lxPkL9oniXUaip7ItuRp1K7EgDBCi6DBSqxMKqd70olzkwVjKnw
c8TJUTwJ6wTl65CTzV1ZJyQtFq4aZCWBQmEctujXutLl0LqIzWdTvxdDDi7th27m7FpFBlLFewxd
n6D2vmjV7KVKhdp5Flr70TasYGPeKtTwYtt3K9q60T5x2n12T9DVN1rgzHm5Gzz1qOGlkdPsrrmF
r9n7DjkeZy+3iq0MPrLnlDMHFzPNfOIyRyduLjSiVgCgNwQ9xTEZ9onmKP6/HgeYwBriwY2GiaVj
9dxEH0BxvB5yCFnFBzF9IP9MfbH8ftR0tB+5RMBQzn+/0IugGBmK0GqVb6l+HNrdgI6iwQ4jzkAu
9j5jiJmrwPRxLoIytGQotg7+LtI/SOqINWdJfrSh2G3zEwuBzR7K6ewZS2ekJZWiw4Bs7WWkulMe
IIB7/ChtACuswGsP0a4HNRlI2o/qffqAnkwbEYAnPBUOr2h2cUYAWf9hU4R6DzYx266lZLmY1fkQ
WpL8Da6PDp1L133ZyqSeGWBcWdbGEpjvYUDVb2ffDbNtCUQqD7ewuFxmSlF1w95TURaQQW14vkcS
P5N8tV2sVDep39Bc3rR9YRkpKir29QGtnKhTU2xjsDSahSKNMDXOd6TwumbXG5yAbG00yIaAf0VB
zyOqXeejSYuQQJIC0nAS+SIlNfK931R0Kany2tbWlv/UEnNj5rI2A18ES4WK+m2OKjaXRP7i7YEd
dmqCuS3N3BDFoiSYL7QXoyeVyo5vl04TeJNMwRBnzb+vL9Dlk46xyGy5wATGKR1hsRbc6EUwKbEq
K98HhwqhFvlSDYsHhr5MXDMmmf3XCjOuCAKT3S4XbkqUTK0/pjVa4luUWepEpcwW7Mm7PtCVnYhM
NfY7UI0Al7DFw3YY+oQ0amhlyNAlz0Rz4pqDN/gppjEHCzbQeaRgK4I/gtmKiqDNfT5qodXb1TGg
OjV2+m32MNLIGtz4W7MDWljggTvkx2/FGegRsDdqHEH+N9Dg8/p4L18MEDY7/Rhmtxp11qhtoYeg
HYzBnW2ik3OirT0fiBV+to7v5nSsrALcwTLVIFDAue9XXNmZeWYnoz/LN1ofc5EqfwwCJi+VVvFD
ATKo6+O8rEIz42Q2cJwUctXMMDQ5CoUqyLF2ZSd9Kqzsod1Im9l77i3iplRxiN0eTc/cdRsUZzg8
KKvDBUH5Al1CJK8z965hDGahl2YIDSo7VqwYoadxOzecwa54IFSLl85O0K8p6BE893VdpMiRNneR
pYLDSHiKuHwSK870zMDyAScRUB0gnxe1MNB+NXByJk230T5wjG34OR/FW9ULrCx0HHMrba8v4yXq
a9HhOxnaxdmJKrnqYblxCrC+vpHvzptvG8h1WOqN8FEdmgj3Oi+C500oc0h6ucvDDHLlVpm4TXbX
lt/Xh3W5LYA9QpUFg0My+yLci8LBVJo6AOo0ltuN6bdHg8zNti0ApK3GkAcfu3wLoSCw1AQWitkF
W8OMB1JhZdL1SIiEijU4QPujC661h18zuFzbzKnpBHXil+QJKYPA+i2iysPZoYvvPneB+AA0UMB/
o4eVsG25kHYVEoAGkbeP4GwWb0dug7uBcpMElyt3bogZaUXiNJUjGFIf0wNQudABQPl6H20z61X+
kl0DrLqcWHRlj57bZHxakuWz2miwCfDqk7gTLfLeYT7/GLeRBYAuzT5zjsm16USkKQILaeLosQx+
vS5D/GjpPVNB5kJiJw+hf3IHCKQY20U7UJ8H1F3dQbgmoWGDUAM3JXMOxanXYmEO0Ql6UOx4m0Fc
wXRwc6A6QhUv/g6e9JvesCaIWo9fHVS6OBto5RJd4Hp/P4BZ2MjU0F+t4wMyqrjCZkYnycH4bg9v
v0G/tBvtYD/u0Z3gAMNd0HyfPBHgCS1xd2xnq/IpcBmcL1o9wycfxKw6HlvjbMYRkguTozUFhPjc
CKFy8M9Kfzi4gOOhVmkgioX25LnvbdK587vOT6xovJUg7t1U7lDedXLjlsOv625pbVuBaRrU9HiK
KhfkL1A1BgKTwJRRdOZ9kov/h7Qr23EcV5ZfJECi9lettqtctmuvehG6qnu0L9Quff0N9T1n2qYF
EzMHGMzDNKbTSSXJZGZGxLgo1t7NU1pvyr4BUdM0fMnNNN6l8fh92/bqxgXrDNg0QMsM0oBLN4cQ
esq1geVUcTYFeuE2PNT0cuNfnUF4faLeACgLxi8vLYQJ1bJCAwEBuHRcXUDuo7d3IAR+a/XJ7jG5
oxc8ibdVp87OXcapRO7iqGpxMsT0mIDnsP3Hk8iYsAOTHKhKDcyUAOF+6RMoURWxl8XKjqPx1Mzf
Zfzezv1mSlULZ75z+xNdRfxiDEQov2GRULZgKk64ysI66aTKxut7ka4SQN4nFe+lqb8LGcZR/7E1
c2GIRkaD/AnPuEvXxBj8pUaZUCjj5W9G1fYbEhu1G+EqO/XBxBt8WD7FRXQYoIMGYRYKXRiSvNpm
UdjHBjVTCoqy2bA6kJ5AV4qk1tjiRfLPPYPo34INXwaPWCWEOAt7MxJrCoBA5Ud14UKSejvG+qbt
Gk7+eRWA8GqBHeHiRcQj8i8XsRsGvW8amDKSdpODFDjSG05UrC0cME04LtCaX3r0lyaCSBDR1iko
KCIyCbz8zU89EjqHzPqv28t2XYeHM8iisWbYxLiIluPrLAulyH6rqh6ojeeUrYjdXZ+Ji8zvthJ1
X2zrh5TQnZRWnhTwBuGvTkYgxICxwPWjgKEAbzjGtClP4VyOlS128oOQGa5Ufpjjo05eydzlltp9
xQHk8jgOL0vHxiTQPyDLRaoI+jTm60l92SWYiKY2CSa3DWa3bLOtlPeeRus9uq5bM2ysXJCdPFd9
yBMnnE97lfZjwRE5UFcCG7IMfsBLr+uuaGUqi9SuBg3zyeOkA/zaP4RjHblKAoJMUe8k97bTa+F0
ZpOlW+oE8ILpqArbEcBXnf4pailmLgjvfbhyloGnWkHXTIUcC5Q+L13LoVqLDgGhdhybkD8ev6mk
blC136Ci5N326HqUEsuIiSo0xnFoLpTSl7biGjIWM6aH7XIg9oIYVXrFCQvNkeLWSUVgkDrq5P1r
Gop234f+/2iecdUYczkMKcw33ai7eV4GFqgzkUQo9D6KhcnGDXJA3jLhJR5+6aDiDYz6i/MjFsAe
G8qLGuHCn4l2AtuojNGp0M1BRQ0pSo6amgzWAH4GM6A/pInskkD2uzS97yKADnBmcWZF1j72ojuD
CQXJEDGdfvkBCqOejNrUqa0o2n5oxscqnB9B+ftOZ/PjtqNr4Xtm6vcZdnZGLTjZtMBNYitt1Tnl
VOSHpEcVQquVgLM718529AuA/EINHFp2TFiRqTXksIEpTOO7Mq0+BkX9vu3Nik6GhOkQAwyOONoJ
RvovVy4H5gTZH6mgV7SlCuYakAz+7NJNlslWAVmUVrvTwpep2gbjE5V+JmZl02wvVF4+b/TCVyYb
omRV6KuVN/BozK+/KlC7GNgDkAd5MeAcl7+tGdVQKfu4Am2zQ8Cj1WHkbSLfifl4exFW7fzuzYD3
FWwXzBqMZi/3NQX6tMwCS50CK8HMVCbvlEL7x4kBPIJLSxKMiU+26RsJVR0McVbZE5AM7fyoK+9T
cBjzH7cdug4cghVDuQjdZYyOsmbMUVUGI0ghsjFAwJ4KrQbGeWT9t62sLRt2AlrYQLgsZHbM5+kE
KAFHbQUs2JjdmSJqumVNNIcM0SvQXg1nQPB64+GGBnAICYIpm8C4XJqTMEkyzgE4DmsdAr1t56ud
bmslL+FeWzsMAiAdRdP1eowb2bycZssc86hv8uAnyd5vr9pyGF+ek3ADRFXwBRh4pNSXbuhp1E9a
3lcAvztyBa0f8LlEd1CWRVthq3S/bltb9+aPteXPz04rSQpiOUthLR5UdxbDey3jzU0tu/DKob8z
J+SIlybkzKAaukpQnBY20FOLVH8SbWHM/RhMzR3GpTB+f9uplUggMiquC4pNQnWEOReMMUrMfpQr
u0LDx5w9YRYdcODcNnJd9MHGMUEitTDEoK3KQpeDcSgncE1QO4PAp1aOtm6AwH1O8EZO3qZEe+7L
VzxlnTQ4gVrhexKrO+ipgj/RoYQHZ7vmiGB+DLlc5GaIAgMKvNQ2zZMw48RtXfBhOyluI6s13ooO
agApdc1ZcLNhP44T50RZWXI0bzCchntIXahjL+2DTV6JkhJ9gzw0nvFuC23whoHHscl4ydRyajDh
pMgiBisgeoCOCsuQUlag3AZmCJqHkwKYqdAigGbxSPXwW9W6Q0pBMXX7S/8eLWZNIgdXweoFsCAq
tpfOoTFfGIMOuurinnwuFdPY/f5InNaK3dSOvNoF/YbbbV4GS7VO/xxACAZQVN3AaYK3Ff7FHKOK
IUQqGSCs3EAcs7bCh+I4w6yjuuG+t+VXMA3jVfeQP28gLe3ddn0trsBMBDDf0mFHPYg5VEOk/QLo
o6Fas6/uMZexM7ap/Va+l9vU44qNLUHKrDPoiUDGgP2AJx7bxRjlAGRILdZZeGpsiJ7ZuT+igz+7
GOzYJJzrYt21M2vM0RdlejhrJlyjrrYLdxiIPmROHFva4UO5K3gvqZW3KzbGmTkmiHQzo5LUw7np
BPYUAOEsDC1kju6De5tz/l33bjH7f25ruZnPTnVNSrBVO9gadp37hWKd373Td0zmI0DGAy8NWzsJ
L8wxESopHbCgi2vtO2CLP/S73up3AHAp0IcLn1q/fjnlvD15/Zy4dJF50xRQIhqkEjaNU76JHBCB
ORPUfE3LQ3ODOq2reKP/EbmiV/ivnE2xHGZXcaqgCo6b2pQx9Hy5vENmCg3EM0Bf/23+TH94wZ6g
n9F5qA7Mu3LL/ZwrR56Kgsff9phIVeNOTKvlcyp7PLkPYG9F57Z9p5hymaGhcxgcKNrsDbvwbzu6
cnNf2GVCth0mMxco7HY22IYT6+tR9UWRH67r/i0ytsvg4dUJl0mkiiQTWvXNjvjdr3wvO5GDwUfb
tGu3/xFvf4Ap/27iglNXkh/498cuE0NmARCXkkBOvn5Pf6DKEFrBff1Vu5I9ukVmvZw6zsZcNYi6
urRoEiB6mMBRW1ktyBI4gzDfAy5+1xY8/it59RA9s8EESz8DkF3EuC4mW0E3u3EP0nayD4/vASbq
0CWx9Aey3ccvvzRr+sD8F/Qj/egudpQH8/mFp4a2khaogHIqi2ovimZswW6I1dhICBSCpfK5mh6z
wp94u2PllYGyH7I9sLajwc4+AmfVSGmQqrWdKaMDDkaJgJUj2Ic97ypcNfQbkIpXMJ4ZzG4QykQq
00KB3CVGCnbxZrbIB+QFTlpklYPVOPQeAqjOfOxETtSsXh1IMfHSlQ3MTrC900ihoMmfMEI3er2x
qY4h0g5XOwg+0Ia3d/yqj2eWlj8/uzjAuwAA+ghLC8GijdEvqzA53qya0HA7oX6LqVV2D8Rd1odD
hu9F+5cIfCKBvKHx1uBlLqtmFl4NtEeRTLC5RF2gYN1PiLwQig/FI6FoGNpTsbm9XtddUdy0qChh
N0ugesXWulyw1ADqNNA1XH3fowOGQyv1dTe0tK1xH2XW7La7yHoYrHIT7PUt4aQwa7sL7w6Cbhaq
M9dallMEcQ0dEakb3XHSjE3Xml48KJwvtu7kHzusCC9UaHLajbAz7QCi72Ub/FSCLfk4Ix8H33Rn
1YoEjC2VbrS0XM3JJVDNtThLvaSa7K2L4USAHQD+Q07KHJ5dEUdSWiJwtH3zw3gM8ei6B3GuM33r
Xr2JfsgQ0P6s3fBZ3ICX7zv2zJ6zEKsxhRcH0XDYAILD/II0VHLID+IX5PN2GE86hLI01TUI72Li
2WGO8CmnxlRGsBPksheB0wgR9tIlOeCHE6c9tHbFLywd/3WJOdQWNrfE6GBqEuq9JgXeoJpOSUub
SP1rrX1ndQW0Iyd5W81Pz60yu0ZoC3nua1idFy6UFIiZXxN04IA1RltRV7bgmUFboQX1jEG2pHFv
R9LKLQwYnAmmjWUEFbD/yz1bI+cvkiJAIOmJnQet1fAoG1c+oI4OMyaBURpAy4oJFIzRgv5dEPBg
lCJr0qxZ/wCtD5j9bzuyto6oRIF3ZLkYIN/EfL2KhBiZ6GLoVIKXyasOyjbw1L34s3V7F1ofe8Kb
Alm7ii4sMl9OJ1NnNiALwTRWhikechyOJsSLsYabmkeYsPadzr1jnhU9SbuqXGzFFLORuj2grnd7
AVcO0AtvmASQ9M3c5iEsVOZWBcuF0DigobttY6X5g+bZ2UdiqlF5NWpdbWJuQ/S1U+R0bgKNIndw
niZf/8mxtfIqAhYEBBMyWZrY7ITDDL1SsS4TAM2/8VWAfMktXESQi/e1/fzBMbaSaSKrMzBHgUEk
ApWny300xhqtQjVrbOKbB9Gd7wLPtCsgzX4kVuJzJ/5Xw+HMHBN6VK7kQc0h9pb1stMkmOM2eJ9q
+d7MFXPhERNxaaAUs0xAWaFTZzgpflRaiVfrluQbTmdakKQ+LU8SyOXdx3+pz5z15DnIRCNoGqk2
F7AOlc6ltPTw1XuiHRwNR3wqf9Z29Ou2wZVn14W3TGAKYyeOtMKCDuYROrBQSiOylaQBlCg5M79r
ljRUSzF6CAQKamiXkSKPI057ESooU35XgxQ6QAn0Zxk7LQ9Fcz3cDLTVuSUmJolA6Cwssi7aPhGs
Yaf5qns4HsTKqjaQDfYza0cssbMCt+M1lFc3+rltJkDnutZJa8J2eeotyTLt4JD6vftXh5FOTt65
FqjnpphApWlIwDYK3Sjls7iPDu1G2AunhmOE99WYeGy7PIrrEv6YuMUGyJHnaDI6DcZGZx4v2e/J
IXbnaRCN1TDRiOciOxHT6i2JpRRKMWA28UAZAzEjaLel7ritNx+RV76be/IcPU530HvepV/pxEnt
1mpYCJw/P4BxFgStTW0O+AFGgJn7+p2WDwustfxWJ6cAfdXwrSjfc/OAJq6s1lZDXrlqDdeQpt/B
++c3MBuyzuduhLAHFmGfbKeT5kt3hj8C4Sr+zLe9hdEnr7dGTOhLwLrGng7AW+SPB9N61bf/eAD6
8rewAB2a1504Tfgts9lavXZSysPt0+d33frqk8tgb4ecN2bWWUR7Wsd0jkXoEfUoSyCF8aE//RAh
hwmhquUrG+CoNvNR9Hl7Z63wC8b9P4aZT10IgBY3IwwDFzpvRbx1RUwJmzZdznhobPFGkteywXN7
zGcVwICe1ot+WCsRa0Dnog4sIoGj2XRvL+nyF91YURb4bggTGLsWuSVxsnXJboI7Jd4tvWr0qVXF
k6Pv2/auATtLkPxZSbblilGvJAELeGN/hruGWr9wg2DXzjaSXke0OsvgnRM8D5eU5Kw+UZagIg01
eNglm6JyagV9Hy9XgXmwqvwvnWduuS1uLSiTxxuqmKpqu0QK+MBEZ6y/wvbIWcO1lO18DZm7UR1p
3qkSbAD3aXe/gufsTvhMLO1B/hdt0YuvxdyNTSs3Sith8drOBuNqLj1kPScCr0kQmIhg7sBMU9rw
/1fMi7bAgO4KJ/cx0tMiItJt42EafkPelMfbi/i7mnP9oUCvBmQBqBDYUVGVZmmr6XDNfNJ2+p38
ZqJ63FjHHrUYUMd5lf2Gk9POUNoVN6IjffyLchPW9s8PYL7iQJM0LmJ8RUmyCL0HUX8k+yOPrm4t
Q0S3GSPMMsYt5d+rfxb+DWBbwoxaIGi/RAtPF8vkAg2XkL5aSQV68vAGoiTs+EFkjpnYGXBE89EX
s5OfUWRJD/FRcDI384dt6Nz+dOtZ05lBZuUgapoEkQmDKhIMaxqstw9iNU/TptwMnOfeepic2WJ3
AEUprw5gq3TFwNXAq5Ba4qISu23Rsbc0K4+sY3D8rh5Dt0XzKr2XIZXC+RUrHxGKL2AHQB+AgMhq
ORDOPmKa1kFGCYjVNDSvITKqO7068kSQljuM+YzLMDimiDCrgquOObkUPZ3bxFTQIqK1I2h+nb5j
JHfuAVDpDlHB+YhrLhkYa4QOAyZzryZ9aKZo8yL0Z2uZOD9pLX2Z8Ek51c61SMH0IFoJaF6CFYNl
IgDxOJ3xoMH9GTrB6GQN9Hw1qxFfSfveZq4x3hfVaebRiK7cAedW2Us1n6Gw1HQyGo3lzypT30hN
XKMp3m9vgxUrGJX6s4JMTtKB96ssMwwoDjH4nhWyazUFbzFtc9vMSliAJRcV64V1Gi1FJhWhSSAl
RR9hCVHJ9Giv9zZNoSZSFOWB1qbxGCiUPscZl+1j5eLG4BySPExtYHSD5apv+yjoDCGvQYezDQ23
M4810ttkT9NPSAKl6em2nytPlwtzzDWkhHBfV2CunrDLRTcVKjehNeqLjoQwvW1sJfoB7gS7gobI
xMQRc6qEill1+dK+nOm2B3dhlvHGe1YyyAsLjDt6lqlV1I5wp5IW8WMIMT4q+b5sRs5GXlu3c1eY
d2U04E5IExjSxFMzAEYVVu5M76QyB+XevyhzX3jFxHyl1dNYimi/drNAD3mUji4USsNTNZsnsWgJ
x7eVLYYNtkx6g8pnuUEvz90p75RqUmGuN09Fvq3jn9wGwdryobKMI1DBqYup20sTPU3HfCIzGtnl
MVatodsMqZNPT33BSXjW8qylFfK3JWbtxgDKnHMFS5Mf+Plfs9fefc1oyuiu+qg8hcfKV0JU/W4H
+trpcW6UWUGw6UBlM4VRI9nkOJ7Eo947SudM0WPUc56Ha5vqjy0UGC+X0uhApBCVsNWOT/GwM3h9
8rUHP871JcXBEKxoslimsNDnQEpxrs+H0rBFN98P/rhw7OO1hIt/wAPGdPCA4fGErYXhuV1y6dgU
RiMKwrAbh4t80lsSZI4ocDos60b+virZh9lQZmaVD7gq8dz00wpJeFbuZIMn1LQWEGCJXcbDMRx+
pUwVmBBdCxX4oot/ldlmyB/nMrX6GoTeuJe/bkffasyfW2NOQQJRnjaNYQ2gDu3TSMZ0q5mQWsGk
bDCDGUWW3RHReWylULXBhFre62M7bYEValxoAsf2mPXNNkpyzRnq1nDbtPp5+yeudUoxLA8kHpAe
oPxgZQXiUi6mXJsQVClx+/atw+O7i4iTJKY30G+ig6QNfIHQ07Ilsd+38qRYA0XFq/uYjWMW1VtB
UnboGh1UEfweJk/Ha3UNz38gE31jXYK038QP1Pajl4BKKdxkeKEprR1slKd8W+wibGwfiKbbK7O2
nc/tMvnoEOmEBgl6AmX61ir7nFfUWYvE879/sX+WVJdKoqSKguOCYFfJmBlse0ePdklyDHrLzDld
07XtdW5t+fMza0XVQxcXWCEgfz+neqmbv6o8dq+1O//cBhPtWmfMA62wYkLmJemzjPpN6pDp8fZ3
WWvoAWwAZi/Ay8CjxL6cIeWVj3kGV2byCtJEu6bbWmqtEhVF1deanYJxAsoreqz5dm6U+VqNKVMj
UBGFQ/+Spc9qhtfyXuO9SlaPeBztUKzTMOUF1N7lZ1IwyxJPUHezawcbb3YOjR/rLr6WW+0D10DN
b7CUR17bci04gNbW0RADbO4KJBvrXZ8TAys6VKkbU3Tgmv51LjROT2Ut4s/NMDvZyI1ATCniI2r9
uXSwp61+BtIdfOSimFqKzLmQ1yPlzC9mCwu11gzi74CcWnsEe70CoBgeE/e5nDhDKepgdIkO0Cay
TNpzMg/emjIBQ6JADmURaxqIp7j7SDu/Hne3d8Ja7na+nkywCEQvZzFFsMRj9tgb0CYyQF2r1891
1LuYJOJ8vrXaqXluj9nfGBBojSCDPfnJUXaZp7/LkJx7arzZnrboL3rN5Nz2cFkkpiYAxCPYyYBD
BJaUHWBDY0yNmwAWtUz4NSXDV5EpHBNr3wlj8gvCD8/0K5ZaOc6UdjAxDqXkxyF9yPRnUeSdWGsf
6tzGsjHODl8ZSXbTF7ChE3u8A973UbBjV9sOiTWfum2/gzKRP35IP3nMRavOGZgbAeM+hq3YhkVv
ZKGR5sg/1Lnxgj6NrbKprDwIOIWOKzsL8AtEi4CCAWCCkf9LB/s8wUucQjQ1wKQ/FGDoqeOxTl/3
SRcbgIODdhHzryBTvbSht1SoehGUuNrneICSI/V7D3yL/Sb0ddOGwoCLCYUJw1y5w6PNWLcN4krM
/qHzg8mjS9uGVo9SbIDCPd0knTU+FRgbiMBK0+AoswW0Ycxfs2bP+9AbZ6u54w3hXl8Li+9/7LMV
HTGJK1kZYb+zgxPuuRrUZoYD9XN/cLezPUSOZD/d3nrXzS7GJvNN4xHsypGyUBBjpGALiugdKBNK
6yu16fcI553IRWPvrdrz2Fyvu12g/AHDEPBqKJqBWWPZTmfbpSJlVxlTmELo/U0PbDHe0n4zApBp
gHRMOPZd6mC8ptBE0FZzTu2ra54xzezUqh2lNpZhmujjdpRcaOW5Y/84c0dslqvn4mRjDDER1cZE
CooZhoBR+Vl783u+U7byvga/GXAA4LnvNre/53Wif2mRjaGkbcAzJMIiWm3KZ7kZneQw7cPHfgNW
6/1og5zKLk4QA3mRwIizqzgruxJPF1+VfeAVCeCOsQb70VY4mE8h+Nbpa+Kk98bzFLqA3gIzb9Nn
8gB62NuuX59Ol5aZvEPK2mFspSi1ZwNU2ulbVFReyxMfWj7YjQ/KTlrWQTwkzQD3ZrRMi65Bv716
bMzRKlvxNUR+mtd4YQ682eTr5xHzWZk8Y4RfKVINfFa/vxeTDZ5rdvxrMi0Inyw4i3FH7sC87MjP
/2JRF+ZNVGYhQfy7cXG+SYcmFWcFixpkAHQkfl2+Bv9YI2fxDVAuE/9AkoE9dgkNe6FfbFBT6zeY
8/yVztKhFaZqg1FG71849McYuz96U07xPoaxSP6lYjYMxDohF4F51Tq99IjdBHqk4gkuw4gi3AeK
02v3id67BYZma7JrJHeuvonwftux1TPtzDEm/KNkNicpgE0zJoVTZ8le7fGIT81ScEuZ9P80oWJc
ZJLuXAyKUS8TBKR8ioIj7aEvykl8Vzf0mUdMzEdmEs16GONTGV8gZIRmmqWHnPNyfWOBswVld5BI
Q0X88hZSZwWQcxV+qOZekFAp35eK1eL2lzdBtlXjZ10I7VC05NCj6kHJnESzSMvLuZdb9upYOfsV
TM4NwE816QN+xVhvRdkimIwktaunP6LxgC486IodLQKhDC/dWg2aM7vMHRzVAGBXDexOyRPRbJJu
5ip2tJhzilw/0RAtMIO6JoQ7JTAWXK5yM3eJWgSwIyjAVSvwQ9LqTRBA3CiA5Hi0qFCKkiM08i6q
j7c3xhIm7NqiqI66N+hUIGzKZDhUTmKMOZQIo3B6kAUKGWse1GdZpisTYIMEtt8AEIaF+tAYNQOJ
wL2UGjsQuzsZxCOGUf4Eyn8b8u74637j79X8rzng7y5Xc9QNWk4kRUMHw7v6r2qUnBDMKc1jBSxc
XdROVHp5MWyRMN5eyrVwAcz4P37ig14a1mKxmUgIw0UCWJGsbcO4Bu0vZKRDLrp4Oa+u1lRCFo5p
Ajzu2fQw65oRyArYMiAYZfUy4M3dbBVq5kxab6nV6C7/vW7kh1TKNvitUDjnvHfWF/rsNzB5IlTF
2iIb8BsEPQmeIXIy3OVaAb7UueztQqwkZxDC2Q9HY9pVMakP+Vj7LahVOWW91VwZHS7AO8C1jOoN
s3+kKMsxWo0fImoQimydvtsk+rfQeqnqhYpVasD4YJGAWBh5J+TqN0fPSEULHbwc7DA1mUwzHzSK
NYg/jdRP5Z8moPqqfTuy1s56QNfwhjWAZFNZ5GoijLJQVvWSZ6i7Tis3UZdYw/R128p1bQM7BxQ/
OIQw2QficiaA9ayKJSNBGkV6HLFjYLwWOpCralthnrnLyEsgy17S5gG0l4evsSrfm0Y/QUnEtKVc
fglaReacTqtHI+g6RAis4kcBtXu5pxayJ4nU6M6mTe4GcvAIUeNNC2YtYQAFUxCflC531TF3Qx6h
x2quvtRWFdRFJNhnooqk+dDLQgbTFbreox/Xylc2pVbePs5S60hh9MuArgj0FXq0C/rqo01wCw01
2TZqikQNNMw8kqJlR7G7Ht8F/C+YvkQqyHygSW8obScc1vGY7NL+lMuTn6lQeA7Gh7LovQA0eLdj
Yi2+zy0yeVPVm9k0oTsEfYOZWjLStUbMPmLwFatc0b21KD+3xSRNktDOIxlgK0U2bQ6xpVev1cBJ
adYuo3MjTNpUq0LUSCaMTDgfk4RacegL5i7AQ543Vbf2Gjo3xQRQmbVdVEbQe2+AiGoK18wsPf4M
0tAheOeBhARDPZwzed2kAi4GDJotYpCX2yUZqjjtNXgnBhSWErtOyXYyMdSpmQ+B1lhqfkiFmVNj
/o0kvIpL4ELBELLk7mxZKgs6TSAZzifFj98UkMniGXtf7mUo+9wJ7mQHW/N+dBRQF+f7ypmt4Bko
eEir7OLn4J3+VDjfeC2n0RUV6ZRGFPQPmEDCvIo6RRIOZdSL0Ks1HuKQm7OtBitaMKCeB2gHwzGX
K10W+QzF5wZH8kl5lLxyF7q96Yw28UCq7aVONVjA+9/ejGuxu3xUzBIuZL4sBresUDsomxYJhqZP
1TGf+gHiyDg1VQfkUwNYylv1sWlKndd/XHMWdCYqrGL07YoIr65y3PVin4Js/5DKXlsAWMDLEtdO
GkNeuFDRhoVuDRO6YIEailgdUnAL/RDmhzB6ic0XzfBuL+GqJ5jBxCeTDOS9zAk66+OU4TrFBjHi
p67rX5MaNH7D7N42s5qSgEBLX8DzBO0kxk5rBkEojhOSUHOvRq6W3g2FN9V+3R1F1S0lV8ZDSbuX
+ufbhlf9O7PLnNfRKHXREM3LGYr6bJpsZfpY5ryx2bV76Nw7ZoMlYTyH+YBVjHQFxF2y/msxujFj
pbBJVeheXHWSQ4uCwwe4bhdCqYDxgsKJPd7UoaByAz0/e4ayRJwbd72uOdMsHAKgoApJ8DTtr9vr
uXaU4AT5r0VWxDdo87iXCxFHSRlifubB7Hh9x9UU59wEEyp44SlUC2HCMAK7gkR94EbhMRzeKs2G
lAsB0gtg19turd0TmCgEAx943UECw2y2QK3UZk5UhEkPnSv1YyhK9AYHR4Y8a4weXavk9+Iwbf8n
q+xiQolxTPseVo3xMFeHpDuS6LUWjo2yAdMtVTjRsrYXzpxkGzJgm+tSQYa5IXkqs7tIBsV4xDlP
1iLy3Aaz30pMZmghgQ0lbSwBvBJKZBEQYdeTM7Xu/G/qc+fmmI035UY6URHm9OhHVkDUdnTrjvOV
ruHJCkjL0X7HUwrpL0pxl1ebnIYtbZBI2N2UZbEnkT78ALJf+44hfu6ZpVQ8jaWRPmBMp0bXsw6F
A5SUwJU5pOFwH9Esu2tVY+BhvVY+J65zELFiSEe95pU2CjOuWryvl3nNAMAVwEaMngctXtuN4MsE
KZoG6lxk2MzOqDFTUco9CoXDQNV7waDkGObqXTZiKhANPn/qyeAgh9ujNTRZIE+bOZf8mpug1IG6
PfhmoDzClC9qXW+qPMNjNjCeDOVYGhuJJxglrUStdm6DOXLkvpoLEzVzaLwnmOKdXaUtrQF0e3pQ
u20s3BPoWUS9ZsXg801l007z3hILycKQ6WYqwJYvEyBrPnXUBG8fEStZwMUvY/aToYMVplkKp3Xo
mvLr0GEP7UJeh2vlVEdwGxD3BgJ/IeK4jHCtzxqUEfCqJPVfaf0c1S+3vVj7++VF2hNyXMgB2JNH
K/GG13T8/YAlAxsBHjQe2/JqnMrgCEemhET3KiULZxq0aojHRandme1mbFyjtDP9Q4lEGyNA44CS
C2c6ca0+gHrTH5tLWJ21O+pI1aTexByz/GRK1uSrgMsqH6VvPszoOb829yboiG6v5NpugDAO0IYg
il3EzS5NZpqct0q5PNeE+0zzBTzauFD/ZUszrxft3MYSk+duSSI4SNvFLepI0FAJnTnfB/GLCFoY
YnW8FHR196GjA94ZkMaCbII5X4Gb0aVmxPOkg7CU+DLGVm+hDQLWHjQe742DiA6+cNdiHIKHpFld
zQX3j2rZ8kJkHi1NM4XLDCvqB9JOiXbV+GnEnLfg6u3xm1vgPzaYIAFoUumKEA8jSDlb8SZ0yUdw
33mmH1naY+hInArRukvaUj/H5aCzVOc5VeIomuGSIeFW+B7y/dRyTMhrpSBteU8DBIGXA/b0ZYS0
GK2f0lhI7EyI6QtI39UvYAz7V8XIq01XBeQzawpzG8SJ8KAXSbtLcil3Ewy1b4JSjLZhUrcfyhiI
P2hSBhtRCmcvEdQQ1QetlP2yD8HxFZJuJ0JxDEhMvZg/0qlVbC0cM4THqIiVJVCjxlR60u3bOEOM
NBroX5uO7JtJFw41DcbWEo1p9qlEwx8kkbK9lnfVKaia8V5J4vaYCXWHqlRUmZhkyM3RiztoqoYi
+TLmtIMaDUiRiEVwzT6D4DXGrdDHD6peq40DRrBktiuICQAACy0Cw5rLqXltNRC0YuGGR1wp4VZS
qeSaAd4CVtcZygZER2WF1hSt72NZXn5ZkGx7EH47hHZFYU1gH3UKsxw8qqm1JxaDmftdSLsNWgXD
VgvyOLTFOZJfwmw2doMG/K8ljoUcu4GSTZWl5KJyTyox2ISDOSZW1YgNGDSwiN6QZ7KjQmf1Y5S0
XNj0HUaJO13tTS/R+tjPZ1N7z9sIMweiKDwnuOI+Z7CxHppqUFxBiuQOqBcFNJ0xdEYUR85CBfLa
mDV7k2cwtIzhqN1leSf96LKa/FLKWDwOepa4ZS3FeFMGJM8coSiztzzVBiC6zDL7WQTquEtkIX9N
JGhHlIU02/Uw5Xv8790+MozCbjNd3gfCJKEBK0dbYyTJnsQqdepyBsqZoi30ZlKinYYiNBPL7GoZ
LAmKkQ1ekIdh5ndVRLYladpTmsjUE9G6bu1ElqcdxFCHT72PRKio1GgqGUIZ+oOkiBilidXsiEmp
5iELQJltleaS5phj+BRCJumxLGatdJIqqrZdSelHqGgRmuxSPfxQ+gT66Zk0zeqORFn7nkAm3Evm
rNoFnSg/F10lB1tlSONNl5L5JA1y4eXppNpCIOgnVafBtpUaFa17BT18F6RpgWRpBZontpKkU+9n
TTOesqqfgAXNzOB+UIV8owVCtwniSpAsfaTlV4FBnWcZ6xJZNKqFp1BSm8IpIBfwXCbK+ETCVvo0
KzOxw8wUWyupkuK5kHv6Q81QebRIobWGFaURfSvBFHkKINGgWUUlg+BeUPI7YxgxoNH1o5eVzfBM
KEjKrFCoy7/GfhhdCRMPz0SLQQOSGWgqWzmB6oSbx2b0JKdBcp/HagSGArxfn8lEBO//SPuyHblx
ptknEqCd0q222nrf7Ruh2x5rozZq19Of0Pz4xiqWUIR9LgYDTA8qRTKZTCYjI8qw02JHLmVaODFI
id80Fg2HkObMdorBNE9DpYZ3kdZiA5eyMWIXQYw4zqv+NAyZ/G2CEKejZrWOTzesMPemviR3OUPh
y4Ec6Hiow0RC6DBZNu0StJwcdSZlD1M6Q2bJ1uP6UFtmFhQGZMRCY0ZvWdMa4w3o8rKfkBkdXitQ
kR5yi9oAtOGx4L5AGaOIpjr2Klayz8gK4ztEw86TWD59kVytg1nXJFwhizF2GlIBnjZPU3RK+gS3
O3sywx1UvvLnEeE6kNNG7dFOr0eH0q7qABJK2a1elemTFE7x3ow1A9shq7CRzBikyFoxnug090E5
m9m33G4kR5/izs8hSr8fZNKPjhkZvcfYhG48SVGhtkQ6PEvrE7Hue70e/CQtdL/sM2PYVabJbBck
cAbAxJrS2M5Qgq3IU+OGxqhbMMBXjAogYafXNXAEk6TVoElPMt9UMvpipRpKqUUzSjNCmMEmd270
GVz7cpP9is0CjdNjWbdvdWmH/qSx6hvRw3bfxzQLJp0237RIave1QYDblrrWZ4RVHggEh9e4kOZ3
XenkX4OeWQ4hWfkImBi5iVq7OYEUfj4ocMTXLpeASLueam2m3kthDOx7C8KPTw4MuQmnBidpbvs1
NJwZZOhrzypEulhbJ7YBUhlcsyxQHslc+jOoKe6WGTJXLTyq0j8AHVtUUAYXmVjy81VGJxtTnQ4j
THTWsw3luo55soiCTWRj+fvKRpmxHowoyEyt8led+Vl5P1ZPf7Miv2fqIjG1OhxGGEaFUFEb71b5
PczdgYnKu1vXlfWKcCufKGocmQbsFN3R0F7T/s8LMeb697mUEM2Bgx3qmKo692sowTXGm2K9XZ8r
0XJw9/Y0U7WeVhhD2xzT7p3ZzyBwv25CME3/XslWK26HBYhMGUyo+kdMa3jVn0N6kMhCVwr1DSi5
8W8Kk9xlk5zjYpArx2T0pTxx5FB0iVu2F3/bWRvhFqPX6EDkFkbMx/wTsrZ3815yTa8Lht4BYfCn
vL8+a5u3xrVBbmUyCsiquoxqcBWcbQ/z/qE/AXr1oO1ebU++EV1yNl5JAKHRZHSPADJv84/lsgUy
KbtFHJty4D2GB0t67IzbCPKtItmPf2lC+blc3wu4aoWm05ENGe4FhgMIa8A+2sP94EcWWBggluMR
F2Siw0d7NB17V/0qXBwRr7rigCEhERYEljvItW/hwuoiCJRpVpi6vfY0J4EMOIhCvqn2uwzUIIYu
gRdhCnQRv+7WpgBEGaoXJl6HLi6zkJqKS2VBDErNrh5zhzKRZPzm9XxlgQvmUQe+RHuBC9rd9L1S
flIg3Ww5dEwNL17JD5vSB70VUchs1lfQCqQCcYnGgQty6yZttEZJ/11aFdR1joHCw94Cn4wb3Sdf
gi2y1PT4tVsb4/Zk3ZC0A/EkanGLaHtyMPqgw+a3jCCJ92PyHuo/0/qXwOjinNeMcvuyZCmK/zmM
xomj7dnP/Iiysqv/kL3UH3fFq8DcMoZLc7hsGAa4DtHNjb+voqcu13UUSgu45JFBipQevhI3um0d
kkNOW30Ig+aARwjrLroXvVZtORBwWf9Z5mbXZnMcQbkaNUUaVAf6K7qRf7C3dEcEOKRLNjQUzteG
uBkt7CwJWQxDOjQqn8u3YN4lkLBeuGzMn/mt8QTVZZfdRQVogpiQtHuzSgEEj4WCI1QvUOY5n+EG
lzpVr7Cgt+VTe2896JVj7WqkWSBkj9z0e/kwnXCptr38/W/WdmWZi4OGHZd2vLhS+2EZzj3SYmVn
ehpxyh8WSKUC0J55zSn5SncQABRKTW868so6F/kSSZMKJM6pW78NuJPt7xXi0LfBq46g2g5EfShb
xwsAFmiZRw674CzOZzlpYqqaC5K4DO8gOzGYQVvtoIoUip6WtjKatSEu7vUTm+x+AfhK7KVjH1p0
EFKUbwXvtQkuh01ruGuyhNaZHEZIEYKX9i9SGjyz4z0JWmdgtuG2RGmjaqcuOEV7OA1gTrV92xCU
iDfvLb8fTHiAvNLkjaz0eDKQZutmsOixTTJPKRNXS0VcFFtrv04tuCWpcQ2Ni3hJLeSdHu8jZjm6
+Thnu/LPGXsRS4Cl0cFJgSsSQBfnbpbS3DD7HKbCx/SeKD7On/7Yuonqaz/Dp+v7d8vTVrb4xFZV
KmhgprDVK56l38160A9/kzuDIhFoGTwtQn35fDhsNFWqhADTtdWtYZdOmwvGsOkFvw3w8pO0aEvT
ipcnnf61GAIzPpXhztQEyezmTAHCDP4nHXzmPB6eyElRN93yVEB2QxRIdQZROff6amyNBE3dEEkC
ysG+QC+V1WzF0QDoSBwXTg4skTk5tPQVESvZFkbFXBvivFmWUqbn7WKoaasbFISzY4GCpE/apnkg
kGNzWd+hudBEs6GsNJ45GwE1E82F3I8o39raWXiM+9fngcjiaT1oq83lrOKSQLJAVtGIFT9F0NlA
592oCF4otoLe2hR3WBWVWiNZgKmlaSfRHqHBJVjBbQsQAgHqGO2SfKqjUZqTdHlmaZtdVd5pvWAz
bXoIHqj/9/t8QlOAGZ6N+P26+Jl2KSRJUelctCQTkXL0VsMc3qmQ1gMlApAK39EFRwRkg8GU1Zse
GneQjUqBEYGPDPXmdgYJGmhy1Sjxo6y8QVPS3YS6/dx0qGr3TgpNH22WnWSw951y14U2itaCuVgC
B59Wrj+Qc+IWUrtzt8xFJ71b5kNsHvPYj0uQHxzraq+JAJabU7+aD+7ExHsBkp0Er1sZ8B5N0jpm
NblquY9Q3L0eBrZCzXpgy5es8uXCTqFCN2FgKToWtNdWupNl/7qJTT+FICL0dIErx/F8bmKQChDE
yMATpupNnCl4cxeCm7bn67cJzlUns9TxgIH56tD94ca5290VQeQTv/bM++4gecWv5KV7tgQ5wWbR
wVwNjTtv+hla1tWyTuhgS+7aB1Vy8PDi/JRvVE9Co3DlZoL12oxgvy3aHG4jKahdAp0JxF8iu7R5
aUhQ0A/a3Ei5qLts8wV5NToexRgOYZuBqQ+2DvONdoI0oWvfgcTdTw7ND/mH6pCbaW8g/X+aBW+h
ApexueAZgiRgqFW4TJxU+zJNbkyd/sUZux4cl2A3mjqNaYiJtM1uV2oDXh4KhxIqcH7RenGBo+4z
pish5nAaJWBbHFJA3C3z9P55SKl3faNt7+X/doG9/H21l6dKVqfexKyprQ7NydccqlXQfbluZKNB
ftGy+W2FixjovNUbGe89bvZm3+iPo2cHIdqph28tKP7psX+aHJE7bEff3ya5CBLKSkLsBmsVpXsZ
/TWsuZ2G29pE4c30CmVna8H1QW4bBKoeiRHYb/iQpXRmMhq0w43lY7gDNukme5iPmpu8XzeznRuB
pw39jRAovmjJq9IpG3Qddkhyk+THcLyn6B5TlXdz2HeAaegOCKyAlHOALxIEkk1nWeD7eHjVoB/P
OUsxzhkeJ2E6bo5FF7syXnnjdCcY4Kb7r6xwztKnJDPixUoDOtX52XDmIDlW70XlR6bLTtOhfk5f
pYVoR3RfF42P85leLybJXE4d29qlZMfyBi2jfxOmVqPjjp26SGZjNmBjhLZ0AUb4sRNs6c1AuLLA
HTDRUFWJJMECltEJpdLtRU1fl7S3uAKiAQlwFJCyAPPPOUIe2upctCOQNO6wS56oZwQ19DXNt6BE
Rae/NT+SAFxZjhU0N68QGd0L0tit7t+zD+B8ZIQKHNCt+IDRuw09+0dyYod/shvzkN5pjuSZhXMs
/et+ubm/V2PmnKMEHZRZ5ugCKKz0JUUOBHbhobmZ49J0iTbhWZJCjy5qPtGNcLhuWjhczmk0NRlb
s4Zt8zbu0Uzt2fdpYO6Sx+LduCWxK+1021F8MPgLfGkz2kAOHTUSVJRM46JDNhua1FpWOjGix9zS
0Ov/MjQ1nqyrm74hbjHKj2z8mts39LD6uvTHRKXwNKKiw0MBRy0gp9yRO0j5oDIFI89TJUsDmUzy
Xu8l46dNK3BTWKXyen2ut2IAHBvMq+h3RjDnXHtMBqWNewzYBk11VgHucT9HkyCQboW4tRHOfWF7
TCodRmLtR0KA29iDjxWvdi9N93Z9OMsv8ZeQtSXOa8exnqK+w026Glu3G4DoAFhqEaTR2m/XLYkm
jvNRpEMmBd4CV0v7M4rAF/JMiH/dxFZfL+7HePNAuylUPfjmAB1AikZatn0NXcQb3Te9/Eb6xzgO
L91JJLKwtd+BwcX7IFAHSF6Wv68yI1Wt6yYZ0NFRhJ8kCTICTFsFlJPsDPanJgV19HV9dNsT+J9B
vgfBoh06GRsYVEvNN0fAPc02yAGsum5me0v/HhgPAc5GkNtM9WLnyHr3pUk99Sez3B6Yzqh1lNRj
wXWL2z74e2Dq+UxWJdQI1GLxwSwwC1/XvYI+ayKmsK1jb7Ve/OMqdFDLvKthRWMfOcr5leDiJvr9
5e8rfyCJOY9RLqM4M7op5GSGVJRebXrcktYBeQtCKb5Q2KcNtQBMQeJDnlk7uen4xmR9oeSPpEMy
4bk0EfjCZhxCYxsauC20VPC1rQj0/0A/wKKt3CQhWuPToIgG0AwrqCAIvGBz/la2OC9QLSoZBsP8
xWDakfDEr71dd7PNm/XS6v6/0XBnRWFNEFMdYaFG61V6rNhzGT0x3S3qXQeYG6oI6VGJggHAPAUN
TCI1jO2NhTdEFZRuqnWRmYdDbipdCA+UYgXccTnpp1c9kQCbY6lVemUbFngCH+snSsz8HlxLWeku
SMpbBWwmC0l7JNp5myEFzenoy4YsALiJOZ9VIwgQhRq+qH9OVb8Zjq1IIkZkYtn8q22h5fZUg6QP
qWBK7rKucMIivSuYiO51c2+sRsKdYzhceiuZYabpaXsyCKjEQ0k5ptCM8xojPVo2jR09jU56De1c
gWNtBrCVce5oG1ilTFB6ytwnajvGveqH3xqnLfbySXvMPearTwiekBa6bnZzc66scgfQ0HaJ0VfL
kLXSkdWAZc9lvCtjdBkJ0unNrfnb0r+l1tUapmnTWxGDpRhk1UyXnVYVbH6Bl/CBhmglIayEBarj
TlUFKtDS4Ju/PmGiYXARxh6VCthfLFOvvBELNp6v//7mgljQE0dGivDMp4ZFmhajAV0WN0F5Xjbc
HBxt9FYKH9B6dN3SZqsCrme4ZyOeoa2ZG0pGlZRqS7c8mPYgaHzq+180dMr0TmLUbUt/0PYk/zaF
t5XxgEYogfWtgeKhY+lbQAEFisfne7rQs3hOSrxDDI92oO/Kp3kPFm5omvg3k0eAKHJuwLHfuJIA
prBtFxABC0ISi6DEud3QlIpUCgFjw1H4yWI0zY7f0RJwPxovWiYSbd2KKCDEAWMFmq51vCKcGytL
1DdAqos0SIdiy3zK069RsxyjdOPi1GeQpfvn+rRuGoQSHTrVAcYw+IYhqUKKUqE8CihNeZqab42F
Muh4F1uDO4fRy5xPXgRehOtGtzYekgZLhjehVYl/5Sao15BCQX98pqOJJzuo/WnqRYnLphEQfwJm
heZMaBadT6VtjR0elVBrY3oTNOF8qGN510QiBbnN9B8YEojCLP3BkCU9t8MGNTMzslwGE3o7sfsZ
mjcxa+6gCu6jGSuI6/gButpPE/RKbfp5fSa3ogsYlCzcgUF3i+fAc+Mghi/M2l7uHtCEl8abvvx5
3cDmLFpLhQH7HW2knIFM1etR1pA+kHDeLZjXSpKDCJC962a2DjMQyv9nhjuwZY1aoGFAlqQSkG+o
aCPLgy591v+Cc2phG//PDreZlVIZelCOI19GDpsAf5cB1KmAnUWEddzcVytD3OmcWKHZVTPmrVRl
cN58Alyk0+dWv++IV5TJvrH+AjmCFA/HgGUBkM7DOqqhs2VWIzxG2XGaP2Rzr7C/wCVDlhxgd9CW
GCp/Xkpaikq1hBqonaYuGUFBiLNZ9AS25dFrI9whY2ZzqscFjOSm9SCb3aMtUhURWeACg6YVeTnl
iD61AQHT8d6ggqXYzLmB2jAWag7wbPHojUyekmhg2JWN9S6XIEE4Teqz1L2m8aMCMctb6RZV8Fl0
h97aQyur/E0tRq5NjaV+M2QzuqHfWkj6VpZXiFhLF9flqzdrO1zAi5g8jIUMO0ptFrtEnR778Z3N
9oM5/8hBVOKQ7Ot6dNgKQmuLvE8UmVZmJTZTZqBbt8ldrXvKRFIpounj3CJXG4gqhBhWb+/mLHZm
06mJo8WCG7vIzOKdq7S2JM2gjQRmKtw46Tg5ufnVDvtKFgHXlwfUa8vERW59UihRAUdwDdT0o+lz
DrFgt2H1xMbOibLKVQ0VmdxfgDnw3KQpCl6DwAPGVzzsNEKr0nIc0l4+tgW567uX696wtb2WFy3b
xj9LuOOCeGiUw4iuSZgg9V29lAWq2UnizslTDe3jNcphR6IV3mB8jNGHWv0FiR2wJBCEQYs1uHd4
/jyz76C4oOIQkfFaPpS7FP0N8ncj2V0f54bXn5nhzkS8cER6RmCmbdG61473rV7/agvZu25mYzuf
meFms+3muk8WkhjapLc6iPIIul0fR2LfsjJ00MUhOOo3TkaCez/wE6AUukRRpIok12mDoz416zdd
Lf24+xWHYBUbnuFS6AT7spNBMJWbY1zZ5E5jSZcGo27VJWR5bH5m2aPjaFXipK0ALLW5ZrgnIK8F
7zv4QM53d9WwPEoWQ8NU7joLSsZzfqznSHAnEZnhxqONLCKDDDNju6vNh7QJaLy/7hbLl3Lhg8gW
hAgBOMVm5pFMbQjN9Awtj24/oAsl8W2GqhVaqyGRJnpc3RwNyB9A1IjkDE8c55MGiTtsqcXUGA9e
Z+61sXOpqF6ybcSw8GuQbgRB77mRJtfQ3GpYqDqBXwLcjBOoJoxIcPJv+ZkCmRmgEXHjABn9uZEo
GlUp6iQg2lNlF8Z42YBgj1frk2f3NlqVRxROk1KwUlsjU8CNYC2aTOYF50M6mLgYVxFI91tLdm2W
19CB6Ycg0WbB8DbOLnDS/rbERaR5JibaSTG82NZBvaRDF8U+REXs4aQ5XHe/rUGpQFqh5RHvKhcX
YRBZhtTOUASuRtMfZHCFp6Y/MVtwGm95uWriHgpfN3GL4xasJp1NywQlIDsrnGTa6ZhF62QSZ0qD
6wPamru1Je7cj6V8BnUVBlRIAXgbHZN89bbfa8/XzSw/w2/btZllXlfphSKpcoThwowx35PB3pVl
JQjg2yOBtuuylRadwXMTNKcET6KoaOXFrwncV/Y76fzB+BsHAFPv/6xwIS7JFK2GHg6QcNVD2R0m
EE6Ou+tztdWPBqUYDEEHbxMWn5usaoSOpbzQekGT3aU/q5vkaTq+SC49jXsjYKfkQI54z70HOf8d
0Munx4VqRNQNsuXp64/gNlWS53Y3LB/RTnej8SZ1iSuLdHJFNrglY+PAcOLChqUHevQxKGDJFgH6
tmIfHuSh9mNoYIHlS1cjVTNwSeNMAvPFV5XHN72WnzItDSAU6hq15VhK3DjXV3Arl1gaJZbqHBiI
+EzMQFPWACVu2OwrcNHcpTg26rx0Gha5ZuWDvWMQ1a62IsbaJLdcfaXSqJIRMeqc3AER56pD/qOv
FD+3raAnuSC4i0bIrZzOgIwOTczqVFal2+rjZ1hJzQESfx9lL3+T7aj0w8S+y4FHFkzu1tMVOgRk
sEsuHC741/lGT/s4raElinPZoIGWJAdwa7tKX/g9afc4bFCNTD0QKz31vRYAP+pb0acsRRD4E8SC
y4gD6hcDcg5Q8kFmxdcLBwoeh2REkZl2NigGDkn1PbU+TBJc96ZtD/7tTVzIkdBPPNIK452JMu7k
CvVCUHz2Xk6kz7EMv8mlchsboheVy8HhlQZdRQt0DVQuPFlONOfqVEnLETSccFvTxsyZE5eFv64P
bqtOCTsmJCyXFibgAc9XUwfrxwimLQQ71byVM9OdqOlBAGpXS+kpz761Vn4wQNphRNM+Mrof181v
bpulfojCNSjyNO6gNfu+Z6B4wp2p/NFmOXZKEqhRj0ziE41wAs/dnNKVMe6s1Qw5CUG1jVoY2OQr
8y2bs4PdRIEh/c1lBj/337C4STVAW5GaDMOaYrAPydaJFATpONl3Y3mftrLH4taxZmEvimiEy99X
x3yBTwIxPOzGabUHlbCbGp1jgIYCBNS34zS5wKc/ROgeVFN5H3btc16Z9yQZWkdq6a7OOkeBbMJf
LPHvcMGzxIF6hrKhW7YPHgxoHNiRZ+oeaNec6eu6pc2NurLEjX4gDKyKMUavj991zcnpnuLxCyCR
cOkV7QWuu3l4rqxxIbicQA+mLeNKwIgpTx8hytNKJPJZkRUu+MRDZkgGXTzJQAOID5oUB0mwYIk2
T5PVUJa/r9xGa40uVpaIPnfth2a3N3Fnen34hr5GXzcTP4k/CzTHXF8twch4tVhosJkhuiWXmrvq
6bEKDYZkV0mtIC3dynyhx4dbELjvIf7D3SIJbSrDznDBi4gRDKm5B6fS7m9G8tuEej59aOxJxkhC
XGn66JiSGGj++C2cZ4GZzc29GgkXK0utLa12wkj0KTqwprpV+ielsIDxMQX+sPWkC7SsDpJQdBoC
VMZNmm63jaTFNpJP0KuPozMbTxSs59ob0T/GOejCe2NwCh1UF53fiDp2hda5+YyRljc6w0BVFNJK
/dGMj7EFQdET5Gpo9wXSIOwCKAT2KiCCg399MTeDyGro3Cw3ZKg7thQEygQ806k7m7so6bwofy0g
+ili8dkiSDibae5MiqK4inNcad14vjN6vwLm3+h3c8KQvj1p0hNVvTEVYA82HWnBQi8bQrvg7ZRs
Osh2CZtVGB8K1kPIrPELS9p1GOL12dw83xdaZnBQ6SjNco7UT0Y+hSpKA0bcA5Ko+FKn7yguMrP+
gdzyjxNCMOcjm7Fl6OuCY52zNpWRbkh6iXuFRhqHZfRnW0PmXo3MxJlV4/X62DYLzkg/0UEILgZV
5mthUWlbjWzAHICP+q7Jqpu2qUvPaKPxAFpbc9eZ2o82qRtntLrS00aIDlbh/JyblUje7HKekQov
NP1IovDWzAfToWRaB0QhdXVr8NWRgp8g8+JGd6j2LRp1QUy9DN3n1rgNOvdqn6YM1toZ/OSq6lPy
UI9/XMxcjIB1H5CApSq8fMTqUFLjbIyInaB1NR9+DKM5Plikfy3TthQUezZGA2fBS72poVHF4N8v
DV2KR6TB1LWl7w1IxzroqcqCGbs8YbUFRgEiZBnQBosvMyrdOFD0mmGbm180PMwUUjoHRkBTkp3K
8n18u+6aW0MC7geaK6i4oOLIHehyK6MMF00QGZ18ydob1vP85ygpbYEW/c8Ej8Oq1MGQSQUTrL6l
0bfa9KUi+NNRqARZCZBFOrbYhV6PmrfaiISduim1j3oHrYua3FJhhWIjBuPtepmqBT+EnnRutto0
6qHK0eMZIHmyis+qfywhdTT1LpCXceE3krQ8+V0f22UMhk0Ut9GvoIE+ngdQSJYaJyVkdN00d5Xm
ObEYBJYO5SBi4hbZWf6+2kVE7dIIhKDIH4nbds9TEZD5nunv/3+jWcLTykqVDpA7tDAaAxw/sYWG
e+VZl4FtebluZ8OvMWuIuQvjL9RCuMO5TmJIYLbLaOjz0D8W8n0t0lXciKRnJrgDOTaq2bYXEyP5
ishBYV5UApD0axa9410mptg8skqAdAJDATbL+Zy1IIqUpqV5Y6weI2Y/yVYneHXatGDhao1KOU4n
HhqnKWkcJtBJdzvmtum7rv1xHoER4G0BipooUuDx5HwEXVxNzfjv8xl5bbRAC0snC+8LtHNfX/Ut
H17b4e5A6lgANTygeG3mXkSpExEQ2eI5VxeMZ2u+8HiM51tUfkEGzqUPXYvbSGWitszse7X8hw6q
4BT4t3J8XoZHVQCFSbAZgFkIuJzzGTMlUsljj9tcdYOeqMN3NXKIV/vh92Y3+bkjO2+36lELDB8d
p7PznqPboT9GHmoFDqohwGl/hn4EpAj0qnbX53iD9gifhkVcVMuWFxbuuGXojyymAtexzqicZnyR
u9CJwSqFNhaHlbe2/Us308dW64IsfZT7Zo/X05dO1Tx50VSPSoSvWnT53diLqO1BXgZHDWhC+O3O
Oho2YNjEFdGkp3DuTixRdlptBBO25TSLoBFb5iBDi12JBwZ4NDcFZQm9gIHAz1gzV98mEoI7NJ8t
KK2XlDbUSSdFB1laVxv7QsrRtarrPXHmkQzHCPqyvt3N1HJANFIWUPe0FpLltG9eQ9SGH4yy1w3v
+pptREMcwZBKB0wT5XX+WRHctXOrSQN1k3k/6e9yesNEoKhNEwgfpgwyDAAmuS0e96rCZoJTvh+f
8Zg3ZTfIp6+PYuv4RaPUbxvc9p4MEG2DUx35F/uYv+tYXaB1jX/U5HvXP9KIOUaXC2xuD0tD6LXR
M6Xxzl5XbaeXKEy5BjtE0a8EQtna5/VhXd4j4bSQAv2fCe7gDRXZyrHooOkM/UHaZ78aw0uLu9n2
1eYvEti1KW6R7Cmisd7BlA1R6kjZD8l3vPJdH87G3jgbDrdIWTcNjSLDRp1MTkIdnbxNVu7YykkT
RcmNcH9mikvHFFKzUKlgaih/KNKRNr+q0R2i3fUBXbqdhUC8JH0KXogQXTgziRw3Ugc5SNy86Ygh
tVDjgjyClST/ZDEguySuPBx8hY/0KfJqMrBf17/gwgnxAfgBNKqC/xzHwfL3VdJUTqNa0RYfoNR9
5OB/xpPNNHyFUiOS0LvwxX8t4SUTyCjcxP+N/StLS40/BUqIubYevhe0710b7OR+i8LlaAAsD4So
wwwyCeLThc9wZjmfSfE0FWoKzNaAHIL1PSGenlEnLkIn+mMCTc4Wt5oFY+iskTCZSQPaugILWu3/
Zrn+m8SLCw/DA1sKO25i3YFM2xmGExMhGi9c/3wU/FXU6mR7DlvMWARCFyYBvaY6pRzdt3UviBnL
fJxlIoslQDaQhCjqcuJzzqdOGe10jCYDQpx0Ix7vcFzZb7M2uU2SPeSscqamFiBFRFa5oCibSWyE
egOPSI8D1Bcq8wY9Ks6kuONCclQFcZsH15dt0wlXA13+vvJ9OR6IjGdRsOD3qleVCjhju+esqD3Z
kNCdIsqjNldwZY7z+aQDn7Vlwxw1Jgh9Hsz+sW4mVxMdzJt2VCwdMnB07+ncsIAjK5RpQmJv2uUp
Dolr9LkvVSBEKUQtNpszuDLFDQksK3Zv9C3iVAM+gU9z3CfZiDeWwmWmqPa7bQu3YuBukCjzV/FO
tYYqL7ABDK2znKn8JDE9osIUe6ix7ZkubF5acvqLfbBcw//P4L+anCv3MIjUFb2MuIEWo4Nc6Ucz
aU5NJB+K7qON63t0kjh4U7qpcxnbhB6uO+fmEbA8FILTEaUhPjDXIy1DinozFFEqL60hQTt/hUYo
iMObvrKywi1gCRGFrk1hRY4TT+r6gxynQQfRXWqUgg2+eaqCzwMAIDQDkIu6hgWmdRblsCW1vtpT
6GoCTkk9NYLege5YEQQ/NEcX8V1sziO4F/GQjYP84ixXO7PO6TAgrkyQgDGHylG01DOlVlCT3Ixf
v+3wWPoploYwl3rmlpntUu075GiHAqrFoGBBR7LBfhi27l93kWVxLhx0ZZK7lI6WWhiSBpMUC2bH
Hs7rPneb+nuqFI5sCtZPZI2v7FoVOq8tTKQ+OGr4HElPpn0b688og0Wi67ZoMrnL8GAWpl7IsGX2
tT9LHmpT7Yxk5K3o0bekeBnuu9fnUmRxKQCsNnsGmRNA/mBRAY6vhc5Fakf+gBp2hJ2Nx8hXmoz3
aND5ed3s8rPXlpA7a5VCSXqrhNkIWJW8pl4MZuPrJi65zJbzHKkkmIt1IDl4IIVaAMxNkgnZiXQT
92+s/mibkwahKHUPBRFW7HM9mGfqhOmjJUNDCm2Exol0Bw3Co1Hyp9cr7mO4eWbQb+knigH35lPe
TX6VnVDRExjZnNXViLlZpRrQcUONEWfZUWOjX0+td31SN+MmOuSXpyvwlPJddARLRdt+RizDFCr9
z0YPF4ozqxa9t26Gr5Wh5UPWfqlrYZXWMDRUrVP2ENfR3hRTELsujUCBCS0Y6OiEoobM55aMKioF
ABiBBEUMCdJNZacHYBb+42U5N8NFEIkkkZZpWHtwJfZ4VZSh3ZK0Iiq4y6U5t8LFDgnEBm3fYjDW
rHp5+sag71WHX4Px/U9dYLGDIj0aRZEl8G0r1lgZKTWR++ituYMU8p7ZBFJcQ7sbTFVUCbkMTzC2
tDHD2RR4NhfqVSubK7xEoV0ZbhBPz1rqWsSLFz3U1MfdA7tWEDYu99C5RW6x8lgzs4jKOM/M+Y40
zGnt6PH6DG663YK++L+Sms35dk9GdHBOGJSk0a+iGPT3TCfhLsygIXXd0mXuiAdtNN6gwQKNr+hG
PN9FtJLmUZl0gJ6yEhpa+77V7vRGdepvKLNeN3VJcoWub+gZLPBSNFVe9Dx2TalmVm4ibZxc5SOQ
n0dHfSzd6gTsXObU3vARud2XIurl+7dkf36UnNvlFkzB1cyaTIO5xHmxjvRmfmj8+b4PHhXIpBOn
c4pdh/9MIsd2Xgx/dPv3Zif5lmf4kCTdp2+KazqyZ7vlTem1/vCu/bw+M+ryBde+kNuZVlkySJUt
X3gf7+KX6p34sWt5to8vOFX+gGL2fLQc9Qm0Z/FOc4SEb5cpzPkULT6/CqazDGrpbsQHQJ2RsXfF
fFHSg54/TBpOCoFzb6S758a4QyiR1aiUZhhTqafot5rhR5ALkwH5ZUFYPbPQnytBSNp085XrcRtq
Gvq0SBK43vLWpnVANhAIo5dOH+6J6ATcmkvNVGS8uWH/Quz1fC7RMhD2pUSwpUpnlDQH/XXO1IM+
L+q9jp1EmPdLMCq21doe595FAiH0FOwbbpG9tgAvyHd59R23P9cub6UJSKTA6txGxBK/FXdRC0Sf
B24OIAvnAsdYjVKc0RAeM95DWVFKbIdGvgJpvgwoSvnVEuFUtmKivuBTUHnE6y//PG8nYM6aoBrg
tlkwsO+kfBtDwT68BFFhKlc2+HJVbaiV2jIJJxdjz3Mxe1332WfJdx3ar2xSHpRKP1UG9WRrQK9Y
5GfzO9o3BCH5EiLDfQXnQClNYnwGRjoMlVsZX3VYPOZjGSjoH0zUt3mIcJW5kaRkx/oOTyn0T8vW
nH3OobJSMXK7wCyY6KqpQYk26++zcmOkD2QUUOBsedF6wrnAVxZ9VZMGQ5VR7WQVJDSIp3U/tSZA
sp01e9L/TfBZW+QiXWloKWlmWMyml7TejbkblbmDN0av7V8bEvkQMWbyn1dazx2LC3nj/+Psy5rl
xJkofxERLALEK1B73X33i8K+15d9EYj118/BMfO5SsUU4e62+6UjKtGWSmXmOQdcJ2ScrPb2SwEq
R7IUcy1NpOTgaKaZdV3CQJ2PoRuAhEcBC3qdR4COFCvDYK+5krtjbj5ev7rmnN3pdEpuQKlZWVLb
gRswIFTUP5EEsjrC9srwdxzvon/PykzziByJjS48aM1I+2UUgLumKrZmkH13okUyxs0hKvPPHJF/
TsBfM9Im0TlrNXs6AWKMt6weboggK1XnC6+LuYD8dDTSrjAjEai1ATNq/Zh306VkrPPSs9Fwe32V
/j8u5e+ApO1hcDbEgQJLVVh6fSpWZvRmjb5ub6BkBW2F6QlvemPoG+ZSN+Ps/TTBeCnYZDWwCkvu
jPa1VowkqL0uNbvfWUL6zcRMsctLG6JWTcbaR6Uk9RuUc7nfVk2xJ2bZrao4W1JjmosCiKYDU6oR
cG6o02Y+iXKM1GoiuwprL2uJH8bPJcgd8EogZGVHC6WCP7UAOaQ7tTUd2BNbrDfbKKkxartqfNBM
wiaMjfELB1ykcj4yY/AxzIMwkw3XrQ8beqMqejzbvjuq7bdCszW2/y5VPx0t9ACP3hi9sokj9sir
GOoUUFx3loCiS/MjnS4lLBM0feObFfV3n++6al0qhwJJXHXpLbBkSTpgDqTz4jCDJeoEXmGv8vK5
UN8DHq4K8OJc3/yzrvFk1aVTFiCBRSBMjDx8uhYVuEM8gIjBzFy6mRl5SvOmRa/XLc5GuKeLLx03
RC+KPVo4bqa9ic2d0qyAxldiy2MVVCsenAH5pcZdMDqtzrUdJ7liB6q7jbAxp0b5YDfYTeYhrd/S
UVvVIEXMK+E2U8rwYaBu5ewhyLdgfzZAA6WuieIw8GUy/RU3BmbXIqo9UzviwvM6q3GhVDTGtzjm
ZfWDBjUw749a71ndc+fsLRVg1yUlWX1+Z/39CmnqSTI0ZafjK+y7O+sD4J1N5cc7NDarLvEEoje3
89Vd4X2Wbuh+o1yorhNfWacrxx8/rs/I7N14MiHSgmh8bCt4nNrrFZDu690PJDGgd5cPfqPynUlq
v2/MpR7J2bckObEqObk0CJyw1mC18m03X4eh+/uHcxu57CvEMxLN/5gAaIe4gHUCxbVTtv3Sg3tp
I0iuL9KzpEihVOIllQvgsdeFflEuqfYYUxR6ud3/t9COhKgskACPUxNWwESWrZqtDsE7a/cLOvW/
TNf4GrxgVb4xxaV+tMv37Uq4aIj4MB4/NS9aFzt0SviJv3wIF/afnI9qamHQdvqsoNfAnl+Vlrlm
Sah5RVD1L0pLtUcNZAadZ3eh2NdNBCBvnEXNb6LFBNKkbHB+gQ0mPrS15tyoIqPCDXKHDA9jz8RH
0Sb8qLU1AzzNNutHtGg36yGMASjRu8TxCwcvWxH1CuQiy9Jp3DDkLFhBTJvvg9gUW5CWGocCyueu
yhXtoVcb6wnZhwjJWtsmWxaW9C2rO7ZPqmAIXDTXNj6OFDLeRjfe5raTbmKldzZ1XhcrriiABdMm
P2YA6vlILqPFLKvES1oM3Z5ZTuj1Oi+QQXdofpNS4twVgOH+hLodvcmasWyg1k312FeL1rbWzCT5
3gj7ZG0yW/Vz9Jy6EP0hSPHWxkckkua+wNbOfIjDl6hDj7k/iix8VuLWcgFspfcibQcQDZGqqV1r
HLWtKKkJ5J4YrE8VE3gIeZALZAgbNfA6p1QNlzthv0XXIdtB9MYGc20M/Z7GcapXOrbDM6j3+D3t
+/CuVkEHhn5dbceR/FylXat+R1xH43NRqR+t0J1dm4f4RUarbF0ONoc496CJXYVi1D5IiPqgsi4w
fFSn6EurtuIm5INV+pyr+RcbIV3PQqthE+jK2Go0K9HcGKQV2TdoorNcPRROvkYqizRuxZiZodiU
NL2LcpA+uDTWwYvX18EDYTok1YsyZbe1Y+n3eKiHhmtxmv2wq4DVYJkMwNdS25WCxjtuO1uV5ORe
ZYnYh5mh3DiWSIVXquB7ryw2fFu1RbxijHOxue4g/6TPr51h6aVJRmQKExWHRb+JHhEL/oj9+2TP
/E8QSGz0u2IX+W/dwd4N69CFiOyC9QtWpynK/+sp5cbSLKwLp508Jd38apBU24ZP4DMZH3JX/xhX
dBU/APRpH+07dmtPfnMJ5T8bmDjAEEN5GUVYufw0pDjWJEgwelEQVwz8xiIjXbGm+5nF9DOpmqOd
Y9HMYthdH/p8TD5RQuPIgRREvqsjbthZ2YMlPtXqNTPA7FhQ52cScrKujBY3g6Ug6FSQllVTHrmK
hkRSUeQLiYbpLr5Y/pOvkO5qW1QFVVH38lCTumVKvyHKbsw2EFD3r4931imfGJJu4hatqwqKa7XX
8Abp3iZp3TJmR1NVPpqIuu0if9xsBIjWYCjag30UXaDSo0dJE8fsCWgqRXcwcOMM1K/sJw2+WQR4
2vhtfxMvsefPjRLUBBNfDsJdPJHPnxxEDHqTTtSYavUrt3HPm29WZbq0eTOXOmnmx4dMnKUbFGyZ
8kM8CCHkXVeYUUt9Dnog7Q8mwNJK41M0q9lkHXE/0paEpucCC7CYa4D4G+iSkIsVrRMFZSvyGs4o
R4NrfAhFtCrxPL++W2bNAP4KQYo/SCDpGRQ0Q8ZbhkC6GLdV4riWcqOL7+s2pgeOvPXNExvSAwhv
Xyg96rAR2CVfa5VodzwJ2Oq6lbkDdmplGunpI3QYjIZrsNJ2AH8m3O0AN+l0v+qDhUfW/IYwkJRB
yRylPxl5Fll5GSsKTJldtRo7hNm4QygfPV4XOxCGWW6OPFtYUZ+UxpIrn1sxYPjQaj2RyGkyMAiv
4wB92AKksGiEAAw0Ui3XCNqFLMqcv8aJ/t8QJXc1ak7S8A4PyUQ54rD5oHJ9B3LhJVbSHxrDIU+J
W4qlCt38zBJrKpgBq4j9f76IZoLXAiCutVdWW2a4ibZpQdqse6PuWWPvcg061kts7HMTiv4ZiI2C
sgS1OslhkmZQgB/BUB3j0cR+yQZoni9cQrM20LBmAUiIf2Xllz7jo1OUGFdqBQeub/S23Jbl7+sn
YPamM0+sSActFrRKRQcrETCn2hDiGkseOUS1akI9iLC1XlZVkF7r/K4yn50qV/7D3XP6AdM0nJ7B
EsDTIkOUIZLh3eqRfhujT8UotyoETiux9ACePfIn45U2qZlpbdcyjDcPN6J9jfo3Eb22zcJRmGmd
QeISuHqgoR2Un2xpU7IszLSiQewyNsnXqNIvMK+sTDtxjTo4tuSz5RDeBheT2xjRnuiZS7MkcqFg
27mOFcZu2X+VVLuJIGNNxFJcMffwPvk4Kj0Nc9sSUcAw5d3o8ugw0k0D2Sqz9mIV4idLvCXz+xiw
TsAWbAo05PkC68D9s2CaCuhTuGWu+ZVS7EieLySLZ73PhB79v2akjdwTrYNCFczE7Zso75ox9gey
pikFnRH4GZA1XiJQXxqYtHMHoTEetrCoZqMnaJC6FE3Hhej5QiS+ZEjas0FolUSrpxm0XxLztodC
SQn60eueYHb+0Fw5tfOj91cmdSZ2UkaTYDe0d/H4Sd66+DYYYr9mP4FSxAXl1niKXTc5exbB7k81
wKSRb5YCsrRsGovpBXyPuaacQqodMl43Q6Otr9uZnT90w5qg+INukkwXliDwG0Hqi7sXXdMj2YXI
+YE5cXXdymx4eWJFWqWMTgRaIyaQm+UxB/ZoHQjlwxZ0dHW9eSgCsApet3jJmoUX2um9LpnshZN0
VtHihaZ8isbl9jFE8Ywy7ikayk2Gi5jaqnw1Xunhj4D3IPe3F5o759bw9BOkm7A3wjSNQ3yCzTNf
Dc11Qh4H0t9XzcP1wV5ML3qYADPBbQh+LkjiTot8ek+MLQN7InB7A2jBXJaoPlpz9jQqjr0ivvKo
+eeI7Y9BbJqp+xeYHml3Aqtj9wGdGEOUCl64Vv3OaI5QWfXtcfAr7oBFK4POeLeBcsgSbHD68bP4
dzIOkCKhwPCg+VgyDqFJAIlGcFz0reNXnbpVVGdtq9DLMc210hgvY9SB+wKiOfpzWwYLZefJV15Y
R3vi9AXgr5eBHDngASM0DgG9Dn51IRpr6qXuxIttg/GhVQEIPRvvI3iA89VM26DnRsvAEshWJNxx
7dDnqyZ/v75nLmNDyYyUQIFMrYJqKKZRfS31VfBi/FI/Bh+kZCRwh811YxdeRrIl3XN9HmrCDGCr
tXd4QLgRv3Po0omffkReGTy88PpB6xs6cqVTUFdjNFY1CFhzs18DbVO6yGdrni20YQNvkLi52SV+
WiRoio9FfwsxB2RCcTXu66x5aMU4LH3RNIXSFyE9AL1XdDKa1oUsxBh3eAE3QFoOPFmBdg1VWs1l
TXuwOeo5erW1nfIWmKHNYLKb0A4eQv6vzUvTxJugggQ+AP+VIatGxDoCmQ+wRujf4At1M3rLVOW+
cTowkvYLd9ZlwPzHGoK6ic8HTw5pmY22Bnn1xOVTanhtQEnw6DAD/Wi84B9tZMVrsAnciWC0b3VD
vYmpYvvxmCwc0D/rLM369NTCA1yDf4ISw/n5YSYN+5aFIDIprQ4PyTYzVGSlMvKsOLHuIxVcoV2v
T/LwAKUGHLIoTpC8Q9v4uLPtuHrujaQZXaHY5CdtkXRNFGPEDUKyZK/yIQ/Ru4Nfcmth1c+FE2l+
yUqkTetcDKtgtLIX3RJAuIpCe1YFUb55XvONEyv6q8kY36ZiyPw4JOMxjEgGplHG0HaBNPt9gzz/
P79vUepFyXqaCdCtIKV0PhtqZKvtoEU4evroA06Bpq4fbFwSi7s84OdWpAiTOXlmlimsRMYhjJ8a
dCQkg3fdiVz6RdjAPQf1Hwr2HxmCVVZZwUYHNjg6N0YIyILeB6zzIajMrhu6vE7PDU1vhJPrNHFy
wdDcjwtGh26Y8hnwG8dYjZXLl3p7LgLLKeUAChzD1jUkcmXAvcKaFEUXuCxQzZn5XRv5wn5qi1sc
laTw7WzhHXDxuMH5nKJY0LuABwMtwtLAerTH6W2eolccgq26fZ+bnwKUrYlWuQ011v2SbM2sRwDJ
jzEh/KdGYckiiiuka2w8n4FKcOgDABJ585bbz2H7s3EeIhDR4b6pl1oELncjxomdgifV1DUiEwt0
qT6YdgrGMtTJtr3GEKEkd1ZFFqZzfnTUcZA6AtnzRaY2hiJA1U38VwXrIGHzqx5A1H8YHRdpTUpW
ur1vIRNdLsXsl7sGw3OQxgRiDzSp8nOEEmEzC2AJzxIvY/PUlyjPHYXiJsqLWm21JeKUyw4gbBs0
wKrI2BJoF8pM003RlBlEOUB2JV6y1u8NT018Fq1E4trxu5ECZ7PVrFtabq6fw7lQ69SudA5jPcyV
jmKctBabyO633bCkTnV51DE0QAAwmUDxXLAVVqITeppjBaEEX9Y73m0Hnk0yRGjQX3hEzm3KU1NS
vJUUAVIA4LzwaCAAr7e21ExdNUvX1ydtaUSSvw9iyLdWIcwwDSnF/r5P3p2s8NjwFS52TMz5E0gT
INfnwKGgFnXuTyYWyzrvBG5aSM45j07suI75ULGnBhAHa4nAUp/bDxY8CV6pYPeyZGeicQWpIWMK
8CALIzTXKZ/0ESu3UvhDzV4hzK6Qmyb4ORReRrcGKCDK2xDwES3e0Pagkq9K4W5WPqXjNrf8KM8e
/33qT79P2q8Wr43EDBB4oBM+Vt12WFf2g1H/EtFCiHNZ/MSJhDuFzDnqJ3Bx0hPBqGithSZmosIN
lUebdADbs8tDAEqSB24Nfqgh2yvyVVrAs6c/StTtmZfyT9PYJ/1rTnvX6j3VelhO5k/7S46+Tj9N
2uaNDjBCP00Czw6DmmHyVygcoGxlOM9xtrZQv0q2heKnQebn/4EkDZlnmIf8ApLe8uOMczAwocye
oh1RRdcEJO7RAKAuHOQ593tqZIpTTsODunRy6LPidtE+hHBNsbGztRE+d+Y2Y3f6UhL/MuzBWp+M
SbpCOR/MIAJ7gGeZwCdZLjFue4h+OkvPzjnHAXIfpGYtRFeoxZwPC2l7bLkC3tZIWgi27qrxMcSz
hWg/0yU02YzfwHX5R5YIYhkXBR/oCqNthcBUFD9ZQQU1XHRvF3eB5iYGoL4L4dzMep1Zk9ari/Ug
VSa+wSTejbyARHcIogfiWrqbkR8GRH+h2HzdE8z4+jOT0prF0HHOzRYm9cpYqaLxu+JGXdoYMwt2
ZkRyN2MXx6yaWCGDLnN5ukccjGl1KfoEl7qN9dkVw3lCTQq8Y2igPt8cWR6TlAzTHKZPUb/roluR
G2ij8c1gRfLnKCZeCMBm/hVZRzZubaPyO4JCmjoBSEBZL4J1xQDZaVYQakQXMZqL2jUiioS4RXjX
Of9+CaIy9PdzpamBf2xyPcLvV2jDcNCuplUbm//qFLqyv64v9WU5A3I5p7am7XfiDioKyb9xilIY
/1WYfq28ReBmc4SbhDt1WFXRujSOjrbSi3th7bMh97j+6JjvaRZuyqUr6BKGcvY1KI2df02tpqxT
VXyNg2kGdXFwYwIon6hu3e6sPHBZ995U/cY07/PM7/r/QH+Iyfgft6dccFSQE6hRnZsm4753nvUR
DVTFvg8XLsDZ8/XXjAy2UUamOHUEM3n9HlWdH5TbnOcLh3jOb5xmbyS/UUKEANrHyN4YdNcOv632
WTdA67jnwa+CriN1s7CRJgcr3ZzQU8NjENx7FKG9FLm1zhj2nWbirVRFHppw0+jFLlYp2/dkBBLs
zUBKRSDEWRjmnzW5sAsRWCQcUSVGmfh8y9iZMlSssACVd+vX5me2Mn4ZfvhVoHXOjXZV4gZfKH2+
iRt6GBZsz6wjFH+gU4NuECgK/4lzTs5OUgnObNCyToxqlPqZ2LT96vq0zqwieqY1ID5UG0r2qnQ8
y8wuex4puD55hEoUwEEbtLSBks41Ix++KF6it525r08N/sm7nozJ0vNKK3uGbUNiN40BgYp2Y3OM
jYU8+NzcnQzsz+P0xE6rQv6VZA7eE0qArkQkk3qAdv7DAp0a0aW9UTZmnsNzeyHkxxzmGc5bVy2U
SWbuMQj2gnJ4ooPFTpDulsRSxsxIsP/AFXisi8YzOFAKXbQqJsXENl6Yt5mr7MycdDdECp4Qioo9
l+pfCRrUIl1zU2XF6Z5iLpd0GJesSduvMhuUZXNY0y2/in9CzMUl1bZPfFN/SJrv63t95ppG5mpi
QwIzCy5qOfVpm6nD0SWWeAcQXm7adfpcbIZ9tatXdOd4ykvkkbvgCDm0W+UHCHBX5SY++nA4br0K
/Ovfcrk9zz9FmmZVZVbe2AoUamuOx8ZekBZtPAv3/OVZgxHwBCAhiNauC3yQOWaoBPUYrw66SNL4
HGDgzH60ld31wVw6EdiZWHYgJoc6uhz+xGNQqGUEO5r2ndgrpLFG/qbnsdtaD5ndeaG5cMFdtqhP
adsTi9L04V0da4zBonH3I/KM93r1BEzcplk9fzru+B49fmb1KvLQnhWhccglfnQs3XRfPAXrcWWs
kNrbLBVYLs/p+SdJWzlVu0Ibsmmy2QoEJ62zr8WHY/r5Egp6pjR1agmNRJLXcdSyy6dtPKLDCEle
xqK1LVhwA5aheB05mYnIqSq+SGgFj6FGw43VOMnz9TW/5Bw4WwKoWZx/hTpoQddZ+IrOq/BqAKze
WYlfqereD34JzoEIx+agbO2FgzM7zQS6MXTqLwbX2LlZVjmVkanIPgt+U0MFJNUfqP3Rmz6vFjzh
7K4+sTSdrpMbJDNjtcqnPHfSgXoR0C0QrahQnyjINuzeWvJAxAK0bfa8nliUXD0lDHq4Biwa9qbo
VqNuoxxxx8r/UInCDvpb9ZCpmEkf5v0w1SNU24sswIqAHwLpI3IBVfPNyKMaPffOLaRqru+Z+bX7
W2yRNi4L1Diw8ml8mg8SdbdS7i1nlTsrtVvIPc+6178DlIvgWlBBgLmAJYWs0D7bjffa8H59MPPH
8MSGdPlrilICDBZCZ2VS6C5WGZLZYqxXDosgmvHSxq4y7NolxeSZkVlgY0ECHwku5LekPRKH6L6k
SYTYPj7a2n1qvmf/HnEge3hiQnKuEdoW425AjirJ74V+X7UvvADe4k5vFtz4TMry3JLkM3uOrhuU
CPEQfU9+Eq/K3dRtX4EfWQdH49blnUfc8OceMc9dvTdi9/tb/ZEu5D/+tLCeB/hTshQFQNyTIGyT
C+MD2Fto36AIrGkgsHDJhu7Vnzx1k9dikx7y0Bv3/Xdfr/WF4HHmNJzZlfwLb5CktFvYpew+VZ9i
7lHqETj0eNj++1Y9MyVtGvBCU7u0MM80/RbKu/U77ABjGdy6udH4qxbfBGwJrzXjy85MSpsoVQjJ
aYzRIZ3Uae+juqmcY75U65l+5draSRuoHZJ6HCgG5mhfQ/vTUHzmPPLwMY22TF/wKbMjomAnBb/1
lEOVHqBq09Vh1yHTSJAoaFGVQxtkkB6NpQ7Q2RN+Yoec3ztJ1+pGImAnGO9002flc7sUq0w/IU8b
Njw8yJQnN+WALRc0LHQGKQv00IHR9dtYyjTPG6AqtJlVNEDJz0qDIjtgj5DUDDQDdDD607jI7Thr
AizjU2UKjV1ykxWAf2aHQU9e6qsoHy1IQ10/NXPrPdGY/z8Dkn8Phab3Y56BlTt7UFFM15M7O30M
l8K5ueU+NSNtqyrmLW4qjCOsd2P+anM3Zgvnf87TnJqQdlQY1AGgfxgJLV6V6APMzlRBAm5I3HSJ
nXV2VcDMQynas3RNbtmlCem0WkV9zYzQyV96dbbU0rpkQRpMgmClKKaqssCVgDxQaS5EYbMLcjKE
6f+fxH2VKJHDc9AGoIQvEXk2ht6Lu4UVmbUBJaFJ0QxJP7k0GLAx50mPEnzR3ymKT4ujkX1f374z
4esks/0/E9P2PhlGWgV1QkqYKIdbQd3G8Qn6ucobrmybkvvAmy6clzlfrFN0HKJ2Af0Q+R5Fd4OG
sjyyjuGw5lbt6wWeXIOvWEf4Z77Injm7qU/MSeMTphNCXR7maHXstG1kv9qGP1RbsDten8j5tfo7
Luny7FrK22iEoab/YcUbDjp7srDlZseCItakSzZViqVrjHIng8gMEvJG+dyVL1G4IwFa8Z7ieCHi
WjBkSxE4b7omyzgcvzps2+wZUWtaei36sqx/RXqhdUf/OyIZMRfoFI2FaHjzrPBNSUH5WUUrZ6nx
fNZDO9BMgP46VGvkHadCySKGpjK2OEh8IZUFCJTaQCZyIUKc9TgnZqSdpok41sIAZnT1QVHe+RKO
Ze4lMYnNYokpOlcQ2J8f1SK24pxNjQJ8zID8Dg80Tnwj0rfAsx/U7rbPc/SS6DkHJU+9gBSdKYkg
S2Ciu92eYmCITp0bj3MjsqkY4YputUO2QcrXVxUXhVvQorggjIvdfsHkn/qDHH6cmpw8yYlrgqdo
wDYEk/om30WPz/kOBBbam+Nxv/xG9mAT3moP2g/DU4D4cJWv6+d5bteA1c1wTGig4Y8028LIHGPM
cdh6elcAU2nG205Bz9fuupk5t4E+jCl+QGYWaODzQYaiNcaa4gQU2kZnv9vhbgDW+bqNmRarCUT2
PyOmdJ6BHmug8A0jTemhhcYH+J/ZH8TeOKYHnsExf4xBKJAuHO65A3FqVUr9BIOBou1ktc4PEXBW
JXm7Pq7ZJbJxEHC2gSqR8xOVDtzwWOJACBB8NB4BAmcDEhSde9xOLOGZUCbI/Os25+5LA52TGjrn
oVsoRy69MYJ4EPh8jwmSDy6UC2PQfJUK9+xI0I3Z6SDsr8voRhEMub0h0zbXP2B2w/wdNJHWEgXk
OqHToHnxM7N3nH40zfq6iXlPc2JDWjkOABsvR9jQrB24TFwg89B8cp+K+xEp4pr5hQI2rtV1q3OX
DoDwkM3DnTCVyM9PQpoq1GhSGCUIpVJjxXHomJO6Svqq5wuB1ezOmSqEyPAjy69Ok3ziWtTMaFrH
aVAyqyIfxAogwBTcDVMdceIiI8zsip0Ymz7mxNhY5CnrOaRh1PJ+IL7oXhK6sGKzc+eAm3GifEbp
QvIiCuDgaZ52WDCeQxFbcW36Ew9r9OBB3Sw0F/zJ7Bn4a01mfuEWF+iBwYCGCCTr9GOs3gNnfMhy
9aDmFLECUAJkqcnw8gbC9T1R5UI7Cr1rpimNsYgBrkdUUnj5sO7JHRDOLehVwPHjtWBJaG7gyxr6
TavKhdyqr5lLL4qLZZzsQ7aCTuVdTXck+0zJIVslWrTF6fsu+iT8IQwW7pzLJtEzGxc5+8E2mWlV
sFE75AGgLjdriNern7EJDatY3xpR/kMEw0fcKK7eaLsyWVKevgjPpS+Qjj6IpYSVUnzB1GTpoLWh
rm/LUBws0fsmovMhWtR/n27Ss3seJjULRA2Y2hnAA08npIBGCk8p0fi/UQBgf2/GiShFHTrxGJpt
+cBVxczWulmCV4aZdhActYAkW7ssWmPdpETdxw7tlh7dFzcYvmyKuJDMmRpbZeCH1bdFXxgkB0md
uVFGui6jf44aJxMWQFgAa8x0f7ZWlgw2rnxAZYMd16mnt/XClXXh7CYToASwkC2a4l8pklGbgTsj
StBemWVbnQeu0h+rSIcuw7/THeBa1KAUi7Y0PH4v5quI0wS6xWBJjSE5BwGqwtmbxUOwdFXMjQjp
HLAcIG5CN4J0VQBzS2r0YmBdMvWgqZ8q59u6VyF2ZyoLt9LskUS0jQAK/c1Tn8W599aBFCehnUzd
sLese+nN0VXDrZYmXlbcKcWL1Rwac5+1L6G18NybO4qnlqX4t831KgqrtMAr7MbmN1q+0zXFM41b
O3zRxoUb8TJGxC6Z6BvwvDAAfpTFmGMSBtmgFqADRwMBKfTHoX122nIVBMW6jIUrjO5GVZMjVei+
1tjH9ct/bqzgE3F0aCaiN/nPKpzckSDOMxve54WHuvHrYIauXhhrJ6ZeWKnv2KwHEZCFYzE/YorT
p1voVIFY7vnKKv1ghCzAiPvEfO51da8Mmt9rAqU8KzhaWucOibNXS8Mz2VdG/gO4Fm4Pc41uDZQp
bflCMVio2a3AaSnqIy1dUe9oB3AvQOxIJFFnRZ2Nw9apAakA6F4Ay7K05FOoKDtetIBPXeB4Fevy
67tyIlY3KhxDF++0DIRlJmCoyncI32Ap23TYEXbTd96/rzTUWAwAkNByjWjvfNYhEg+WyemCAeAv
PiaiyiDnJsob5Daexia6tWMGymdHLPTHzLkMB8gBaCaj//JCSEIzqjyNwPPkEY4sQAP5MGu4i/rO
VbVgoQJwEYwhOphIWNB6YEJlViZDYSWpVLsAlLY1P5262QC+6Iuidh1R7WwUwa/P52WwPplDQQqy
fDCKevf5hEJutGmSCZ2A0OepB4Ud1TOvUJOVRjkQ7/eto3ptw9aBtqRMMzOnZ5alpVQKK+adAss1
u+9Y7Im8QrQerAERWTqr+uVWhSlcXgTsAZMQ7fkglQFMZU4G/yBGY0+i2MXNfwyVwDfKapVkBIiE
cF3Qx9EKD2NnbWp1iSxsdrBTa/cE1Jjg2udfkI+gmgtzDHZUfgjzplaASRKPELj49/OBznELGT40
40AqTRppQzNW40wizNWafUXbFVw12u60TyUXWyXrd3hMbBa20OyOResi3rSABapyZomUtp1TBTaT
aGcW28jca8GmSrdEhRbKNhz9zH4zlWPurPX4RcGzV3Rb075rllJcM7cASIFBag+HPMF9pRC7MZw+
VAZ8RwzptGRDjGfbvKEV85Lw4KTm+vqwZ1f0rzU5K9L2A49iDv+fF60n1Ddeh37fA++z5PLmplen
CPD+EGchpXW+dRiQdF3TjKBAUUHrp0Re7DSPuVYeQiN57J3q4fq45kIWPAVBeIF8HdDvsl+v1V6N
IFBfoBdwgLRq6Zb1GiRGLilv8syDhiaLHln+GtHIQwvHdeNk5qCe2p4O8slFnrSdplbQbgMSOPBG
Fh+1cIm1cOYhhuoBgOUWaggELa/nJtq6LEPKKAiY0YlO48Yz1QFRYLS7PpIZ8gsQE+BynhiSIH8o
VyfNhpgtaKbg3iqn2ERBSEDEnwHzSQPHb80+3QAMBhY5C8bRzFYPaFUNgwGBYWC+KLhsdm2RDQue
cGYvTUwm+Iu2dHh7yQ2hm5pkg43HUpHUjeXhEcSONEzAxOnoKWJ7uzKSg6mweIlLZTp7UrCAigNC
NBB5qZYq1wSsKLGaAukFKG+t9Oq2s7ivjxYaE0svpT+zGvT9Swsw4/TPTEoLHTW507U9TNq093n5
4lSqp/bZiijJPcARAD1A/haRTe+murpJHcfrmL5Q1rlEieF6Nac/2iR5i9by892WDQjS4gaHqTIi
t02RDIOGNje/WkMciJp5LMGFR346kYXcUbUhDYTatHwbZfcVtbaJKVwGbtfYig6MWptQV9y+XEzw
zp06E2onxMATDykSaVe0dRMHg4NTl7cU0dy+Sd5j5qLSxergJSbljkTvWo3WdzA/60BLxnEFQuYl
yPfcwcRxnMC0yNSY8tWFAwCI/IjAJzIU4UVE67eVmeWeUVcLT6N5S3hnUvQ74w0o7QwN7bBpM6UM
YqJvqRZu6zZdWam9cDHO3RA2oM9T4zu4pWQP0KuGAkbdrPRoiMxgDQnRr6go1mSJ7W3WY6OBCMlP
wMpBiSJtsnyIzFjEvPQKzpi+CiM1W5tqJRC4KegRo4P9pjWats2AxDzWdq0dqVVpB5KXUB0E+d7C
DTIzbjx1NeAJUM/EP5MTOnHieIu1VTyCqCuNhvcoRU1OqW6Eou5ovQSYmw1fAWLDfY+c3kTxcW6r
UEr0WjEUJurKbaMjK74a5VsXK5u8m/oG6UwUh6879svC0pS+OzE5Df9keFHcgO04gUnIYPnVGxIi
j7/AzYi3rdscAAV17/fhb/B7eLafLbiTmZk9My3N7BCWVe3EbenF+QdX0T2fQtfmrjPEwqtg5po4
szNFWidDZBlTi7qBHUVPQSGkeInTe0pf7yAe7hpKuDClc4Hb6YxKgVtnADcRdZjRVLyPVe+O5VMX
PaqKXzB0Di0B04BrwOdLlxFyFAhyAKaHopl8C45xFtu5gdANmTW7AYNg31ebmqOQtoJnsPaV0Lmx
ChzbWQ+ZqF7VstLvFdMZjL2w/w9p39UjOY8s+4sESKLsq0yZ9r57+kUY15S3pNyvP6HGOTMqtm4R
39zFLrDAAJ2VFJlMZkZGFEB7D7U27qyMYDCHo/5Gd8Y8Tff6VAHqSmZC8jsE2WYPBLVhH5IoG79n
2lgBAztREsYzRbSnDs0uu8ZlQ6C3sQFiC6uv4nA0lfYiV9EhSZbTSUo9UvyCq9ovl6ndQe+GbArU
wlWSoI/T0va7MXJuTKVJTU/TnPqOUEN9anQtfzPVwlHBtOXMeDyC/Vr1jUSLdC+uWHrkxUDwHJrc
LNDsuMVvcPhNb0fEhAKVQr9rbVIHKKa3j6QhgCajBTiEPGXqO3qdCGmGmlhQUytA/rYz40a/oEM1
Fh6rlw4zCMjNGLTuSnGsEV4gcKrlRgAUnXpwGx0AYJZzfcbs+IgGTTqWDSKwOvUXQxa7kHegqfOr
0jCMMnHb/chorR0L4iYgX1OnwM3Bsn0BvRJwc7Cpx7pVWGSPdinY4BqbcxAjMCvyuWoUv5t64tcW
eCo7X8vSiO+SiMeg325T86NwI/ZdS9jk+NDMaH8CKVk+Vkk1R57ZgO+XOYr7kZtY3ge7sulNq40Y
H6VTXhFvAHGMweYm7FsMtOJOw9U5YPa9LyN99OOaHQvG04t5GMoj6qf6UWWj870Za3Cy6GVcVLu2
ww5T2pGUF6Y5keK6NCsn1KFRSYM25+UlqfroWtVrpT1MpWZTqAqrCkjXsXehEa1Xb3o7RSAac4Hf
9dtpbiDAZ5tudV+PaXxptRMxfHThmtkrx6ZBZ7+vOojjZTHdpfHQ3SjmrD0a7ZiAY7HpZ7CRk0rX
7mqzL+uQDxqn6EG25Goc9C4keFv96N0JFDqWVZroxepWIXm5bt5iqJWDN3eJ5l94StqWYfcUNW5l
dWFm2sfNtT58y5IbgoZQeiDVRzsHE7mywFh3PqRvmcZjGaVDx8U1Cv6q03hX9cxtugwJEEvMq67v
b0z6KwPrpZnVex3mIEC3q/ThssFsbwegCTNkUzQbIRDEOpg2APQTDEFie6pU1LmIkSL7XNE83d+b
V3wwcCpVP07K3Xl3N6I7AVrSQoqlg+NarFxqSm52GlNQueSeZd3UheUn3WGKniIiU8Xdcgs1s4Uh
dmnOisWsehoQNhuw/UedgSppY1QXmjry3APWCQz4iCI8mKmWQduKW8Mg+a4b1+VJIiJcY7kCkKti
IRFpxubgNCaEwPGJMZJLyd35Jd3wE4TdhosKPwazIZ9yuoHIOLmtM4HBKu3LMAIPU6Ar1aMyDmFq
F6GD2bZxlA05bmTtJzaFPMQGYWPcp7CZ88ErW4KE/fG8Vxt5MijLkJHjWYC2uogYi2o3MbqpQ+vH
BH9PCbT62EIeQcKPtrl2f62IT8MyTnk/DxzU/dzFpaq8JBkET0rLV+x8Z1Nj31Nl/58dw8A4cIs4
bODuFz8XI1OXQIcP1xj4HDqVI9GIjnmi/fd0DXxS4CuFQjWqN2LZkaED4dQxxDdSjYWteQDhGDKq
JwyrnXdn65WJOTU8m3DEkLiJ0WMCLzGpaVJDFmkY3poxs1GDnyAX57M+h/ICRqjwK+I0m2bPGozI
8iYkIe9Rz/sGuo80uyqpZl/GXe8eYmrFYRTV9DJOBiXUjLxHrbKzsijI2FDdjbnlNJ7e9hhKOe/G
Vo1gtd3EwlPFwLU8Z2ALAJzPyu+c6EMfjwnEXvO7uHi0+t/nzW1Gh9W+W7LEVZKbskTHiBfMxdG1
Mx4AWJ7bF0M2fLp5SldWyKmVxESJmyy7u7VRThtSVHmyWDaHvPUMwj5DbUUHhAMBaPkVK1/cPilN
lbfQm7RQXo1ngFFAPDO/x6T0tPh9KBax1sLQJIn7RoA4MSuEvawrC71NYZabQ1gXgDFP+5xLjGyt
oAqBDQh4qyD4Ep94LCfd1Kt43fZo7FES32ZUNiMkMyGEUq1qcVdSmCiKDGcjiu91JpOU21grBBoN
XXSQNS0tu9NP1EJ1ps87oNUdtX4oO+U7jfJdEdWSx/fWIVqbEXY1T/LWYg7MLIjV/LZiBTKIa7BC
5W5I+tfCkoTSjWQCbsElkKQuFDnCFigatFsKE2U8NkEnqmK36aJgNBoXkEAFe55MpmzTnIO/CX7R
BY4gmEtnq7G4hpdphPaUNueh2ViBXoN0icTXtWzmeOtqAmjnjzVhXzT9OCrpBGutcjsPnafrv7rs
mpm7GC1tiECdD0hbn06zgBECJMG1vzBKGVmiz/Eww5r127BD196Pw0eePrlDFDT81who/XmDW4tp
oiWFYjhmqlHTP92SBhnRaKRZA3aYMTSrCDwJuTF6PEv9KbYnn1v8x3mLW4cAWB0XQCAgPIhIDlXE
Y+VWdo2mdUU9bbRuKTX3UL6K/8EzPHwWjj6kLpbIxuxMk53grJUgJwn7+RIStWAbDeMWzx4Zsmxr
EVeVbTFJIhFKv3OOJNNu3ypV9arkebIwMRIdJlmD62vpCYB3tA//D6gnqpO1pdMY+Qyg3nyrxj59
KFG/Q1Z244bzTeInR/rk7qHDDTGEAHf4TXWUjSt9CZTCDxCiS04bRacafkAB/rdl9qKXje9uUKGc
+ihcmLaiFsqYAh447rSd+Rg/xXHQB8YFyimXTerNsW9f+PQbcB0eqKd35/fnl4/56R+CPZ5FS3tI
OBFFAeJ6ZNVAkaYfZFa8efBQEXHLZ1PGCSuzJKwk+C/GuFtgnVwF9zHkzlyfJPd9D4KUb//iE47c
AihYRuVOTzkDSR1h1gg8HiiIbHbTNn7vPIGlssepOG/qy/HG8n1yVNoExTWIi5+asqBulpBi2Z9m
H2ZQgW04Rtr0l/NWvj7XBTNCWE5iJa30FmaUQ3RdfUcvfXww0Mi/GgITYm8eEC/nLS5/8KRg+GkQ
vIJ4N39SxZ76VaGjDtGmCQNn9veUfIzo6jXRbWdJUCZbe2JJ4D/ZogGEE3Yf7/hA2xhfiipXnB5V
/SYfLvXqnluSJ9dnh+OLQytLwu5TC7PiMVv2hFbv59a9TBnYskhJ0AeseaD1EKKvmr2O8uDYdb9q
8+0fFhQeqqCIBihO5JvhrTPPzF0WtIWiiGIEtAkZAMf047ydzQ25srNc8Ku82FGUHBRAKlbUuUzN
SyPdKTJ85Cfl5de1/OuLcL4KbUJqgFTEV++te+0Y955+3/3GSCI7WI/MDpTniHqznwQYwQvPu/cl
Y1j25V/3iIDmz0arRu0cyzj2r6hAeM14SEc07cnHBLoOfbpRyeG8xc2TAF53YAMgPqiJW9R2Jn3Q
IixoAeoP6PBa2kc8BVSXFY42jwK4BxxQ3aFrKoIeiinheoomuZ9BxCv9XidPyhB29a0pG+7edGiZ
JFwKYqi8CWcu57SD9IWOk5ArR6v9cNz+p5sD2tA2ktMtsyScuTaPkilqYWnQ710HbcBX0tk+aCwl
m2LzBjVWLgk3KMYVgWGLNLjUONdzX3nEav2+TJ/R/X9oM36VqJAxip/0Gmpb8R1qCp6SzOHgfDNQ
25wAiZqtxLeb9Gj08fEf9s/qty0JxupA8hz5utHgt2lN0LlhbVyrMeavHs5b+ZK3L+fCAm4CcxPo
Jotj27RxB13rQePmjO85/+h7H4LlanMx1f7w67ypTWaHtS3hs8YF7kEMgGFOKSzfMGt2C1ZFKJ4E
lAVIxyBu4gPbVv2Q6X9sZWLGgnUFaRyg77bwkY0p1QYnWw7IeFtptx2TjWlsbteVAeFLZUSpp6yB
gcbKg5RcTSzIG7LrZSj5zRC9srP8+2pH2HrVFxaHHTN5T4rZMzGVl/04/5E2o8nKxuLryoZiKOjb
LDYmXnhp9jbW1M+gy57yB0fG6LO5buA8Nz5RaCDGOrU10B7DchNstZCohinMIagYwpCUFjd3+MqK
cLHFbTeAEQGRP8aRtdKQAa9RhVxF1WxnOE/nl2/zmlkZE244qNgORFs0NBL1OgJ9ZwcG0Z2rPcUU
bfdDk3w7b06ygiKyrsQTQDenz+TgjVf7EaOa5ImqwXkr2/c20uJFFARIYvHhZtQTmWOy3NvFpb3r
39SQemoKeV1vuiu97s7cW488+A5tXkk2ubnj/xoWC95aXWW8rGC4U5z9rGVBY7HriNmSULsZIVZm
hJvNTECPEaUwE0OpLokhi/sqWcEvCPAlzK4sCKGvIaTIDA4Ls/5hACHYtIfBfTGMB715jUHpp2gX
TiW73TbP8sqoEPjGuFctI4NRs8ZthnFlZONBlsQeHj8BsX9xqHXF5QO38AJxv41J7Cv8tVLLpx66
Hk0KMJUxPJ9fiM0Nu/pJQqhUoEZtYvgo99GOwezcY12DV/ehlXUttj4oWNdB0AjI0iL7dBpZipoV
fYX5Kp/pQTJB+XCeJTtz82W1MvHl6JkJdSpMA/r0JgtHiHB60S55nvd8l/1CpRyFofMrJzUobFKr
ogAmLNyM6RX/KI/RRY9ZDQ9tpvlD9XRga3bnDW59qrWDwpZ1aWa1ReJgDfvXUQ1G+16z38z/3HjE
wVhbEfZolGI7kAZeTfnvEfpUNPPY+M7cj/PObAUSkNIsKFMTEhhiBLOGqktBb4VkHPPDeHCYxm7+
78J7iy9/jYjRytFrNQY6BHkAmt8FfXSbwE3vndbr0suuSoMa4mrn3dq629YWhT2h6tSFfAgsWs3O
oD7XccZ1byqvhl9ZKeOSkayhLWwIx+U98NUwplRPGQ/G/plIrrMtEkOUWNHbx0fCmIwIN2JMMdqJ
Axdjtt2TDYmCwzjpO7uZ39xKy7xscIb92LVTkNBev3Cs/G2oGkyhp6Gb/DQxT2UWw46MM5PkEFuR
FPwZqHNZKsK42G9zdW7EaoUSlNMrGLlNINAUYQLje2p5TCZuvbXMa1vCMre0UpUCMEu/bgYPRGn+
3P40ZIR8W4d7bUQ4dkiJqDNxGCkhFDtQLajy/qZQMm/+J+6pT2XdRbsE0N7F31VGibTPiTs64urT
AnPMvLj8fv4QbH6cRbr3fw0svq4MqClg4nYBA1QD8SVYrwlPvKh/qYxQK2UI0q2bBXphtuPYwGgA
iHJqjDvGpCajsTAFvdfDz2bYnXdm6+uv/77gTBNzw6YRwYsU5VtKuiC2n9goQxBtLdnayvLvqyUr
MYIZFSDJ96v02Jv7SA0NrQe8HC/cx3/wB4pKQDvhNgZ7xKmlfCgqx1nougHa95tuRzAgpduSuLH5
Uf4a+ez5rt0xo17vVBiJQKvu2HuAPSSBduu82KA3JTq2MqhZBDfKFnSyY4prijSHGWLRJbBiD+m/
0LStrHyV8zXRMdDhh053hfYxQmnt/Nf4OmqBKwrYNuhY4M0PYmnBD85NxJcJFizwS5TGEbUFi2M8
bw8VTic61u0rTmjG9oBIgCYwMPHKPP8Lthfyzw+whDoclNPTFpi2pZwa+63jRdZz1b2NspGGzWP0
109xyJaqiVZpHfzUNEwu4G7IH11Z6rJ5iNA5w4wl8JSYdjzd2tFEOr1PUaAp9RezfTSTo1oeqy5M
ZbXLrVseQIU/hsSYoFcTTWOUw1BF1IfrYXielIPB3triYMgIO/TlehFrtGtjQmgwKpe3gJ4i7ePe
vLMfXS/xptRDn+7uynt9nX0vvApDyzsQWZ9n8xSv3BQe6kOVlvlkw3IKrOuMAcA6kVzjmwSna+eE
7Z8WQ+rSESbILS+C7kHxlRvFb/b02g6boDnWfuiNIX0cgvLZuKKB7D27+ZJe/QBx+5dOa8Wzgj3j
vGuP9KZ6gRwj89LH38p7d6fdX/AA8yLXsgloyQYST0OljwCnObCqFzEUoUFccuXwq4YFRvaeW/8V
4IcQ4yzCaxgtxJSBOL85U9fI+RKMx6zaJbruc9s88rk9dJoLranRY20tYbDaDGsOAXUfVJQ1IEaE
dIawKEmiHKlplfgRUT0QoxBMETHlNmqOpuMl0W/kyl7a3GT6lZ0FTDrZufXAX/+CZXOvriDFaXst
6fELaHWjj0BqgsRjV+fXMb1usb/ShwgP3vOh9CuUaVlpA3pw6GvoCw7i1CYY9xhLuItHDSjOBwOd
5rukvlPay9iC+LcFmZ0q8yAnIzG7/FkxQoC8ALcH1DcAZBEiRO44ZVFaMOuCqOVXnc0dWinucMlH
oNjLbiHOBdfovoGUBbTaU4IHiT7gkerMKn4ZuJt6PvwLKeDSDMS8HmQZAEw+XQqeQha81SmmxNqH
jrzmwHgmmIg47/nW3bU2soTO1TfWy3liRRQXvqGETnxhObdIl0DAcd7KVhhcWxG+aj7Ndq+ocAXv
DM9uAFaV8Y/K/BD2aqRqhVpqsGBm90OBqiFsQG08lgEUti5IF9q6AE8vB1NMNjJHrZq6TQtfoe1L
art3rabcEGu8dCy+73R2OL9wW3c+dLZR4YdCIvQkhODeoOxauvOinaJWXsneGuejBgzivJHNr/PX
iJhqjmghGoMLiRGn435rYFJElmpuSDQtc31AggNui6av+Nis6BDRMoIfceI1hVd8KLfJ5XhZ78pL
PG6SKzsccFXMoXUTX5jH8+5ttrsxiwZ0PxBBgN4Ji6ihUOI0HfZGFfu96+GCusqum+ExO2ZBugdG
4by9zS3y99yKhTozg9QlZUmB8g9Ue+hPDs3DzP1V1ndS/YDN7fHXlFiw04zJGZIEno00D5J0vkrG
ONDHQdK73Nwgfze9eMNnRZKacwSPepPvR228n3H9nV+0TU8wxQc2pwVBL+oQWVpk9rSAia7+SaCw
lMXhQL+dt7EFoAL8EhBp9K6hs2sLUb6w8hZQUsiLDv68c68Mn17Q3+0hfqX39Q8UHskDqFT0XxAQ
XHr2gKmVx+z1/G/Y8PPkJwgJIbc6ajZKXfhqN0UGwKaqegeh5dQOjBIkI+F5a1sFVkczAWbC60Rf
0MGn4V0leUR6Ax4bGBxKFVxe5lUE8Ba3AdDx6znzHL4QEt2Rlu0w3yU5ChtJ2ol54XZRez3NrKzF
VzV2ClpTEOXtMcPV+ES9VRVJJryVO5xYE26ZDnIMWZbAGiEPDOWGGbB7cKjb8QsnuNhRgLuK2D9c
bSdGhYvHnFzDwMAgcLb1bU0HJPmy5+XW8+XExLKnVnc0JU5VKDn8UpT7yNx1TkhiGhjqtRm9Zcuo
oOK1v0ihYLQL07+vmKhY+HZR1fFtUI8ml4P1U6XfpubJ6WWkXdtrbpk6ouqyx0RqVyiJFE0y4rfx
+qWA3mv/3Zx3Q+3si/bJmANsPjBPS8VFNk6Rg8lidEKW5voXVjKSmFUeO1j06UL9bXxrwDp9aALT
z57A43epHZtwUEEsKzlMG4Edz3gV1QbAcxEOhe8QpworFR1nd9xNof49etfDGVpAmOejv8sba1fc
utjZx/Redn1uumuCvBdMbCj2i7enOhlRo0FtxI9GLyUvFogj2O68c5u+4WkDXm2UNG1R+i5XVDJi
GhYnVSd7e/yJyd+Jdv5Y7sd0f97URqq28LP8MSWcmAZMmY5VwVSsBbkCOuWDW+4nW+LQxp11YkX4
WJCcW6b6YMXJ9qN+2zky3oTNj7JyY3FzdSqH1Kz0OoGBVPct+pz0u1g2NLCVuSzscWiHLLjfLyIK
cdwqbdKDuN9O1BBKFJ6jhUX2A8M4iXZFILCR7UBMBVEdGe311rk+sSzcUwrJoSJMFsmA5p6jLV4A
yvIDxcEZfYo6aNGkk5W3Nk1igkAHm9oCEhffYJqbRjnp0ShBlSbvniqITYGpMgN73MS9FBRjyoT3
Q3B+M258xWVs4Y9R0U/VSadsYcQt57vKulO1D2v8ed7ExiV4YkJIP9uIzqQZYYI6vjp5re1ZRwq6
gMmR3LafuEnhFbu2JDbrup6ZYNCBJVIPTyZvLtJo4YNLwTE8YSFJwMhHm79Z2iNeE411VYwxiL6A
u3E8NUs9x4yPSW9h6r0NqPWsRyroSn8mkIgCiNLrzfJuHMzbFApv5xdoIyCc/GwxSUn6WDM7/Owe
9Qy92g3aiwu8ZBmeN7P5HaBIC0yhCxIasbZJjTiqMc+Isr01Gy+J6xbvFNsQ4scGifEMMRHZWWmB
ZE3FJPp/f2SZ0BLDGdaWUSYEPyFc5E0BQbUEiK38sVIvy1zi3deNjL9v43KCCROco8u/r8JR0YNe
NErx9zs0ajF0iznqbOeqb+fXcANdCDMA7qJSgj4dbJ2aWQAfZmVCOSZPHkAxMmQ7lexHGliUgtv5
1pyDpvds94r5zZNpeMz3dc+sd7MsNG65a2HOHGnHogIgIlFZXGvppMPdpvpdZdYVm5T9xHUZUvrr
tQi+IvwHk70WGmNilZHlpdbkrEERbvLMJ3XfB+pLcRFd2ddm6zPPvi5+lX5xmV/INOg+WXdOzzIs
g0dFBQsFxqtEjPSsqlypVQTgwbLm2FPwvP7QADe8xPj/wlmcM2D52cJgnFSku6/GHJJBc6G1JNCS
pLoD8QNybJp3CWSY3M4KCPiNwqFreyDkLV6UHtg9KIbZmyx+imzePQ1zhW9H1Mw56FEqu4+XjfHF
H2C9QSmGeibGck43TsOL3DLSFp12g6I2U9s8zN1c823FcbxGL66mNkeKnkOZBnmWDM74dUYWiRtG
gvAWQsPr6xiEFuXAmbc4/OlRf4++E6++UlCjdn3jCEbytx4l6gMm0Evvorg1bsDgIklHvsa4E/uf
l9/qeCoaqNpUF/ar/INal1Gy76NXs5CkVpun4q+Xn/nEygoIC/rUXCQxnO4hA7dHC01O7fl8CNg6
EpjTBcIW5D4L4/rph+QdmPJr0i9DQPWdzs3r2CV7K5pxRVeeo0SSC/prHge8MAaowZwNotEvnGUg
ylCoxuESxp8gJK57eizptW9aQL0ZWZa1XAti5IwqXdfjJQWwrZ1rYNqulYgZbC7ZyoKQKk4NECZg
20b7oLrvI3BMPqrppZuBmEU2s//1jsNquYsOK6pdYHwRwjOP+hZSWAO2+XyDcQC1OURxWA6eCTJc
KdJ8eU+LR3pl7AuVOzKbtlzGwdomKPTrYdoXTeiAO5QeLGM3kqDqbosE0/UHByQe53fhhtDuiafi
MFykFMtMI4w3N929OnrKs+tP4bD/lV+bwTW43eLA3r9qB48ea0/DQAsYm7zSB8NZWACZK/k5Wwdv
vRT66aHA2DIQX8u6q81Vi46me6CxJIJsBdC1CaG6UcduFGnL9B/PAz4edUAe52Bg6CzuFMfvpAS/
m8cCjCwE9SpsJrF0NJZZZpRAkfq03nXsTp3f9PTgdLcTRvDYb4ccc+O9VsBzXGZ+pX7vzP9cdMSh
R4HdtIFwx4NAOJZRY9GUE/hbQBgVSiBer0ui5ZaHQOcDAAzmaEwiCRbUua4z3VogsgTaMMU1iC8l
22Kj/gYn0MYCHxrEFYh4HttGUZsow8AMFAci67KYHjT3oGTXlIWVFVA385oOQDf8V9I+3AoEK8Pi
2czsnrK+h2EMq7nKXiM/UnajTc9dfaH9dwz/iZPiUUwnhKJ6cbIG3Xc3fa9n/UKJk+D8iZd5JB6x
psytaRnmignxrPk2Ly/xEomsHyo7AOgssbZ1oNfrJ5w2Dthel6mLT8Be2e8du0iHb+cd2roVIDyj
Ljp2GGYXXwR1bbZtw6Aj4kQGICtt8jvpwfA4VPMUxiOdQwjMylgWtxZxKdOhwQrUOwgQT+PUqMQk
cRcgXpE9MgZael9RnyvNm1zQbz2d929jCUHkD1Z4kMOD2VGkKDd4r1WKBVvMReFXN6ynmlnzLreT
SXLMNkLjQn6CDiMedgsRz6lXVI3w8IUepJ+UiadNyQ2t7jDMdKNo9UVNbmKV7BwT6fF5/758P5TV
0ZhzkE9iDAfspqdWKxLpAJWXOL/Af1X8W/PJJpMcS04vUPc+nrf25csJ1pZ/X6V2SI9Sizew1jdH
RXtO2wtziO/ndgDtQuoRJ5EER5l3wpqWxdynSQt7eTfuCpvc1VYHxaI8TFh6M1bgHjzv35cE+dQ/
ESfmMD237QRUbb3GUOd8aruPxv41ymbDvpbUBDtCsYE5UZLWJewwV3/vsjT22rRULqE0fqUXBVSW
x9ECcfUI5QRIXoRM7z8UVmeS8CLzVghmXeJMmrZ42yo73QlqQGI5RnlGKfn55meEJAL2J8qhIFc+
3TbQTCh0d8JnjOvrotmN2T1CtWe1r7GsA7+5QVeWjFNLg2K75TzCkqu/oJEEisQSaCuwuvPM8egg
O/ObKwjCU5TDwQOCcsSpOUMZcpaA1c5nDSwlWlDggLNZv7YwNf0PW3Nlavkpq6OXtlmt1gSmalt7
dMBKl5qoRA7WsTVlApdfYuayO1emhJjSpUpZ6gyLaFD3HrSywL7zH4bTSTzaPgUrO0I0SQ1044e4
7jCAGpI5KMEjpsd1UGJvNPkTZrELyHVhIluWKsi+mhBVMjseedViKRuC4pDuVl7ecmDgq2AoTVlI
+Tqc+bmaYKbRIEuyLOzph2uKql6oIjtI8Iy/81rzAZi6dUZ6ZEXyFpUFqo0d/0hBCpK55VXsqMCL
dEHaRAFaxa8G5mbPb6TF3smD6fT3iH30XrHLeuCfqw5iJrX1HaP38tgC+8pOsQJw9NTd8A+RBrcv
egeou+DaF3aUUuUmGcsWX1qtIFhR2qFRTcFctwGuFMk792sJHw6ujQnbKu+VygHpdoeRlEvSX4LJ
0UiuhiKo7GeQnubua4zmwfk1/VqRFGwKH7loZoaRQdg0tIsyuS0YFrIOWPqYIU3kgVFdU/WQpWEH
8jp2PTkHbbiI2YOdIL+6TKgM8bl1gldLIErsKQqEYUiOn9OZ9H3Iul+Wnu3rMfqvr6NPr4FEBHR7
kcAWwp+GVJskFcykNiAZVvkN9b778yu7dXWgHvLHhBD2XEqsCNM3WNi08zrjssPlPyt3WvYSqZIS
jMyUsEktly1arjgYLQQD4+K+U5pdbYOKvsTDVrJy2x/or1vCHmVdHBU58EA+AhEY4QOqAMxnSGRc
to0sZOYoN6LkLziUja6TdApOXdYBy5LGoPWPLmtSSj7R1p0LJsM/ZgRf2iSvombuOn8ur8f2yVK6
t668qXK2s1ASiUEYLsnSNi+OtUXhtM0QNFNTBou8BNVtdXB/wzlyM9XeRaL4M1ij+v9OWIqgsoio
fZI2g7L0NIoz5KGMj1hLlbKrFHAtxR7CnN1gBJkRCTf8V9Ttcq5WxoQsps5pSc0E/iU1CUcQ9sYF
wNR160f1rqeap/UYK3mp3HtMu0IImGteLuOk2F7j1W8QzjYt5xzVYjhsWZ4bvY/GA8gWCwbpAtxg
EOAYWs8xbjv72/nzLrUrHHgIucQ2GgQ4hcAFofOg9vcVWEX0XQ0GYSUvvNoC5ZMRaMgMzpvePC4r
j4XjUha9kpYTLNfoCqj9xWyN+172olk+nXj7olWEYInECTVSIfNXBqgLKJR3vj6rARgT8Gpi/O28
I5/59DkjQmI/uC2z3ZGBcdq9BaMa019dd98qV4VxA5ZGv3l19X3HbpzqJ3Mli7gZDFb+CedEaTJD
6V2YJjkDJaPqzaBNiTHSABphyz3Uii3rqmzlMxAhMyEpjqYquE5PT6ZZl6lKZ1hU6qepv2auZye7
qB68nDQeZwf5+PcXSPpyPP9aFG/X3tHzbiphsbf3TA+t6m7KZgzGVUEZLwxGmEut0RuTTats7k8C
7SZANwE8EkdtMd6TleaIll+lXHXjfRZdl/R4fuds7s6/JsTePeVlUy2jTH4DiSQoNQRDLiP8k3gh
wogKLRqUfPHCRDu/zaqATpdx/Pu8H9s5oAHJokXqCjpswjZUqZYnigMreRZ/w//fa61zaO06TKMZ
POdkP1j3JfpLSHxlnMibJ2BlWgjec1sUMwAMMK291GPsuXnvDQk/8ugbGd67RqZ7uLn/V/aWBV89
DBvAFtKhXxbUnfdkHvdgtw/rSvcKt7+ljbVXF+6FXMa7KnNTiNPF2I9EXczqrvKiRD/6vInBgDnt
KvKu9UU46LXsvbi5ddBo/5xrB0RX+Kg8NgqXzVjZRJ92uj5CQ7K+TsAe5jjzTao9J9p0GKHN59lT
UiPPBpjWVV7VzPWcLtpXlmykdPO0LITbGpBRYG0XIo8BzDpPTaf152bc5zp/GGMiOZCbOekfE5Yq
TPX1NR6kcwwThHuDeYPHS5rtHQOj2JKEdOtNjOTmf33B2+F0FynctAt3tJFiQLggAcSPo3uFEZRD
KW3ZbX/Gv6aE2wlT9VWiLp+xZ4feuneGV6bJLoX/RwD4a0TYK6XFZnVi8McuKKp50EsACDfLL5II
zaoyxHC5TvH87WSjLFLDwvHHfAGvIYsJ71QGDmvAIQgopg49pncgKzJZB9LcNLYkBZctqRADIEaZ
OakCo6Ue2ACuR3Rvd70k7d40gsls8Injf4Bonm4RUubF6CzfrQQ4Y0zqvTFZISh7/POxe3PLr8wI
gaXRrclJLZhBmd3j9Y8Ws1a0Amot3UXRKDG2ue1XxoScT3OZXbUTjDVT6U35Td0b/kS/d5WslSMz
tITTVZS2qNbijQRDSXmXDnsNTtkO5MclHTfZNxJCklnjAshSbATVRv2DFo+xOu2Kpns8/422zQBo
jdFZjIWJ5GZNXcVFNyMsaRgGHMiEOvbjCLad/z8rQqAos7qlaH20/sjMg+bGT5A73KelK3kmb95k
GEH/P2eEUMETO6fccRFj8e6f470RlaGZHBiekw0NZtnrVbZ2QoCAGORg8ArmMNAY636t916ayKAA
Mp+Es4piTexaI5auAGotaHU3TqF3UXxPcmcOGXCWHSagBhKSfOZP57/a5vm1CGA5QOaBn0Dwr226
nFluBNPmJbLjUWsDwgIS+6r2L6VMsB/8MSV42eUYOilrmNIIvyJ0gpjaw1ig/aZy+qNv8yNBA3Oo
ITh03sXNT7iyK4QoQ83GPs0U5D7YHRwsRYBe03GQFDI3v+HKihCbSAbSbbJ45xgByx9qsKNoaKSD
+rtu3VAK7diMUCtzQoSaec9drYBTOQ17FIL7ek+6d8PiksWT2RFClJYPvdOocEtvmDcuWWOToPic
PfIqlWWMS9by5SH8xydNTJ8gCVtEiQNbbvycDMcYPJQZxBa4Pw+Rl2ePs/sxqk+VIZuY/DqOvjwR
V4aFdGpUrNyaCxhOOgeg9Y8ucunOGSE7hVDWZMq+qB/7fvLc3gkGJKt1D/YOqHrpBJzWvf0AovW7
qVBlnZ3zWwqN8dNbqGS2gb47vjFLn1l/aTr3rIov0vzFst6zVqaMt3zJr6uPeXXoGmF+VBxYJ9pU
122OINTmqgdlkL4avYR0Xqkdx/L7lAMiHP/Lff45kgOVA8zwCRFhzCJdT1oEVzzQMXMVduxbR343
Mpbk7QrLyo4QARQ+pWkXwTUb3AblsUhApPczbw9Ffz9pe00/jvWvlj83+T3GZoLz0We7RIa3wP+Q
9mXLkeNIkF9EMxIkeLzyykupVOqueqGVpC7e982vX6d2p4uJ5CasZsamZx7aTJ4AA4FAHO4iCqdI
erA9G0orBE3fw7iqxqHVYWodEGybcn5f5HujsSPNbMvK9EE4cht49tzX3/Nf3O/JxkUMk/lTOXYx
Fj1JxEzQ0e8NvAO7mlr5szR2AnPshCZJJEDoGZrvsYpC26qIZDENGUM0aWxddXQT/6/74r+P65+V
MedCyzJ0OXcwGypo+HTt61Qlm9ubt35n/IFgogyqhm0tQgTAMvJjBUnRMH/WcP3fBlk/cX9AmLsX
DMO6MIKF2UKNz1SEXT3zFBDZrPHB1OGxifeTsL0NyTMK5sQlvZhmLQFk5qGHWUv2Xp79vA2xfmP8
WRVz2FTZQ1OGjqC2RCtxVh0zL9+06jEEG9V/A/QnnmC+EcSsek+R4R4VDZPgaeRbJNOdbsjMXFfe
bmOtuuKFB2Fud0UvSaPOJgfio0RFD1n8WqMC3epu62McjTchurqHCzjmdleLWoICFOB8SBKG90ph
lfopoxzXtGoMCxTmbocwqIqRLaB08bSjtP2SWsKJ1m8vBGXHyyssESOjyEJAhGVlB4hOBNmshIek
dG9/n9Xzqs9lGElUFIOVCQEHN2miFNOHZMiPgiIf1VR8VSvt8TbMujNf4DDGjRmSuPVk+AW5f0Mp
S5KdKHRlyWyo74gV5OK2YMQLwGzKwZ1t+cqZL3AZ+yOjUNftNF8iaKmqunLvTbKJx6PtZYOZxZUT
GL/qLPgsIDNTlJqZtfWdpoHU7vbvWP2ci5/B2KXsTZncN3NEkrT7QikONZq60mEwicAbYZ5XdGvF
jHGmBi16vL4qq02/KAynivC4Q1tx/wbaVo5X5CzrihW/jr0Mjbg4bpXrB6EFLGO0RIXjGVedyHx3
gXMMJDk68xEVZVAjrYeRluNGqf9Bp06BIclQtGnzUok153Sv3i4LNOZbGa0WN9qAbyX2P0n1onYH
Yrz2XoCZhUNWuGPTcs4gD5D5YnHtCQpUerC8LDJ91cqEo4Thiyq/T2WHqo7MSwet+q8/K2QblmkQ
QKaIBDj0OmgRkGmYoub5tsGvt4osMJingVej3ScbsCgxEc9G2BuznGeH4VbS2VIy3Jd9dBKb+rOS
+8nSlOml9qadoHvIH4ansJrZ3aokcvJE9iCWDnqZfszBKG5ApJfzS8nKgZnVJOfGPToLlTOu1hMa
MYWIkZXIKOvX/gbzXhiOyostiTCVWcb7oGs2ShGDUROeKup3Q2PwkkDXxAPYq1mSj4I8Hf2136H4
Iur0CygNt/M3GS1QzGIM1NLe8X9oFNPuaW02zg/xo7HER+Eu2zQvYI1JzsLduLm9F2u3wfJHzIaz
+BGNDCaPQsBWlKDCHHrJzRVLlTWOM1xDAfHUf46zMX+QBYqHMUMIGcM0InHaC6gbJYVy75dQ9v77
1SxxmDgHYqlREWk4yMjibmUvd0oNswcKLwm/7p3AcKSJqM6qLG8QRu1ytLVhOZr60qmTWad222Aw
c3TA3iKqvFn49asUQ9tQyAEfKrraL7fP77XBixVYShJbiTaaeXuXogYMmYkhOPYZ5BUjU2hAYUQ5
J2XVbSyAGevwQ0NIcjRsWKNWbqC4uul5slur98kCgT2KQUoRSmErBx0h8OQWKqQwtW0O2enbprF6
SYIrENM2kNNDAu9yD0ErZgx5D9PIgkdaOiEaLkREpYqD+WgO1Kq1L6CYXfMG0olZNkOVZ0XqTbUW
Qe4cce4QHgqzc1AHh3rNnKsTwjsDjQEhuj255LWrFxWam8FhrMlo/mdAIGYtlHKNzyOBTNkP70bI
bYig8qlPRuJEcWKWMufmv2Z0nt3iPNGDDKtGoaN0+aGKpIvTWANkk5nxkT6OD+pzfU8ePFe0Z2Ey
zPh3O/83grrbBrJ2qBe4bGRDqjiLpO830rTTNYeicTZ6IP6hlewx4pS1rgdmLxfJ1hmgwBt3CIRx
V24M03c03/Th/yEg+5DuU4ixGZP5JprJS+lCnLwxoZwqcJ4ba+dhuVxyuc0oIsuhqsB8psFto8M4
Irf8rFe2Kv26va+rhcMlEnPyaGpkpPeBRKIDXHI7trYsHihFZ4m8rVS3hEZ2yZvnu+ZEY3aYOYS6
3vmkE7DDtZkfJ4T5mAo1Bx8SPGbw1rx4j4dGNjHTYv/yHJ9X3ZZ5xsScGzLFodhF8NggyXO9Z/Uh
eqttzQkdVOE2Pj7oObJ1G+LyO/pY2sLPBqwVm/q9gHUXVr1F2GSASjTabeUflSuehUPIeyetufaZ
0AACjgSCKuygMaa9phh697jDhnsvHEDbwLu21hzUMspivnuVpU0ijrg8Ms+kYFcR0o3HHVRYTVgu
UZjvXCU0VKb5ikrh0KFPpyVHME0owZfcopciEaCl4pTiyyRuesOlo+jctm7eIuf7bRHZKKjqonER
8FJ+7gWMGqJ9MM14RdbVCGC5SvY91KQC9EBgT0g/VLpb13dT/6oKEJdP3uvoRcy3tNyV0+Ptxa1d
zktU5l0kFAP6vVMsTimFfTxphz75DSrat3oUvm4j8baRcfpVJ+ZZBtZ3SxsfqPQydk+N9/t/gmCf
QFGbtJnmYzEkniwSEtC+Tu6UZPZtGN6nYuc1J90IaNvPmwZWNmQfEGi0+q4ip446vfQVSYdcskU1
3d3G5ewgG2L7wdBJYgBYn75XSGF30pmSt9sY617t33cTG4dSHdwEaYGvFPZoJu1Ax9UL77reHypK
PiL9qdbD7W3EdS/1B5E53aMRV4niAbEqj56IEDeFxAjn4l/FgJAsBjYxCH3VfZXVei31swchbXCf
Gz1SQYaSt5+3V7K6d5Ji6ArIzXTK7p2IbicIb8woEFUeBXOE3FMy2kSQIVF08pE4/9/wmJ1L/WmM
QU4Ej1E+VsrJi914vIv0H6l3HsDKcxts1fgWi5v//cILamIYxaIKsLGDPLqyq+IaLACc7vFVb7QA
YVxt7Hc9yvsA8frSAcGVJYYGcg36CU0tHLPjfSzG3ap+FpFYBBQ4TWUD7TlOM32Mw5NMDkLDqYav
7t2fNABbTNSaeiwSD4GKBgbosd9Luh2WPL6B9YBzgcKYQ6bglY+WUYjnHYNTtZ22qLfv0mMB5arI
RA0lN0Nb3mWWcExdMTWTo+4Qzve7Jt2ZQ7LFb2CspGkVkMTEOALd5wnqR/4r+he/3p8JhaJfaXcW
3WjWZI1vutNa8n6iVuMqnN/w/WBhc6XL38AYEfLAQ1r72IcWfBV22lv0cTjUm24bfZSfwVkGcaeD
wr3k3D4g6+HoYu2MRSUZGdW6BC5EsnTBRK7l0GzJl/fVyiaq4aJLzPIDfR2nAo3zmpPy6o+rh2eB
P1v84oR6ihLHRgh8+nQ0QNHx5t31kYNvL7oQYXtsD94juQfNjP9xe+E8XOZij9S6oGqGbw4y8xD5
EeU4CQ5X3JeD8v0EWaxOizGPMMhYXVh9RN4BYhFx1JlTyXmbzj/2hvF8X/0LGEJrT46MeRNBCpwE
2j8y3hCQpTBF+fcUiHjWiMhR89qDV53Rn0/3zYKxQFWyqQq6Eaht8SV4ip3EoJ1JQHD3rCJHGtbu
7S925Y9A5TwnRkH+hQ5zgx33nwpDjUUBZO1RXtuQU221TUFKznn4rjJdbOVMGE3mVhJU+/EEYR4H
EKX0g3QWCARl7egoRxAr72Q7O6AIjofRBI8Q2INl5pmF2mG2sX/tLd3Z317pdcaa+RGMUww1kEQo
s9DjuAGrKzTRP4yDZ9fHcJfvjCOIs77if+6IGZ8KW+eE1ldBBwPN+EIM+QRVXM1Ke+poDmCYlHvO
HXbtbhmI+dAs7EYuK73TZ2FtUCMhU6P8/Bm56o9PutdP0xai6OfmLvyZnvPn5n76QKHWVyzJ8Tiv
/9mv3frOjN/TJgSmoowfARLbMnqIRFeSt2l6l0MhhPM1eVvKuDg/ETNoPgFKM5MfmKlSB7P4SF/u
ulfht75V0CTgaA+3MVchoSoOcSfQuiKGvNziOBuyUR9n1hQJTMitYRUBJ2xcYZ38pgf6F4L9imEo
ZsIEiDyxpRMGHtJNYwumdnpGO8wnZqp/q89vlSkYVuWkm9LuC1MHA7Ubfqj37SESOLt85WlhVCpY
ixSwdinQJWGKPHEfaYVcyFCWkfak32eKM+q/c8qLyVeWjVAcpID4X4inXbUC0SRtx1A0YLxRmLtG
63fbDE0Fk6llVPVtzQj0Yyimwb1vBG1uV3la3vd9kjyFkxzuk5Sk+caDekBkliWSvET1kici6OUd
iQaoeBNlKEGjRaGLW/d97ZlRDuZNRw3DkYDfM6RPYLSL0DJYE3UX1TUadoREEniPxasLBTJAmJ7H
qwDsRdBAYbygN8a+V1VYpRxT0Rn7zLOUuhZ2fTMDlg2IkEmvbOjY9huUsv96MHCG1zWQJ2H0SkRb
2aX5plrfh3GBuywkpHQbLfbf9VEukLCpeGOm17cKoGb+GNS6QHmlMisdjEiKsghKGEmL7kBNysJd
UKg6crlDzzHRNSh8uVkmzpAJsv2Xq4oKWcj7BHzOwVjUh1xXizOJGv1DL+Rw4GBdF/Ew7ahi3Bk8
VAQsOSyR5IDh2b4uSlxTVvZsnPLtYFPJbhNoINWRGd9hVMKN7/yNblMnceCI3rINL3O9suCL38A4
Pilum97v8Ru66I7S10D7EYOU7ran42EwmzrGot/mOjCm7OS1pypwo/DpNsS1M73YSjYBXw1T3QgT
IJRpdCUp2SLmsf8eAjxGmMzGP2C4m1e5uBK1XslKsH3jmQMGzlDVHvos5qziOiH5Pf/6B4Nx2F0D
ps1GAEbpJIETPaQv+p24I74j7Y1NYEqFOfE+ztrOLZfFnOM61AIwvQEymSrTAENtxwl8r9t+mUUx
JuYjkZwLM0J1pz0FFqlQraCPiq2aqdvbNR5v+knbZ5bIe6/Nf/gyfpinif/sJmN3AvisjCGoQC14
Th7mPgJL/0EP5CG09J3moKPGNV6l1+7oWbyWr1VkhYC1ErUvCURUl7ai0g5aSSWQ1Tw0lew5es+1
2KSDjYKvOHzcNsyViwBkBmDanSVcEHgzYHAvRtJWDUQxpNPYzTxJ6JXzrUGFxt5m9DDryBsxWDvQ
2FqMa6O7BhL3jENuoyA3ihy6wxlCP3HYp9EvDG/fXtV1sACEBcZst4vjVsmVAOpdYAiZGf7u6jfR
t6OAd+CuWmvnOjySd2CigUYhihmXKDVtdEKVIbO8F3FfPKmzWRC31FHdGTnP6JXPdAHFLCjoiTdU
Auh8MAIiqJGZBk8qCCkDw5RUJEGtcuJU6VZ2EEcLrKlUB6GcxE4vJrQz0CUMGvyiOJVyb8YKMrto
iSp4PTGrQOB6Qm+HjBFwtqXBJ2qpZXGHygnm6sdQMg2QSoOwwKmV8vG2Vax4KxGV3f9AsY91r1By
cWoANc4ETHV2Gtvix22IFeOGRcz6ruB3Nq7esKWSIqYrANF3vp168kOMfFMQ85pn1nw9KuNQKZVn
alus6tL0WvRH9H4yphi7cNvpMUwOQvTqkx2FLkeInozyMA1WH90XyQOIn26v8TqlN2tIyvhWFARE
MoLxS3C1oVoceEpqkTPKasgo3ek7J97EG+ReR3N0jbOAdyw0U1rzRdh4nLO99hWRzxNRP8QbnrBP
H1EQtC6MaWpJmENNWxyJ0L29wLWPiAH3uQUAXRugIbtcH21p7ql4WoAs5JXm+4mcuaHiNSHJvIcK
qKuR8wCDNasCp4TdqKaSircpPcS9bZiZ25nDOTxO5wbNDYL7i2zL7e11kbWzBpJsqJzoUDy5GjKc
Cpo3tMTCUrM22/177TSRiaERELq1ZmqeOptsjHs0MN172wpSM7vUiiEtZPqW7/J+zHVict6BxY8h
l7scT2lVJDV+DBoeJMNE2syz0HNgNg+Ri+ek+K49QrwaD6TQuv/ibMT8t5nL/QKb8dwtZiEkUD9A
+eo9/j3ubcl3SlN5aH986l/TZtiiB2Tb36maGZ21TZ6bksXlt1o1ssXyZzNfXFFtqURFNX+L3DGe
5PfORFHrSDcwOmtwhOOZnAtOvv+6HwJ64HBJeEfDtGUQSjOQuOx7v8qhNNtsQPc7OvURea9TXTvx
w8ABW1ne/ErXIa85q5CzMpejH+fVVKEg3sdbMRXMadqGEDO9/R1XXAH0+tCuAy+I0Jq9gHWal2Gh
SzChUbIwNQjGYQ7Cddoe4fo8nI1LECELZLsv98yDqlad5RoEdO7rTfCm9KZ3R1pTfHqI3wPHj7ZI
SNTm7WWtHY0L0PkcL2yDCEGa6SlAe6ve+FvJ1BH/busfxZt2JFtyAsdN5QbH9CDNKgUc8JVQA9rR
oEBFP6NKEP9dgmvGNBReqkM0w/Y25THa6XtfMYcP8oCw8Jy9hjbdhT/it/Ap2jQ/boOvOCiQ2EL+
SUO3HKCZUYS0hM5B4AWIDbOjF9yH5VEzfveE4wdXzGZmhFdB3awiyfN9vy22V4/DrIkzjC325auk
vKvJ39s+8gwyctk6mnyvUg5Z3TYjSLYz0B6VZh/bJDthmvb2Tq18JbwPZFg+CHpk3IWXX4kknqL2
3fzYw3Bc+tzrm1wDteFOpI8eGBcFbqV1zXuAahD+AxqZmD1kxzfCtBtB+ztmVtNsegd0Xb+Mzs7M
COzrvBfQ2qm7wGIOgIAOIRJUwMLkcXqfHvWvwFXt1iUuOVnggD+KHyLvpbliFReYTEgl5SW0XyVg
5k4ASZAcV2Rgx3DH8jG4b8y97vOO+YqPvECcH4ILOxRECUPPLQQJNVzAn+Jr7FuNOe5Gs7YNx3uS
rGTf7ngKJPMymKvvApQxnL4mOZgi52UaT5NwwNhSr1pyk5oZWixv2+halLrEYhMredpRtRmAhWdY
7UAkCbVmS3nKDpH9oJ3rJ9++Dbi6oWBPgJXCgUhsjhi0mxm8mghn2Y7WhOsmUp5LtN79JcqsyDMz
jWE8BCSALEG0KHrihEcKWviaGLTUdiFhMJbHana1FAaEsY2yAJGGNwCEelDKgj6wnG1qnqO6MvlZ
9AfiKTKe4ZjIYh95otQP6jBA9SciMHbZ7v2CYwJXDv0bARjQu5nFRZisfdMWBdjPQTo3lIadlbZu
PEoJmic+/vqTIAKAmAi64jWRKOwtnVcF3pEFVJIwAZ+UAyY43vy/fhZA6kUBSZIk4qvjAcKsRajz
gFYaiM+zQD7LbWfTTNoQn+OHVj78BQq5dApj0ntt5M0ocrzDXO9GCtuTrNWbv98xZWZcQ01FQRqe
cQPdgKS8OoFbvUvoXTPIR03DTHDa/hcwFDligl5PMPWyNd1xEohaUZTFa8hcI6CZRaIFHuv2fBYu
XBo+DNTlcAtCThnqKMxtQfIyQ0ZfhZoypW5vhA6o9je9r9p1Ej0OQm8HAS/zfXX9MpDMZRHpGOAb
Gg2E+6GCxnQnLH75XmPHAzJ2iatUG+hz3v5gV34bWWMUMBCGQrAKQpWMiWtTrha0QUVV12sE1Xia
9AU4HoqNOumPnZdyYqTrbsIZDxEvEltgXUB269IOA09uvTaFTkfvlZs2cQp1nxqbHG342kscv0rS
OQjeDZ9TGV9bJeaiFAUpDQRPrDAXoqo+TCskW+Vq7wdWPjRmHR7qAfLOHSfDu+KaUN1DnE1mvTE8
ii4XSLI4mcocUAiCd6ns3bVJjNnX8ndrNOfb324NiiAgxOQXbg1cTpdQCnjpe9rBWqjaiRgdL9qj
HozNXVGXgtn443/hqSDwgmkTsNKoc+nrEq8naCz0CA5ERVQHEw+mrqEcyUvErH0rKDghykUyBgOd
8iWKYcQjrAc1xFyKNczO+JqJrtZzKCUK2idyd8yy99v7uI4oz2ubb3e2lldqVZdUpT73btB/khHE
fEppTn5Vm5EeuzW3kZyHN9+fiwCtHuom1wLgFWn4Wwwaq86G/QBFdQynnNWKFy+tuH7w3v9ZHnPE
R7wzyyTGhupZ7xbCs6RSN+dpR6+C4PUDdr2ZVJRtB83y0YByL9YwxGRXyucG3cGqFP/9va+RBQqz
c37aVnE09/IMAXHFyntvm/IoT59+WHE6IdbWg2IrnCLuF3CbM7YuT+ANmaIRnrh7THrD8gXBDHjO
d+WG+Z5CkvAfVMzZq1+JlLHyIKyHMULJDsQ3MXzzUGXNvPpchr9SjeMvVuHAu6rLIki0IA98aXfj
EIiiUsy35lTstfgukb8qtJ6q/xS9v+vkp9unaiUK1CBVgyAAgQ12kfH0ldi3Yt0h4ogN41MAyaqc
hZwX8ZoDRHgmo+SDMO1qmguHSFRIDV+LNM5ObDO77cefqGmgA5Fy7sk1e0CUpqG0NJf82YJWKJV4
w2loW4m0LeYazUTczgPwt7fsOn2L23GJwlweqhKmmVFiQU2ipF/CRNW9N8jVA0QcxxdJmLQtqivF
Bl0rCZLzWn2ICtTKQbURGSdi9N2Tmjqk73a3f9bal8QWG8jdgLn3imGhTYopSwIFCT7De5DD4mEo
X24jrH5IGdLccCB4Y7HDjMSnmTFWM0JYxuG+E1Mp2gyyBM6pqKDeryboeJnSNUgk3qByAsVMESZ0
eRi8Rpa9msIJY3LyvRffplg+F6inYw4gdW+v7jrHwXxW5uAZ4Ui9QIXxCFDYS/qN2jrqhMGGwFQj
Oy9ljPdsat49unba0dWEqxqCoAphmzslwa+0iaKzqaiaXajKuyls77xk2I5wZV7V7mOlsm8vlAfJ
7GmXq6OX+YCEVJXZKKo56J+NZye+56DrMgv/C3+G9yWFaBQemVeTld04doovwJ81WbhpNfE9E4t9
XqAmq5FjM4KXKNWc2ytcsxqI5sqzuCSktlmnFpTTQCMDIZeGApwyodk4zQ5KjjqLTjmpuNVQGedt
9p8AxD+XFkq0KKZ5Cwv1ULqR4x5Tk8D13Sj+HDSwqdyX3pNGXO5k8aqrg8XAZhR0G7GsVQHaZadY
mVvias2UsvShamLX43L4rEVByK7/B4Ylqar10YceKGDEynf85lVA0aLM3WCczI7HL7f22SjEZNEd
Bv20KwJgnwpSRCAgi8jf66A8rH8ZZa9ZQjMEEDOLN7eNZPW8L30Lc/X5IItDwxa+ltrK92H1mOta
bsZ5v0mo75Ip+TFMGGpKT+Ax4tyIa98OHRCoSCBwRpKMsRmt7DLPj2AzcUljs6DKb6NJ96gsl5xI
bO1OQE8aXPX/5QxgXFrYyFk+DQLio3b8kZdGYMojTwR49atR6Edg+AWMEvK82EWcHLVD2qP1aJZa
HU0MG5l5FOGqB2E2lybuqucCHhpvfaR44EZm4upLKD0Xxqmf0M6nNo0u7RtD9pMjgs1iMCEbaqib
oItq3VR7Et8rDQ0eSUDag95WASdPc71mPOfgWfBLkELR2TI0lXvaF4gCLFQynF41Rw/E6w01s+zx
tpFeHz8A6ag+KehYx1w6s2K562krG8j0e/Vdpv4cIG+UZFs8VdFRxglrro3yEmpe8+I7QsuwkMGT
mIEVE4z7hmPkCKN4IQQPhDHIjtK6lOZWuBTzz/WHIXRmTDmB0BoGepngFZEvwWwdc7pCvavEwUe7
DAhvbTXptqmWuLLAS5KswKD1GjeajiyCjGr+5X6NEsKFQkK+Oau1X6Aa2Wge/Idf+H8d0+Ld8QeH
FRGQBaTDehmFAjWFiEAhuLUwOB6VOO5wdTkGZrK/iSrQ1nS5HMFAhacuVeza6HWWqOe6aah5ZjYt
T+ZoxfFCPBKBKvJ2yPSgrfsSyi8rnOHEAGkftEdS3dE1DM4c9Ty09eqnWgSuLpXWxOshvw575nIf
XnJI4mL0gyV3UsM6iLwQqHqSPBdV9UoK3NIielTErDapADkW33BuH98VPyGhQUydJXdVZCEZG+lk
P0raKcwtTxPdTv5Ixn4zIdYaKY88f/5Ll2lQGOIfJNZKwMPh18MApEZ/obqBK9QRPOpMw0+KmePG
KXnlg+uloecNL0ddRGyu4EFw+RGbbGyRoIMCszCpFk6BRuyikSFExtnCaw94iTPb7cItjVElyPP8
r+WP9b0GAsYSrczQ7hFQpO55A4vXu4iWItR35rc33sLsXRY0U0WSAYtq67qDnh1BRldUh9c8g3MX
lewrTNDOlVcdht+rNv3rpCTQNUVHRyZCSZRaL5faDKhNt4OQWz6k3MxoqpoH2tSlHVKIB07T0HLw
1rYWpwGs0hgMnluqLvFgiJ2vxFhtCc/Sta9GvW+9reQfw4YTh6wceRSA/kCx5jnlqQLGhLiwlIF6
pkQ7aBgH77RRrZh4b3Fb7URB/RwLshtBmHH7EF63EaMwhPcwmtbIPFzB5iqn2Jh8X84Li57S++TU
uIYZOg+Zi/zyhAGa2Iwf6o/uiNcQ5ZUKrp3OJTRzSrJOLdVQmaHHB4lYpDs39SOJ79Jxm/KmPXlY
jPkkXSlNQw0scGffZa0KRj7QAXS1A0qQh6gzMFDXcb7rGuTyszKXRgY9vE70YUHg9HiANLDpU+kk
5JUVd4lZTOAV66jAyfmtOZ65ZxlPO3Bo6azijR6VetGL8xnFf1XRErwXKYztkTdDurq2BQ7zTPZo
WXeRDBzd6+1jZueZbxnlgxC7OuH4uFUomOesq4w5fZaXRxPauJVpVlg5qpg+Zq2QTS8bu6mkLVUO
esJ5s67CzW9W7CE8ONt169EC9FcDDKUV/XBbTqqElEeE2c40H++N1JDsJPSORdL/ffEcXmAWBkDv
Jh563wd14cvlknhVOJYFUuqnOT2HaQux5MQxq4tbYMz/foERxZnsiT0whkj7aLr44IWh1eroqDDU
nRZUpizwuirWIDU00aOYgqLqVcDZpX2pT22AZgrpWRAsw/+hTbu6f057ggQAJ3uzdkUtwRiPkrfE
C7QI9N9aHFlB96VEaAj/Hgb+lQiB6fWHkP6tCgb8p45+XwiV6CK+HXPKiyDsxGiGFKTJHaRmPzWh
2/aqy/HT84m6jGGAA8U4tH5hI9E3cPnpprYcEYFGhUX61lTlJz+0Oh2pBlehNvE/ZTyV038EzDSl
PKLKtU1FRwdesWjqR6qKiUgjMdIoLXDWxWFAZBE6afgiaq+tuve1xwyiHHn0fHuxa17sO8eBdpW5
V5K5e9XW96NawJ5KAQFVv7RvU+IEdLCqjBf4rl6+CyzKNNbpQ9ApWYx9VeKvAA05KRobLUrVl8oP
nTDLd6QZSlMsjJMu+q+317kWY8xVT1RpUJsHr+PlN83aoKtbERc/dLvgSR8NhFSZmEBJyreyguPY
eGDM2Zimjg6RBLBO/jT8DWkSO4neytIZwFt4e13zn7qy1cW6mMu2muo4rrQZSnolyS+fN6q++veR
zgfdv0HAl8XYhy82vl4Y+Pu1kT5JQfdBUh4J4jqEoaE2g1gXFaDLT1OIlWzkJYweXYoJyqdiwZMP
+M4OXu0Smgb/HwSbPQQNfComMYJ37ZSHVnE37OLN+FC+K676pJq/it8Y/XZyp3b0jdCbPD60+Rtc
oeOVOU9Ka7Ni9OUCJ6/p+qjBtaqJIFqFIFGNNqRue9sQ1pw/yFT/BWHCBBSlZb3qASIbL6W2SxOb
QEoTB8FKh1P6eRts9ZMtwJjThLzoWFKw61tkEEwJCRqFF0Su7hkqgtBCoKhIsDxSkCoPNVIVBWSb
JNUs8WK2/ORFimpOyLOOoxFYODrP8Si//DaYlMFhbRGD6HrQb0S8cJy4CzJbkmqeQsrqFwKbpAJH
i6CRfeYIIhgjawr3Z4iV06j7CE3MzT8Usuhi9ix7j3//ieDqUHWQkeTQ2N4qY0K/UabB5IvxranR
jNv+dfIYT4p/AdB+cblzYznp0DoGgNr/0mZtd20f8K6Mta+zxGC+TgCq2TqLgDGqrhGdZXqPQPv2
Pq1dgEsI5twUYisWbQ2IvrsLIlQxdgWEvXnd9LyFMAeGoiWUtDJQKrmGcFcMVm3DTJuKY81rF8/i
hcm+3DWBGJAQmc8lBtp1MzBeYjAixOpnZvy+vW2rC/rzltXmbV2Gt0Y7IrQGUoHWUBVtPam6SWpO
wLdS4b54trLxUEnGeCx6bFsXTmcK5qC+xLUdSLaqxC+d1NiB0eDDjVYYqraCsTozy0M3SaL7qhx4
P4a3ufP5Xiw5EZM6U+bne7sXTsbTeMZALkYSTUkzjY2487ajnTnRi/7GIypYDZyWn5W5IUeF1mSM
sNmDDmZ2lILCKXcTZK81yPwMimLCeW2mnthBGm1uf+c1p7WA1plTHuCN2ypkfsyHx2H4KNEU1zsD
5nY6e5KebmP9f9YJ6TkMAuNNyAYbVdnkY+kBTBZlb5eMcuoqrf8OrcddVA4I1pKWWjGNnnLD2Ivl
WLi3f8DKYvF4wusJdzQywuyDtNO9QM6rBovNA5zOzx76hD2YufqN0u25ZCJrywWcoqoYB0Vdhe2m
TEAJb6gR0gd6INwrEuJi2iDnFVoNWtXjrv8aA9UZxdoESc/29kpXju8FNHN8E6Vq6irBSlPpGBVO
Ur5mHgdi5bgAAlO7mFdCoxzbDp2pBYhVhRo5mfIctbagOBG45LpDI3PaNVfXgowl+oaQrcRM6OW5
7MZYoqGGbezULRn3Qf4a9c+3t2t1LQuIOR5aHn1B9WMvBEQWOlF7LNHxh+LHNGwNXvfMvPFMrEjm
edL/LGZe7AJpqnpjiAt8GFTR03A/Fj8H/9xFH7fXMzuMKxRwhOAhNM/hsS/pJBW6GkSguPQSqM6b
hpX9kp0WZE+8tpJvei4WCTNI6LrWMCMHRq3L9cShqiZ5MNv2cdz7j+N9uBk/hZ2/S4HWckpUa/cF
WaCxsx4ahvrFQBALK7kLNtFdcRe44REEFK6/mTZ0U3FnxVYCYZQF0PkwDyVpV60CWpxVwaRheQbG
4brYNxsekdWadf9BQK89s4EEDBBSCwRReOgw5FzvUq7y2BzjXH2kf1dx1aeio1Ws9zpgjOfJHu+T
zFS/Kmd0vbfgp+D+F+890CdhTgJAqKCzcTCKY6Sb5BJeNhUHO0rRaIEwnMehtHaQFihspl8rWlks
ejwgWuW9UayUHLLorZn+/npcroVNAiteCtW2EGuJDBTE0XI8HJLIFaI3Q77PpvPtU7tmCuCdQqO4
MfelsGdJb7UqjcuqALVPRZBzg8JPPxWBo006T+NhDQo0rRgsmokX0Ht/aXWFLE3oIocbymPIWG3G
6GfL6y9d+0C6oWk4r3ijoDbJQAx9p9RZV1hh8FXJtp65Yb2BBJ55e9NWGqPwuPuDwxqC30QJ6RP4
7pmA0fUdtMwiqfZAvZmR6K7gMc+u7twCjnmyFHGY0irGssQ6Nqcit4Yeaq327UXxQJhHi9FAxiqs
5vuofyr7bVI/Rv7uf4NgblUhT3yQOGAdEsUC0EhPAguz6LdB1twnQj0RTdNzAxLbICe0eNgj6kNg
64NHZ2oOo2j8FycUxWGkr6BYgpEpxsyoHnQp8ZBdCtA5WUBpOh/zDUHmNsqNsxJ86DKPi/r/kPZd
O3LrTLdPJECRkm4pqdP05OwbweNA5Zyf/iwaOJ+72UIT2z9gXw3QpSKLxWKFtdaCBQegFMDEQHc7
unLODbvDQ28EXBTKmWCY64YanFdPVsaAAq/Q2JK8wmXCBEuojbrvM42/+Iqg7Htvng7tkmxmDT2U
m+ubxVdKvCVO9RIsolQqxwH/FeKs6U4FkQCGOGmYBHnut2Bfj5oHBU/O6yJX7fxkKQU31IzpMA8d
3n9FUR7Swv3oiH5rmJGMs2Qt8IeNoAiF1nOMYwtGMix4ijMFl8XUaVRP32r7zTXpaO+1GGijkofk
+jr+T5iYjCy7fC5tHcIqFu3GrDhGc7/DoOU+Nguq2MsvnUw9YHLVUbKaqx73r5YX01RqMpIkxWVV
Wg64RF8nptMlBu+irL52iR0ARIST9fyDG3cSxfYhnO7AVRz16nukmQ1VWwt3yXy0qynIVcNP1Oh+
cj5VEN6UzitCtm3S6rQj471evbDJREmV8z0P/+I4eYcKgFWQhxM79wpDyYzKxtkEt/OubREXxN3v
emkkTmf1VKLO8Kc3j09rnrsArcWcDshUkBtTX9rwuTPum2K7/GTz+z+cDx0hrwakGDQyCXJGtx6U
eoH/TBNQayD94doJOHK/rktZ1eYkGBCk1EATjGoTUlSSPuJbgKeaPIXgFMyz8tBpsthj/cY+kSf4
tKVcFrgy3G5I4oAWTv25RN/KKffU3tyg6nm7aPNLqL7abeORTNaqunpIToQLXi6dlCED2Docqprd
ONZzrobPabRsbKzs9WVdc26c+gvjlCpHwBScDss5Q2QJSWV9ROt5Ux8jWQP6aoqBY5Chk0gDg5Y4
XxiD/za1JxW3n/Ojn19YZFO0pHuRedfDYCaAnyfPTv4PRSm8K/9K5QZ1cvzxwJ1dTNvAw6GHulM9
4soSwyu7BIWQIkIDLgbhxQapGu0L2CQcMHPSX1MDj6/YYF/9ZKFdCTwJ1zdqxf4x0WtqKEaA8vqi
JXGcyUK6FvavaD/B2OiTOd0rxew7VkuN5Md1YStWcSZMMH57YmAqHCEsB/DC1OASouMoqU+urt6J
QoKNY0JnMbQBqZkFTV6L/qpnT2k70kjGa7Jy053pIlzfoM9S2wr/gLA6vfa1tbE79Bu5td847u3c
G6/ojg1IIjM/2RLyv5+YH1l0dxhzvl8o8hI0lOTl/Swr6q2Erme68TU+EeI4PdOqBroxpdznDjBW
OllfnEwP4Rj1aNiaMgY9ksm4GboJcHEuFJEBGK0EP2ea8L+faBJhmKrEHDmswd6S7uh0m6nR+Xmi
VgdkqJ/X7Xt93WyiAZUG8bH47OtyLbfcFs69mkvfaG/qWJZzuoT+5ug92v9EiC++rFIwIqtAhLUx
diMgpkwP3Lc3yuudej9+sqPh6S/ov7mttmGQNjT9yn+nso9Yu8TOPkK4NK22cYqaJ3cx7NCPwMk/
TmB6KEHhTStQuPeah9IskYldd1V/VRe8R+SCaV0rITWrLdoaj3n+WU3HIZrAGy9xIpKNtAUnYkxx
2tY87UrQPT3OW0eRPd3X3cdfZfgXnBhmqQxl1bpcAl4azgj+smBMtnnKu9v9RNuC+/G6bcpWT3Ac
QMRPpyWHwKX2l9Bflod4TL0+9kdDMrixfrT/qiZ4j7Fw8yZXIalVt3OPrJ5GC02WDeWpQeHBdmaC
gv+ozaLt+hgBhjqjO9on8XtTfOs0kw7qtyLxZ50O0/b6CsqMQvAlGC8Es6EJvQztrQ+/SVOVsnUT
YiatHoDzMeH3Ozf6rswjYN2K966yNtfVWIubTpdOLHt16P4fFm7cFTOp4mycZNcyEOaqqD7eksIv
9IMlAwlfy16fCRVcRtyQKe8JHDEM3dnHgVpRbVfcxHv4D1P36nvlBT6k6Pzryq5GAxy+G+MdaPYW
OwXsFJFPqEMsgPn8OFf3BhIVtvLDzmR9OKvW8T9JF7nsRgNmfd9D0tyAoKApadX+y7k6kSAsYWnb
fa/yu6xxUmoPPzBBB26h6+u1el+eyBB9rFO3SWPANqzskwC/it2hNWHKOt820EEuEbbqknT049qY
crCA/nfuAzVltGtSjzjD+qOhoVrj+FN77OP7SpEc3dWjdSJJcEmqm/R9anJv0T6plg9EflfG5bJu
4ScyBI9kMD0ulxHagCyQjkOgGF1Q6IFWdbTWvLIZMYZDmYF2y7c0/ywHb5Rxj6+b4N/1FBzUXNWI
rTto2ZY/ifGj6CWHafXOOtFQcFBL5i5hPnENizc2PoF+sVUewh4H18/bBPxKspEGiYGIaIXWUoRm
gYF3DzCQKGl74eKN7AczI2+QlaJkooTDBXJHfek1botIHCl8vz7i+WNID5YMglEmSThiRlp2o91y
SaOCRumbWIk8DaQt049J1lyx6v0wMI1+aQcNemLLTL3MXR3y8oDqvCudDj76r856aGXt4Kun60SM
eLr0OGsZz9Qs9nfiYm+OJJTkFVdN+0SEcLg6Z9B6m78cR+c56n7P5v6635OpIBwdK6mJwUKslF6A
OCsFRHu/Nf4zTyWP3U+UEM7PbNbOOPB10gfiFwYAQOOtwT7+T5qIt3veNEmHPAHepbiHEj1YFAvg
eSn9v0kRjkszGInZ8jSWZr9G5reYbbNJ0vpwScBxvlyOcFCAeQuwHq6JDczy3ZhT6/6b/pDcOw/a
Xe0n7+q+9TMQ7vrt8RXEu0VN6xtlc13P1cP6d8vEsabaQQeyw2O+CTQ81vAWgxqzKY9pfNRcGePI
qns9kcXPwMmTQIn1KLVryGLV91Cf/aXO3tTEAJSLGnSu69d1vrFI/nldQ+kyC7dwFJaFhusRYedG
O2qbEJW9jR6Mv3MQu/lkv2zLY3jTBMWbunlkX+3h7br81YjjRGvBeXSdRrKFv5nZ+M2sXhVj2Q2g
js40gD52oJEp0jSWGC//yYu3w4lIwZmU0RCODg9yugpA4OAEDQMAnlNFNrklcSqO4FRsUjTaxFXT
570zgZLwXTElV7JMhOBSumYxVdz5sE93Y09PRfYlHW24JGw6P4fiLTwbdlW6C9RIjqDN3GpPMUWb
3AOC0GbxGSC1C6B3v+ub8Cl5J+A2H3f6Xe+5/quxzQHRLwkaJRqL5Ye6cJS5Z3827yXrH9z2yYwl
l826CEyM8DIn3g6CfXSZMdYqPxEzUNujZJeGr7qshWPdsfyVIdhGT8A3oTmQEWfza5x3NJ7MTTqF
tKrKz8KU9aWsnjI0pHAqKPTRi2j4dWM1em4g6LAxxlSDE9TtN0MT+3V1iJK9Kqvhr2eIUPg20Z6N
oS9xzCgnRZtP+YxM71P7hg5tmEh8xGCfRfMH866VFeVWT/SJOOGqaELMn8421IvVT3M+OPU+Kr3c
2V93VZpMjJAWAphj4YwltFJ2zuMcqLfxwSj97L361lBtn2yTQ/pgeWFwXeyqOZ4oJ9wLVpqhy6SA
1M44op9Rnd4jRaIZdxMXHhFTgwCFwW5dYF+OTaaTnKGokWE8Wd1padD2OdUnv2Vb057okr7/g04n
AgWv3/S6khoKdMqcWT8ShMRe2FtoxlHnQeLtV5fvRJRwmhenSpNpQT9g76aPSxF5MbNvskky571q
GidShPOs4+i2rIcUkm0d4zCaD7l6Z8kGYS5xu7kvPhEj+nsSlunk8ubGhfmYWM/UhpLorq6CqXwb
Ss+JbzBWF4c3Q/sEuGnD2rj/9JYGjCLY3gimFVVhPUczicyR8AIYKlPGdLTmb0TmHVft8USGsJoG
WhVMCzUI/l4HbHKef9nd924JtPBnbQZSDuXVzTsRJ6xqq7AOEIpQyTQ/rPmHpoN/9UaaeFt9w9gE
050c2Q7zZufxnTNnVlnwvWvnyRvqryiU2OCqpZ8IEFZtNCMzrmwIaLptmh9y4xcrJIdp7R5BegiU
hvzqQmX+XAegDyiRw+BojbksnqqoO7ighgiWPrEOHcbo7phqpkANbWVIMGtbhG5UBz2CABm4AOnR
p2Ky3GKCwyBPtv2ILsRJv0llGZS1FQQ1A8f7B2DcBeDXqHdKVUcGP166H8bqnlmLrxTG9rr3W7EE
9DliOBuFHKS9xPJCa9m6EjuAa1Mx/e6pUajSrKplsSG3J8Gpn0kR7o3BBYJyTyBFATBCBaaQqM42
thM/tyjVENRqriu1snYEO2TqyPwD+UVUKuqyzHQmDgjXR0HZtD+MbvKIokpKM6tiQKUGagb03gOm
9twCbTBpqfkEXK8hqT6KAWMzWvPgRrL6wtoWAeuU86cBCAuiBDExyS0zAuJW6BRW4NRp8qSS6GNJ
WRLEIJvIw+ouTch7iWZfOizkNmQ5+L67BcRXYe3u09aSUaWs7acBlGMOvGkBaVu4M3Or0uKlBjLX
YER0jMBBudxZnaelwI1+ub6XK6cN0H5oQICv0lRVpKIoMIgetWkCcrKxxxBFz0IvLHBHa3Ma4qZu
lU5WD1tbb3Tjmjjb4AuBczlfby3MlcbQQO3ZD9NAVbCLb7uqbCU5hTWYEmJhUBpHD0gC2NhzMerS
hk05o/RbRVtdPQxNELm3heLl9ZaBnrrOto16IBXAucwfoRNE5mfU7MP+IVYlp+WSoZpDxp18iWBg
acJilkw9CKDeWv6Qar5qH4hM3q9+myIDuY+O1kMUOEG/I3ezxLrXLAnEeYT3cIIeS4QoHgYduBvc
knhn/+iWCy06ooGAt9G80BoBNYrlv25RqyIdDgwDKD48RIRjG002qwstz71pAufvIbQa/P82Azip
ko11rRW4gGD3V5Z+vslmTIaEmJA1hyAwi3bFkADk3FOXu27xDeNxBsJRowTXFbzk/uJQ/ydShauR
AG2wbKcMiEl5mgFacbKTW10r229h6My3Thcb91pIrF/hODnVhnV9W9CMqOGeqdrwOM5ZgaKsrtVo
VZnUvasNzeC1TYvui8roNTCAKq72I2oZCcaY4YrqMGE10Uw3ql2Yxuw1Ksw582ulw1xIOFiS4tOa
R4DFgC4TEHmYHxP2z6rRVWM5MFcl4W3Tu6r0Y/bmLhIxa94dWPGg3LWAFAF8pvOtc8esnrUyBvpg
rm2bSds4bRTMoSHZrFUTAUURJuEAB8sfxOdymEWGdvzDnjUDNCHIx8j6rQxNnwJmUE/CjRv3YRCC
7OIpgwu0vaFAYpeyNI9kFco/7VziNQ2aPYAugtOYU6ucfwrgtQfL6FnuGRvF9MK95pce6KCCH5oP
ZtlN/8gC4wDYRwXclw5NDskeUPNBvhtotp9u5qDY9rQPnvVj/Vx4/zDXjdnx/32c2G5iaOWoKDU+
brFiWhvPvbvHR0bmdrRvi0HS7722+afCBBsDoYTlKnwlACCi63RUGvWXBtyXp16Js8/rx/XivkFf
IoJw+EDQtKGhTzA0rQRvSs5KnFbVeLfn9rFF5PLfReiAdAQgN2CHkAg531h1GvsJEP6Iu6oeDEC1
3nkKkw1fr5Udz3ZIcHZVvtgk5ztEHpso0G70wAFnLzBqMdawKe7CQPV/X9dLtk2Co5tjJS3rlBss
e+rMfaVtQxm6/RqoxZlWwj1tWiDjaEfIsJ8/4mDZD376DWNB90fNe1h2DyH4Wal5jDdGwDbXtZMu
qOAarMVt2lqH6P63/bJ8DPdfE9W2DrUOD/l2AuClJBJYX04+94RBOzhWwer1ysCMco/LOLN+T8UD
wFRjWXC1KgJpA84RBFwjEROqd8skHhsEs6o1AzJdpeiWQLlW1l68NhAJ5CKOsY1ZCgfQV+cWr2d9
qvd/LCMu6TybX6z4kffZUW/houbsZ6PZnmYmnpWnu6XK4E/jB8nucREX3vQkSBZ2L83UTmsMbpzd
6AR22ryrYHLdWICE9+osARKlZT6rjZNRVY1vJitWPm1AyOdaTwINeOASH7B2bYJDDkuCW43gZXS+
IiqIJlKDB9KJ8avTghGNh/WyI7JOCpkYwQmA0KgetQpi0vIuTPwqvO0T7IAMpGp9gy0OpA6AFMCY
Ci6tH7M0bus091hqJ5uhKmniJsdknl/c/j0qstsm670a5A09UTZFtuwt/UOywSsZCGKcfIKQ5NC0
JGK5iU+wmR+9OBVNIpr9noM6uNcV+j767FkDD9re3Q8jTSQ3FNfvwro4pSFvsnAw2ne+nQNr88G0
EFl25k/HeYOx0ancNvHPXNbGvKrmiSTBARr62MYVj2GbzvJdUGFGPU0nlUZIfsX9uK/CUVL1uLgR
Eb/iyQdyZRPd9CDFONdNYfPQGDx+RWZkonk6zX7Tm/9QvkFqBb4O/fpANL04EHNsdqpaYAVRwk1f
J9QG1MWX2MhKcyABwxEf0QdvOCg+zlXB1Iht1goyHiBaH8vDNL/1zqZZjo46AWUMNWvflkHSrI0F
ncnkR/SkesvisLQUFzL1NKJl6mtwNdX3wbgzwk2t+wu5j2pvhidSPmrdy4C+Vqp+l+9JuXcBAXx9
BVbvT0DxcNxYvONt8aC6Rcuzt5wdtrxhLrXMX+H0WIG3OqSj/kxCgHIGWuGT5t5Kb1DDCAGoUh/6
PqjGzwz8XonkVl1zUCaGQUDEjF0Hlu356rhTiTxKhueDpf5a2o+K2N5cOYBWkk5drkrCbK+JcUiD
AJ3hXJLthixqCCS1QeaXO3OL8GEDtMXjgJbQnbX5GKm2se9j6t4ptN32gFWhpfcZBQCT8hw63WhB
ui/uHH8s6a77mBFkDG/LNqSPlR/eRsHb9Z1au5pB8fSHXRfz4mKQ2KdtO1nmiPANbz5YzhI/ODIY
oHUZwDjTDLxQ8eI5X5I2dsoec9y5V8zWzrbA+VpqO0VrJc6RP1RE5wgfwhMryKHCmZyLGdOsZBlA
9r2xLdyYLqOm3g/FmBwatc59o+nUx6HX+0M+dyrx5jwq3q+v5fqrzrahI4aOYGSCleGiVRqkyfBI
3YXflB6cuhPxrWaDOf+CGpJQY21VbUBQcQwQgJyIc4Ba0vV2mIKJHgzxrvGtyKmqyKZz1m6BUxnC
kqbooq6jhR8b5i82TcFNnOU0KTfAxwGPyfXlW+sEQWnir0bCnYPCcRElDBrFDV6YEFdTgMt+fpTb
nDLAJpRb20YQ5SGjfFy8g/Vz3mmSb1i7hEB/6wAKEhBLyHKe2xCIGUvkCPEJzYLD0OsJTfpEYiar
G3cig3uQU0+dKxMuccgIHQxHgn5N2+tt9GXnrSzpdSHJ4bAgMEgVVR9OInIuKVIVkwzxUHhLaG9j
jXm6nftpu2yub9yFGJ5KBJkVp2wArJyI9Z4DPHMhPQ6eUu/Z8KmG21zmVtcM8VSEEHXVlTEjSQ4R
NR5eSnhcSBCj+WNQMb/j0EYGSL6q0UlyVPBYRp0ardNwcYPumbl7G01WMMfL0/WFW9XqRIwQNvc1
2o+7GsdrSb63pW83DS2Ud9K+uMq+ks4r8l+78I8n0oTDrLNYX8wR0pBp6LKPhdk0yl8RO0fVe+cE
ZalS55da77NEtntrYevpqeJ/P7F41IxthRW4ZLKXtrwj3f203KrJffz835fzVIxgJLkz1hiJg4Jh
+sxak2al15q+ouwWc4uoWRLjrF03AD8wOM4PoPHF8U9zmAqdDRidbT5yFL4jqn8mh/BpZvQfGjA4
7QqSnzriCuDXni9fY3WkyzRIUq0bJ9lmOqgJvetLtxa1nIj4c7Od7JA+G0091nyHxvdl/Km3vtZ4
uWx0e9W7/lXkItUQ66nRj1CkU0tP71sKpLPreqwdXMzBAP8GVAw87XW+VKBLRW3B0hBqGEcLEBE5
RnNk1dO1jf9TPFWRjEbOVDhH7gRH26JfBXV0FBC2CyAUcryOQDVBp2rbFamfjMF1tVYji1OZgicn
RaoRJI3hYtlCzeLYsQbwFzdqvhlnr2V3Y+Ohwf+60JVTy+8PzvejagSkfudrqXQsaTDAiBcFRsQG
jueb/0pmNOM0X4YM0OxPRU9wThCGNz2uEAuAZoKNg3OB9XETombimd7wPJo0z+mMQYa3+KbbG5v8
sHjFk5tRQNXVD+7e3fYFdX1Ck8BsPdk7ey0Jd/o5hL/wTs4DKUOgTynQvTg6W+IVLyxIb8MdVW6j
G+MQP6tP19daKlBYbDYCMr1MoH9MKOaTqOOzx25nQ9T0FnrZvtr+lEjkZnplxQm/Lk5UXMY8NIYU
Ekf0gVOFpt50SDYPC7L9hadvZRzOa0/CsyUVjk3UjyOm4SEPoPdH47gMnktTWtLi3vTU7+Udo++k
8e+wxRikb+FOJVGKdImFM1RETUna8s8HtLetvoGNkc0PdnhHWSO0UTunYAeWVDpX7BrobMhVAYnf
hUsSnwQWy/rCHoAL0lvoDgQiB3EGOqfBYJNNZ/10gOw+Wh8VUkYu6JBNbYOEPU3d30ay3ObIYvbt
zpyOrv3cqXviPLG+CJQm820gncpmry7PO/9UcAoT+DWAjAi+U43duVpyfGrWBvH4pOWfSF8MKl7p
06/rtsdX+sz0QChDCGA1wC4MhEYxCdO64JNpI9AX92WJt8RidhRczZXEaV7cBVyKa/HiEW7OC/8F
jK+KFDE6NQDttRzasn2dXH3ZKgV5/e/qgAxXV/lbjGc8zk/SYHQh6EdQNFQj9j1HRnfRmXddxEWk
CF04gjIK12jYAYPMuQhwrxkZ8n4oTVWfs/HcLZ6DtkiNMVrEbxb5h5VD0h/pEgyS67YIhmYU1Zwu
VoPKUdy8WRo7OlHz5jIZlPtF0AE4fpWXWtFSBVEiomDaTsqS2nnnTdkmUfwifEhbf3QlR1AmRfCs
jjWZ0ZQVHXLGO2v+3bkPSeEzd5HcljIxgjt1KruYNS3rPDCwdHu1jX8oQ1G/A5P/l4aGGckOyaQJ
JpdnnePCd3cIdX+TOXDjF9IeMlkt6vKcYoMQryEEQKsKHsXnVmfZreNGc9J5GYtA+1QR5ptzLLO2
VV1OpPC/n1xE8eRixC5LO4DIOX7eO1ud0xcovEqz+a+niOuDEIPAtEEFIZyiMstjYHNAElKTSDN7
Su+F+fcOpuHeA2rQ/79JE54ji9lHACyHRUxNd2OEQ0vrqo1pNWjdBm0qMzgMgcOUu64sa7O+oH/V
FGIpTJqCeppBzWZ+rnKNxj1YURe8GwyJV7qIhHGA0Z4FHnr0TbkA5jvfOdMeehC+4mgVTkhJZ+MN
GdNZV4IU9xl6nfwcLGWjIQPYvXSGXKyJDjxQTcMrCsZfxyZLtQbG302gsgE62jPT9iz/iqoZfEi2
RMnL2PuPln/FCXEDeMH0QR0gDrA7QWrd2RjRK9VdaDxY42scb/LeQ8z/323nVEXh5A0VqhdZBpms
A6yFuS8aRL5AaGeBaj86snfZ5bjEHxXR2IfOWo3AI59v5DQBzdaxys5z41dLRe1y2yr7tGA0MY6a
jlsHDSGOb+O6ua7mZReaIFg8+2MdEpAfdt4QFke1+ZY438vqtVZaT8kW9MPhfBjKfu4A6gG2bRcB
Ymn12yE3tm2EIRJMkYRV4quFsSHoC7n+cVzp8yiFm9nfRRGsu6tbBkwzWDeAg6kePhXkI5kkMvhv
XMjQNN6UZiHlKNZJmqYhYTNDBsA5GxDgYnqqjcaBDiTrg7kv7vD8lJX2LktFfNFPhAqOacjtBeSZ
mJae7fI1mcatHfV+VYw0jsuNjr7RAWW3pP6sUKFOrN9Gutya2mumYlzYHvzCmn3TWI5NWGyvL/i6
GZ58mOC4VML6CQFn5xkAZ2qVd73fDcM2m3+AWI4WY8CqWzs/DP3+utzVjUbPJ1i50AOFstW59RfA
P48SzMkDtKvYWXa30x0A2BWVTL2LsuCfdUf7A7w7aJZEbnXMsOUof+JQD83shUOGpqYh6JDTtkBY
oJn6ixmV/mCnj/MSSWSv3eQcmu//ixZ8mDmim97lPqwnwyGu671hyS6D9VX8K0LwIQUIefsqxea5
3QSUIxMuBGROpvZPLuNEFcFljKRQ9WSGKjVSIH66Qw3td7xDC+2x2RW7wvEe9Gfwmo4Uz4vd/PQv
pvJXScFUqqJjY4ZWZC9OMZzkJkFG2mCcc0nMunqxnugonFA7bHu75RerE++tZeOUTy6unvQIrPdG
3fXp4/9NK/HcgWQZXclY0kzz2/GWkCOZfl4XITFAMaGSJOHoVjw8VsqXybiXBpGrv4/nJGqZaM6A
Lz0/w0ZrIlgF1KiXFfdd81y7u+vfvxpzgAkaTZuAnbXFUIfkQ2lnLXxEp6bHMSXU0JJnq3ohZrVr
SHYzTO3XdYnclC6uhhOJgg3UOVFrV4dEMqNI783KQ63srPJn2EmMbfXgnggSdn90VZZiqBAws859
DyhRs8cwqKxPcFUbvPcBSGxq4G0WDk46LkpiGjUc0IjrLc+mPYgXShqpH+pce92iSvZrLQZGAxhv
e0LxCxj55/Zg9mUYlnnDldq15rsDWhN308kYBVatAgCQCH3BAqSJMJMKsknMIVg6RjK/6dDwk9W4
u1tPYzvkm6hSbv7BKP4KFGeho65E2+gIgXW5dfS7BmRH5S/VedGI5E5c3a8TQcKrmSlOzaaaawY0
GdL54AtP0y9d89xF0vfzh0NCNHTkfdF9gCol8ieC/eX2zNgcdQj5Chp5GH84EG/akJnGu5iCO3xv
3Y6bu+Tw+RD6rtd/PLc3vZ/dWNt6U1AsuYf8u+RIXJaicVWffJMp5H8rdWwag7Sg5L3/UAJ2MHbd
TfmYvQPY7ma5S97j/RI8piq1HuobBl5SBOeSyPAyXck/gY/ZgCQR3Hoij0TaVIDocPvWm5EXPBjb
yY98EA4NXhdg9ObBoPo2knRQXOZoBZn6+amZsxDYBw5kfrHFA6reu/owP6gftf8JPhx/9jTa+NHB
vMGq72SU7pfTzYJw41z46BqJ6xYDFD7wvpkyCGcv3SreuBkfrC2escfsDmhhsnXm5nVhfifrLIRG
DM/bsEohFnVCvw4sCjTsFLQd7Y9j/WLeO1Txya3tq76+rSVO6s+4zzXZgpfq5npUZwPrjdmMzULf
7Ptp8/VEaL8hvnZQH9R71zO2pj/T9P253yBClwHlrj4GTs1MCKeGomtGEuITAP6twcS64Gmh00bx
/hy9YpN/VFv7YATSEf3VdbcB54QSKoa8xGgYPRBzywasu02Bl4d2KfRb0OHD2ADsawMiwZtkRmtU
Unv5JkSJSxJGrsULxol0cdfbDOOJDqSHuknNIdDd+R8kmAA8MFA6A/W2OORUKVkMc54wI50lHrqN
vURa0VhbQhNNVWjwAD3PBeK2VmRjEqsQ0WL+3693cNLdFyzn5kfxVtFfbM9eZhrtey97c2QLuHbB
nsoW7MZsNWPRQsh20wHYKR4r/AipA1A8Xr/xVlME6MPTcIkD0fSCgogMTZPWIL32jJ4uP1zacorv
7wz1Kusxo1bjgUHWKz+RIBnpvJV6pbXo6FS8YCggRYtzMvE1nqn1Y/pIbxPgmwIuBlOC1PHS7wYe
Gvn9T4nWa29FG6OIoL4x0DUvzock3ZCE9WhgebU3O6NO+ovYxyF9SfW3xPKj9DCYkoVevfNORQoB
px0bY4R54NZrYpo+DjsM5N0DjfGm2qe70aIEXM53VooLCIDQqEomAaa7o1fUbq6rvmLUFt7GGI9B
jhbvVSHyCJs2j6YaRfWJvJal5+b3lblFThE8bADWv3dkkenKBiOzzefJ0fQFXjRBnq7PTkG0uvHQ
JThsJxcNbmaYDHgIgW3mumorTgcEbHx8HIk2yxIbpbK4igdTBbQ6iu4bp5q/Az1HEk2tanMiQtjE
Ih4QagMgF5BuNe3Kxe/G+2HeXtdj5eyDU4SX1DhZNCY4z29qUveJEVcQshhIhbI06KEOOLXCz+ty
1lKvnI0HM1J4M2hIPZ0LYlputErfNWDdPkwID4H3O5gARqNMAaTL3sluq+j5usy1PXIAGG8a6ERA
Q4KgGzOSKkmHvvFaJ98UYbXP7EZiBmt5Lqj1V4Z+rtZiRaTIUshIK3TZAAzSaLyyqGhnbJrOX2bK
Fj/qNhGTjB+vGQfnnoeRo3fFvbiS3KKKXQe9IsZ8F4a/4um57H9fX75V0wDuPihacKgucvPqVM7F
PAwNsK1eahcjiwawThPcsG/X5ayr8leO4JajIkY5tIMc8E2kxp3Z32ky9MfLaRPskYPeRqTFMdED
zvDzbVLsOJtClVtfXj4uScgHXcu3ZjF6tJGbbDezZcG8dlUcSy3aN67x6WKM1i8Wlj9d1/ZPf7oQ
KOJTAGygo8yCm16IjTUTjPdaOjXekE0so61rt29jGbEHO5uqH7NZTDrg0io7p+CkS/2hLZy7KI0w
9tcrae3BoRU7/Hi5LUBZgA4axCXHyWlHmzYuYSWNgcfMXEwHxko1beOyq49VxLpXi6ikodlYYWhL
ZVb8UEym9ZM5qfvezTrqnNNsv8Uuhn98gH/0j3GYajDghk76BCqETk/uy56nrMJqdqheD/EGTCXl
7zFS8GhyHF0NGProH7Sixsu51nr9oPe9I0Nc+9NiLqyfi/lgE/MY4JIDOPr5Vo5Kt8xOMzdeQRQg
hb9iiQPQXmwWd9m1jkaNGZg5SfzFrN9q3T0DFIhGevKOC8PPLXSkoOu0aL6lOqNmO2L4WEM1bfiv
yBLgUOflNB3pYT5BJphbhgYStbawx3oX34zoTinL6TDZ79dNaeV6PZPCD/BptXVxit5SIcVtq/EO
kC1NRCMH/a5UJfGyV4s2fUrBFMVsdMpU0/hwXfzquQWdCqAz0Dx3Ec1hEKFkqoNzi8aQY6ah/1kp
jiFj/3ANYqsxKMap1TFOdK6lNbGcVMnSeFFv31fq4GPMOsIYihSnYyVOczGPhbyFilYGPNPPBS21
Ng52zv2dO5PA7TNUp2YCKAU0/Tw3DEHjwkrd0zNtpMRpi0DvC/ZyfU1XfC5nk+M3Cu4sUNacf0M9
zAl4vrifQrw09L8b4AuYVjDJ8ENlcoRrqymLvDLQpOxperZxSX1UrfAtyZzDCEZsybN8Jf8EZXDn
O6De4fH3uU5ROFVZws20KZEuNJ4TsGCD43QYwaw0b/77+p3KEvQywwhv0RmyFPfgNlsr6m5Vdsxs
GcrZ2vppqC8hoEe6EE1J5zolAzz8AmYVsPLpwG/TETpbSqv9dkmPwRtiFa/X9VoJZUDKhuIi/Cgc
tQgyUExpvGCODkc9xxyaMT7loyxRtnKcz0RwlU+8ydCZtTu78KtjXWLGVNu42ux3Q/sPrhHD8hh7
RNSCcVZh5VjsaOXMj7PZfDV54U3hc6L8ur5aGj+qF3fEiRDBDHIWWS36Wxuvtv/UXf4faV+2JKfO
dPtERDALbhlqrp4H2zeE2wOIQYhRgqc/ix1xflfRRBH2d7F9sdvuRFJKSmWutVLNPJl9Yepe016N
fGs5EtgNX7R3nbsFQP+29YVMMiYSbx4VykU62GPXEzlC6ocBA4eQ2m48Yu7QtBNa03cZkqFJ0PRr
TdmWbgENcTXQcRMiZi53U/TQ6RjqyeW52EepudWk/AZMxbGM+5NpMoiVmHvLEG+3R7nkkZNGEyiY
QP3huLweJY9iJbMbjDKV0NfRyzswbf/+5J+IZv9nYhYY5n1aGPbkKpZKH3u1eEqTCeC6xvFccnys
FgTHkLwyrXl3ReSuMvQwYDgLazdAV62Nzse9WwzB7QkjS36BFxCigal7Hqjc1zNWEWRkdbOs/S7R
qtLLXSyYV0MkJ1CLrLY2fWLZG6ev5DPEPPs7nudZkOtVhL+k4CM9qtJ28IiaNLqXyrYiXivrMlCt
Whn8OkkhGIm2bWcFCdAwH3W+nWQPuBepqjxFPRkPJkDJ73LUUzDH3ah6byO3CJ1Eg2QoaAn0JJp6
fHRNwV+a1B0PPbBuQd/y0fGQNyGgoo4t/qnBeQo5QNsoLC9GcuOHga6NfVjqZblTmOYGsUyiB0fo
Fe5KnYhNbkrmW9zst0YlXfTSAh8HJZXkAdLPdKNqVYQ2UdE+KxV9TxQLMvejsWGcDJtRcBcwNXe4
d3V1BPFDMU9WhdeWl+RdWYQGy9RHQ9oMCp3SNHbD2IxvQ21rhSdIyh+MEfVxL5dJG3loDJ+HjpX0
LzKX2rariuyrElPNHzpqA3OkRAA+3V7xpTcv8FQIKnDQgao6f4DqLjrs5AQPQ5WY5ESjit91om73
aAJtvgHaFqVezToZcEU6d5BwTZkn06Ff2UZLdxUUFpGHQWgBoarZYQgBwVRlCr6iTVWvHHrfFM+G
Ew7NSjy4dM9f2pn5NybQGGSB7ItTx2i2uyndDDJEQSWe+95Zmdq1Mc2OBvTDzfs2Q/yiFtTrIF6U
AOtchFWzUj1atIOWcOi7a+MhOD/Lu9htDb3BmIw2CUoW1NaZm45HtN1tV1k6TS89ZbZGOWpqXFhY
I8RfJ5mRp4x129smlu6JiU+DjBIEqyEvdX38CDzjGhMZWCD8NH/sIPpWguaSQEBKycuPEjSeKHX2
3F4r3y65BfRIkCmD64G7OP38Iq5wXaH0xjSFTDvp1C+V2NORbkzzHUpz/+AWl7ZmKbOiS2VBekwj
h/q5h5avxUax1Zc2r+onQNWNf9lZF9H6zOPjohqanCB5ZrnRh43XrxcD+tXUueOJkjzdXr9lV/zz
NJi5/AC1lApCU1Noi5aSsVfbWcj1lyhZm8TPCwbC84S7QAl3qufM4peaovEnevYWvpYjLS5eDIBX
YutJMQ0kCVd0Rj8PCggPjElHUhAZ8rlz0Kjo3SE3ESA5kBL4rWhBMT508u1vpw46I9okgQGtWRNE
gmsXHCwBCYzSmkQc5GNqfKBh3JkzJ6jsNej4QuQ5NW+aVCmmnOqnR2RlxnbBCExB+SeQ3aE3kGna
ubgazaNm+XIMbUgmpOJrSo64d/9+nEgK4u1oQf8LF871ON0O9WfeI6hWcSMmZEucPRj2SASt9Wz4
fFzhIQI0BhD/pom9PXMRx6A5dwcYgqy5P6TdnYzNx9tjWTaBWAmigniSzzVA9VKtE9NizK+GeI9I
BpWKnv+4bWPJ+6Z+JpChQ2b6E+g5TjrqmBF6m4/WhwNRC/K1rtCzQ6yY+RxgqtOSqPA8eDp0766X
Je7STADvitkyj2XlnguTBOh9u7L4a1ZmZx9UiYShUVgB2mA70vqUWubPghUrt/zinIFVj3mDbA0U
mq4H01IrdcseZmL7C2UfMo+8qglWm+kuJNYxaf9nB4ScazvcbksrFbCTsyZQqu0ovxnlYUyQzbMz
z3LvSjCsKz//exzQtd2Za+uVi2g2muyabYhmfT7rXVxWTthLVJeNJ4RS/l97oaviALRBCZ6aFM92
LZMRbWWbIUZ2TT+WyOACfRQZb5FceXovLN2VodkNYqM9kGYMMNQYefGMIqG+h5JgeRxq/i0jyRoR
+fN7R0VxAj3rXWTUQAOdjatT0LlXM3BINDx7UyskE+Ku89CJzkM8ejYgLBCZ+j/MJR7DUHsACMn5
pC2ZEU1xaNoxwI5tX/RAXyeBywYvqv66/gI+LRK8/+m/4uaaDY72oq4cgqMDSj0Hp2CJZ2tQBDLw
TPp777gUfpgZcgeV9yLDiAaoWFD9pXcfjTyk9Rrmd+nmulKYmF2SMkoAwCtgKBpZkGWjb4hNQ0J7
8Ll90JBA4YlfKUGDvpLdeKTGinMuHF8uBOmxDSyw/Kx5GoO55aQLCoELF52GNCUL9cEMNb1ciaIW
gptLM/OeRpHZabmSw0ycAIsVfRNG9WyqZdDq2q7ka16yaG26ISeZU2h8zQ5LKiupCGfEoLBeKi+P
qvlB6a+4b4IE1MzbnrJwYyJBjjw8xKPAu/5vgS8CbU1pVGjxYmgGZQ9KYZxI9f22hcU1urAwO0Aq
dajjwoUFkvY+A2xi1NonM8s3t80sDsSyQCg0XHiEOZu1lrKh6FWBg8OJH1Uinw268qxbdnaQnSBx
D/KoO8/1lxT/uygtOLuMnqJJtbh8IVAYMLnnPDOk9vtHYp7JLxXvSla029sDXDqIUYVEAnSKPZAa
v77bmNlUkTUMzE+d+9TGy0j8oF0YqePKabh0AhvQE5qG6eigKVzbqa1CaDqF4G9qkDO6VwSytL1o
ACTOzbc9amW0WLtjFqB/wEeBHY26EBrEIOdwbTMfBWNiSjuCKfpuxnJv06L7RnLjyFvrzLrG9kcz
ebFr8kSFFJ6VJdq+NoV6iIpqb5m1seFtBZUgzXi9PeuT5eukMKpUOF4mYhQEneb5t5pbmqADSmG1
QJWw8ZGdjasNL35FoKQM7kuXrPjx0jJPz20gcfAkwCpcTwX44ha165j5UBfxou6DEKS1RvANVpZ5
cWAXdmaRn1ORRHFKBWIp/WsrH3q2Vy2JYueOu2eNb7j4h7sPoAdkk6bdg8zz9bgonFeJRILQ3EmR
TIKSBaBiTa2tDGvptLk0M03vxXlmtm3aaA6mz3YfBCm9Fn1KHPfltlMsbRFkDLBMk78CT3FtxKFN
AWQuZb4m76LkXNSm55AdMD0tC5PhXybuwthsoRK1LpsiT3HqmKpXVUedbpucr0zbZ2F6aDMAbYVn
2aTiZM7z2dBOg3qOgbOtqhrPSgxP2JBHQObHEzLd62W0sYQJQDsyJFaa+RqEVS12ztD2q0cXnb4S
XmX9tqq11o5LXopwEhR04H/A2J15DY75SKQJHnSsJQEE+bHDf2e82ZbaKxvBJTnzIri9tksOhLSn
CTkplJqw76/XlhOlhX5jjrWtinRXqbkJfEkiz6WR2/9iCvOO6N1VUd6anXom/ChiLgZX1uPZHSCN
KNUXm4jn2yNaQJKDWAgraCwCsfHP3BjIgxUAtOPFyqwtyZLXvqXnpv81RD8NIfZO0qI03qk+dACf
NSpDS695oOiq11vdGn1rKbi53DqzMWdN3KB7A7bOAFk8AuYs2uwl5amlr3r/Lyfpn40zx/D3ANeJ
PIapWPvKnZ3MHmv9peL727O7eF5fWJldy7YrMtlYsOI6e5e/D/wePUF6sXL5L+2DiWUyYeFUyJbO
vNKMUdeiBV5hsREHbvdLRVIU1kiDPs8K3aAG7DvDWiC6tBVcpB9cQJ+QBptvBZqWelETnDyI4kMX
+JwUOXqHPN6ewP84K/Mr9tLMFNldHNmtVqWd4sKMgmrla5dZPYBWDW3TsLfI8GyiUV20AQOdWR7g
D10RcM3tv+OsEkB1aDF6yjl9rvgICbTyydGV9k12Gp20RgGTQkMCwH42QwIhUrcuyUcxjO5Tb9c5
RyZAc57TKHUfpQ1ufF9EzdcKvwWif8DPfckrR27bBPjGTayYfQuFJ7TY9pIWIlOPtUCmK8CmbaSf
plXp+LqhZhuRSIOFAuidZkOa3PbEOBpBUxP+wKNqLADgz4FU7nhLfCItvqkgMlfELbpANmbJQPJO
Ou5C+EhUd27daqNn25L9VDpCvwxqBqEeSqBv7KF1Ol5V0oSKDmuquPPNlOv2IeuJEegkVp9F1cv0
3JmD/aAlhStD9GUWqLBIPb/PdNoF0P2ObS8x0S/MzCEMik6UavSWcFeSc1JAKBB4MoPcoyZc75O4
JhuZ9ogOBpOn6tZkbmv77pCSV5FWaH7adX2+1eq23BSmw9kmddsGEl/UFEeIFsvvkZqknS+kwsPE
0nm+cpIubcJLF5pdE/UoxrpPsT0KSFU10V0XPREkfZzs5bavLhTnUA+DuLg7tYiAwtjMUJOqZqJN
CcZB3rNyl5AwVTdD9eqgGyVPjxHZG8ruts3FXXhhchbRSJAUCFOQEamh0c71ChDYhD/GfPx6287i
HELpAzpzkMjAnr/ehm5TjT3LYQcF4p1Ai4WySl9Tw37inVhZruVp/GPrv59fbHk5MEG1KRU82jvN
+VCHx9ak/uB8N3k4jmGTPab1WiuJhUfGBK6D8gekZhBJOLOTGmKmcQ31cCTp3HNcPZTiXMsfcfJ9
AHLF2gzYsPQF+9xD90HQLr1SD2j2pc0/bk/z55P8+iv062lGtygnahN8RZ+BQRA910MWMFX60cTu
ek+oT9fKkZ8dCBYnzPn0wkf6fTZuZqH/IE1a5meg9vNK2ZjU2YtozcxC8hV2EKlB6sqG5NJcNSgS
vc3zscRNKOxn0+0faZ/UuzZxD7ZBS6/QM+EnBh55La33tKyq0AGmbsW1PscXGmT/QCkCjBI9XOYi
ViOQqZxOmVjaNGfEssk2KpwuaAel9dxxQDbWSvS/PxWmkduYXA2RMz7gek0jDbLlWgajRQUw7K8s
GTyjxkoqX5Xiez/cocXkMK7VbRaX9cKoeW1ULaI8rk04krTGXarZX9qk25Tg3d/214W9isFNJQhI
GqMf2TzroaJxSFSaDfIBkGYrirvafSkQbRRgYgCOFRbNuYjW9MM/n0WTzQlZgynF3Ttz2QJwDber
4bJN8atuMj9FW4EIdLA1zNfiHF7YmW3GCNo7A2qxOFubQ5l/tEWoiZXwZlqG6+jmeigz36hTt4Me
JYbS1o+jWnpyWGvgsTZZM0dw9IZYCcMgMgis46bYZ9R5JPnRQS8M77YzLB5eF/M1zefFuV1wJ0WJ
BYNhzr1CfiqN7Y1yb+DpEmknoUVe0+orJpdGhx01CfYDyAgtqmuTrlF1UjjIMOutGSTF/UDvGFDk
xlq79yVXuLAz7zQkksYY1AR2Eo0dbY2FLSjdYx4Ht2dwzczcs2Xem50KMx3afbtoEZIUdcCL1UZz
k+fO3Q4nEYECPUSmED5cT5uoBKfAWTOfUwESUCwic6O3HR2AaWyN4oxGKciZOZVyB4RYHxoQofnm
iKI/6g3knD1RQ+jz70cOXUGQ5A2cy7iLrr+I9y53qQpN3tgGA6Eu8saPKxGFHdd+/b2ly7FPc3Ph
pcSoTTwTMHYn6p/LSPvZEDMg5cqzemkvXFqZbWyNNSMfIqwkEe9uyz2tRPO66hFoh0QdEXp+Qdn+
H8blIOGETMgUPM0sxpxmPNGR4qbUiTZppVqHEhKeqG3m1spiLZ1aE/8OdHxcpAh2r6ewbfIWsHWY
6joDSj/lA2W2f3s0ixcLqmF4SiGcBtt+NpwkylLoPqDOUcnOiydS0k5Xd22/MdpQcx90O/Ha7q/B
N2DkagakypHuQgg4s6korjpwieQ2GAIAZEEuZBz2hWmGNmtXVutzkhCmkKYHhA5lfMC9r6eQZG5V
j1RnqCgW3qgEYx97mv211s9MHFj9ens2l47JS2uzLCEpRDsWBawlSBs7bGuoLfIqjVfSlRlcYEVN
pGb8B8lroHjnVBplrPOGTeMaLDVwrHZjuEVAIebcNoqfEi0Qwzv66PlDJc9RTjZROqx4ztJY8QFI
I0MRc/Ke65ktCmDQJJo8oA9cs4mKH52TBAWEy1WXrqzh0h6ftENBvHInioV1bUkB6s12Fch7u6nR
Q6lkFLUXCY2ALNOYkCqzh+beorGArA3Kk3gOIkb8h08Amw6REKrTk+9efwKU9R0GTdEJ0nLfO2Iz
6TC3D5ZzMtK9kNQjpF7Z+0uOi/KP46AciEB6XgBy7FhqTU5LXzrfRw1R7EMBMfVGSzwig7j5e6YH
TlEV75LJp1C+m62mXpUcHTlAH9A7pzpWg+kc0EYDADVppjQ0kAXZtq3TrOJspxtwfkOCjIt2E8Cf
olXN7Ia0aI+BZgTZVxZ5hiHQIOG5cj3JvlnDPc3AOr637e1YtZvbO3Xymc92kU2z0ewewm8zn9Ic
0pkxVKz8VvmumPqRITvC4rVa5dIBjoAdOQoA1A0woK7dxoaUtm5BQNgneuLVw7YsH2T6aBfIqW0T
e6c2J13fjNT0BWIp7WuhrsQ5CwWF/yp56DA9vbjB5rr+gHLU1MxVVIBtt82T44uwP2pHe888cxed
0CAQghrqkez1p7+d3cksoCNICALUNn85iDjqC2GY4NhUzjuQgjuttM9OYq0Nb5q/61W8tjOLMTSr
dKo6h50E/e6b6hUam3sb5M9GH3CRATCvbPW+e24oVOtE4/GWIkGbv94e7Ofj6fojZotskkKjQgV5
2BqM+y5KfGo2YZqbJ8WO0RjdCVGzCUqYv232swdfm5187yK+6jMdmroVzGa1gYjf8LhGwmJNgWht
cLN9gpRBG/curNS572AY8hXAf8P4MkTf8+wYybW3zedb5XpUM4dVSzurEsSOfm2GCXS6E5+57+qa
gNyiFQstzCYNQPB4Z0vG8kTFaQfiDRoUqHKLvjqig/DKl9sr9B+165N7XpiZLdEwOgSPTpgxz+MX
0nnGB2D8iPUP7bu9bx/5k41g5Jeytis+n6mYw+nVDojCBMydxTw0Jg1BixjsPvCkTYBID/VvYgdE
v+9Lj+SB7JFt290e6/Q7Pw31wuYs8onbxiADh01NbrL0t7Q6b4pA0rs2WUu5fL4ZgdGdIFzghQPs
PAcel0lLirrBprecc83OXXKuzfuWvxnjY2+uzOWSo1zamg2r05Vx6ErYMkFcTeyQR4FZck8R+9vT
tzam2fVLNZOWNljAYMrmoESjDlD+pLa+SVnr2czw7c4Jb1tcGZk1A2mOIu6qOp5mkd+X8S/Sv9Ix
9dy1G2jJLxCegcOC5BVY/DNfrFmuCoVAH8Yimefkd7Y4QG/Tg3weWE63R7R0IF6amq2VNHNZdjZM
Zek+Kr+rZG/Fv/43E7NlYiUH09KCCaFJ1FUeFP6jwhPmtpHFlfkzZfMciNugr2WkTT5HOxOVDVYD
cmwB8RM59r3mRmuN4RZ9zwBNBprDwNbMczt2y50anVxgT+pvY5rGqAfIoBbDUc2ZNzTGu+3+PdgT
exhZWjxdEBV9ChBc1G/iWkTQ3ShrIBZxkUD3NQly8/kf5hIMLkSYwHt+gjzHpVaDCExAvmVinyOF
iTKDq8Q+XxNjWboncZrjeQCEBDiks3uSCjNtmhGTWPXfG34EwsMzyq1Ei4k6QC1SkyvOvrivLuxN
TnRx+xecxUKXsKePu1J4hh7E7VeinRn/dnsGF5SfJkoEiglgYNh4rs93sE4FTnZMoTi7d8hFaO/Z
ju/ouT7kr5rfKB4Erh7QJv2X2+2yD2WzYn7pMrs0P9vVRpM0qjuZ7zflXQfRDGRXP/KjsqVBs0tK
/7a5z3sPmRawncB4B6AIHf2up1UvFKij0rTxoS0BBK1oz9EYDPrKab9oBdrDYHRhWsm8FoTGtZY+
jEi9VelOWic7fq1loLhvt8fyH/r8+k42IPOJppLI2QK+M3+hD0IbZQECF6T8FI+GOv5sttrRuNMP
UOGMvXLbGJ6KFJaXHMieBmjhc6RBtfII+uyp+Ap0ycX7DrhJEJNmU2q6Kfoq43fnUC0cA0XzCr5J
ygder3jq9Is+DffC0DTrF1tCOHGCgiOGK40fUCYqevRn+ViZ0jUbs81g96rTKhkGoz62p8q3987G
2PaYVuq3u24TbxOfh9mWeYgRgjS09urWCc3z2vtqIbI0kHgBNH9ipkwP5+uxmsMYCRXSMX78Vv9A
z2qIst3b29hTfpGQ7SCZctYOwwrMewF5e210thWp5UqqT0bbH0CWB8Qbd/WJeua+2Sjf6rthd3uy
l+b6coyzy1ZzMjVRephLhxP0Gez+R7mGWFibx3kU1HFdr5oRNt743jkTr3hUPE31otO7i6ZP7Vk7
P/5Pg7Jm+Q7pdlmrTwb1YZ9ae0PdKmuR3eer6GqZrNmjeChKEkU5TJBn4x3hY8A9+sK2ZMUdlmRK
L33wk3SkCk55N0zrs69LT4Munq9t8o35gr0Qlvth0+1enZB58Tb3IroqGap/jluuxzl7XcV2HJnN
5I4ijPzkZN61m/RrEeJ1dZRP/a7FHiTYi+qe7u9+ywf9Hv2XQ/oRwVHXOq+vzsXskCtVlhoR8mPY
j11oBMkp3TCI5W/cEHLhH2h1/KZs07vn5Cz8dLv29lrI8lzPxOzkc63BsrJpJYaDHUZbB8nJ4xBq
0A78dQL+5gfo8o/Ozl15G03zOz9vUUqabhcQoMDzuz6DuFINaqs5tU+ous3b4ljH5YoU7tIRcGli
duJABk6Vk2SUDyLyjvN4R7Fbqo6tgHuXrihcTiCJO2TisczSAcTIW9RTEY2WwvqeJQXyKQUB2DSx
noRonQ2z9JWLZGmPQniDoKYDZWFcztdzZw6RA3mI6b2HhG4e342uve37MBn3CVC/YCIX2crBsxRz
XFict3mKKksdun56HZVvcVmFsqLfejb1cO3XcslLGxPtAyfqvQOhtPnlhAxyRqPpQQHG0DGL2ye7
yNDbrrJfpIieOuhAIWX/evtcXdwDl0ZnrgICTVUXKuJEEo8PQNkFduH8cNLRd8m3Ad0dsphuhhpb
oxyUR7ts7kCT3KrkVc2hZ232B2aRDc/ip9ufteBZyN6DDKlPnLZPz9/SimtnTCkERBUAcc4p1DsJ
D2w86J21KskC8ge5e9S5kPLR0O19/gRBXz3VLTli1yRF4xCItHIl0HrucTpsKB72xCg1MGQHpIXG
J2al4e2hLu7Vi1WfuXTFgKOOCiyA1o6bqKvvpOB+mVQrC73oXBiJjbooHo/z5wjg2lCmkzgSCvnN
boEkGmJfTX1bfRjlriGKd3tUCwsILaDpnTrRmSHfdL1RW7Ue1dTBqPLia2uwjaNVj8X4m/UgxVhr
KtiLY7swNru5K4gAkqqHsaiBugvLdlmDcppvJ8em3Wuor90e2+KKXZibHXs1gHhWXWMqxwio916E
KaSDJVVWHgBro5rd0x1kHJQ+wnEg0WBFMb6jxZeiftfS9945EuXn7TEtHnMXY5rGfPEI6KVbu7TB
FJa57iFcDar2ZyzZPgcv6X+zNLt0G4XVVJ1e/Db7XUJ8VdG9rHlh0Ke6bWd5lUBChKQD6p/zAj0k
A0ySai4yC4bpAfZ31wK4kTTZ7raZxdscZ/X/NzNbpQq7zSIcdyBvMzWISqrtBhEb4W0ry77wx8ps
eRiF8K7TYTB2c4II18YgX3qx5+0WgpCV8/W2sWVfAGPMAZwWmf7Z3kXn4dGNFPh36yjoMof3IHhj
BsSXEqavBCqL40KBGNVaoKPwqL92u8qWmhGhiRSSghAGsp+M6p1IxRtLqMFovrYGNls6lZCWBs4T
mgQons6n0UA92kpw1LPa8rL6roZ0Xckfh/5Lbf61zMckAo0cHeDW4MHNAcnMRIgP/SVkRGLN2vV1
jDhaT+mWceshh4jUy+01W3JDyIqgyD9haz41Je1ZWZpFG0NnvE7DQo/vhlhubptA4g+rMYtcIQyE
tqToXAfV/blUY1o6xWBlWeM7SG4drDRNvpIY7WC1VgA0lOtZ9sIiRYSqEZd7hRrFj7Z0bL83ovK5
507yEgHJ+hgPrAkzpqCPYEotJHIc5SSMur/rWk0wD8VJTBM3suqHdIrmS5ZLw7cajX+BjryT+FLj
ih85pfxQFcV6asBJv6tzNwJ8tUh2Wh/LX7SzC+NORmayj8kUp+Wjav+2ZVs2gZEn+p6PUglFPOb7
UU1IEbRuZkVHM0vSk8VRT/AKWVjoj9G3+hAMcrDRQUEx0WMss0tXRyc3HazZaCzMJETrLYN5jUoa
PCNEIsJctfsQL8n+d99Jt0E/4BS4aDftXMOPxMj2g2bIY6opxanJC/HiZCN/a5TqFaqqDzDV72TJ
wKkf1HHsvZa4UPpK9AKgs0g3NmDh59860jr+qPH8qUN9dBc3rgb8uQ6dPSZRMYZELK15aNqZ6P2h
UG3IiOVGaKdqutdypoe5NrHcDUkO8CQlZH3d7JW6rw4WZKv2AzjzPWoOMgHtAvrVP7Ko0+KDmY+5
j6/mzqFubVqGlVkT6M4mUveLEVPuIWSLcF4wFV0P8jqbFKEH/mzWNEXwmuH2At/+reD14LWK625k
H0HqsyJ25zlmo36TIGRAwSgvBzsw3ViiDw3oLRvgA1LuV7yPn7uxaZ3nPJfd4PcW09+ZaIsdNyXX
fBtikRuhacNPlcRQC6o1zsMCynCvg4s1CzQW2SUAESZs6rWVvJuQFnYOZly5L4i8i93Qdo0eeWjy
bJxHENFcD/q+trNjWteepI4OqYcG5QW0s5h0f1mlooVf6TqR5UEtaOi9krlk9DrKkeExRNlvOsbM
N1rEGRpA5IwdlEJVdzzK6p2soIvj1CMQr2DymHg2ZTphXhZHL1aPPha9VNtzZ6ATWYKT7NAkrNpF
SuueDJFTHbbjLA2I2sa7Fj0UnoDJH/eGQEEVeFaqhWXU0q0pRwgmcbeHHrdliTjgOen3fZ0BjCOp
RMMFaA/8Nmgfp17TU4QXvS7RBzOW0clQlPxZJaX4ha5vNBzcEV3dRNnuHIDSfiWKhIqfTJ3xmLE0
gjCTZTxWjab4tEAe3DMw5o1V9WgwMypx/Q38eap7pODxVz1NUcvilDviIWKsONRRDqUeR23zR1M0
7nOrV/FDYbDhqxiagWzUzHC3o9AjthuJ0pwSLSe4AIFaCos2sx8hiqZ2gXCUXDu1as6fLKVlR12x
09+lheAJDCYXZUATuscheLVoJWpnTi+eW8HQ0gLCswd7JEMANe4UzTE1Mqzc2wu0DTyMQeiHajkS
jmAyXF9wwiWF5TTodo12iGqgjMAlSbSJJ27g2iTErfdqVb/MvAaPEKdn52WHjyEuA1aeIXP8cfsA
XwC/XX/MLFZpVJU3cTbdSTmkoPsXSOUEKfkmpRGMXfy7rH5UsXVKIoRjbevRVbDU4lPrcjZm92+u
KbnD5JTAF+khZV3QVejR0Oh+XZhgvGk7Ewo0dg5AHMq5oGO/r0zAFLnMLzAsBrIV7gSv+YT+U6oU
svm4wOz6I0uAyG6SjcGab13+Xqpg5td9CeR0GQc5TzyXy5VLeiGwAoV1AhmAHg/y9Wz46F9uyJxU
MN9W9xbo8dgqh54dGCrWKyOdytCfRnphavqUi3i+VLqRtF2NvkC8CqgbqmkVIr/p1ao/9G823crk
0OkrsfBCNDe1KsfrEthGE0H3tdEMdOMI5TyEV7gHrVG8gRK5G0cVDQ0Z8XmdPSnD99sDXYjoQPiG
9gd0YPGyNWexahIryph3MEkb6guz8mI9ATl/H+XQftzetrUQY0Ga1UFuXUNUjz5618PrWdKY3BiQ
KDB+AJPukTa4bWDJPy4NTPN7sWg4BoEndGCgayuK3mVmccdE9CVPswGvpbxaMTe529xHwKyCCCzy
HqjZzZbLtFJc4daI5eqfa/GWpO+xvZIhXJyyPybmjROTQRm4ImBCGjKwJVSz1rr/rgzCnjkAi0ZT
2DosdPWH0+868voPNWqoR6ICBug6Dg9wia+XxRgVa8gyDbE1TQrP6XDXQ2ZA0bQvTOenPmkfxyTx
eCXWEA1L+wk4b9Q7IRkI7t9sgTIjhxSSqjd+32heVHyoRYiYTUnAMcxfpLqSb1i8HnBPQeJ7SrzZ
8+2rFHJQwFPB8fSNBaDC5Pf1u3aHKGpf/qxab1ixt+TtYEhB74aAVoEddT2trKu6xpiuxkx7qUro
934o5CjXTsIlKyAbADUPPX0c+zMrXYIHn2rAP1J239T+EEmvMhBC/D0AzwDC+Y+d2d61uNsKmqkY
DbotqCXZNWN+KhGo5kxdKdgubSpouqClBtTokMybuYVUamGlCdwC4cYpd8bTkK2d5Eu7CqpUOBWm
5zIelNdrM/SqiVABrgDuduz1NgMVXdIIsi4ovd8+9Ja6WwCHjr2FNDSkw93ZzOG5USlW4SIqCeUX
PHwA8z222yo0/fHI0UvNfo42JCSvqL97Q+nVB7aShFgc7MUHzOZTuHWW52T6gByS0/LA2K9sTXF7
Kc9+MUowR65n1IU+icxGGFF2CPur8FyE7QcauG3zjb0vf0QvzYN4RwvxFWDGUvEZdiGbAd4SclTz
vK9FzK5mCmpcTe19G3fosUK/JZof758r1dN3ReavQk8m55jfK5cmZwtqoLGMyCIMVfX7vbaLu8B+
6EFgDTVf+WrvzKf0oN8pD+purYK7GG1Pkg/I7blgrcwLUrrFh8RoI1A7t/KkvyKFlAZ0G+2AK9hC
QbxC6696K45vtz14cT9eWJ1+fnFtD1reVW46dX2XD5lqeZG+wlqZHPDzhP4Z1uTAFwZGp8fbOIaB
+gTVvf6Y/mZvdOOCtfXz9kgWr4DLCZxO0wtLjNlNRk1MYIGOqXftF3aioQJg5cbauod2m73ftre8
8/4MbHbMxElM+xYqFOi/Vwe2ZnkmpHhy8XLbyoKEjIE98MfMzCHxPuZE62GmDYo7y1P9KvwCWpO6
j57VzfdmR1eGtUAOuzY4O1FMW9L+/1H3ZcuR40i2v9JW76whQZAEx6bngUtsipBCeypfaEpJSRLc
9+Xr70F2ZWUExQ7eqnmZMWuztjIp5QTgcHf4ck4LHmxbfUNDb3IYZZt0VvOlegA3lrq0vLlYHwlG
vCvoDxbayRuTapnCjQLqgQ7++ku1Ji9oZzmwG22nLenHnDcFrB92UwT4eMSc60fFq8IcgfhhI7N2
p963Djod6z3/wrbBHebQmiu2ql/5eom/evZin8qd6CXm99TIR0nUVt4iN3hKnbAHMqTV36E/W7PJ
Nf3KJUsGpewSRcis7hjAD6dAykLL+9QT6mFYBBloH+yGy8WmSiMkq7V6GBwp4NI2yDosfyxQCMpV
LYFdZZTfj4VcPWYdpsm8ROk3mTqmh7zM5cy9rNh0xi6cfttEr+uRlSlwE2AX0tYmAJ7LpG51WcSs
KiPZC9YpvOxER+P5iRcyB7MiMxDXjBQ5QPVeKV46EmyipLXzFN0FyUeey7etFixkK+YX96fgKVk0
1J1V4YCN97iy6oxglSrxemFxs+r8a3FTZpZAR+ZPjNDb3S7fY9IW6Re4SfkRZI3+x146jK/xd9lS
l4qjc/b8ZE9NkWc/sbL1mAVKrmvgZ07lpzonG9+r1qOBHjiDghq08G1W6Mcqpy+X1ztnbk/lTgxF
rJbo/JGxpQno2ONvhbQz8sfLImZ3lGIUTgG9iAIgwPOlpcXQM8PDjiboKED+UrvR0U8uf7ksZVY3
TqRMFL8JJQrSd3Fu4TvLt81SS/xs1CTG6vA4wSzhp7n9lIPaOPQRNangNAYIbGEZ1/KxcPS3YmVu
m02/VJmaXRGemIjrxczZj8zZiUqMeoowPIPHaMmT1O0jeeEezx49IDExXCameqfV0BKzBEBPwoKa
MkPzcQ+Qptt2/OuA3HjMoTMXc5B40yGVdn76XRfAEgKcxR6qu6xzi+FYRguvxtmFoEkD7xJkLuSp
gvkKq9u6g7Mrhh9v8WsPs0G8q/6OHp+ImWgYGxP8XeHBCw6EzshKvA3Vn+Rk4ekxe11OxEw2zIxl
pOaFPx2GTZLvI2PbSE609AgQHzuNH0Vjyx97Ridvj84MU2BBQAox7JHv5fJrbDgmGEh7V1kijp53
mHg2AnULILPqdABXirWWdkVQ280ra9yidfsdSy11He9CB5Di3GKtA3QDdcG2zV/ZE7liq09ukJKW
gJEphdxdtzZupDu85w5ZY9eH2q3t+qXZXLZBs0cnOBkxTYU57inQMZUbvVcB9GZzZR+Omg1gyS0v
3yMpX6gkzwblAgbjD0nT49NQ3mHwwzi+wW7yFdOvtPxZGZ6DdBulGZIN25rfJrlV+UudLvNx14no
SXZNLZXOkBss0gRNp2U+B/fKHeA3fCvd9IAGsCPJDg7yFSiZDOvy9s7q7InkiY8EpQOuRRrVQMZD
e+FdUu/VBtB41wnf98XStNVcPzMoZWG7ZLQWogdAWJ0T5ZF5AJ6RAuusDKc6AJgXRbLd6A5HY51v
UHI8qLmV3JC7y2ucrYcYgCdErQedoADSPBerZmkRaSN0tnbaZ9h+y7v3ty/BwdyMxwVRs/v5S9RU
iXjHTN8bscL8S+Pq6+Ja+xZ9ZIfhpi+tYUVX2jFayV/9l8BazAeIsOKT+TkRPVWioVOzRqyydRTL
tJJ1fGVcp5uXR88GPPiS4szr7Im4ieYoLQBQyx+bujItZXNs7fDQWoat3sWWbxv7+JB8W2pkFmHN
pSVOIysBsJViwhJTtzeldBXJx7KzJB39QO7lc5x1fyKTiUFUAJxMeV3wPuYJB3uCHZoY16aK1Znf
2mB7WchsMHIiZGJKI72sG5PD4EiaZyn9HaqUlwXMbZfo+gHhlyxG5yYaAQjKJGE+LveIak09BPbo
x4esN20f6LipUS5UIeZM9am4iUb4tYpRvRziGu5ZMfVXTXmQ8lWyNB49m+Q7FTRRA1L23A8JNq5f
qVueWcVGs3qnvwL6dnmF5jrta3MlbTorve2X7vfSloozPbFgOajfkVGHaLrW3tAjkFmjE7mmS2/K
3DZv6Spe+9vR9dx06TWzJHlqO1lZq02C3TXZaxLsYuNhiNH8sGmWCOjndP90dydqaTad1tU1BGlo
TyxSKwvWBCQ5l1Vz1hWYCsPsnOjv+DwFXiUNq0UMW6SuL2VohLny4+eSbkH70vArOQAtFJghgFaw
5+QBqJ1esJDum9vQ0y8QpvzkKGUAjRudyGLWyU083KODwEIvC4qulsmXuKXn9hT9PDAnovDDphlT
Q46SkfUIDcPhhkjvRbJSl8qmSyImmimVVUskIWLIlNuUIwGmeysAutoLByeMxtQGny5loodRC4Jf
0BPDmYLhNH5tJLckrp99V7UDOpCdYLAT86ZvF8LAGb8KNQFoIzAjEUJMB5PGvosRd0OqUhaWonxr
gSWUJBZV7nsPLePN6vIqZ0zZmbiJKWuzMI7RO4aHqV8eizR1aM1XLYZl8bhb2NAZL3AmamLMRrwW
WaeLl1abuGUd7fxKd/9nq5moRtlKhjrUENEmN6PyPCj3bLxP/8aTEQvRdRWc2phong6NFB2woDIR
EPTdPZpwtHCbLsHizKXJTmVMx0QUqfbSOodfHljsYFLaMf3EwmzpSw0Yf+IXriBxHcN+U4TD7eVN
nHtxncmeeNOBkN7UOsiW6Reeu120i/NNFj6NhVsFj762qdX7odh2uUPlW1VfMJgz1upM+kQjAS9P
aQG+UQBBUzuQ30szsKIA7A+Z/JTl7YLGLEmbKiWI0ONIvLoa86ioH7TlNksBRZtcoaNzYV/Fl08M
CnKeCN0ohvwp0hrndlgFKHXLPKxMGxAuF9JeRmm3q/1jwQOUeb2XLEXDaa3codp1w2goYPMuf4Iw
WZe+YOIJsoRJphJhtbxHZxJjnYIGt1KxDaVYwgSa3diTxU6eIroKdHA5xWKbULsKJH+VU22nmq0V
kRgwQe9/Z2FoPoGHBS3MNB0l+2MQpwoWphVb2oOCGE2L68si5hf0S8TEtsRhW3hSDxEK+kJ7w8rB
7zSm+6hd8+jpsqj5Gwh4+5/LEed44rEVEgBUQEHwNexQOPMOyqo6sHdUYo4ARdd2dBPfLnlVMmue
RS+2Di5qNBhObr2p9JHShpBZPzQud0AWskEbrORboY0yr6uuE6d3k1VuBTv9Gj/YQ3ev1GO11KQy
A3QA73fyIRMDUERQyy7Gh2g3sf0UXQHxJdFtUjtsjyEqe9i8Rk5eWNJD+qhug4XQftb9ngif2AMZ
Hb9hqeGUh3hTdrasXtWeTYkbpne5XiyYurnY8GypE53K+jIyu0zs+Sp3AHCw/gIA/XbDHfNOuatd
YMwNa2/BDc8rFwNqD0Fvv6DCOFcu7G7RETmG+9J1q8K4UaaLfujRAm/yIdZAeIKpPKL7rh76dqwQ
YH9HTqO9YbJu4V04e6VOvmRy0kGg9NXYincUZsi6AzUBUkoxKV063RKR0LxWnciaHGzI8ihXBqya
7tL9AVWZ9siP9UZ/wEMqsnRLtcNV8y45txyzu5ev89IyJ6cskw78AAFESwa6FnTModSRUwLSnbcf
QUeXlGqmfAvgwF/nOzEeOU9DpuUQN0jPfaBZTbEtjU3iAeOKPpj6EbAaVlgsrHE2jmSghQLCHsoN
06FHaSR6k5UQ6gFmeUC6nun5LdAllGwJDVt8/icfdiJJfMmJbdS0AphTFJJ8FJ5CQFiAYUQ2FszA
vBAgrYBii2EyZeK9QlbVkSYntd3VCIVB8MwrtgrkyrmsGZ/FABQEM5RovsJYlPpjQOZkLV7ucd+L
0cBrgIEKDZojc0tQellBqy0UBmZSgxCFMQNBhIistj7R/0TppNBQSxTSav0Q+u9m3OyI3KzlIHJ5
9N3QuC2BfdkgzTaTlxhBP/uWH+AnQC8C/CLmusUNOVknUzggJQsIzwe+Crl2F7XjX67jnIuYhDaE
91zORjTuNnq0MtD6LcexkwX5gp7PBObnciaaoaY4pR8Nwjzeq8Fjh07NXr+tiBMVOz3gdix/kfwl
qLXPt0sIFbU2HTgjoEc637+0MNHPVtXopGzQv5Z4q5Q3ayMjlsSWkgVLoiY2udH0YfApRAVMd/t+
gFcQfezmDbrQF3JMn32tWBUG55gOg/WJTh2DWGbrazgyKbYT/lSnq7StLM94LJNvGluKK+YX9kva
xG6UflRRRBWo/ysHnZUgKNmaQWhF2oLp+Gztz1c10XVkFGQjHrCqwU/QFd9ZYf7dlKtdHzy30hLB
29KiJlqfBVlB4gyLkmo3BJNHZHyrve6mWlJ7odXnRvd8UROtJ2lYC54cPKyH0HQK34vQP1zf1kb3
xSfddTN06C8f6HgV6xwtB5et5KxwIP6i4iii02lfeYt0k6wkEK6BqUcCBWP/JlVbMwmtrLqP8+/+
UmJwJi7Dcn9JnBrLUVNQL2o6NKm8Agx7R1wK9NC73B1W6V2BCBgWei1fLT2ZZioN52IngYKPmorG
ciH2Cf3LgSNtPIAWdU/0I1mnmwEo0o1dfof71hZu4qwfgmkRkAUK6kYT+4Jm6jBDoV0MYh5MpQbX
rzMY5YKzm6k7YnknUiamBb3goapUkMLLtQaoaB8ZNMNGN78jA/Xfz1x/WBfctGBFzfbhsg7NXpQT
2RP3lyZGG2JyAJ2BNb0aYgiRiz3IwtZlqG8ui5o1ACeiJqeYoEGb5z5EpVK3lpJxTQY06CbMzvTY
go4/Xha3dHbi5ye+tc+9vIlTiFPMl1y5zcBNujg4sLR7E9upxeZQBoPYvRKcW/ltUm98Y8fGhYs+
uxSQqgAOGpOQnxIkAM+tA6BNwXSmV7HklPlbsDRGPe+/xfQDEcHdJ9yKAonihBGEIlr9rDDU9rsc
z43xZZSqg2YStx3zL6mCPPwSQ8KstzsRPDHVIVr90kx4u1BdVWZhZyMMSQ3ABwTmOtJsXNcWkKFm
FfFE4sRoY1AQ/W5M+Fc5R92IGCvOXnqvvVUKyU6ovNBXIPT6k4/4Je7TbE4qB0ErHCyvJTtvfHD9
jEu0VUsyJoYqLTGZnWAkzKY4NYSzniUP8lLLyay2nyxkYqfwSNRoI8bOmiZ3wlbWbI8wdzQUxAyg
tbh8fWf6TGAV0SRgMAGDjL7I8/tbVIUykAHbhkmIbFyH2ZF7L161p/5DrVJwDT8TbdvwYx5sq+Bl
QbjYr89n9kv45GIDVSlLwwbCaYx51StKDr7+rPEN+E7i+D4o9oqG/poFbzPrz8V8BEWVA+HQZMVj
kYOpMYRQ0PPghaqsMbfvdIS4uQZkfbDo5Aa35WSxb2B2sSdyJ4vtq4D1ugiWxnA/DiFe/cB99tjg
9tmTUSW2MjylQWNn7EkD9Mbf2ekT4ZOwsKli1RhFCF+D6Uyihyy9NrS3gWOgwNg1xrrwHL/ceMbt
ZbmzunwidmJ1JH/0zaCFWIm4FWe3BebqNa9YKcbTZUGztvtE0MTYYOanK4ExjXeDEWwHvICYlK5o
ZC64iIX1/DDvJ96O1xrvc02I6U3PKrr+OVBHjPqiVtYsNWHMv5l/renHz0+EBRH186iAME6+K7nb
A3DB33oYcC8kE+AMK7lZ9ZXV4o5c3sv5QFAM2ciihQhkv+c2IUvQq2T4iHhrtH34rWdHve9QLq2Z
moBMLduQGGP4bbmlMncpNloajfsYIPCx+TSoH3nSbBe+aP7u/PqiiU3MywQI3GWLBwDSOgBkbW/a
2E6LYKeBwctQ11IFguTaNf2FYOpHoeuThTrZikngBnJnqqUMWzEWL6Wvrmsdbfq9fqMP1M4Sw82R
oVb4bZ0Mu5b1gKCSt1qQANDxHsgcgP33Hgr9W8dexFS43BCoSbBrjYhbaDpf15nyUcWl6/sAjsgU
cPxWKbdAImV3hXF3eQtnvfHJQiZhIeYjI+ADYiFxi+mlrc/fCqJYVHb8flg4rXkD++uwJga29EAv
5YkHU0GuanJfef1azm+V+obiTSEZFjEeLq9t/vL/EjixrH4pxzrtoB059Sxc+k0lA0Gj793LYv7N
hfwlZ2pEUwqKJ1TERScDM9yC2X4GnnvZ7sptFNlJ0zjtaKF8sF4QLLTsXAvBNAw4GNHyagiUxfML
mZuggCIyAuA83FceRsDoTofG4/nS8G8RcjE9t9t03ydOiXFer1swrjMPUsgXczJAPpvBmZV0wAer
4mXoF0ghV0jKrCL5igJXyysYeOoH28iOmMUvQdU9VijqqU4c3MhDurq8EZ+V+Pw7Ju4EdMKAOCrw
HUE95itkBDqL94Hs0LS88YCzY6XEGBZkflYuyAT1FhJMgPVGZep877uRYFRH4Ak35nVMN37xEC0h
d4rP/nS8ojlUw5yfYHY8F9GOlcIAlYPcEEohQ+uv0TvvNgygPEpAHNPbVwG6wy9v5dyygHCNwX/A
TwM/eKJSEvo/5I5iWf1wrQOvIxlWgBq6LONzuAwPciJjci973fSJL8Zu0RLHJKgNj/+Hq5jsXDgU
sdeLw0kCu0Viebgu4i+XFyE+cno4p4uY6FyDzIApSRBhpKBZbKzYc3V/X1cLXVJLYiYBTCf6ccQ1
s/vioPbvWffsJbdMXcjDz5+ICYgJcLzBuU+kJIPe+UOME2lIZ9X+KqoXjnx+GX8KmLIWeOHAQI0N
AflwX5brxHgKvHvSLhFGfXYx0CyiY8gacznAdZtcSt8IQSggdstrfTWzwDEHwzvmnvau8yZ99jUp
eh9pXj+MHkcNqoojb+EVMVOwxicA4l9GroAan2bKR64TNozolCqBSF+sva3/VfOtSrOTrRs/aXZq
69dX47t6bzjdF2Yhk415V4DBXdbOmXKq+AzKwNwg/MMURF4tAAIHMkIUFmOH7Hon/Kq/NCuQtlvJ
Psqs1DUfpL8+3XMuk5zbKya1NChMNFfAHentA1mihZi1TSdrmpxuWUscWFn4+4G6L/ONbj6a3Lm8
b0sixEU5ia2T0OwkyiBCZ9eStvVZZNElEubZuwA2RbDvqCLhM7lsLQuB08YhIylKjAS/4nnZZ4Cn
YqvLa5mTAxAXjCmB2ktcivO1yFHTQ8tFHbsFgTwbo/Y+9ljQ2Q1ryLc+CrJsQevm/DBStWBNAmMk
cJ8nu4d0QqTWJRrdzBiQ3813X8fQUgatN1pLo/3z5fXNGS1K/oVxr+kYLzhfH4o4RacK6gDaZ+uE
6Xj1LFV1ZxdE4IKBbQjFm46FGkB3VRMdHlghvZPqLnABrRIUBeobre8vr+bHsU8dio5BPID0Ag3l
83FVOY/jqhZDx+am/kIOqtODivhLdx2h+dYibyAEX43XuvWYHvSb4TjcvADoY2NuDAuY0ICVuPw9
c7t7+jmTy1x0oP0McnyOOMTewwDO8HRZwgwkBpA3T1Y8uc9hlqjEqyFCXWnX3iFby8faMTbGdbJr
XiSn3eUH3YrXQPfbJHuQ/Xqbyx8wd0FO5U/UtSZVgRoO5Au0vDjes/DayyQnw0PrrwsCECeUFdcC
gJwTTU057eRMTDATP7DR+JDIVoX2joRuL8uZtV4aBFBTNAkYkxvfG0UyVKOBLHLwlbVAN/Ria9Bv
LwuZuxMolv8pZKIYemBIRS2EUBiV8Dh293H7hJeI1aAn+LKoOR08FTVRkMz3lHikEMW8vW7Gbtok
Cycjdn566U4lTFTAA0lOLrWQ0NEvSbjpwxvEikr+WAHAg3/JuoV2gLmIHgZZjLkhzCJTxse6r8qM
a8AMibOHVI0siahWGbwH+Rs1vobpgjrMbt+JtOniPDPukBNCfX7YYBBayhcy+bObB5peGEcURzBa
e26AI4AVdH4Lc6+1z7W/V+XrKEe+xXwx0KE72EX3dlkdZtX7JLQSPz9xzmkrDwkToRVvqVsg8Q2T
6QJGccFvLokRZuNETGkkZtLlEBNrWyB0gncUkeLSO2vubE6d8+QWjYXqS36CHru0e27znWw+Xt6r
Odt2+vcnV2eMlDxpxYyOUm3y9nsHvnBzWLfJUuljzhpgvAluC3kAgU13vlmDonAZCN5AwekdpQss
jWxaecu6Cg+iBXM9dy6noibqLAUpgPcKnEuuIr05Ro4aPBcsdC5v3JIU8fOT05davQZuMaQweZco
4H+PnnXMx/wdIUBbA7IVcLunvNNjQ0y9NsVSyLtX2AYldh0szfjMqgCm534KmbxQSx+dVcCewdBL
HVujGjo6QWNJpFhB83B5ObOSDMGRIUqkujkxBCRHtpsriDQN9ElS74b3G092Mf58WcxMlVRgj2F8
B+873UCgeX42fTSEJES9wm4Nahea8cSpYVF1LNG/WFkjskxDoq1RulzplfTlsvC5C3sqe6J9bKjV
rPNQBSbpaDdaeRxNZeEVPmdPgV+FmSyKHLsxjTb9YAxS6Ivo0fFhcpq0dWjlEwegymiDyzRjW5de
5BBWPqe0axYKpXOKj9ciFEZFTI23yfnmtgbxjDGEtzA4Igc/s7uc7T1WLzyQ53RFoLlRDGMBOHwK
ntDEEkBLe4TUuueSGLOqbebUoNwzi9XlA5tdzy9BTD5fTzFkXZCL2F2VK6WzlNKr7zE71clIciS4
EZelzevmibhJ7IUUfSa4lbAugPZEoWzFHNBfPZw8sFAtHoJL2gwco79p8nEpTpoLK5CIFBwUClKF
xuTo1FTxlB7dobaHPCw17/IcgK9NsQ8i4lDlvQYa4OXVzln904feRKBhNj2tU2H1tQ5IMnXg274W
phtSkCNvUT0tFm7fTJeOeCsA9N8QiLZwueenyWP0H1Zdi+kfFa2MuOnRkAJqk+5CHeByCcK1puYW
CWW3iD/QE+LIWbPU7zh7xgCdxzcgS4a8ysTOxZ4yFvQHGELU7DxMWCU6s3jZrBoyWD3QhtvhyIPE
UYL3y/s9p8ungiemHMX4AikeZHN6PwX49iaVCqvuF8LFuZsJLERNARkmRmQ+oQPkQAjUdYQMkrEe
vbXM10z/po1LJyl0Yxpyo6sA9LzgvNExS3h+klHTUdoInAfFP+qYVskG2Q6jeNMq1RZd95tQG+71
/CVSwDzig1CyUHYkXRqomF0rmtox08Fk9K8KU3zq5SVCBKSu6KQGc7Xu8sy3ktIFZuHlg5u7mcDE
/ilnmvfsU7kCU0uKkDXld2rI3ULJv46e7LTEB5bq+xAutevNORG02YOuCrOa6MqdrIyOSdwqfY6W
91DlDpxjsikzvAN57x1VNTv0HZgCSCZ5NoAUs7/cZYqecQw7Ifsp41k1NURDn1S8HDK86LVvvDu2
ycfY2X21Auj0X99XpgLBFQO9otFysspQ6SU/Ini66+w5r7acv1ThW5S/NPKbd3dZ1Ex5D4uilIDc
FDik+P9zXeFd2gwwc9hRpJSbdjWgptWtlOBG0UD4s2IY7s/JM1l6ms6mcE/lTiKOPopUSW4rMfC4
eu/tW2lTlSv29U56YqUbVm75tGBl5qw60wwM3wg+ThT0zheqjzGqMaRB6BuPNtP2FKBgyqvMH4N+
QU/mrt+ppIk9i7UuY6GQhDjPMomVy69dZFNvIaCa6WLC0Z2saKImfm+oPRNy0hqdssqmtWIr3am3
NTLyTnEsPFt7uKwtCyv74UJODIvX8T/2MERGpPZuyuw5A0WAmSxp5exh4cmlaBojQDKexBtjZWQt
zXqBhKDbIPN7WGU2VS12o3z170ebr4tjjselNb5cXuCcK0J28k+55FxJ6hgUDRnroJXVNx9UC/7B
N1eXRRDxN6Yu4lTG5Ma1cqxmkQQZ7Qo8TeSp2HlOv2XbyvHuswelcwCsZIO4xPFfY/sKTfP233nW
nn7B5O7F3JBUKcbujoQco1Fe5clo62joGNmxLcrtjwX/x1v/n/5HdvzX0qr//i/891uWD2Xoo+Xo
/D//+yb/SP9xjF/fPqr/Ev/wz1+c/N76I7t+TT7/0tm/wR//Q7jzWr+e/Yeb1mE93DYf5XD3UTVx
/ePv4zPFb/7//vAfHz/+ysOQf/zzt7esSWvx1/wwS3/740fb93/+Bkqqk4MXf/+PH4oF/PO3p9c6
fHtN/4H35/Dpn328VvU/f1PI78DzQieiKSwwCia4bt3Hz5+gTRaaj/ctYIVwPdIMrVz//I0qv4te
BGCzGZgZheeFcakQ7P38kYx0FWpwCqDt8aOfqz87pF+H9g+kFI9ZmNYV/rB4QfxSUxRe0fhPDA38
5ID1BqaSsAUnd73OJeJ3vQq0HzmwyuY2pLde/eqh6wuY+RVa42V0YNzLusXNzc0qye/M8Iaovuuh
eq+J7B+ojlVftySzsFj5kBZPav6kDY9B9yiP10FxBEC+A5hRgIDwfq17mLoHN+EbmID8fm94d5py
/9f18CFL8L+LKngI38qsyr7X09/636iDIuT6j5+n/EkH0dBYf6QffpmdaaD4R//SQCL/jic5SExR
zgW3iSEU7Q8NZL9jqFsEsIh4gI4mBud/qqD6O6yyapoAwAbMPKb1TlUQdWlgcDHRN0NANPVXVBC/
P9VBJho1BAchLDKe7+LnJzooaRLRGhXc9bHayqFVZaUsCn41BSVT0PeF1dd5/5XCJhC3aQfCLZ+3
sW71aQxiHczRct3Nh75y2yQXhD8+0/dipmt0eTjUoTMCnP+BEuQTMe5cGu+RyjrTrpLEjPcaqTsH
wCBJ4mDep7BpTcsPg/akX1PJNIA8VGsOcDLLwm68IB6twkeHHk3BdGT1g5ekwA/hw2Pca+BUDosR
yDNFMQZr1lC2ytD+Mtq0y9XHJJHawkJHcK/ZoIvi3Br68usA/tADVX2gmGaVUT2qtDBDm2IHJNvw
qIcutjyTMPqWjLGFFh6kPiVFyzGs7UvyhquSepuplH7oRZxJtkLLbEcLKUSmJcjCxBlZyF5qkGml
lqmC/9XyuAFyzhT14cTqNC3fw2hFOybneXMdDzVha6PIgo1axklvmSOAZjd0IP5DPKr+LpSbsUe/
QWxEthGpyXWkC3LAANv9IqGz+7mqVALygWbIroyxB51R3mRZj5wBzws3NzNX6UiOnDofENrncqLD
23ekPcosLzQro0X7WEg6vGXgY1IOZEgewABMr+K+1RgMi8jpEH2PGo0eeq2PbvyWqt+0tFGbNUCq
NDTGZo2pO1mTmOUBM2J4dIXIH+N4G2VjJkrsIF/V32a0BdxhCub4LcELDTDdXaCDPh7wN8cUANqF
2ZgKzjmI9kyi4TOeO+aTTmpZcxtPVndG0+jUikNTwlriWhqsRDPvjEiKn6DgmKlHrdrrXQZGq9iV
vBTp98rTctOpy6gsr6M+ReKtLscrkgPQxzHDrG0cCuVjW8nIlaeExArUX1N8N+46TIv7WlFwF8iz
fo5JVv9V1r2GO1LVKY9Ul9rXEIwro1P1dcdXceGj4hq1tNbtQfMNABINpsStIDfKF1keY2qNddMf
/EgCaZCfquVoRVlU3wGy2Tt0HDQWtm9SpHpSFiQdXllhvE1SPS7t0OA6pnuacUwwHdlExwpcMbnN
jD6tQAyVZ9RmIzjUrJqUFJiDfiaVViBVkKBJMCVWAt94zVLJ4K5SUPRM8jaT3ByvudIpejn8CMgY
ZCB6y9uDKVX+DpwHysYgEnqr0F0OCqQsGspkl1E131aZkRQrADnz1DZTX8UrW265Zo2NehhAHQ+m
OJXcAhlUplbHPcyEDyFN0MISVPJtEspyus1Vqd8nKu+gxCmYqmxSIK35UCcG6IlhRds/AFj+CFPO
3O+foc80Rvq3jucsXhKR1H1dfnzUh9f8/4SLQuz+713U/Uf5LXw9d0/4B3+4J/V3eCaCu4cpavgb
0QTxp3vCwDuQrIFSi1Fuhhj7p3fSf0e3Jl7OMn4A7F8DIf7PAIn8jjE7Sk1Q2ipwdoi3frrOsxOa
D5CAhSri5LMQCUcNdFQAjGHEDhPCk1dKCL4i0/DhAPSSt7swiCS3jTNtJxl+9grG4eaZlB2K1FwP
rHrov6ombHFA6vKGgS94H3Yh/eYBBQLMgiHbxsEQPAd8HFdaM9J9zXmYWAE88xeFZ9U6j700uMJz
MD2apI73XVaF3zsfcEBSHGpbc6ylaw3MdHe4/sW1wjmYDsOuOcoKrQ+93oCgEFRueDQF3O20RnNI
b0huVIu3tkmkR14X1Mlr2d/WygAk0i4sUXWQ++KWaQMFBWA+rlUp4t8ygzWWEYTdVgUoOmCUMZTa
Dd141dc6qCDrgOzHQBndrBqTlabDWGZVd0Cry9EniotX612seAA4Ico9jCazBa+MNdR9g21QvVeT
YUJYzhS39xo0NocCWVAUkroE3+6HGLltbPDg7crEKNZaBOJ7BS5Q1YMdUeMb3X/shuxO0uJyE/ha
d2zgileJ2fmmJftd95yW7bBPU+bj65v6g3U5XQOPK9koI8rVMeIE9IJ0wzeFB/I9bZJiKw30IRvT
7gV8GKpASJLWneIDLkO95ug5XI9Kmd56SUYOY8byxy6VB9fQG31jZFL74IeorpZ67jcWAEC6HTp5
dcyjVM1TrfawLF0Q964P735jNsFbUySuwpPMShDio8iYqLbEVG6lRu29NUEbrJNCrW9VNTetNPal
de6B2zXP6Y0medQhWX00qvqL1EqdFRSq3Q0EUUVPt0BidXpaOJ0WNNdF0z/5OUz20Mu2HzXfDDW8
0yI1dJGWOcgeyXds4DI6vkek2ikHso82XtVtf1VIYOaCrYzz8ltA0EHrN37kpkn72BIWlICvbYK9
VFTovqsLzH5alVI2Dkn1zDEitgXiQvPUGDy6UgLWXXkMu2P53WhVelIAvi5RVzJmBR2flw6KCm5X
vJOCJVZjjp2lCnR8A69lJOhsH7RDbtFn0rrUO4fVmHojgeftsiZw+7SNDqXZNQDYZNzRK4ZpJ5WK
0Ii9AZOBrrKCesSqAoM5raI0xwGIIFT31zpLMWQCAJhQHiRLG+LW5hp4y0vJlSme68FoqSBVUtKR
IprLgARGwmJHWvOjLJWt1LMG9aX6SsHAjNWrg2L9P/a+ZLlyHUvyV8p63UjjBIDccrijrmYpJG1o
CkkBgiRAApzx9e33VaZ1ZplVmeWuF717TxEK6ZIYznH3446RkvVSzWtfWCp289XhZV7q8xxMDeL6
KDZcWM3FEjXnsJf+aW4NrA2It6MWUVVjqMOj7MPwduj622GOo4cV5VTacPM1EPvC56W7A6H4oANP
Zu3YwwVkhtHg4Eeu4Jx8rohruxkYsjutV8P6ZAuRhB51WRCtMltbhkqZsy0GBNfZFBvBfroxYmdb
xdG+2eDqOlOSNWMp7sYRn6hHVmzQKm8/t/7yOiHJbTd1ZnqaArjzQR+Z1RXJda9PfFgQmRT+qZU8
2qiSFyRSRq+NdgESLO9GTGLm8SYRnBljOCJcli+9lTIVxgtf6apMPtlYnhNDdqHEUNwYkbfESG+n
LSJ9PIsIWoekkVF2e72pA4ezy5DHneQ3Usr+Ndpw49ed/Wqr+oFqOt3LIUqrJLqQ0D+i7H/teIAE
HVFjTY79U1nJb73xTz7BIGxu+1su4S/BWrB3qisPVSvrE+2Rti4mZo+kbeZXQ5S6gMkhCIYlOg2c
4btybZuvcE7sjRRQQC1r6/7YumtyHbaw+2mZODeSD/sJLATCQj1MUAI1L7Pej8hp7P12N9Trmtaw
RkM4aL/AAEm7vd1iL62Wmu7WCrNXUVJW+QaR0l5t24I4B8EKT4W/3RJBS7aUAYZB9LoXCE48byjg
zslMqscNlM+H7CLa5Lwa/duZKXuHiQoEpzYPZWB6XbRtIncicpcWMXVlEusw1T6rvhlpGPJ4k/oN
DNh2y+1gf5JG0Z8Vr+2ELKQHf65R3cXL+pvWJP7cMLyVWgTx4oM4nrcgeIURxxhXUTEb6h9tLNon
xeX3OPo8jzoT5mT09Ws3uvmxR0bu67AplwbMHSuLhC8hAv1AuvmajlsnAfT0jr2Rlc6pThC/hPZv
4/qlVFGXL7UjYYZj4HY2zddSeZCdylFlhvA296oW8rSNm+Czr+QAUI0Ew6uMK8wjgmGsvFSGItyt
TctlGmhjHrVjSOYelpbE+2Ej0TEmK3kP517foPxo4rzpNX+OPBLTVOp+eueEBAf0Rvp+ROL2MUma
7ibooLkbMEYmQN+pACbqGCG7CetBLJlf2uCl17ikZhngGJBqmn9PXrzEaann8uA3pn8FxUOfI78b
+6zpK+TBDq1mkFB2Jfk0k5weYdVgn0gY60coFYYnlCJxGiyaZS2bBkh7RJmWfgiS1sOh1SV0vUNo
mLvMZphOVdP2e1q65qWL/NfOSCyxSXVnxGaGJ+ns+onnUeECZqb72VwPN9ytgvIVf2nLWzmEL3xb
xZzWIsAJiRhaibMyvG/0vkNGGLgRPT8GE8XQELVZmHgyF2XyVIOCH2rv1tjykTQcN3FXZtO1R5mS
9oVtbflH2oXtthCkwLDtW/odxzonHt+P0Zw30v32gt1c8iavKhnVaZOU251su/ImbgCHz/VyjPz5
M57JqlKFgwLR5KT/fS0Xz7CxTu6VGEaABw7+rHGF8YZy6j7NXJJ8E1N/Xb4XaqZ9wrFHF/hfBMk4
74kT9CXypyVHGRFevBbHsYcZwd016BmMoCt8jw8PMxzsXzAxjdpNjKt5qjGLUsR1lNxXQg+f0k4U
jqK4Zso2MMXkGnQ/SNQ9VpR1WIKo/sTY292YLOyH8eE3ok3cS2umBQ9H2X3vTdE33WhVoPYacINa
hTgIFGlgUc+0c+0Twr35TpbG5nZl+6VzmJSq/N+89l7R6k+5Hai+7RKLqZ7a4FTvyvW9LeXB28w+
wL6kRN+IuNtDMIFTMtFr6oLIe5V4xzbV6Pnh0tjqn7lGjptyIMhd0GN4p5RLmNZtLb7N0HxyRM/f
Bcov6n6lN2HY6EfaQxQKIqq6h8Q6eDd2ns+azN2LYG14t2Ag+sBa0N4DW/2sX9Zojxa6/pp1Uhbz
APjANWH4soi2QymgTfwnVC10XwE1bB/0KGc7ZL7SSGXIF0bG93y3iRNU4sjhVXu6cDSsEYMjF5NF
Tar2XnS2OrkuQJIzAqkx31WLOy+eJ1VIp/oCnkwk90U5FbBgo0cdyIfJbfwXDavkdnEGcA/ttiqV
s9+98JgNHSYjhwmwfbUh1Atx4SEpIgjfa0/ga0FO6o9law4hTGO4Xz4BYJIxdHKpWBl2xejMfqpj
JCtAJlAea7CcfzBQAnWbqs5chuMJgqfw3PbCpMbK7dBgOOpobT8d3cQDKMV8lc0ohCVUl13SwraF
gZhRZojT2ElZTNy2W4beCOKylpY3GHTFPCYU4CJBgnHpn9CYj0MRuSgsU45hTezSCNNLItjEkP61
zmW39R92lWjM6bgXUndv4JcjrI9NLirHwhe5540yRRXlVxmesp8Hgy7PChsNxH5jIw+dRxUWFrjA
UgTLkihkhyfkObFkc8A4uACYtWnIDpALd+gHMyJKbEBQS9S76ddijc5MjMDdLGJ2oymXk/esQZUG
+EFIVU9d3SJ6u128Eg/Oi1/9cUDUFAx7irIP4WnNhHdFnUTzuEL6vidxyXdCO0QfbBHyYTZGQrx5
FWDiNg4xzSNhPDMAWnhul6v2JazVHc5/sasFCrlhtF7hWiXvSmIksG5qP4N6xYYmddP9CcjgPpsO
4zGjYMtu7czzDPhOwO0dJodOo9CIRlRzQe0HWVCa8JZUB+o2dqMo7qSwseo2spNFxnLfPgdoA3Aw
oanDBRJlKsQvsLQi+sDTmY6malheAfnMugHxUX3P6U05TO996NG8jUfSZAk8QQ/w2HHHSZU48rTH
9N02yeCwVtCShL1IstHWKFVCMp/giMpPZmRu3yLyPI9tR84LiUVGFuZ20xB75xI3X6FKGx51XZlD
TSNSVLXR8KHgk3obtp4e6z52+RQPCW4Qf8t7rrYDvoQL1bNoWvbD0vi/2HKVO6JhffRM8lth/abB
BlxyXhAyPypRkNG0GQMmhubLoC2qVg9Hzxhtd1Uswgz5XQSR4IScZ5b3w5OrwsfFRqd4qCmSoP17
NAwfU/IdruIY1MN+npbkKJVEjevDWcVbHjt0fOkcLskpqUKOeYBIHrE+mmwcl/ENv+h7OWsKj43u
F1lkgnSnevxkTfSz1NV51pJlroUGS7ldguG11WDgqS57BRl8Bedq7AiYgbAsmgI0DMlMC17DgyHu
+c0aTRCXwyagwcQdaNTyYls+ZWjv21sbRhonUBsfHPKYyhx9Mb14FYMLKv5PN3R9GbfOwEwBKGjn
ESzilZeoDkPA37pPr9Phg6vDm2jSe6l9fQaMnYW22a1O0yfrYPZASrhfIMj+fS6r+A0HYXNAAOpH
xHQoso70MT609MmrpzdX9EFH93j1XV4GAwyJy+Z5mdEh4miTKC8SOJA0aOjTABXSI6yNEFDku3Jp
oJrlMK5PvBoCEW+G557XlblfsnqPbzSFS9YnWbuvLRZjXpExqlJYreX13Jf3hgO8bQx/DaVOupTT
soZquZ5+17PvZdQfaQvjpLAI+3UngCanc7CSW87n5DFIQBlktowvBo1RPI0X2aj2jgK1OYdGsp3Z
JrZjY1RQauN04QYuVyG6o3DYLuXG2zShKDDNeJuY5KueYobiBzbFqh2KlQTnUBoY0DGT5FtsXiZK
nizpLJBCanAFDe/jyBbkDQmsV4rXYZKkTc3M5oOJRIxPiAtpEbclNG+nmW7uzl/bDxd5c8bDmR/G
GQ0omhfo+RToCyNvA2LFcUW/zHv8G0Es99A6Vam/IRsA4EpQ1PA+k8zPe7qh4PH8GAUIfvo8+J8S
I8Q4WIOPmpq40DAOq10I/6d5KjHNVOoCby9ERQwMOJ7VCJdi06Rd6x78ST9BnnU0PY4kRCgneVhT
HMKR3+98Ed3gvk1LUj41wW8SLPMe/l7bblit/L0KoESAuU7tzD/4MJ9HlOvGR/7bYnEZd43/hLti
uJvaqT8p3gGm0AF6rCU6l2XgjryE4I6VIqNRuZvtCKP0pNgAv6ol2Q5TM4NVWRjmlXwcOELrYwW8
LzMjnfe+19IHyyK5b8ty2yVLv+WsHn4tCZ3uhkZ7YFvityTCqaK7et+UExQFTXlBLGBw6EsA2hhx
DNJQDS+LqnehrW86Zb/7GOPvXkfRqeJz7bdVupMezFuI2KIHNfDnsaQqpW2HOhbuo3sdxfNtC7wg
c5QcpsgMR7Totkl5t+VlZGH0Ggm262o2plCMbcWkgofESo6zlPi/0b79hoFNg2JeBce+DYc0GJAH
cc0pFIBgIpTRhWp67CdRQTIwe4hTNJReXTpMRnA9p7Pwjj4yTZCy4MlzoMQd/FjTMBHgUGAuUTRS
irxGYOKlb1UJ1rZ+Wcvw1hsExJ12irDzAPEks0VLzzZYPM+q+pJeo6fUwhXkU4QyQbaPfuqD9XMM
4dUL5gyhoxo2cUK4BrZV4OhgRHmUdrRHw5BT0+syAUJBHgNmTsIkaDdZ1GRdKA4CWtK9B8+7vIbT
kN1Wc2BdB9MN6r37uHjuIhVfPBTWybzl9eibrPGa86L1r8n69YEwT+4YtfLGjxWWzVQsOFFugxKT
4Nd1og/hilVeqTLZb2P8gMLDK9iUbDj6p0z5HIyLSU7rFuIY6dBgYlwYXFM5/alQlP3EW/UFyzaW
zs0GjkzAzhBHlMPRG293xoQHqPXRnYpE7s2kSV4l4yOdbcYcvBO2ko6PagR1Jtu3MKjN0QVKgXIA
v2f9G4/0D0yzvQ0J+xPD6C+S5b7p3btdUE7IGQ2GU1GYOQAWYD6l3RMWvY00EB8J/Bwz7sosDNqb
fq6+OC7FdArx3DhKsjdf4cHPg8hYSzPnz/NDt9bnYBx2Ud/a1DYU8VprCMxAZn21trngWj9HSMDe
r9F6HsQQ4+KA8Yrbwk/TsJMqxxu//OAz1lW4yp9WdRKsIlZgNAOsHPvCtz1qdEr1eKYT47mNw+bs
KvawznhdyWKLcqhQOim1L0fnior3uGqbGkSi00VQ7iRTz5IlR78B5de16PsQmABucx039PRBsoUv
rAr/YDTAv6k2P0pNRcMdqZi9maaO3MTDh2fmNxKNsPCvw5xa882Nnnf9AEEkkgf7InC1yqulh9F9
tOjfuGfhMEObbAlDe2j0+r468KHVuOrcmh8LN2qfrbcAoVPetF/TsL4FNWXpiGn/lKkqPNRW1Be5
VO7GNwF9dhgeuiVRhNUS/SJT/dkFc3hI5suk3HQwvfhqOoVwKuOtN8s2rPlUr+0O+DfKliFN+Hzj
S++8TLhM1mHLtgbJFK5nt0qxSzVtRVI1Dk+vr7JkCdwuoMx7l+Aa4jUAGdmXwyHcVLaSn6ErBqx/
s95D7VEsvt0HzZ/NvU7e+9wFucTd6JpW5ypsfjaqd3HfooAcdX3P3NDmE6zhUjaqGRBW9WuoW3IU
hDmsxxuO0/zZI5FLNdRE39UUsFzp0DvxwLoHwJlhXkNNBdc/2wLCJ/qEcrS8WbCzJNFPvC5vR8KW
/RwYeWk5KMx+WF+WEhU6rc6VEDj7J0LyGGHpKSiDtyBSh8nVQ9E5Up2jpm4vePzrjkz0UE4RftGu
0s82WXFS9Wx6m8gbTeZdsK0FyiqWeiHyTuHkWudb5NunSAFMW+LgJHx3bLAT9yhJvhiRRdmIs2cD
eJHN37rsbiMfixLt0XcCHiboDIR2rXcmndi3icATcxjUCnoAHKwgbdCktd8hpqFyJ+ZoDKlqG+4c
9/aYWPbP1UqnovP76NeGQik18TJjBYJPHarBph3mUi+i7OLDWg79Du1Ui0K7Hx6CGUm1EoyBSaNW
A71l8EhP4uhnoLCoBLriw6ET8whix/tofW+w2dGA1BkGGDekRzCJRQh7+XY/yebo17IYceNSgQaW
vyNVKcV1tOMTm05iqbaLA1O062cfuokmHSXPvA2ICmDxAPUv1vt0P/FwtyX1k50QBmO1UB/DKM91
SYB9LY/TSE0elgtuZTu8aFRNEh6mqbVmzhQi60/rDNpCxxZwv+RfaxuxjKGU2LyB7JGDTM+W4aYC
CGbP0YYMn2XaQPQCQDAcGyEx0dkAmA1x60nMeXvcMQ83owbRbKleaMpcsE2g2zm84wD/9ZfVWYtI
r9kBN1lwqMxA59JSDBcApH+6XtsMflY4eH1UfgWsSYa7cfYYDEEJSbcI1yTEMuKwxbCmRrH2zCcS
HkaizIEQX0Ls7KPuifx4yeE+e3VT75LLYOYJlH+dYF9rWuFkrcs2M8h5fuEr7ullSpIMA5P6OIM/
VzBbYlWVKz7pS+l3OJhwB4nCM2O8rze0zr5pkFhM/OS+Bvb+m3imQ3UXDyTzOmitOGLFptR13mfU
TTdEIbgs1vKYDBgkC+gY5HOCY35ezbSbIyRiInCkzMoVP2Lz56cR9/IPXq7BYFOMQCYez9CMN7X3
i7SD9w3TRNqnZdlWP52pJLpJIGIxvPoyhwf5RYfIu6la7n1a6die6XF56/i6vjbAnjEOGna7senb
U8UA7huZ0WvEQfgeRJF/ASRE9xgz0E8TDsK7MpEvyo3lzdok+qEaAvZ79gaDISj0CTlN4EW7TWH1
OtYdxtWbena32qjm0iJVagdve4MsRyov2zIhJI+75LQQeDcDnRpQ1bZjHg5lcNGrtbly+lMYex9J
8AeVByxpQEDIsRpqfosFMe38BHwCXpjXPaHs68+TVPQ9wCDMjJJeLK8r8tVOk4p84ExldLdB1ILk
32TxTknnojNtfPe01qhHWOuvqDv0uOGqDcQdb1EPt51g+7GN45RwG/9aotV+z3SYclXG3a4r2VYs
1nO72dVR6ocTrsXF5QrilceoibtjEPTDmw7odoOI1e7cSVd+2wDQCTAgLXwGHNFGWNVKfy8cQHaE
gbm8d8PLSHwPxw1s6r4nTKmnRPrlHlBpeO7W13poyCdfxxKdERsPgfKmh0FEIo/dCk5Oy3a/NnWd
sSGx56EcVlxhKC6aYbluHrNBqqXWbIAxSYcazwTlvSzn5eAFfnT2xcSzbaUaFQJvv3o8gJPToF4B
MYxrxuduBD/ZNI8WHX7xvyNsZKtioLeunnmq5kSfSzdQ4JpOFKEQcd4SUeGIiez9vy8V/B+FFv8i
yfhvhRv/DyoGfQoHmf9JkHEc2p//6P78x+XzX9Suf/++/9RlkOhv0FFwzOFjWgjaPO86NfCfwgz8
EWz1EYIMP9mQQRTj4af9XZpBo79hLjyJr/Mx12Haf9Ku4o+gJYSYHYbTEbsOCf470gzIQv5JlwFr
AAxoJAyyRWhh//LQ+FfZoO2WLnCjIPAKq0sAFZ+r7a/tvBenYyfpAxeY/lmTquh6mLT+09P6u0zk
n3Wz9F81i3/9cDgnwVUUECU+yn912vQCkqhgAYra9TjpJsDo80E7z2a6ZuI4GMi/U7Ab40lVYn4g
E5ofOUl/38Lq7DSgVEZWqmpgjYkOBlpE1rTnccEX4fb4Nm+g8auqMt4ZTxdsKpzeQTnD50f6av1a
FtKteQk3hlQNXlkIC8Nd6wVyS+Ma/sEKE6bf0p+XFThhOFc7OeOUj4gMEEzUbj3wDLvdlGWVPKhN
yY/RRVWXCgLiCcz+sr5eKV+GdOBP4uEkSGvwCSCeAcRX1zvZZTbg3Z9t9Oklpkvy95SN/y+S+l8I
j/Uh5P7vZVK3V/U39uTXzzfMYf9FL/X37/2/iqkwgkMGdhlmh6Dp/cfGhNQXSl0GbZSH9DQaJ/h5
/5BMBX/DMBMk5RQWzdBOhdA5/UMy5f0txhcRXgGlU3QVU/0biin+lwPEPwumogAW71e7GUg0AMf8
18lwb2MmQE/VYgivm2NQTpV/U2/Bj+xvoex8q2HzWdVod1A2f/hD/1ZV5MjYwj4dIdteV/abCkiT
oNK8R2YD0JaB0e4QKp6iBIbANnmH8UCwUw38bUv/wd+GPKTmHpv2racQyXTLWP2hCOy9lqKo+W0q
Karsdbjt2j9huKaqb4eyaL1EPo1IfbtzFe7247A16qmpaIMAYQgJa6cwsAy8FqLTx87YAlVK3sRq
37H6TqxoOv11TP21C3ZbTNylQu17kUoDAIwACFQeVJGjfmk7+2qUu4zQ3MBcQOyB/YNIJrua6UxJ
kI9Tp8Ni40MDr5yO3VHwSBcOw3ZPN0eVoJQey+Nk25dRhMl+iIJMyugrHPEASwsjH4SS13dDZ36S
BDigguAY9XRG/LG/Gc10A9Dtu5L+t4nJoacQMNee+sVnr8Cd6z9DqxzuJhFDCKajp9CHzmGaUAsr
S3btuvyyUBdtwj2bpv8JKzLfgBSESSB/d4qfqAIvGtbBt14V6rGwyteNPGhZnjudzOlqxZaC1aiz
UrXJLZitKEf2HnCzHqbE/U9pvXzo/3Se3cmRDz/KJ15uSkQAuMFcHL7Zb1X1HMIQPg2jwSv4RIN0
tCana6C/uQLIxpaaP1ZB+1zZxzbAF8oWNj+jNACbV3jgtMnwjEnYz7FFNxfV4GegVqotflXljwDy
Ib7LwqtfOI3htkqkvR1sMN5xMGT5vKH6lQr9UemzHr+qQFbWJA6VbRk4kKYIu5FnscEcKyiPJJNe
6+/XBXrgFf7M8BDhpgigG0iJhnbZMxMg+6X6wLgknGbJ3Kb9wu9RIxfg1uMziUkMHBpaK3zgwg8c
hoZg7INdoKJcdTWQ+l79ltDHLr4bDk0PS2MZ33JgyhNkyqkfzPvNIAVYTOVhQbhtylYOXB/D41bh
fJ8AAXhBB12fjvMIXu2pdTpGnKMt8bHmkr0jRfKdV6STKRpMCNQDYad9uSJriD/AGPzXgisAIoMo
DYfpvJXhHss8t54JsojXzywKN+yP1mBoUkJx1DmWw6sueicV5Me8i4rVkCeghDNsNsm0IiK1GSFq
g14iI0Td0+6urRDU1yKnJIEyTe9q92vC8HdSVQU8V9HOTkE+EF7d0so9DG20HcrYh1GDPaA8gQh4
csdNy8JLLKR4qvshyDKiKd5HwSEEwSDmh+AeZHJj7lMC0lu+01nikBIA0fBSgOHB3a/AfZ83Y4AG
I1q3A+Nbf6CUL/chOtp9t/YiV4Np9+HsP0GiUUwJnKWq6qBX5hWe5X8iF16SoBO3Te0+6Vby26qn
0AF0t3EjcGNDD5AxYfNoEbu1Tk7lDClREB5grwuAXqHun5wh6VpDXIdOF8quZinBCWKLJWuSNyI8
QsAOxGmZvgzUS1NEml1v6Z4lpss0KvC0U36M/+q/tqAKczj8jmnr/cxWnqaquq/waxyarQN7sH4m
Y6WhSGkzEczeHeY0MGtPziUM1sYrAptMiCyz2DJCgzwk/p4k6wemmYFABW6tYE44AuUyWCsIqUJP
EmIAclh+xbW7qRcDRZ/zdLo5IAElEPQV0R5Xcaqrt0fAq3itDTkwXfspvirPugswrY0x262F1WDb
AOEDcYpubckxieE+vAYSqpB/bAoRkp6Qt1bpuuBULQWms959yXM6rjeihUZti9avRHhpE3VgjPw0
huiJVBhrpy2gdNvRgxiHe5isSqxmHPT9ND975ZwuxmU9+xC9r9MKUwkXzvbckbe14sCUV3cw4Lsq
b/iMTbwfzfy8+mCdtvUX6ZIZXfz6vk3zBYQXpG9t2klhcleR5CI4vC7aSJMTsFOki16VgzMyYUez
yIJqrb+gfSLgOgDzWrV8SgcZU5y4Bw5pTM79GbiA/8efw/FcGh3kELd9Desapky8wvayvoQg7z+k
adSO1eyXhtVc2mFaGhaGhIroNGG8ABTaJk9lD27RtWa8j5cK6FjFdp5MRL4lQh/XhOMtVoDYCBQD
OsJVyJi5A0GNf+13SyEsAf/0zhMA/py/g4AEGSRBsMWuGEdvTrJg4JDwyFvp9/cIvz0DSv8jerNl
HpsB9SQwO6ixngHByxxtfZSB5/rqJWh+2ScY2/cQg8pHf28Y+9rAve+SqyzZuwqURYQbdfpLteyP
UPY2VylzWPbkpb3Kmyftk79K/bymXBb2utKSqOpfwb2Nl6FspnvqkTl1UplbdpVQr1VNboWCrLqb
MRQglrj6U15F1yPb9D3sV6HERr7msE+Skb9V/lqplF1F2/4wuJ26Crn7AI4myVXcbZwLfydXwXeL
awQlRQNVGdTgULuCvrsKxDnX0y8BV5JPa0h0MiEkL8YHGDdcG+H12hLH1+ZY6Guf7F1b5iGo28fG
lcFdTIgEyRbndaC3DLpnepjk2O8SCY49Datu+JPEXQIjbsxDRCAXPllUr5hpGugpUgpAl7LB2YXb
J0nK8btJGoEzRpnnZAIYgYMCx+4KFQLbltyAtny4Bn8Wi6cgSF6XEtpduIEdzTZycDLmqnaB6OPi
wZ7kDA0DJCXUeHcYL6lOArsa57oFmUeVNBdvYGum2xZ6908KH/FSJLicNOxLCswa3amgmu7WOqZN
YQ0zEjC+tQ/LmpDT0I8uXaE73fuuAoBawwn79jpMlJIGmq7ESXEiQC0SWJOAkOrqEqMvpbwaDLeS
vY2rWO+qxnyOYE9yjDctvxcaEHQ6QbcfxXZFqHW41HkLUuYRQSHuFPDSPMoJJR2aMfremAAibZyK
mIOWxO0FpqrOvPIYGMVbCNMgzBp2YZkz3GHJ8Dn7K+DfUX1h3iwjG8tB65z5ZjGfErRIMp7HF9mu
GLRachovH7Vqz2QDIMXa5YgRgvpumhSFWlVAcSt6HEr0rweLsS2occugDTBB5N10FSgsVwWnflx0
ulhMKQ11DjCne+BdN5371hVROzxO4QjglPpFPGDdtrglXDUt+6Vuv6G9Auy98vZlK+fXoXRTFjYh
JCyuUuAnMQCmtdh1XXLuhK93BpqAO5J0F6TcHjAn8WKaBk1rm5indVmKZmYPSXVeAmxCVxKdUbiB
Dlp7t9FQQfeW9DsVr/fGYN7aXvyuQR26lLmRqPElabtsCEn3Qgnk3sBxo2A7QvCIcXq+69sehuBE
Pi4CMgeMQoH+B+6mZPnq3Ahhbz9Cg7ExdeLrBMpu6pKHVUDcxYJyHzVeEdPqNWTW3HDMuKY9NGN1
OuntDU3FGy7pc816cDIjPQTxH4N4rDsOR+zj2v0f7s6sqW5ky8K/SBVKzXrlTIAB29jGZb8ocBXW
kBpSSs2/vr8E7m04dnOi+j51V9y6DheHk1IOO/ew1tqarc9n760aPMBMJf2MzCIZqWXbBf1fwFPW
yyH+PMv0ClTKHpiO3sWznsgVIzeQ+7tseASvAHxagfVL/XWO62yT4wuWOt4S131wgGdsbUKaqmnf
J9F0GfYh1bQ2yR/iiW6BSVxct725XPo7kdHR2I3kde3n626YEpBn6bWvv7jANKg1jtd2L6/oEXbp
rgMq5Q25QaeUn2IfHH/cXy4tUUbY1NtaxJelWLgf7Z508EM5gGeZ5vk7daecqv76TpTWGd6Y2kzo
J+yGPq53XZfJvayoTpLTu/RGfG/uLisFKMEh3ilUq3LdzVwMfIU1l/j9NOKs6+BGlwzvre/1Crg/
rHnMuN+nPpQ6mYNY6ZYWKMdjvPyPkgf/P1N6Jsr+nzMHB6hidXlf//2SY2V+5TmVJwRJOYR6Y1T2
fZJ2RpvoOZUXOn8Y1TMRBcIP8dP8/07lRXCAn2QRI9sPgscs33PKwI//gHwnkJMN0IH8hymDo0ye
Y9S6YRnzPZ4t0AI/Uipogn6JbVBv1+08tHj5QwQg+cwj7UR11tGpa0VXZKoaC7KMnkBOThy59i4B
xaJOKIgdKZb4PAuNwtBlg6YMF8x91MZ+QUYme1LoGFnS69ZJA6fYla6dgcvs88n6AjNQBdeubHRK
BNsX4QDiaWnH4it2Pfpc6ygnuOkr2VxYEfTQQzzmbvRRW3W+XrxY3t8kIH+Zssj1HNKesYc+NkTt
I/WRcbbDBHX48tqCb0Sfjniw5musjDt9bbw6X4hv4T6AwiGKo49KkHVbrbuo+frPH4P0MCtnmz10
vHLu0jbA1sryukplXv/o6CGR7R23KiTAGkp5YGT6ma7D1A5V/K6wx7K/BDDdRD/efg5xlI812ekA
PWp6yqL3z7MczUdS9LC0oHVfVpJG8OIyaHrqnUEPF9h+p/J0dT73uZyocreL5ZzVdSbVRQH0aDMn
ULlOqIr+7nFIf/kidgKHrukxx+0lpX2O/RQZFTe8VJUT1h+H1M0WypHGZ8STjnXt7dN1kilQEYuk
HSWvERzueEYL+UZ+bHThLudvz5CZgP9OyvlAA5Cqckm6u7GLgu+jEMSLfV26wHeB/YQXQ6BLoEkN
RbH0gEqkX8E2SItQzWc0dl1o5hIPflX89FHBHuWTfaZQ8ns6pSkZvH4MpLzRnIgC9FYF2kdHR713
rbUDtbZeJEuc1QBMOlfn3ZVv69gg6rjsgUg6duvJ/Cak6gxnIPNilXnAdrnukzM5TG3x0/Yg3G/q
pSkQaZ0sq2lA81ImSpcd0MBleZf2oRXcox4QQXyMfAq3Z2MftvK+IgNh3jG2GnmfID8j73tgmX20
fXu+j7cAuVb68XqgAVD3IK96/KaWX4DkzyeqkvBegR2HiFotzYXra8lTVlrUNGdd03Y0PyvH0iX1
1oKBDfde3sUAbB1caF747cc62gZoP1F+IfkLmxUTx53wemMqH7IV/u24r/qCUiqdI1t1aYk1LVHv
TIObOeP0nnlpBnq3jYY6PXUyXmvvoKeFd2OU2RyH7hlYsKMNgOc34Yo03V5YrYCyGq2gf+A5+X97
zmSX1xmsmf5Dl+PuAsKZ+7sslQqt6bos/Iu+gplxleoqVwcbw7fgvNszLQZ1Oa+bt2fKKJ+8ODCm
OTU9Oz0uTZecuBG5eHWEw6jUjU4WPBZlBdFeaOmgYN5mWl+b4OUT3PdxPnFIf9k0UcDiICqHsCQ7
xzV38Uu70ZfubIVThhofGJHoZrTXPPiSFNLy6TCkJ6JOQfn5E6lxrz0Puzopr9vORyijd6qEpOPb
U3DU2h1jGmBO0bmMAZlSsztWh0mcYpKTW+o9yIv4PfIKJEMHkRfVxVrNgDzTORs/BgrUxXmVtTQm
ArT7sSo6HdDkOFy/TZVMggf0B4JrR9slXAmK5HLjoLEPWQ9djBk6QwjU1E3z3vpnd5N5eCR96f0X
+3gufoy2ycu5FEvrTUB5uj3Qz2j8KKe5CBPyWuAj/HXunTsy8ev8HnRf3vxEgwB9DEru/sOJOTQn
6vU+Mm0S2PFUV2iDI44ew+tB0Lec830+O/nlLF3xcZio622KdGxTQ1GcQkExAl2PqzLvi/SdD0yn
28ZzMs8QgWH8/izRspmaUxbq+CgyQRRDbbw+2hxgro5sAWTJoaC4RKN3xx+HS6WnCZhp2QLLFmEG
Qdfy+8U9wFatB0Df2dBue9/P031ZeCWcOA9SUQpaf1GfyqaU/vsZFpt8z86u9AmxtcdnOZpFU4OO
KfUa6aPjC3XolnIJ+4j2HzqsvvThEGa7pexGFCYoIUlkjsUAFIYKHOiYZPI3brCI9NxRQyu+hotb
9SAu3Ar8VTVN+0X72T6cxAApO4FT43ntWhPgFHQ/7pM1vJcLEqiXc6XG2ymEsLBrcxQvwKiOwWWO
1JIH7FbNVkGqN0xBdHVz2n4K3WkgmlceI4R1w2+R7l576nz/duw/PL3zy9Kz2S9HMxGRceYf/o9D
aSz8i4s8xX/pgOwjSCig5Hy0dQmQp6Qs4n9wWbz2Il/9/Cq0rerL/2Jg6oQBBcYIb8tc7S8G7qMm
rUZAtHuUOOS0jX0NMz8O0mxvV3U7XHq5jUZjqUXfn2ggdOTsmpNMoZOtSrXd9+iT8XrksHZ6wOJY
xSpb/fkT1bnwazx3KDOCtkGqfQkhoPazkmJbcRWvAHG7Up44Lr+Zd9wVI1BEud0mkHr9EI0LD8eK
pn5f5nar97DrKcpbPqoNJGpEOn1UcQBbFEH59MRN9LuRfeI2cxPZzP3RlSnaWU1RpPq9cAW5ViiM
VfJTc6Y3uSYpQr0rEgBAVRR3p+4jo21xtNkI8FwmnRuQmvLRfdSQ6KnnJdb70B9gCKWBnk38Qx6h
U0N1iG3a2WzRl3NIs4swKQ96tKjFcFkm+l1j20zOP96Epk0c2i0gSHBpj1ahgCNf1dmksQNN7V/J
KFYPZVTFVy1iqIoixwzaKILsdGL1j/2myESoVM0dSutAW45vwlXVNkUWbkLfK6dou8x19LlTjv48
KQqAGzm1qtx0qdOshkFuFbu3X/s4LOUIoDzi4hdwAAzP4+jU56vIO2dVei+XvqQsk9btuBtlSNHD
K1a5Eba0qTwXDrwQ2HO+9b6ZtXxHKXydLl3s0PuxV/F0lgD219BJ9Bjs337EX3epmR56AdFjJuKP
oyeEzT8oK8l4whw+/1bKIFr+XGdhQZFOhP7TmpCe2EYRRcO3B/7d3BCqw7sFDIFfGRztCWoYIfj+
tdsrd2o/D2mfQRzgMCWbQFRBua1hy3+VcF9g1RRl8A6RqPoqEKnzEQ2qdUjPFtH42ZXfyOzeGcYk
OnF5/cari41Lx5Ph7xKfHl20KhvX1ZvoDdvnq/xrdLOiQ3ailtNuAXoXbHLfKb7lLPwtahLFRZlG
9bhxYZq1J6bqV0MK/MkBzWVaxmDCjx7EoUOuUqrqqIkFmcVeBgQA6rpxLLivjci3y+TbJNHbQk/q
MnWSbFd4durenlgxc1W8Nit4lIhvE4ea3XJsVmJVLH4bW+1+CJoV5TU5QKxG0y2heWhcUeUIdTL+
aNqJBCn6scm3WuIH7ZeyrK/lHK5wylZZf5mgcwynTJ6Zg6NnCyHDGJgatw6R0ms7nzUV8iz+2u7x
RgJ3l41ReWXZS3fT2nb6Dtei+oJMd/3FaoAMbH2r7yA0ge89iGaqHrqcItsJm2dAQq8fiYApRjUf
GT5ST/ax8ZntsVGkXNt9NGkXDQ8Ipl+SWNMWzRdGfHGdkfIYyiD/EU3lfJ2sARVddPYI32ugAxEu
XM/0jRhnuqPPIaVdry6WXS+bDIXqqrL3A+0cklPP/cvtwUUZhI8rHfhkEI8uLmdZdcF9UO69KVAo
OYfVVOVfBkGJgUKsXsLbfp7V/HfvprW8pwISZR9qV83dN1C1pPadyrXgbJ7YfL8+FX54QFhhm/we
Gt6vF9hTtbLcoMr32m6akFK7LgfibMuB2vPeScoouKQNkGVxuy/4hXdls4bj7ToNUIx2YdWsRb+f
Pe9kG3vnKIdl1MTJGHBAuewFEKojO1YH2UpTCBB9kPM75Z65RHRkPqECS/iVczj63nnjLBkqOWM4
V/K+tp2J7AFSd4EGVePznwpbkdEooEzd8Huzf65gT/ZXKp8m73LxCC18qHwz3S0giRf23+ArW4aC
QT5b1YlL65cbIUK5FP0uG5hkAIntaKKXNc5J3trxbo34+n0Dj7t5Z/V10u1kNHU5xbrEhQgCgLup
T3QpAoP6+tB4zCHiX2DLMTM4DPbRbCZOh3oJLe0Pi2oBWryfpV6ZLJrjzfxREGMh0zVb8TRSOHdH
LxwvJNdB2wBYKOr3AQpO/bfpMWdUuJqcU+aNE/uENscmSTagRDFHFKzn1C7ObdWn83AAvTlY6hxZ
wWq9m2ta4v10Q2WVnyHDrv63ouU+BszhjsEnDSuwQDwDgD/aPCg7Fk7yqVrHJKFMBtVxvXMXRmi2
sSw9lgaSb5zEuwrNG5vDLVFuLTfS6yDfoMwXL3xkqhq7BehWDm0ZH6gES359WTpJcgt7aYZO/DXn
b1HdJprutmFsNhPV9GGIdzkd79g6INjJTyn4ZXxwLjzgMVTZU63zQwoohc1CBr8O5ttqDINp3ipt
j8t3+KtL/1U06SIoEgUklzDikMf4qtkOWtBCyWhZxbxJo9ipkLEpa89DFstpeY2qrV0TXGaW1DSJ
lgkztx1GtIHKjZKBDm46P8/MfyO8E/55BAFRw+bx6OEFoYXJnsv3cCGCyf1oxW7q2Iei7ReybSrw
kqSgYOz5yjfrkxPZvZsshxP2wRYj3vPN89PmLRtJ7NeVumi4L+YBIB5sFD051mYdgny9SxZSLSC+
0D2zwAfWvuZ0Jl0D6fCSbVROzTtAhuQY/TweIWwk1MiV3KcDmgnDpWgGl42XkRVl6me3sJlziFUF
E5tRDhyI+GkPWW7GrC/WO1IGKGzUMlDFTwPHYp3U89mnKQiLDni4YkoSRGxYk+e/Ncs6MkEhIlu8
fYCgYXPnpE7p30baLdc7SNsdVGcYtz8DSgP6Sxmtk7rPxxqGmhJzBfiPUBKdyy1FzswbKHzSDTOC
IQaOi94NWcw1Rd+TOrz34EBboC9zk8Gc28WsVjdILLkokVP8EjgkXvdgO8ZpO9TZMiCiWRY8cvn0
5JlH/vY+bJJ6QSSqgFygPipnsmR8oI4qdHJWDCtS1FsxhxGnom9sY6e9PiVxdBZFaRvcxIAAYvfC
mRaTMZVTCir20vbquC+vUchIXIMH6DQSnVVZNu8ALQfg2xCVmfSH0S/GAPRTbveRfZbG4zpftaPV
RwlqENiKYttSQR0P4KtdrEJG/+TY36B6EfqfJxCSzZ3oxAgdl17nNnpceS+RdgqdtXG/rw2qE3RM
4Czh9M5NsNIlolDjVA2XBEu8I0weSE3LFsC8P97aaH5g42u/leudiuhLQluHtWQfOMh28TGvZfOQ
qfF8WGUf6KOxsgVLh6Ol9gLmknJ3edDLwLopw7jJb2kYa66QvA5C77xI0p7NFvqyZrP5yBzwhxzn
munUViyLn0+nzO1H80sewTPn1lnjYsw/re4krPiMZKOS90NVZIbrn+ULZwUTYxY995LOmLWmY68W
XeEWfwoLxVxUkjxv/D5i+qChZ1NTxueg6vLkth6dipSh5MZD+gPKtfNgz6h3so/S1JyL2VfYzpRC
Qg+/WPbBiOhVNZrbDk6uFdEcnBzix7iFeHOnnMGWB4FiCsSYOCPDuNBRqVmKT1hANALE4q78JJSu
0d3NcHebq6QlBmqplT+u0+oryjFnfNrGtFfzyIX/9MLIPYZgWf1cTPH1sPQt9b/SU8NfIfCS4Wsn
6VAltr47URjUCNvM9lnUNgqGq5jUoHagU3zr76YTrXUtuo4+GnvKhlH3EX20sjgHfxBkaH9B24NP
M6zWO9kP6Zhto7Jwq/MxpWx205F2pZaVJLIv4Dha1oRqncqT9M5LO4cHToqKRO3zkXDhcP27psH8
1UBeRI2q3pd8DZsASELWdSiWOUtnztHUo3jzro3bnr8kTWpqPkMamqsyGiOxvOvDvJP3yDqZbTjX
Q0tLWan9Zdwj/lDFt6CwNL9K6WVmTcnSm7rGBFGICa18CIjlJqlJGQ8YlrUPSCWjMXzlDmOeX7Fh
6/aim+FtnwmBBhL5OdoqRJewthGKRR64oOq7yQIkWsBv6N7hmnO5iyCMgiXTJVnUp4sN58Kfx0Om
XLjMpCk7kX0o2zmZfqyrNvf1s6/k0WYIc/18l8uySHAwa2jn5nAtaFFVRtHSVIier98ia4yj8HxJ
OImfcjQ74Rl36cnx8vvA3Fdj7bb8WtgHxohXA1j/5MxehbmLizY3l2o9aXN/1kmas1xlnxRmqrzQ
HP3nW69x0ekZNtR3k9z5V60usDJjN0OY9THg7Hpy4Goy6+t85j8Vicp6evzm3jEnKob8zVem/mIK
T3UUWcxlUdo4MX01IRC89euSddp0oJ6o9MFI1OntYidr2X0poEhawWayZdPuM+A6NJTpQHVyKtsI
WKB74T35pdTHZ164S6e4XraoIsnIvURpN+Ue7Pu2w0DMltfwCyElA+4Qu/cpem1shIzZSuLp6pNh
ZfYNfo05enmNovG8Gx35WMp7GiGUdu0BjFpIOoBbzwF1R1soAlLah9gFkktkGDTmeqpaP2j7L9Lp
LFXedd1gjFWc5JZdfM8c6IFQS9eQ3gYIw80gxSvi8HWZOnEzVLQkwzaOvdnmbiPMtazrmbzOvnHr
io8soxQsui1j8xZ41CUTqdjS3rmyR3cVH5y2rLrifq1btxPv09qXTEWTj+AOBYBdi2+vkV+28f1A
FInxcabqLDTjZ8ANk++5Fei2vHt2C0Qu8/6H0ks0fFks1+UwevSONonqkpB041W9McN5FqLatHWV
Z3xC1yAkaCqTeS411Nwo9N0BaQP/d94vgWQ5nn2P3OkaPt8Kz7xklcV4xJ9QXwrG2y5qUxZzjKs6
OWOvmC9MumrgdXy49xwi0ATWjGuFpBbkTSrqGIzG8xZA6yChnI1v16Z4mbeIKSxmu5mvCCuc3eai
U33Do/mu7vnkkmnoAQerzRq+RjQ5PJVt4xZIh103T/u51o1ZOsRlzCl6BoSorAr4Trdy8QPcfHwc
DjQEXylJfVAu8dumLn52OuvQcMHDT9fQ7BDzmkXZoQ+/hUsrnXdlmeocloidS7va0TQjTG/w+5v8
Lhytrv4zzpKofQhjxtsMora9HtE4reo/0Vawqeu3hYzgtNh21SHaQuOikjeuSl+DQ/fwPLcFpR75
FanZFr7GXOUrGJesJc2JFpzW8fChkeu6fIXZ7FY1upjZ2iF82EnHNFlqWRn3OuvRAtPwTv0mh8vf
AOIadmzoKCu/zCn4zRI+bVe1qH6DnRlmhFhRT4/P2mGs5l07U2RCCBbAyNIC0mdDfeB7fVIXWV9C
psj7bOy7TYsCN60fmBsZiqt+jJpC3UaAcuxyH9vl6CPaHUsEUA9qbBKBsctT/6MQJKz6cxlrM76d
BtGMBpDVmL95JST480TCrUFHynGG6r3SY25DfW/7SK+XUbj0tUs9HkEnASe7k3mC8szqtWJPbTAB
g6/qoinOZ93YPFvW1iAT6AQ6I3OBToyb1VZ33c21MXwT29tYvKLhAk+evOZnk61yJwYWg29jlVji
IDA2nnJOLKZdHxVLca+18rP6rEp0m4pdTzhUfSqqRdEYw5dl6kMH1n78tXBkxMpOA2IDvdGsFdVy
3YtyCpA5D+2y2ggLGpKNMHo+9dHXaBXsmyBPOu1QWBe5j0ryYNzVqulM2AYE1Vxyxcw9U26cYll4
BffpI7WdeojD6Gq1+nJLKdYEZQQgGpPxFJv6XW2+C34MqIeu9jm9RT276/whSWZP79m0MVc6GwVn
cn0MT4q4eLwXoHwv7wblmrveXUiLIO3nmkjXQTKU2Qwwa0O+jRcnQRafxG9S5DfP5gIQRs2NMChl
rD6OX9LBfm6oYmbdla600+e3xIkJoG8ktAqY98hwmXilC0dj2hdtGR+ziCpzAYdRyknFXoVY9gyU
btJ/T5YggMkdNPLRJ00qMy3PeAk7aAiz6JtgDF40DSF3hh5t3jAGyc+cOrUyYJGishSCIHLwik6e
B4HKlugQgyqbd81g1+1Ht3dbh7UemDasBrvGtxPpcK8KBbT/X9d4HRQzNnLxafbGvDyFMZbWqWgB
yAca+RAd0ZOMClGPZbPXmF22WbN45bfcBhDXufNklnP8VgKkJ8e5T2NSNp3lGkBOHaPrzxX2ZPL6
rIzxZ54vV0DuOQNLUOCPvO+KjAqSjtHKHlZPnk/eJ8bmuWinMMtOlBqj2j+562lSmXAQ+bDHgGKh
Kwz1etekGhCUMDddBOSWCyLSwjhacHrWrtmVuWVwvWpJ0JRaoH5M68Fngudpyw6J4k+21/bIMdZh
bKcPQ6p7FA/HpZXna55ZCUS0whrd8Sxm/1RIL2ettyAL1irRAbiNZPRAmsD+3DZJO3/P0GQBBwVb
lqZ9XjXm6sIZ02S5U4lEN2MNVhcAturd9TOu1dpaB21kTvNLlGEEsPFONqu8m9vCsr85SSWQmBkz
BEFJLiMLjsShGDRI+XZCLPIWCsAaFGdIduTROXlvWmagPLAsEsGM2bsXSTk7F1bdt8WPoncE1YS1
CQ+1i+ZSfdmX6xhcrP1ojZ8qKnLJ+zHNzbnUdUqPx8Pc4uD9TNYRlSAjS13LrQdkJSBmKaXyz5cG
i0VznUrZtbvlmvSS/NqEZvQrhFJY1+TImDmcxzCgzOtSbxQ0KslajSLq08Z59rJxA4zX85QkeIpX
LDcxF643ZESVaaxw4EOX4L3ehkiiRs4mQ86WTamfAvWU96V36eP+n598KOfpVM3LSrpxInvE9kBH
j9TQU8gtk9W4ms9+7vORCP3RuNWtXRkv3HKhCHwjbaB+tOOSh1RYPLPu+9WN1AR9IRyMArsDFgg5
x8mJ2GHbrKcbxKM7YlzrvGiNtdByRZerJ0VWvG/QHke3tbIQwrgMxzVADXFBaB6TQU7XxEEWAQLD
x55C2oC2FlVighmY0gS4raT/5NYeRIy+RoXGBd8OciHhzMh8EOlP7FKJ6VrVIuKdbOcc9Wyisqn8
zJEKALIDdexstM59kCIXibdU0w0LqKabVDbRCqnTdleb9EnQrsh45OmsH2ivM+gHfImh+JFFbVsg
sBobwobulr740ReWgBjSh2B7JPdF0HnDBs6UiafyZTK4p7Ve6+W7miqT/prrRgUPBRCSvDgkuhr5
nEfHDqbNTmdjvxs12oJd/pg8CqnlN6i11yAcQaFbykxHTacNDGmHx4Bv1Ob0FkE8LuqCm95NzE0A
NwBl6v2zDePERaQnMj0CZLdzWEhyu0gfePqZ8DurrD60lCJZsODpHhpst+Jxyid3vrNdE22gtmLM
V4xy6XrnWw6HYqs4EnQt+dclbZJOTHsjzR6QwicNEkzOEHSHxbeBLpI0jZRzVfuN2Xx5azesdzXg
USdnjnZNQqMNlNYMRmWvQU8pdEe6pAQ+cjz15fwMHiQJXCJMZlULm6dZBS1Zz5whlnRnWZ5yAJVd
kzERIiaIttqZ85PUAp2DTSz6pb+I+nG0v64KXuUeoCVaTWGuHKYtKvGxPqeegEn2fKfatXpMnk4A
PZddEiZq+ZF4sAeGnQuYy0xaugzMNcJAZtJwuc00wYC1sMyWzSmnlUu6wF7kCjS3ZiecBQk5ZO5J
Bm9Cy6mYDDvvBBQ/LedyqHdz7CY0taU8X6/Tu2doI8VY42mQgJAYh+45l0ceFs+h7yF99vS+fQwW
0zHRhBTVEFQrsJJ6imZ/m7fjzAZGrTBYDmHrwkndAbJMMCed9ieTHUrR8+7Oc0dNrIvo3QBFR1Kj
EQp7cizMH3XU8Ewk81ofyctFZvCa4WnWJu+A2JRx8Ku8Zt3zxjV/QWzMJwTIwxytwnazPGVqcjmG
7hXzjlZ+2ZPve1jzMqU/mS/m9cbLnGkskGiKptn5+lg3+kfUgv+ksdgrMZHD/6EOeBRW/o1P+qX5
2NlDma8PL1kHBuj6zDqIwj+o/hjsArhj3BcH4M4z6yCK/3DgxgWxDYYdMDA/edYpEPQko8qJOIhD
KhlkLgXYZ9KB8P+gJAtTlybRcYj6wT/RKWCEl0VVHxyqYUM4VAD5LlqVvy4DDk6eUia3Ncnm7CLK
om1ed0gVrv8MFvE0jAAeSQ9AcPrH/d6XFUlQZ11oCYB0bdPb+xIj4CJTS36KhhAv5v7DU5X6JTbs
GLD5NJoPxIChTLXYFN5fYLQkrySASulD1NFhD87HJm+nP3O0hwi+4ah3nqL7h4282CK2HeVW6rPf
RVKBZs2v1ZpdzN2tRzOXPQWfH/Te+dxr6+7EMx5Vs5+eMfKAgQOJcEV4VBUWqKagSjXrQxLPOdgL
sHrKjSB8iWBLXuNTJtrPrXDOybTdKung9FuG8legbVfEV7YzX2C/9BliBiaKbmiJNlcnFu24FPv4
jOyxxyIxZWLflDZfzKNJs6PZ3uoDeGaE41u0CIZuPxYZ/LHCuSSt9aeH+kOkWkNnpp1W5kGQbsPD
TNa2y1B/t63hG4mH7whXfqIH9HnTkK0L6bqye3s6jyAdT0+KEE8MOomW14Gpdr94UssQeMqQ2UwR
zjuoatFUNBKUpcG1yCYOEacV5A061NlWumK9PbhZqhdYiafBAxt4LZAJqq1HGGl7iFQgE6UPJbmz
Okg4R9a3t4c4Pqa+bQsq4uznwA2E6x0NATIw9wwm/IDS97th0fTWJtffBKdw6UfFdzD6jAOqDFmj
CBJJdLQrg54wvqgzfeji7iGtI3WtATLtgP3VJHOQNpYoMG/zpUyhb6fkEYvuBCrGNAJ9NZvmEURE
QzJK/4haeObnL5bSr+qwhPbeHSRJlis4ctOuA4EKqGNZ9j3ZAgvuzLR8zVVunY1WIr6l0lAtyyG6
spEtyZA9LPOHURFm7OKwiTZ+5c4X64JEMc4a6nGBb+nvc5dcJ218o9qwuvYJ3g5CjhdrsaKE6Qnj
TuAsjkocABu+B9M1HFDhsrdTGr4fZYNowZp8aZpenIFVvgIT5p7zGEBkunG3AFTfJ2JOP3u97W3m
qMjIbw9wuZLmPf5buPPyAvV8oy2GQDCJDTu7muict4MUcNGTzCQasAmpw3RDxstCiBveqg01neZJ
8w+vghwiUNKPElTJEVl2ncnZoSgRX/noPL298dwjnMjjjgA5Du4SOljAXn+9HOCAonKsdAd6BhyU
U2SSCG7KNpiG2xCrBS30ts+MEOwcISCqVDYcwrrzLrLWtR8QYr8bBnei54EbnzXs7A19zcODrpCb
sKlhbRb6DuvRP0s7YqMzXtn6Onf8UHXI/3etSL+nRb2c5cVwziVCo2CXfgSpHf18+z1/d8BQ5ELq
C+gJq3WEk1hSe/bhT3QYEA2VHiD+dbrqz+1QPrw90LHdN9vb5+p2bdOLFM7g6/mcBPhUetya7hal
PK/bFYRNNJfopQw2Vgsyak8LiPJbwT44gfn53TtCxEKa0WBRON6vh7ZdCnCqV91BE8c+AHa5zoJZ
fEvWOj8x0hHmxWwaD7A/HiZ2lYzF0UhGua4v7UQd1hpxl4FGT6r0PqW4GaQ0UclTf//jSQ0c27R1
h+oA3cy8+QubIawxqSdpdwdktr2dhnGGH4zeUdBvE4XsohSbvqxOvORvppNBAaWFInLMar4e1IKf
Vs751B2q1JXbOCiuPPREzxxvrk+MdAydNPMZkFk0ZhFNO07J66EILqK4BbNK0xL1kC4k/UKyUEh8
b2jCRCeQab6Yhv5na+uajq7yr7dn97cvCkYRT4omgM7xlg3aaAy7mH0DS41ipn8dZP1et/OJt/zN
pgnAMxuCCN2YGe/1S8ZA9/okqbtDs8LMctb6Lu/KLY046HtZis+IkcSnoHnmK1/e3I/zCn3ACeir
SB7peN9QLUfq0aIZTB/7XwPoX47SF1keY32X8nZZZhT/3UBdBFNKZxunK75FWu2mPmj2fjDRtmkh
9n17tn+/2OiZwdZxwl+91wDsVFSnGYud2Hs4HpQvouVexX+R3kc/Y50hENnIeMSOpm6N9sLb4/92
GcB0GoA1nNbAeb0MYYLqfTfFsBqm4pbWPAdyzldOUN/QDudHUS7p9u3xftldLogiqGUcJJw3QNOv
xyscSDNZsaAotpCXQ9EaLbUzVMVPuDa/LDXDPEouYnzRKzw2ETSEsnRuhMtSbZP1iJTdf44KpPJP
7OLfvY4PuY+m5fihTOHr10nrEfpSjBNaNd4n8FZbMfkfKLqe2CW/ex3guXAhQo8zc+xzCnSs3TKk
r0tRyG4DEQZ1Y8v/9PbS/LIV4G4C2eZfhOw82Fiv34WCEPSefq0OyJDvfPAilR1fkdreOQRQ4Ml/
/GfDHbka9mJPUHPt6tBOy75w6BzqOGeJjYCNyWw3+oRP/du3I1wg+Hbxeo8B83XW2M4YjAynaNgV
xQdggYeMbnBljrLsqk8YG/P0r2wNk+nAIAFxLICD+kcbA/pINnU2OvATnYNnkd6Drt5ZebYJ/Zt8
oc3DEp5baXdi1F+86aNRj07zECi5kmqvDsKdKJKsZ2C1KDsBfKqC3dvL98uW5JJywbcSOuBc/MKM
oqFQiuvjt4dyjS+dtvnaFuOJt/llycwQnF3DgKNF7vGuBys6lMk6taDRMm+PfluN8ne37Cex/JmC
Sx+sEwP+kkowN8SLEU07+ZeeRQo9e+5q2oWljUp2aH6P7xV1PsTfx3vtKwe59bCmVNNEQDMmfe4T
kw2B/EZd9aYM1Hlc+PMhCZHFqZzr1KSIu9Cdz4swf3h79n+xOzyoB/UpgOJusjnH2wsmtV2PQ3uQ
VnEXgn+fXHo8FtnH/2yYo/0khyELgmFsDyA07C11PqiSs0SHdcpOGNJfdu7RC7mvZ74puzhfKbof
8nX9C2jyrhqt9+UQ3PWILr/9Ur+9ch8dVoQt4KE//vyF/wi50clQC2oPhduUZ7V3JWHH0C9C3OiI
RkRReWHJ8tzOveYQ+unt26P/7txAZwvs0BDM+N/rF53mPJ9sxRajZaJNTT4af+hqVn/+Z6OYp3jx
ig2MXycjxDos0bgh6Qdsqzxxxf4mtIkQVQG3/1/sncdy41i6rV+l4sxRAbsBRJx7BwBJ0MhQJpWp
nCCUDt57PP39kO0kike81T09k44uk7UJYNt/r/UtdnBM1Cd9A8Y6eupKK726G6/7YnhGnXCvNPHR
DP0HucowaizQq4+f6+y3s5hP2bBYzKqnDvVcEDU1l2bp+disPCkfg/U83XNFMu/GJTXZj2Kwa42y
jfNU20FufLzwA5aR9WZip6OyMee5Efpzglw68qs3G4+TP6pEuXpZqXwtqvSzBFwQbTqhl0H2aayS
Z72MfrVqmmM1UQhpLLLVxz/BPjP42WzYkC0EP4MV5u1PKCK6FwmdpVeAhvXmOv2JVe6+z0fTqZFj
OD2iPu4b07tqqLV9hnHVa3t1HaIyWo8UnFZURZO7ZvJDBKT5PmhE7BZNn25G20JRJUCokZa8gzbp
1nnIRUwx39hGH2y4/n1o6rCBdz48YclFsDMah3G0E69tuYYiASDxTG5jXUXrSaMfpF1a5fOXDtr8
ms7gu7nUoDbhiwlpJrpIAjkYsV1yyEkZnUlLHgiNTtE/6MeyNnfoEMN9aBuww0xdccMhu4ap0l7p
MqgcdY6ANQWPY0+WcZlo+7EeiXeMNC8Jqwp3vRW72SyItZISeaVTJNSdfG7WBBimG0xBDyKawNgC
ddr5s3Ybjhp65oJo5jAZ8mdltonLLvxDldWDR744RF7LuiI9J91MMlpBUZLhrSIDcvSmVfZJbUlL
xfEXyMxvUYMTJZ92kRSTjdDY2A2K2jh0JDrtCkhnH/eHM8skxALFUkz4PSzIJ2Pdj3PM5/JUerDR
llgMklTDIMQkHR0JDrvnT10YhOcapHJi4ZJVUSOf1uxwiuICD6vSQw0zuWVKeF5H6o2vJHtr7gn+
bvMLj/iuNs3CDFyZ/e+ym8cNfTLq9DpMp6QRBadFdG2VgWqBCnb8UBAf7pBT99JV/EPRJ/a6tI27
LMt+lkV7xU/LrwO11B2/DNOdYsfqyojG6dZAcvBNl1RAwAowr9hKuW79+LMoZ2YKS4PrgovYVhiq
JxPkZGXJBJ+49Joyu7LMct+NUrufsxDmaMltpYUPy4/nmGwm9VcvWQTRD5csvGemCngH7BA4njBj
vQMxDJVmtp1ZsNqAXU+Jhh1acrRm07rwtEsnO5kWLSEv86HNI3P383ZO0hD5opQcCVdNsq+CVGcq
BxcOQe+21PQBJjyqBmAXBZCht01QdkRSUPeFlwzqUzPUjRvmOU61cEuBNXKW3Y8INOihxqVT3rml
DgIAewbDwI/8btEhjwfNrVx4yIb2Cy4jLf1HpI7HKcyB+OI+zuP++uPus/Tody/UoBMvdQGKv8sg
fLXOJFZtzXKr8LQJmN7Jnx8qQvvMCBeF7g8XGjv3arkR5HS5XFu+K1N2BBNj7LJLAonFUUIgSqRj
5iaaOJQm9jXdfNAq8YCY8+vHD3nuxXINuaAVYJBReH77kMYgKAHoSuktkjmlWZcq6toUXfuqrJS1
Makp27Lk88eN/i4tnbxabhsWUDznXKoQy6B5/Wp7tHoGC5vXz3ayo1JwBUjDZh43vmnEHkMnAVdu
jZCnyQmhTkwkZXJQJkEIWAM3F3NEteZ2JAPMOM1uUGsG6QumZqylgum+jr/reklRX2rWgTQ0bi40
AzpA/WAmxjcA0M9mOS95JconLekM6K72zWwmaLtQnjlWEb6UGinuS5A2lwbWgYIrgW16Eq5iOwnX
dVNh6zDrhQVvS6s+qh4+fj3qMo7evR5q4lSDQA6Y+sk4M4gsKgGxFN7YZGymTEDb6nIAKxvC5ubC
2OtTB6fSl/fTsjsIMZF+xQWyQWYyP8ghwPMubNZmke2MuYjXChxsXkalA+bWn4VFOhnYRHtTLCaQ
j3/6mYUJyhYyOuhFusbd89sPC9cL6woRbeDqgbTgcZ0hX87KamjG4Moq+apdZVkXxs6ZQ+NSTqBo
YiN7hPN0chZL09EgFswovHrQ2003giBXU0qJJesytcxS3pC7DCzVwI5cphG4T4WTRRyT1ohZ65Nh
Gd/GoX3ChI8uTJ7vYgx8+7FKKyIZbenCSnpmVVo2CSSYUAjVlhSTt+8IP0lQmZ2ee7K9iJ7jRy33
WwdbFkpoBFXL3+ZnordX0rLnRrXKtoM6KJf2sO/6GFUR9io2L40759MZdYwRREIAzT1pSg6gY29k
OcTdhz2baOV8sq+GiC0sFNcLPeT9+QFkH0wVnUKQvoDqlhnp1dg3SHnGCxYVHuGcpNcqtkf0fOKQ
moic7Fvthw/0UqifHbFLF5753Vp80vQyCb9qumoiJczklCWyJeXaH3dTwUVg2V/4wheaOb3bsno1
DYG+MQjs/jpPMYC2S7TbpcLxuwV/eRpQYSbzKPPEqc89ACPRaYi4PfLM650vquKQKvolO/X574XF
ZdG+YHVZEn5evzR1tjowGHHBhWOyUVv9IRT6jYjCb8ScHbsgCyGnB4cK453aWeuPp5PzjS8AEugR
7Du1k/mkTPuWw0BA46W0zzvtrvPjHxNuNWcqX6q22gU4TVyrfsTUubvQ9rvd4/J+X7V98uAx7OuQ
pMCCOPJuY9jpuhaL5IJDH5DlvO8fKz3+MlrS49iUV7ZyKezn3VS6NE+mEQIErkq4vnz73oPcHGE1
2rnXW9/CSUW0FhyG6hYV+Bba3YVRuTzLmxXnpLGTmgjUcokDtJl7GZr53iJHou9WKOK5fkr/w6aW
bv1qEPrYKTBLW7nXQOkHXuEGzH5Kf4894UKZ6fxDgcNkWVDg9pzMNJrelZVQGCAdWtd1KQSsQxlI
jGHO0w3Aqf7feTI0IxSWLNUGVPv2yTKkBTjxebLJJuEtAurs1H1abvAwQZcdtfRCDz37fK/aO+kh
5pD0nZrx0XCWHU1luG4InqksnPxqu/14MJxvintCqK+M9tML0XiiOoxrEdxIhKSntPQbuyncOs2Q
yCaXVDHv9qRLZ+SCkOK1vNy1nHw3MsvJ8bWX55p00KkCXTZC4c5u100172KyOhJJ+/TxA75flZHg
UA8Uv7Uwqnx6u6zXsiS3pBp6E7FTXI1Jq8YPv7UV+tWg3El6dlWFFdHDi42nNR/Svr5wuDqzarz5
ASfjotNLfZBh6Xrkh7tRKrY6V42pNdx//KBnVg26DCc4StZcHvw+578afmklZiBzvNxGUQggshGB
BEl3qWuinHw/o1AktNiXsRPkKnDpUa/aaSBABUXCHlao0lfc7v69Hmdiw47ATZt83QxyeDeVIzAi
bfo+lTEqDEp+KxKaNYpf8kMiVb/Q7lZOZJExY1pxvWuBxztpVT4ksio25lxvJ7U5VIV2HY/q3ZSX
BUh+Me56Jew3Q2RITthXg9Nha8VBZ4NGUMtP1Keaq6kIsKlQ7t4EdU4oOHrgRbvWoWWCTpO7nU8/
R/UC37/EH+Q1fWb9Kno52NZpaFwVfbTtc+nYd1p2SGhphdXeJi1X3iudZpFlrYHsSdpNv9js5lxa
D72dbHuE1F5u8vRJNv8o20S/qXz9S0B9azUi3lhMgo6ZtaRf6tInLU7TKz7SVyMV40PL6dgt7GB2
VK2ctyN4AGcm5wWfGjE/qpFWu6GXOjI8WyJWqvjQzeO2KIlqsTMA8CZ0jrsw1i2vy03/VtczBVMN
iSqJQCylG5yahEIIREgCeeTLz2XTPQ6SLzlart6avrJLlJKoIjGpxqZuSoFwSDWfITjiwzfUhryn
hfsfSNP1lMjDigBh/y70jd7Fg13vUb1YLtZcaR/WMqLppXg4hEnyU5q1ai/UqbyRwSVQTPSdqQvq
tR23BjJ1Nb6yjKBw5Uzf1XJorPFDy7sBPKwiadz9ZEQYRDoxJbmmPGhT8OJnUAnj4YF84GEfKWYG
L7Eu3NZKvud6Wt70c/2NY/bMY9srkjAAs+hz62laGq8HudgOiITW4OQz1kDs/ItibwsiiZz0WNn2
peXaGE3hjU7aGpufsUL/oZENnt9SeefbDX4fetHYEnXSFcaXqYTlBFsg7g6o7MaaTAcfimU75y63
8MM6q8M9QJrmk4JaDf4L2b+2mamekgViZc56sde7ZsQzBWHYjckCi4PiS2E16SbQYuKkrWG4wxng
czrUup3U+NelmOTPgxQYULSC5Fj7pUY6SRebTmOPDmAh/0oQ20RCvD58NfI69nJefLOWkfNomz4X
crXtR0W6FnqV1JSPSbxdYmsxU0GhNYEu4jhu7rq8UwmowdfBeYxUzt6AqCqRImVg0jlkXFXsINSs
jaYBmUW6GH+8eDLldqtkQ/FigN/a+bFxzzk6eeJuU1adHikzUeKifQm1MlvHgGp9J5+a4acRhqpO
itbQV3tbraDgSZMUu0ncPUaTsjUpWEBsCt3WH9elNLiZBu4/DVuxJ62aZKlROVSygoC2TE1nMM35
FnVv7Q6BtOlAABCV0HFCrpquXikdJzanmEjSzWe791LwCUwp0jBcqUHw0sqDWPst62umGbG2Uutg
vm1LdKJeQBjPUefYc2NmEERKDSKJU8J6CHAKzyq2FuKwDSuoyfnBMgT3I6hUTzK7IXbLejTltRkX
5a0kEVdgkr62bxTGzIbwqXydCal5iCZJ2ekpyUzOkOnR97Hwbwljb1ygAWJd9ASs97Iv30kEC0NX
KJjJJnwWV3487PqhucHHMbhk+PwwILYbhLFHwbqs7JnItsigJkmAmdgpjUHsDM7H4cbIjftkAZe2
nKBtqjCHJAkhK5S+vqokcmIS/Tbp4iOa47tB0TehX34u6/hHPZUSQV7SwUjTGyuQYcIMex13k2NG
ApaAGYZuVyufJfgIwBHQUnUWmWYiTfcTejlvboqDJdK7mfg+B0pcvp4bKV1x/vhC4l+zAgHUbhJZ
+WwarBjVYqmfAu2INRZ7et+RhBa2R2p2PzKLfkG6+bDqh2CnhDqptIP8BN+ZGKDW/EVDnZuiSW2r
/uCX0ae803G6fu7bGUl13X1uRPY5lDmT93AMPEku7we7fcB2ei1lOeHAbXFlRYSeSzrqxeq+b/Vv
uomwbxDD2p8nLqWjbcCbUSb7Tmp9htiT3dWNI5HYlRZkoVvddS6CvWnlhqPYAygKalEr0imAudbh
lZ8brt9mP+OeF2g/haTsVKVN3nW0odZNGhepQTEo9ay5DlISg0j+xiH9U07zT/2gY2dVhv2cqEux
lF28QP0Zaw8mMVus/q7CoZTwMY/iOcCuZ/x/KcM8/NzDE9ESE87UEFfukORHVZu3tmAuGIM0v5cU
RnoyZ09aPzkDrlaFADXuil3RtwZXUdL3sCfPKhEBuebZSo+UZ0lv7nSQUDvmGaezrK+Mqa9JP7mm
ie9xVPJvNgW/IMxIRa8tL7DvhS82kjJaL1mRXLeZuK7xObtxT3ccamk7pfqexGhlq/E3Rs0vjnFA
AHalG9jPiUJNjH4dsSHB2trGK30Sratbs6dXzX2Sjz/Jge73FXf37Z5Uh0CMXij6qPkyhWMf3RmZ
ntfFnU/AdLhG7EzScZTMeyqYvz7ehp072VLdQ+tgA/Zk43dyWPBH3+ykiUoZwpsrXIAIexHsWs/q
cDup8i2y+qdAH7adFV06U585WHLnTrlXNtC8cWv1dmdW5UD96EaF1zSEBIXWNm2BGEkPRUrOkS+O
WintFhUQigP6ufiJd3w/1eZdq5iHuXkBqA319sJR7f3mF7k9qb1LUWg5Xpxs+Qed6K/A6nIv8HsX
B54DY5eAPmPz8Vt/vymFicSlmY0ol7iGU8ljAtvA9vs0p+ODlohUUmeYJeb7Hj+kDP+mqC4VRN8/
mIx6RpeXjBOOlKcQYV0OK0T+VE8GQ+wspXfZbF9DUVp9/GBnzmeLaBVLNzeQGvKqt980jCOCPwu+
ad90ZGEZXhZKyJrrDabqC6fccz13OZix+UGnpgjzpIqmF8RfgudBmkFMlRCkeU8vav60kGFcLJFc
ChG5OVFaLq1L957Lf/qkTPG66VOdM+QUoD6ks3twuQ9BxP2BTdpP65e7AV7BjD+de1Bz3+vWXz9q
v2n45P1CHZEIyAsLT/PtR6UGyJuXm67Kb9SxvcBtPddjKCFYjFCOT7hr3n7KcTaSscwpO0k5R01N
ueOI4hZWd4FufWYWMAxFUcme0fiOp1cwMIMVMXO973VD5wj7s5oOXDlpWzzB60QyL0hVznUaMPT4
61BNLezVkwEui85Uy7RlHEzNHkboPit6aVtbybe5JgEaKQMpn5P2KajCvTAvCbrPvFMa5ebaWmhp
ZIS/fadJmCZ9kRV8vjnjRqCdEnhYInLrTtEvjMT3U4yMiXCp18FI4975ZHRMJZyRsa4KD/yucSiN
jPSETO25fBiibUJe3Wpu5nFtza24cG105mT/qmVFPr1XkIjhlAlj88zG2i23hz581r88zSw1ID7j
krWMx/LtewxmUaXESBaeMbWHXGwt7UbjOGEI7UJDZ3on4iKUNQrSdJ1wpLcNZcKuQ39gjrGS+ota
3ddT8gMr7rpqgoPZiAuj+1z3sDlhkOXDggwQ9W1rs2SNdcLu2uPKzK2hhdUFdN3x0ts784GW8yFh
OGiIuXJdfsarkkgdpTPIHIYckoSv9SJNNPS7jz/Q2Sa4EqBYj82SitbbJsaUNHjQMdwcRtO1yLLK
UVvr8T9r46SyE6gjzFibCSrOCEydcqdNLl06nPkgUO+ZAEGoYlH4fUH66k2hehlKyhm519ryk1VE
P3pwPiGC5Qtr2fl2FmMvB1XE/yevqx+tbJQF7eQmlMos/tZrBDJg/1h//MoutXPyykw96CujpLaH
VEdy5qRfDZb1WFHR/7id85//X8+zDKtX700aJg0NHs+DV/dONuGSgnG68M7OtgFV+bcxEvL5yTvr
JlEL21/WJ9Nfd766reA5/RuPga7JpoBoMtmc3EaU1gRLv+AxiGfZx21+1ff69uMmzmyYKDUi6sAP
bPAsJ5Ol3NuoE23KvcWc/tL97nrKwm9Vk13N5Et+3NTZF2ZyP8e2lvSp03s6pfZTwefPvXHh54Qz
j9T/Za0KkhjUMSRt8fHhhy+/4dWHV+wigbckcg8d0g0hU9A1rH6jV5Erx9aFQvW551k2f3hjTfxY
5sliKoY2NexCpq1Wvpub+8C/NMOcGy46Pq8lywx167ttnlIXgtATPs6UXS2nysJPKDFGF7Qv55pB
gmKjfwEY/T6cDAGJFQCu8TQzdnRQmGSTuUK7ZAlQz+xaWS5NdufcnmBFOBmVM7Vwy4d86FGEvi0m
qomk1SmmU5YVYaLGRopRoNnmqq2NnUE5h4wAb2ieE0FgrVDAjuRu8h1IM3uI2dEJuJ5V20uKcsV+
eJ8P+kNezGvJTLa11jmKdtMbxoUF8sxy/OYJTtb9JmxQAtha7qWtRnX5W6urXiwX16per3W19j4e
MGdbg9yu4bfh+5yemQK7kyOzpDNHdbSS51ugH3A5YMQUvyL70iXhuU7ATuOfjZ1MzdmID9eKaEwG
tsN64ISd6Zji87/zSIRrLRtDVJQnOwxy/9rGGnmBI5FwDBh3lEMvQPdesrcX5oX58/wz/au1kxHa
99ScS/iRHvyojalNniE9heqFae18I+g41EUdR8jE2ynH7024kyUyFouseym/k22YRnV14VHOzdPs
2P/ZytJXXk1saQ+XyBQq13IxaCr7MLejY1HqVfT/8HFOuniJOLqfNBrqtWJlkaasPhuV6v4b3QCl
kkZmpEzx/+RwwFpHeCgwR/YBjScNvzRReeSLrih3uVJlXzh0nX13/2rt1EuDdiHqmoHWAr1Zj2DB
gDo5E5f7YfeXxaesP/aymiIT4V7xtDOISi41mfxyD7epixWB7GXzwrs7299eNXHSE5ousOReGukJ
prqiqkwu3CrU/q3+hvOezSeLGxr/t/2N+5zI53Yj55x6bYQyzg0ijmROxZfczGc/DgucxdIDpOX0
mB/okwklm1W05cptNMV6UoCNk3KsZ48fd7r3LVFbUzj9Lro8EjmXF/tqCOVqactxxFYHTONG06pd
03BDUnW3MQfvj5t6v9LRFHYxpOLab8v926Z6lbDrDu8q8dnmxqqmJ+QPXqiEN1ISepl2xXVtHrcX
Gn3fMWiUGpuQyXd8H5KUgD0UGcAybi7mtUxGV5HeZM1wofu9X5RoxWA9EhQqF9/020ezCWCYIcnS
MeJ5jaWEC8Bsncifo16lqiAufLOzz8SxmYoo1v53yvUKU5kRVIynVkpWCkaTVOK+cBjXv7/X/9Kl
Hqfy5//5r+9Fl7f1dP8ziIr8DS1qObX8z3ipxzrKox8vP/4g2vqPx+LbS1C8+9N/h00JGW4UBeUl
CMpm9lt0Dn+HTQnlz4U4waTIxhx81OK0/gdtSvlzUUVQ/+fgCYlpUbT+gzYl/8nhDLiNwoSJgxWp
zf/97zdJt83JX79GMy298nXBlCBADjnLfwjwFOX+k17LFjsYq8Cwce4Mndf3jbYmef2SrtLS3jaD
xgM/OfUG7Fhs2uB5vB0c9RApkhgT35X82H+MtC4c1ymUEa68hzp8TkJdgiAeSZVYyVM8QtztoR47
CkE8t5NBcPRm9o0ICADs12Yt5gLO3RR1cehooo3As8sqQREIum6zvppSol2shcvit/sBcHJCImjW
Ps2NHpobNUfoA78YUYHbpErzDGW/PtagIINDI2bfJI1k0u7SqFMrp0u7unW5p5lAcoPZ5sJTJlVp
56eEk+xis+qPsGkRUdQYs296q7LFGjCELXmjmCr0ur6eX5G2kBDtkucQZ4rZZxtp6zyeKw/2/Gsw
B2BNKjf3t/CjoqdIVvTYVRvRPVUqt9qwsXLCsHSKvVewfWNtNzXAXNSYW6dpiMzZEVQP53U5G0hZ
sirl0t0CZGy45Ib1o2uA1tPdnqdxekXPH2G0ztKq4Mh7E2qd3zjVYIR3pU4OmpPMqb/R8rwKHCC9
bEL1liAOzhdJ1ru6lKg3YPjVb0lgaTBoxWj9eDWIjn/rdh90RohNsB8NbgwQHGPkOBVzJtnYquZU
Sy4aAnvbjLPq2Br5ih+3clpq/lszEJoMQRFdVdSTjcKU+1YLABPUTZMPO+i+902vqKui1ZvDb99P
5Pv+gTuZzmXYxlcjgOELv+Fkyf39ExYX8+LmR7T6O1rr1ZLL7tsf7ayU8JqHzXU61to2arhumvWw
XHeRUFcfP/PJcvG7PSYZ3i9DkUnlZPPa6tqY6HIMHx4jK8Qfo12l0LTdPDcV7+OmfpcSXk0pS1ts
x2mHLSzv+Pdp99WzVWXoR40V+y4E7UjyKpXLU2nqgUhMEB25PNdyY15JRWwgDzGaYxHI8s+hyKIE
qGysXY1zEnL+yYv+tur53fhI7Rbvh4ZvrcUbxcWcFgAgKBk+ljsRV7QGAVwcEE4kd2Fum9cxfNG/
1TT+0kJ4HX0HalD8av97+WPfyXgByR+2v2fbf/3Vbf+zbrv65x/XL2Xzx6bLf7y0rC6nf+bNf4IZ
+++/ZCEZvvkLxIJRO911P5dlqunSvzVHrPnyb/7//sM/fv7+r1xY9Awm//95zcNf2r78cR99f3m9
1C1/5h9YRfVPqn5AACAMMYIxmv1zpYO4iAdZGBS3OCy/pioqf/IHUPDge4PQgdTgn+ucwbrJOQjC
zeLNM7nxPVnWPlrmfjv5XnVKhjpLD9YwjZszkD2n5Dwpmztyue1kMxRsphxOCu2a5Jd6L+FeL1wb
EPWqClP1pkbivpYkEa4Q0yBvIwHiW4Ki7fnVuzsz1b2Tk1JXhDFocCELblAm/vztijgTdagnvWWu
p9FSHsPG0na1aOxVqJTDMSeGxOtFZF8Vi4KuIgPjc66a8h1Lwfz48S9B6fx2caaEbjNOeTXUBXnl
p04PoOVpE1YtwHEARs5sZeS4jH2xy6dAObA1+RHW6eiONWnCLIUTGpqxYKYMe3ONI0a+mo1cORqI
h9xp1rQvqi8ZXlVDP5wjBblenm66sIUTH2Fqvm7ZcGwaZGgYleT7ymi/+yQnrIu07670JLauEUOH
N0UzyXuO/a3boOKwnKKO6mODO/PeDAsuVTPTONhdCcwV2SF+NCxzv7RRF16WdP4hBVt9jZTXdIsu
XcJGGw/XTuFGUtZ5g6Z/h/FKoFWRfOWHoM8zwukHup4cP5KEAKvRNTcwg3s9TQ+jHehPaSvIyday
8SVR9HAzhjdpisqrkrXvppQ8i1i+GcLy09C35qZCveCqeXRNiGH6xYpBmaSlEt4hYg8dE9cK0RSK
cVUTX+nISjWth6ZurueKKVEb/HGThEbzKR9ywMt23uyapMDznCrajihRQp1GfSKpRS0T1EDaLWh1
/TsKv2htkNiDRDD+nlXWWHKIl+Rbv5MGxFcx8s5C80OUofL0M58DdIiZHLIXYTEneNxoOtcMgTy/
pEMVpXugXleSEkb+trYVwqtmAEDFlpBG2ZX6p9KQvwiTz1cGle1kYSNQLGXfpKnea034C40Dlvuw
XYPDCR1kmvI2gDzm9GVRH2K5EdsJAfxqFOl32/IpayqkK9nFsCuncSLax2ivc11rvc6ISqefdHLX
jOEgx3b4SY2shGi5ViI1DudPP2M3L7RvIIc3zajIO8Sm2YoLAQy0mpo+mqjSHHzmV2EallupnH7E
yCbXXBthHhrAGarSIBM1E/5U4nJbTPkXkvgUhJx+uyU+AKJ2ErdERBgPsKI7R09JtpcI1MKYm7np
YN5qaPZSR7Ksaie3srzmVv7e72p1cNgBu7Dd5CORG9O46SzfRpEp9GPgB9N2mjv707Kx39kVSW1z
KUuRUzV+tPfZ/N0WIhmPkUaatWtNZnlATCCOeZr3Vzlyy6UnY2Jbl1gJDLdTgWyvOokcL9duhvBQ
MJusyJsaVjmUZxz43fQSyXJyx87ak4ylD86JLpnXZN2QazGYifAPwu7L8LbokW24USYkysrEiKiz
45NfNjojTi3LCUuo03dyYYzzlkitqSB7eeTn6EOZIp60ktvB34xGkHzJ52JnxNmjHJXGqgVCj/6i
W3YDKfDzGbflbMwy/2pY7jV9MO6neIbzTNbiRq0IUnKkqmaLUqgvRIYpL0x46FQN4rEcP0M32uMc
I9EgmYyvme5LP2VSdu9sq5MfpT7IrzU/w/vj+2b1Qypg/RdqUm0kQKVOWk+9U8tlSCrGUDvVOKpb
ADEwZCwZuakfhSszbWdPG9Ksc40xjLaWHc+fkUl2zjDKzacpErZn2f1WVZphq7L5/pW0LB8rWaEa
X+R99RDmDceRus/EYahL8P1zqSCaipH99tinEgIey34VGdTZcrmg2luhjTMmOlqt1gMhXRyS7nN6
GHMa3fWYjUb7FCZIHJ25D6N80xlSvJMN00+eZnsQ1mNMIK/loZ+u29mxyE4pf84WCVOIY2PFv4l0
Pd7YdsOlQtzGYr2czoCq5aVxTXa07WYo28WTSULGo2/mV+rko9ukwnW0jKEmQD6ILUdPdOXLpM7r
iCwdDiR53X0fUmLGMSdpu1jLBxJrZGiaCsr0orRLjRUrHlbxaAzruGsU14LUstNKE8pR3sUZvX0s
NpXtj/vO1+Z80aMqj0vwke9UPblYDlk31MHlehyPgRF81Ubfzt16smbmidy/qhIz/USpFIwFCRGq
5uZFHH+fTOMhqqlCgpS1xiOc7vFIlxmPJsb0KyD1IQj6PJTqddOUyuNyz/8oRfxLtpUau8FH7Vb1
TBic8FoiUZLuIbTqYcsFVPYQTFn6oArpyHgfdiHv/7rTO+62Z1+urwPDDNZRIynrgDnXHVDmb6Os
y/iIOVypoou8se7p4P2c3QvR9yut0vTciVPTurI505WDJkeOBt/0sZ4r7XlClNO52Qjd/YFTse62
yhRsgqKPSQ6oWjTVYWHVMkJUvbw2Q118LpmHRkd0RXwNYD5zpSAl/Cc3jeaxarOgX1UdCXf8v8rj
xJ0RaZVg4SzK5E7LybQ1CSLrMCjU4o7Le6UjBkyqSQWqcmsdVOV8m4vKxC6ha54iSAZZk3OX3kt5
sFatMvlkFJkRbI2pYBrox/Yxm8yrUe+1DZ1Q3k2RBTF+7rO1nSo+46UfCpzaQ9c9TiQsHoO4nu/y
vtBIu9BkLxPpfJUppfQEliF1CU/yJB+QMWpcY68M8wB1Name05nkhMkvtGe1LQaXDAp7W/hECQdJ
mD82dVw9B5UsrnF0lscJaOpNLNX2RgQ62tZptHmnjLuAUF5KCS1zMJpy8vzAkJjgnxHf+rHGrBXF
X7jPTu7hLKH/k4d6Hcy1f5gTq32QVaLaXNHJhPGUqaTtQtI0sSnE3YBw0mwqB2VV+Ww3I4mcQ/Uo
5zGpljpxEdWSgsRgsF6SSWWpk+IiPPYJm1S09021GeUo3U5DGHwSSt7jR8hVcafVVTc4czpln+N5
VDCjpJmxN0Ji53oia9F6mwVrv2iteiXwwfssqGG9N5oob1daozU/SAcMVuQWriuzTja6FPvHetat
zVAajasoWn5HnlJ5TVi3+iOkjCGvfo9BdU7pLGEuQOPqKP6nNpyJb4zkQ+yTZmAFk7xV04qUr0oZ
kfb16X6M7PL59wQRRFF3FZO2/jwvGfVpa/s3pVJlGjs4mZHmJ3m0mxQp1F16VrH2ZSQXTtyT8L2f
B63Tr+UiVR/rNiPLpI/Ux7Rr9ChyeLOjvbJjS2sf/Cptf0R9z1QgxMA0Y7XjEVhVE30KMZU37ERC
U9+S+sxY0/CkrjKrpsMTyDF6TeazqxO5Oh5/L8uV2sAm7ZvK/pWHgX1lY6n4kTey3RWORpTCYxLL
vFtlKGQMGXWtkG9jKj268ar1cxdqbTxusiCYjnVD/goqx+ELtQDsyyTHHMkHQ2KG+hs6sNaWz1ox
N9e+rfTIkCt9PP7+m+w06JCxofG/ApOGxmgZymdAO3W/KjrDilwKwDxAoWMsgHbAbiEcS/E9NLLk
l9ASfYfUhz+mC6wxVhYAYRpGZTzCxSmfsa6UX0h6oH/aZoz7/v+xd2bLkSNne74V3wAmsC8nPgBQ
xSqSVSSba/MEwV4IILEkdiBx9X5AaaxeJI1lRzjsiF8nCqmnh0UUgPy+dzUGlz9yp+YzRa367cTk
f9EsLT88L/02GsY2MMKeLlTtvpqq+aqTEzE9ts6LiaoI/l/fHtPbQBD48XH5aS0Nbmyn/duq8vfV
9+9b09/Wuv+5T//yP//7/0nXwf+DO/cmjvjXO/eu/G/3b+X0RhPnj0v39pf+XLq9Pz7AMpBVEkJJ
TP0HvBzof6DeZK3D+72RLT+u3fYf7J1bSBfBFpumDbz2T3jZ+mO7yfHEfnjHWQb/g7UbyOeX3dKh
R4FN1+bfqTtILLfd8wcwyLPXhZpT19mLKXkYIYnvi0WTb2bnroeBcslyryfOsBuDhieq77ZX7kS/
53VnVN3tkEo6pXO/NMPB3h6I3tSmhjg4R32WRq+uqM7iUcYlsdykvpdkkU6yDBlCwxLXuVEzZZf5
a+Ja9afetVbMmZk07jDRsXwGRnHVyCo7eGmKScwxFzesFsIyPLSZcSU970s3BCI2HXrxyDuYXLFL
urIDnUNfDO2nW89ZrlkeC0qhXmrRUwlcZK5+ypKe8JB2rbQ7QZ/OXWVUzrcmr1s7pk3ObMKxbwmS
HbvcJgt/Mlvq2uw+xWS0lvJglawxUcLv4cWlk3t00/LcDmFbmW4TGsQyfO6kt14vplHsW4Q+r/kA
kBLR7knAWWnbEu+TohCumVP7ragcdZmUlR6Xfj2/sg4kQdj0luTfZ8eCrIxQ9X7zTavLFV0bdWt8
pGaz+/EFVEQ9pMNNaVodv/pinQxECWJH1Ip+SSjCRT0Pl0wRbry6/rueOsNDalb08QwoQVjPVpVy
zJlkqiNmrk5GqYlz3VS3Ng71b0SLLDjxaPpcYe0lLz+MUSkBSFqpP6actQnKl1G+yaXXcVJNQXYY
ajL4dDW8LEXbMEjX2qGsiiYcGqpAh37u4kSYnyt7sNKYnBGN16d2TpwtA22aJqqvLN8hjBG4oBXG
Y2F055697dQlo4WyJrBfpy57xcS0RoOj5R7zctpfeRRApuFUUlTRzpi0W2ZYK28u2RxqCnLq4cTo
cFLueE63LBOvqGw3qvyl56IguEG6RJA4LTrqLtlmkaIm/G1zmD7AFRZfnYH4PUfNVX7hNBiLuIF8
/3ldDQscSDB+NephzWS6JzCiOQzWkKxhVftEslkmZlaKKpdd2g1s2iJzMF6W4n4if+hiAf5P6SAM
Kdotd5VVv7szji9tMaddSkvtd8cgKWbpx7eupnuYAuuX2VR3pSQGR6cRL6wN4Jit0lMKTSBHGl/d
pWpYCOmUqw3rS+t2VWRnrpmGJgEoXg8U1LIUw5342kGUozqSwU0qftb0+zrou3jGiroMwV2fFPzz
wqgfijb4DhTCmivNakd72m3jDEUsmQ1C2XOfaoaWrsRzEmy/Dogiokrz7CnEX6LtGttYDhQY5a8y
0PWXzjbXfWrOM/MblYEXhWsWrOzmnaQvNmp8gWRjMPKduejzzWCDTZWV+6Q4qunvXqwvyNhcB4Kk
t15YEx1uoKQbaQHxiyZqa8qxWKdctiXTuO1Gh6ep0GzuVWXRzyTJBNJIGx3oZIiMFk9r56opWn3N
vEwpM9kViV2Gohlt3A9m8MkDJAjp8TR2kE4BoFRHBSZVbHuqK2WKqcrVkpBFMngylw2K8RvFC0hf
p92SlL4VWwT/P9i4dp14bXM/PeszRnBbEZarWbnVxwTXfrLpeiZT2UuGWzZtnJFt2z/jhEvuF6Vm
+5bkEexxBrbATMu/FDbisVlXBYXx83JblsK9R03tiNiaGUmKPHNFnBrYKVe6rO7TJkgehslbD3Yx
sBJ3Qx8Xtke2nN70seCtsccVkkeVArADFSuglhZ07mTdCBcfKy6XWtUB4U5iuZmYS67lUjYqakum
cv64Juoaa17YQA+EK1VZl2Cpy60SgoQGwfDx3Rm3J4xcjTeqeTkzgqVO3seAVeQ2Sf32uYPm4Al2
G/e+br3euC49CsP+gvE3fj/cLE5YHVmwSaKat52iPx5uJiYp5dCju58yeitSGqNad9zpQ3FZ5eal
m9Yjc3uBxdFnO/RIB2+KkRAmwkhk+1zUcBiuv/a3P0wI/wRZ/pV/wSoG14o+BSKNDZYI2p8/lSVQ
TmaY9/ajllkRpV3PTjk/rXJ2w4biW9zv64Oxsl2P9VeLmzFsS9nj7NYeitw9A+EzkkvBaLkFOQQy
iG2nqkIdmbhFnAPj7fiOU2INMe9ebjfPv//4H+mcPyL128c3NlJ8k2ugr2HW+fGiuh0dtmli8/FZ
ry8C7B44Qk50Er/5dLFTy548uIGkRbtfwsbMLyiQtsGbltBa2h1Jvxd0hVUHKLC/CJH6Td+xfS4M
N5tA33U8Wp5++ly2Bow+oBPce2UzRDhwnsqsssLBYVlOkedYw3T4uBT/18bdn0iq/4+qvTZLzL+e
iS/Gt+F79Vb+RENtf+XPidiHUmLiIQGWARfTBiPn3wUXgbm1eyF421ROxKhvf/Sn4ML7A0MV3r/N
8YQBaUud+sdETHw2KnMHGZaBPcn5T0Ziugy4UX64wRF1oEektJXPhnMBGvrnG6mYqwKTfF3gOF3y
Xf1x3G0HH8PErZ7TYTdsh2Ih0nd/OyZ1r9O2WNc7DKEHIVQXm9uhSqlFGiJEU8fEKdKjWXicvj7n
cIKSaqbqm3bLlPAcKl6+mCtFMMpuGD3V/CoFVc3phgTXzohH2WYE0TwnIpT9rvCnl7oCfQyS+Q0m
CiN6wejkLf60a5XKInNu3x0GVdRNbhYOlhutBMNeUO5DVxd2TEorGDv6UZHD7fcyHDO0cmH/MbkY
2xBTo9PbD7P+kG4DjpV7VlxuQ88QtDqkdIragdomPM6s1MVXNZAlqwxl7flj92ROi7prREPKhUXZ
xyHZjjv/Y+aaE15JpNievcY4L9tg5m8jms2sNn0MbT6ppNQBgzFsE501N/0VYCpzXk1b10Vmdc5r
u42C3TYUCqbDhilRT0gGoNHdpThFS98JiGOabILgLFMiF0YCHFIQCJONuuxjgwKSsNhG0nwbTudt
TC3SmfyO/GT33bq3K9t5VJV6dKhMObSznp7qbKyOfe2bb7KrKXFq1WDHOUf2azkT1FEbKyoUcnz6
S2cpPxMwoL45Xttf53bpHgkBUC+y1fovpmzf9FXV9ja9Z0PoWa2jkwlI7WixqpGXoxfMK7zP7NHo
3OXH2dGCG7yRHFmObC89gDOEJHX7MJhaHjVur4U5kGvfmOXLaifV0S+MMZ4ELI7fz+43BpuRLnC3
+JYzKDF/t0QN3WVubWmngRbm4TAs5hDOAwc/0NegiZ3jZMXlOjnCiaYlmToYRYKEkV5TX76kbX2g
aJWUgMQvC0H4vll/ylImkRAHJZTK7AHmQwher6ljXRMw8YmVkwiJaXNG1x7Q/opqQO/8Z3cuz4FP
VrFmqahqymdzoE2Vxuwnhso+tjp1D6Jq38NQFVeezGrWKhQuejyStzxGEApKPTek1rQvk1bKk9Na
/mHomJeceuyfF23O97mRe1/pExdNDEq23rt9kXDo8wWmqauedQbl/TJXw70gafe6qpzkgXrY4EJo
Xk2u7OL4V2ZHjeYocGF46Ig/FbIrb5Y+r14sxSNbjlK/9vRVWLt8VELemGrWuB8qK9/Tfqk9S/Q3
t2NtagB+rJA8+wQBZHyHmriAqpMHEL07KNt3PZn0SM1yq0UPvND1xzJeDcOgL8waL3Og+TDLqpsy
SV4KfYm1ydMP2nzTSm+MF8cujth5cjw81XcalheyTax63076vhKEjFWk18VWrVHgCqQQ2bW9PBgl
5EYiot7rzF1dpftRUJmX5OnZFP23RLeG70PW4Y7NAwMW0rYLQvyvbCPLtMeid/0sv+5SrSz7c2MX
uaN26dyvQu166HRCKV0nMVGS93MzPiGkvlrZ779aZJB+g9R1XxxZu7dJn9mXbUsXWDfcrqsGU5YO
PrkOLiEn/loe2tauDs3aQeBtOYx3Ine+DgPEg1gCNzLJ2qmzKdiVtgELlmbTU58l1rnWPlG+p9wo
obc1JhR1Po3tIukjFeI68IvsswiG5IZCrOmU5FV6GiG/Kecgv3GfdZp7rsZ+aHe9Zu1JQ79e5vx6
SLwrf+xkuCz1F1PBCeqsE1NfE0XWjJFJ3S/cVHdPuoIR94F+56wLcRS1F88sjJHltEXUi2XZa0Vb
XMr2c7tkUW45U5jipr2iKMG/7cok341ZM90EoqLBlB39CV5kBLLGFB6StwZ6bYitJBiHyZ4FsAil
vnhLmHgeRRWGlPmO5Jx47davJZbEpelBgnVrno4NjclgLZn1Pnmkq5YjdPA4qbvtnYm4yT2ttjeR
0Gpc8X1BjLtwbWgraTJvW3g6XFwPLgwd4R/GjV9q9aFe9OWbSbP9fu4hPoNUGZfLkN/3NkHWHrzj
g+VC3ktquaKGATImeWAmlbZLD/QRpDvu3yYycpyuYT3o92WnyU9TD7iTL+2LrvnlFfXZ3g7U5xvv
qf3S0nHforUk9oeCOW8MKjOCNV7vByN4IlvI29d1tmc6KEhtKp/ThhRqabMhMicrXBqqu8XwyP2I
ajIqIU27Lrl2yKd9paeFSjhSC0IrKfW9u84XRNLWsVyGi4SC5V1WBSyjBo5Ss3i0yym9aOspp2Ot
Xfa+Xfj7nrPywRvSx8RGS9gL+oll4d1P8/qyTnNxP/WihS6Yp2sSdqqDPfVZJJcx24/k9cTMIAR0
2iTMEONDXJU8p8t47gOWbaM1/atANKiqiNo+oipXVxlC9ANtZ10EAQEmQPYn6Xub2gCMeJcr0DdP
19mGJx1FoHbn6yOgyKDqyBLJTZEY52KDAeTY02xvY8bwvam7Mt1kgcfixdStvKmGAhRwWfditF9W
gnqtnFig9lO2IfUcQL3pCPvSmjJ7QtmZASiGpjKabAfhpntPWpkW7Lj+ZMYmSMnwBo9X36hA3tSG
uTcBR4qyfuLV7YS2a8I7T4OxW3KNnP8uE4Qym4BIk/1sDKZzMffZYQmCk+m1d7IWlANM6mRJm+qZ
NOMEdE9Y5vYk0Mc1KTQg/iHLzhGvfRcS719HoDB7MRMClj9zrL6BMJFKtEAIBAU7LreFv8CVIgJl
1kK8rw/nfk0AL5MMwl0d6yzfLSQf9VP3dWzS7JROwXKvzdkto+innIiyfcaOdNAKqcco2yhUtDjt
3LgkxibknufN5SfF11Zmxj1RYawl25yWiTGkwNx5dOYmixHlqDilYf1+NlHRmHPw3QnG+jQaPS+Z
xf66wBLt5eJ1d1o3ThwiydCQfySucULrEOmjPc1mFgdK5WI3lgzeu2YkrWQIpczy9dR1qTnGg7/I
4mwj1XFOxQidIkLLWYR31IJhnkOkJEo72ioT0zOt93nwValekbPzX+vS/4psj5Xk3+1LB1l/G7u3
/kcC4eOv/LkvAfhbNtJ0CkZ/2ZdoQ0Yvh8mFyBA0cx9Fyf/YlyDvbJsIg22J8QzEfn/uS+YfqMg4
p0DzP5iH/0ig/jsegNMRjfpGkFmAGr+mFmCZHcuscN39oma1A6EOYSCdq0EXd5bWk/xFGcaYuNR3
+uCW7TM8q3u5ppV5nMjk2BkJzaiMTfvKyD/9cB3/GdKyrfw/bHIOikI4F8I8bcJDiWr+RUice/1s
Djbv7XU2ks9lUidIpKoirSMYu+Kimft02cHAV0cwTL28hq8kGcolAvuoJ5q6X3PV7Fpr7B+0bOq3
bovejm3NYHiD5r41h8EgfTjN8lsh16HZ+BEbYFFWJrnngnVplEnyHYVeQPRb1sGgJLyHrzWbuN9/
/6t+tBD88qu6mFoCi2/AIBzyl6W1zzqLmLmFOQYG8WGpx2HeJxzfZIYZZAzmY06mnrYefY2Y9E4b
88+V02hT2KuMRYEK2fykDaa4yQlmukAP5X9DC2owljW7v/ikv4FyluORW8Ld+fFfvzopM/a8SQ/y
7ELM63IrKq969J1g15GzcwkdNt9M6Egel2zp9ms32Tdr0PhHsXqYE+WQjlEyUuU8JDK/clc1/4Xu
+1ft+Qc4h/sJRzFYA96dX66jK1G+sTc4+6bph3s5tAsYoO5Hs1FWByTQ0xMo7A1is4SIN3gwB3/e
X7j+/pbI/NOXaeM2MZFtbc5msI1fvO0EAWGW6lIL3N7VyhMNPal1mVZ+sxN28ZKiUYqVVSrsEaKL
0SPaCHhkEXrp4wprhYmzNq6KdjUZyWf9WnMIsG7nObKmFU4ineQnNu/GCaWmDi5lglDrjnlr5c58
sdgG26V4xcNgUFqjiyeqGcpNblY89cito8ojVm827ajT5gcUF82pBS8JbeRHE/0DY/6QWXPGqJCa
2L8n6b3hgzIQ6xZmuU8005ER8po6dpMxe6z0trzQO/2aqN3VD1H+gUHX9kafqHQ6yi4otDBVgx4J
/MvPY8IMgo0UCzP6UmCRcmqCfTDpu8AQD8SRLTGju2mQLmt/nSk1fvWNoj3kLe04PRQ6I2Gqk9i+
Lh7PMnTIbi4dMJAmm6vvmlYaUWsUDtGtXN956JLQawSk5kSb3hNCCMWmQSXySnPRa4Ac86xVW4gR
YQcXgzkmuyZhb8+cRR40u+3fErKMRJXX1z5RMftWTdXlWJjEEYKMhHTgdMeql+elLipm09ZBPTgJ
UvdLl8WZgP9m0pqdchGmZcqor+kYyL4HQ1mg52mno6E19xaVsXHVAQhBAO6hV+cLfVTri1fKBoOb
G9yUbdDhtJxysKQ+CF6HOfmMPOp2VfrURtPoWA8SjiZCqfWQz0tTxpmvggdBe+p7WjYiu1q0wD2j
8F2QLxpG6JkIiiaNbK9QFVx7evGWc2pm0DRaZ1b3rkI9p2rDvXA6iaZqGe5V1ch94bXoMXoKilGo
l0OIQ/why0QQszWpMaJhawnLSmq7IOdLXEyZ7RGqGEfW9Pw7RLITBXpd7uTsI4CQW7/F/LnMAu07
je4kRi59hixDvi4ZJJQrucgrIaY7V7jJBYDXV03BpWDoQHMxdzeJGr4wYJvREjRO5HuWFkl0RVKk
087RCCmlVrXdraLu45wbqeoX82patbusFXdl4vS3BXO+3bnjsSxWK+JpTPb2mAzfitK5dYxkvZjb
7Fw16bzPaEYkI9X7qk3IDgky3MI4fcj2vKIVOsj5xsy8i0zKxsIkSwwyOnvzapmS7B0YpD/zrtHh
2cbM/DyvJNxKo3D3RiKnQ77SmhnJtTNo307VsZs71rsm+M5R3YfkQA4R9+R806hi3RciHx5UCY+V
yta+benZqKFxSGktp7jpHGLAcjC8a6ftiirEzqVDPXnLK5mnwRerau0jAkn3BXGO/Uolgx2qwM6v
kwrqNxrLggzpnN6/g9Ovn6QZrGfUjhU9KJZ747c12cDqOe2hi3jfOdco+9IDkfjJXmuk/dRhJbrP
suRyTcr1UlZVclcs0OdDNW9xue7B2OqQRKJcPFyGKQ5FIEAzHOHnEOUyG98LntFXkxAYnxBME6AE
Lc1hC3Tbl8PMcqUELQFzGRvpKi6GjtBYlDJL8zzW6PpENfO4EUg4lmp81511PrNhdDtn7ep1J5MS
Njp1C3Eb9PiRwI1fRKOuu2T2jlnPa4xA2DZE7tleZm5F414BZKV6rTj7a+o+5yj666idl/pKkuXE
0ph/7gP4/07LPlFa254xtZUH9tYxC6u5vjQ8RAiePwcPc02MGO9d41OPei7Wzb7fu27GCKWjtQwQ
GmRN7KT5TZqN1l56+bPEhZrHNDv3TVxNIyUYNp7nIZ00M7Rro7sQKxpj6Q3dpW715DJsSxL3RBVR
GyDTEEEiqq6ByrO8r2JK3rNjZbTiZRZG/qgXtf4OrDufWE+/4NjNrzwnaI4ofJ2HBTllXKeBeTRm
8R647f1YBhR2BePL+jFRZWlT7zPCjE6pEvWxwDeN4r3xTq0HOVN3U3Ij3OquWocnYUv2ccO955jK
Li0Lq+FMO96xDIK9bsrm0u3ma+H2N55ysEIq69wAU4VaL52oyLvu6DUVuJjdGociX70rO10vAdju
8PaNJFHPTUj6HREEXTdodxPlMAQkqiSylhzZY5dne/yPX2pymeMMxXdUtW55SFUKljw1z12byjej
bZvH3BTlDqGgxAA3dXEx2s4FDOKE+M8WBGvZS2SRK3twiyDlAbXN3RJM2dHOWu/OHvwszta23Fcl
OmPzQ4fqd/bNWAkkei1GPuQvxXQgTLa4kkx8jyqoqQ6qvG+LqZGmmT+OgsABQyW37TQ1uw6V47uy
KzSR6MlOIvHQRi9OzfqfzKgjKOz4Xvd5+e6l43xupzaNu2ZAfQoBDKle67eLCJqe2DitkrFJiQlK
Ca1hQeynZEGZnA68vgxCEcbQT5eJEjeW1m6vjXXvX3X5REB27aeQv+2kdBtCfdIMCvMWyVZOAnJp
3avc64D186Ss6dtr2yyetbw2Q2ccyF0uAdzLi7Gxqq81h1N5aicxe1duZZHgYPh0zn0jlBgwNyd/
TY90biB5qGnYtpHBVUNxD+BWXRtJOfJ+CgCMJ9cZhjONQtI9pG2/aTxwNKZHXV9ad2/OVjcTgqwg
ADTinhl5vB6kEvLpZNhz+j52Cno8yLL53pTMV2du85EFpqOJbMnqawfFKEnBC9fDRKpK+Qk66ZkB
TEzX2GzNKl5N1T/bRmk8jh38iz1N5bmpfV66ytFiL6+CN70YrAPqCWtXC98jWAjNnscD22TFDuZn
5IvTU6gCYmQiDLn2blwVSqupT3HGdpZHTaqxuQU1fVqgRUy5yl1GYjGRyNKDWRqGQTx6xKJpt5U9
2uE6uuntmGHjm1C07HjL6Fe4rqyT5VoQ8LNMPnvIs7sdJs+iiSdvkmqXZTnvpqATULxLg04CACK5
1Co9uSxAZvTYtfv62NTufG9NdntpjiPB5qYOVpHlhnno7FF94Qowp4110jCDCveTbGVymeUTs9la
0axoEpWcrPX0penN/HJcNaOLuiTPb00zsZ4lgNErs7a14x9ZvyDpWneJl9akrWrS+448OvMiL+/t
e6+a77uNQxhl/VS1nYyTIH/OuW5E6SG+NsW50JznfmMiVvyKlGTAThBKsOzMov80YWe8lrWCw9jY
jDHHsDvUegHF4bb1JzJlc3EQ5upDgsyGrA9NMiUoStIyFhp9AlFNd6aDYMURl1U2JGJne+NUXTcl
kcROkmTkZxejoaFAG3rzLl+DDANC3hXf5oD8cJ3x8hvIenul+5R3AJlVx27jdzKIHgzVGkGnXk5c
u9s8aNKFACK3+LKZaFncsotutEnAGw0dDJJqIJPEB7FkbByT+0E3iQ/qCd0XNJRp1m/zPPdffLwH
L3S5ukfbg7fqi059K4X4vGyclvygtzLZIKijtfLVzSUL8NoVKbE+g/kmkK4doTfS04Br75AnE/mP
nfNobWzaPKanftOEGZs6rP4QirmbZkwbNvmYvSnJap/XWtS7GWhx/iE2Q92O8AyDkPhWIUZDTCTO
PL/VqfmQqo18/BSGz7JizQAoD6GbmG0QuNHl5cYVkrcJ6Rvwtn6JThk5XLAp44pNI5c57XDTbro5
rgQSOvtDTpd8SOuWTWWHf4RQJ4R3clPgVZbU0IBvurxgU+jp/nBnJSkKvBoaNtZFnTwXH3o+rfaH
C6iYJvaWsbpREhp1s+eUHkcqTUIgkgJzjT9NWkRvF1WGwMVL4GsxNLARGV2ghXajfcdjt9wUvThy
7vKWS+rhPf8QFzbe5AeH0bUHL+60wSU3uR7kAUM0ssSynPGBeaqgc9kY1v7Y2E1/4pq/13oO/Bso
52DJXo/g/nadZsvQR7U/91Z21JxgQFFe3c1DXsZF4T+nbbtGCNwZJq3uLe3TGek7z5czoetIlvKu
EIVxWigtefTNlSgre1NXph9CyzKwE9wPQbUnDnz5whtlJc62iCG1EXQCnR7ZsZpINLMTBi47aj/6
2THlBRwnlFNCVKU+wBEuQ25+MOLUJb09CDIwpE34mQtPPJVzJiKnZeRk+J6u5aYQZaQrruxNNdoO
y/zgOvaxXAYkqm15r7BbhmZZqV3SuCxzqJPqx2aVS5wt3jShy+sdl3R6zboflmKDimlkQcGqV124
4Pm5yqhqC82Wt3mgDOe8CNvcGpytXW8SvM2JA/oqiBDpKH7fy5zOVvJ1vTfA96emdL2zWyTiS1VU
/VU1B/MOPihjZO2PKVpAW/OLzwkdF86FXor0GHSW+IqqsX/OFn/e5+6cPjHYalcyGI3rpprmt3Ht
u5tVtX2sW4RebZ+syI7NkFv2juwbxgdcb1/1OQWgN1Tj76vO9aZI5zAgfh652pZvFWPckle5MMX3
D3DnvxQxD/8+jsTYAmn/tSTmjCmbh2X8SRLz8Xf+xHjNP1CneQ7Nd4GOIntLLfq7JgZrtrvlAeqb
3AogbIts/RPjdf5A7eQDH5IcoOv+FuT8J8ar/+HRYsRC9b+lifkVR0WNQ+4vcBQ/H2XMLziqV+pm
AOTV71mKWpATx7lHOD7sraQu/gL8+k3FhRpeJ0zdJp8SFdCvOdjStRpH5EG3nz15bKuBKr/iAurr
wcbTM3ja3yRcP8Wt/Jho8fuP45KDl5quTf7Vb3WHRaP7hHQ43d4drQcSNXYW2hmWYUGpuSpPqyjT
v0AYf4M/ty+Zb1jf4kpRAP4CME5d73Rq5CdmHEG8hdvdMrU7xuK/ivn8vfCXnwTyj92fO2Ez/f+s
Y3Jw9IraV92+TZP+sDHwxOojvsbrmyqO9qy4crx+eMDe2ECiTsdMzff8m14nu3mplHtRM3SYoUeM
A56l7ka3k2bnmsmx5iX2yRmr9i/CT38HX4mhM/UALIt7bGMnfv7EwiQGqwzSci+04eTK9lpV/a2X
BorsSBaVTJ/iCcQ/rNhZdjhV590PT+U/IQx+5zK2D0BJHg/bFu72awzOwjJtytInXNrA9xbV0GZX
ElpyH3BG5Z5Wh+TmHgNDi/xRi9bKuyaP/nJJnTddn69kumjRoK9fieb+qyrk7Vf/CRKGwAh8IgRQ
0sJk/JqPkPsZCnKvqvaJWdAUgaiClT21cFMMY60DejWEWlkNoOVsOtRHEOxn/YVw1fXhrX76ELyI
CEPgnQLVY/HQbMq5H8wiGwiPsSvI9xWz3bsm8PiuSjkZ8QxbYwwuNBlmmx+4zsvqs5Z0D8m8rnGC
DbHGFD9Pu6lZuW6mj6t48xcDuOh7WkHtveVND+NmQx43Q7LPExIHjXxgpzmqzbQMs2FOlv9gU+ql
7cBhbehZgnVmgrWEZ+6EEhSkU/a5jteIreBBoWL0L24zeNOn1CqNL35d4m9ICFPgYNSCz12bD889
/3nGiKx/AVecGyjgbvXimhUDxYdq4SfqvDKZNxO17xuBJHrsmCVSt9/kZHpNL1BVn71ZMS5kFMBT
I8+qRofImLSR13fFW093yFNXUGXOa6iwdvia14t6KNUegbF2QVCmXJ7R4xniQiW62jiQKQCHF8XR
c7ttqSRI80w/itxNhdZ8r/hhDxaVUm5Y+355nbXGplvWh3dTYT4JC8NPzmU/SNTkfXdNV45uM1yq
1glLxgYzzKeVAmj0S+W11XnDe2bO0ACaDJ7rAJd16C1a9VJ7bnKmQ2c+GR5t15NRmsdyyIs21Bp7
iuvGQiU24OIros4JnMssGwCbJluqQ10mkP09Zj9iKqqRvpGSPlRmMzeYLzIY+PGin30QET9tpghy
0b0O1p5CKVGa/Zcmz7SbdHQadcyaulFUJqGl3iGcBFfoFnddSZcR2bDnWm6qMUJzhsuq1bsj+Y8N
v6TjF5DwqE9adWQVMYojABHWk3zIiFzKcm+PE6OIprZBVUNBRuXfmHmuwCRp7UjiySoAAkZXrhHq
OYNgJ2t4tFNH6HFi9cubabcw+CQSTC2F9QZxUtM6qPS09qkm2AkE4QVFIe6Swm4CBIiV9pBKH4Sg
YzaN65bBdjcWE7JsZ/UBHqCbXALmaUGS1Ax6zt2iqSQ7+htQIzfIpvOU/d3/wHH6Fni72MCdFTzu
1Dr+cOLCifduA4Ec5d8mCgWYVaaPhOaeig0wWkGOmg1C8uqquNLKYDzkFlULuKKbEiMMsFMChBIS
YKDCfAOl5snCRwtje6c2yAolurlzNhjL3gAt0hCWiAYXcZVtcFe5AV/+BoFlGxjGRIlsZg3kY79B
ZYmonzXIq8i0VHkoG4CMaoPWUDJ80VMf28wGu5UbAPc/2DuT5biVbMt+EZ4B7minEUC0ZLCnSE1g
VIcecPTN19cCb5aZRN0nVc5rkpO0KwTRuB/fZ+91FgPdr11FOeCqOMfTVaoj48+9ns27aphOkJ+c
87gKe1oc936+in1pZZu4DuFXQ0u4MIJEBprob0gHXxmrWFigGkZpMR1TvYFZFnfLYTHcB1C7mC1I
SmwGDXtFmWs3eiU5oxtRHExtZxzH3imOXeUq2E+k+iUNM6i/CJrCZs52WYtbgdRJdhrNM+H8b606
qKYbik4l2uiUZl/qVS3VS7n8mFYFtWDdfGlWVZWBYYU/dOUdU29sjJ8FK3mx6rDGqsi23BNfrSot
aBsbWGHf7OnZIeImq55brsruFM6N8tW74DsW+SfT0iW56eRGrKpwqyoEYusfsZiDx65ZFeQGKXlM
EkRlOkDeI9qN6YMxISBmYDW23nVoDj0XDFnxfcbUagex2syESWlUlWfbypCy9XSxPtX4zy4hE87P
yap5w/KpT0Pc9X6VcHTSxso5ynm8UiMgmbLKk0tZJHcA5jjW2++yuloVdrdV42VYVfdYc+VqIWtp
hoyMAX8X5991erFK9rYySLtF+bFY5XwOrM4uUu032i7O1hVNfWNkjSo5demwrNaGQIef19vk732C
ZW5yKBKUFRuFrZY47vNEZjjQ3Wm5MifbuysLbz4ZdlczbshMT07qyOeYxWLP4FgmfCHAXEG5Q2Ci
k5GtLY1xbW6Qr1gw1Cz3HmNvDq6G46ev4FAIOdESWtb2SL02SiKHlkmxqPklhxhyyteGit1002cA
NUvgMQSr2CRaJa86eCJsngn7iguVZK8YUXZbV1SF6dq8ATq97Iy1oePmOWQbR6bBgIGSpD3Nn5Hc
8TYROgRssTaHIhIxu25qq8BIF7kJZfyK+Cr3WdsvWMrWzhJbMu6ixKsYkN6AVCjyNnATQZp5Cvn3
43jZJ2uTypT1l6FcTkO1vGWKvinO0Xyr+BOQEcIvLctT4BblvdfKhUOsvJW92OZx3LwVjKDaR7Wg
easqRIkmCowhaW6X2L6h4/pQrn21WomvkSQOPyAmBHG5juQLM6Y6GsYW1Qfr30BOyEpzeHZa/WVe
+3fN2skLCeIz4u1k4vOldxXuy6yn45ewb+f2WG65nZ+LOY7pdZbjVqlO+y6c9D5iVlfkwTNRbpwH
ymBvY7588t2ulXHsVv0/8WLvrgeohPXOnRgxRmoJi1ZnAj9gstpGVyxUuWn3uxRhwCYY/gUBrH+L
37ugs4UwvKyt0ZiBgpjPRGO+UG3Yl2XRGXI3CD6Zw9Sn+VOidTX2alqvau3B4saXj0Pu9jVgof42
7OxeBXFmNnCuaOU2UYJ9nh/9kCMyfPYaLcFU12Q9mKQqSc6c+vGizLH3umSLbdJmNKH6dLAZnvkS
kiNOcnAhGDjr75nl8gp5sdW9LDPkI0Mbp32iwsiBR473YKP6zAhRi0zC8skgSWoaS0dQHnZNTS2R
SGq6RIGPIXiI84jhbl5GEzOL6mKr5kbcWLFV3WrE+/F4Fk31HNrapPvKmkRN+9wr681cJ8ljlaSY
BmC1kNdtlZ0+y6JkXixQj/ZH2/dgkkZtAq8kMzepNo3Vqsd8dTVgpcmBGJW9by05q5DSjCs6BeYl
QfwwT5mMnJBWYjq1e7torGvXTdJv2DryKKBNKY+t3ckrZje6BxWZ3b03F1DDE/bnTylrwLY1u/Jh
6qtAFuZ0VnRvmo2tdyVLlh6+zhljRWhTjmcCDuMB+4+6TggFfMHwSIW5sdrS+4z+6v7Ii3ra85Yv
d6MThYeSmY+Gr9pa7skyE9fnuzd2TFubvQ0NHAekR7kgH/f5EgXunM23qYjs4T7x3Dn2+0Qv2AJt
y4+cTvLPtumwnXrHUzi+iyhYqHLUthcsMlWXZlcZA1eZRK/K6cUYwXrpdW/Fnh92nS43DaIrEGlG
ZRRPaJTTV4ej1XfVu/ODgezr+V2uGoZd1Z7lW1OErikaXf+S4KFNcbPr1UMdlTk8DPLgWH29fra2
rBvswnPl8SzDubqvc16I/Yx994KJBhmyLqYcB+ZYBsKIIQ7Gwntp+bfjADdc4dtdPtwZnBFOSRV3
92WyaPt8zrsrZyQZ2ZJhTCiolxrnK/2OZzUDm6Go6plWRwp1sjAJe1V1NGUVmdSdi1y2RTgN9nOe
QE/tm8W6Fu9sHeLhdrCq3tmGR5vuincOD93GGcNHbMHnYYVfYT3JO7lHKtJIj3qbx/kzuWOaye+c
H2/yYP7kK/4newcBvTOBnBUPVIuVFGSu0KBxxQcVK0gInykM/AiyzJJ2YbaZEgFySGjsgc3KIZK5
Z52jdzoRR/H6YVmRRek7vchYQUbCy8ZDNveHWp85hay4o2kFHzkrAqlLVALvaOUi2SsiSbhl7A+R
Vx3tFaCkVpRSrC3NhuIhvkbhH9gTkLqjsql34Yph8lYgk/iHzbRimlwXYNMSg276/wLh/5MHdI1J
/u8C4e1b+Vb8qg6u/8F/1EHH+R/Cq8K1TVJAa/QNL+f/VQclsGEPVYBgI4Gr9zDdf9RB739scKLo
gjjJkNLs1TL4H3WQf89zBHMzTAkHUrehPvwXEAnB5X+VBbx3TWK1gaJE2isj8mdZoCSM2ZreZAZ1
F8c7D3XvAUwsTimmTfnCnQROqaE7Dpwk5DYsiVh7q33bQvO+kpqe+aLHwgaKboD+zXmi66K6BfYA
Sc5j3dvbMf9OxLxxRk5O5fGnG/0vms/7yKuflRXwHC6MWXrwDolDfv+vvx7sgQX7xpNBrtnubQEc
9ewRMki3RTQnfldar1Xa6jjGVy+Yk5XxacZJsZGK4UckDRJrn7pxuRv0ZEdc2gwms89oRBTZCZPd
uEoBn9u4urfoIb5wiGVTTtgh6A3pvpFKMFyC5vuWJXLa1zIezrGnz37IhusXHrNEujKuLvpQJIeq
0lqmnmnY93tX7Ai2pOemKKa/SKIfTbPrM+RFQgFzEJbZUn69H1ajF1AZUSpcQtqPuUpamJN9HZ1D
L25gQMvspdYXMW36Zvjy52exmpI/vEnwtFFGGRu16l36+tt+Epg4hBYMkWyNoB/5nwUo0VPHzC2/
cpMJRybDl50m951+VVuG4VnjqH0if/D1Lz9DvCuNP78UPAiUdhdT9eqp/Scj+tMPiY2wixBDuiCM
UYB2Wcrxj/BxcRSVy3FJKSg9VUIaajNEk0ObNrGKDdmu4iZkUvS3yU2STxGjbjfjlCTHsrWgHYVW
CCUOq8iZgnh+cW1KEaGGH3k/GZeUWcBnkRn5xR0NMW9qxseaSJ60/bq+mIadlszVLT7B19IwLrqT
GwchKvOs3Iqz91g8LV7xJkvseZBCq6NsW/GJ06bzmR1ZbVVVrTZSiY8GkYHomahvu1w4WyY9e/dg
HNVlNEXr4hbuaY/SApVkA/LmELupeKzWoXT+oNGAr8vmgDdBvcadbuzT0MZCRBXClHHF8OsENNxL
XFTjUxK1XpBxfIRMMlf4K+o0SrcMHdK8QEmdG1FQGF4lbd7erIoHvoJqqM5MO6YidNphedOyXnsj
92M8tqO03qyppjLWvCyuqBiJyKSdoV4nalsgC+NEW7LPd7ixFliPlMZ56M53IJ+q7aCgNWitcFhW
UgqwWDgOxXqPQqvJQfeijWstVqDop0q/rcv6wlTojhnFdRluY1jn1/ikK59RElG9Y+BCnmxDTRM2
al3HvWCDfSy6jmjSGOnqFSuX2rV1USXM8dG8i5EY6houKmRFkPWfXVnHZwZiM76hotz2IqDLKyUP
v4rTpUFTIR2R+iqL1w5+JCVaQ5op5pR4AP/irB6bPpgledA5S9ODAPz9TY+G/pZiyN7OmcdkIWOE
flpM6Wk2Cd87acLY6HJJcQiDYWj1gldt5vAYKwMbgs7BVYND7neDZwPPal3tRArY+j51s2ppwOoR
1tG5gk7ldpT5e+J+Lhgwjt3Ye0JgBXPjVkgo9kr2In3CnGGF/pRSxLv1QadKCtIspuudAsyFZSmP
blEne9NNesyNdnKK04j5tQ0naV0TccN5wyNiFY35fFqcObpzbCDcEOC9q0xSyixp8mDQgb6qLSgi
nWr054bAI0qEsrCHzqBGG90oAj0p+xMzAWu/Lm2PEs0bdlPjOp+T3uYMQgyyhrKdxdspA9aW9CXh
Xwju16EGkl0IjTCiXnjiNJLQ2eIjC4zZ7QFa2BofGUEFkkTqZFaO9zwP5BAB3033jZZLeIOVW183
M6D2auCgPMwOd6QzLl0Z1SjfwrwO7TmY6nY8VZnhXKqqAaYduYZve12yJ2Dad5uGQ6aN9Ghpp24e
64tlp80Dn8lr7zQSQzpOXa1Lh33XCOfodZl30t1EO4ANT/yFsPhjknUOE2NC72Uy0ul+isXyVeU8
zCEa3Z0STn6fsdBe97rq/DLP3Av8RPvaccLhuukX54vA8v3VKzUeXVikL8rKBG04nunYZnaQT6sn
KplQrlQ3V2dDefF0cACJ+G3RFLk/J0N3TfKNzZ3OtPHIsWK6n7FJHAwaMNsk0euzSxvqRmP0oIew
etsXYroH9ZKcwymtdsOo49NyQiYTCVcLsDjYhPmI5WIZ5IhXpG+jPXn9BpeNttU1nFS5bd3ZRWtc
TNV4gSCAcZtMUXEL3B+KPvPFgcGJRVtuumqR12PnpBg5jAoITpoxDg3zepZgfu3ltZ1YQ7ux8/Gp
1OoAKXh5SHBBXpyU95dLNAcjBHNlpxnoo6ZpwLgpWfGIO6KIpwHmcsP1RcUccRvHNUMBjAtGOfUq
+iY947uwv2EJRaOox+osHZXsCyS5oCiJwGywAzG6eeRGvFS6yW80pqG8gKg8NF3I4OscKSV2o5vB
c5sdLv76ZDos30mWu3daypm4nPv6vsd0/nlp2uSTPZvzXenFD+VYad/txTFZezhmmqo3LnLWYeWm
Q4llaOlvHXK5xlGLjH6GPsqppFftSjmCiujcqDRt4MsMpXtvYsU7LUUmmBzs8h+zmzpP+MXAJUy6
B4ap7KNhOpQE8+5w00/ejmhz73OHRyuIe6M0fIqAdMI+q7TNWGNz32NOQ5rPOG1u8B5LppTXAzTR
xVA74rTlncpsPOtubVfbJm2e8kkft3HT2DcVZIHvqaFNn1ZHOJduh3E3GFP4icmmcU0qEDf52A7V
S+rixyV+oNkY5ZjjtWu9JqNZE3cerWX929JXKzG723UZc9ok+ho849C6xi6cfloN6PskdADk5EAj
4Hkl420NSO+zk2nZW6YXCBpqinZFKekveNMoOvRt0RLfbrTlVTOHsvbh8biKCedLcbCihfVGz4+j
J/M7ysnqx1IytwE9tSQY7fXjkz3J+ZaUjos+i7APV60qACAreTLitAY3WvbnwbZf0kztaUaOAcZr
8230RMcIOTk9haGnlt0EuvESVqb8ruvJF6xEzk3UWc03TeVKMEFjsJ4mSLU4Y1dWoTImqppMuc7T
sgiKrcrSLxC8sqOX9sKf5o4EOfxJvMkZWd00zV/7BVDtMDTwJsoWaxKYsKaKHvRsOIOKazHXagb5
gegMN+LOZizgxhuYlaVNfKwDnLYjoxFdGdihtlR7AxTBlVQENzVrKu8xg4o9/N7OjxnI+nlKCe0+
owO8zokZ6zs2aTAbPRjcLTM7eEBtxdcZx95pnqA7WZF5KBjmi4DDNJM9IsBtPmolB30LnPgmFjW7
HOBNlmBTNmztTklPnXsCnnYcQ3i071WQ10cc1mNlHSv8TAuH96I+GFNycvmN15Qr7S0Lab5xOue5
sNY6psm9M/M3GUqeDnejESU7tu70PHXLWe8L8FV2DRrYE1ur0Nu90zPnEQchclCcH+hdFSygeJ8I
xrebXjifyrAIxtiEpqs5Bhuy+BHyTh0sq1w2Si+sAJJUUGi9vVNxAXkzLAnTV+OLnfZA2JCgIGor
Lmhl8TN3KPtS1HEJ+wiTfOY60aX26tuGntExswZGGxeiBcLl2seejLTf1PH0ybaL5NTmEStQE87P
uk54HS/5rmMqMzEatEBj1CsQDROi51Shl09udtSl3Nc9SpVsR8ZwVYdETbNvRukjH3O+zaLlwgA9
l3SHyoJ2lredDfM7o31754YG9FBrIo8+zUm/65K4vMlGNd+KRbXFrmlUfJlhfJ4tvezvkLSq/YIV
4rLM6Q17G0wN7gwVLFLjvmgoR0fba8E8YZ7zWOjurKnPfBdA61XaJvX9KCGJukbxNYSuec7znFLG
7m33alr/D73p0mhrAn3dwAAzgpgM36rWu0E7ZQ32OnzszlBPp3icrEBEUf/Ev3Me+LpOABu6dNeF
RvcWFW+zA/kJBNXoV7y1RIJmKjLo7/vazE3q5DC9Ej1zvsZW8QyjsA6SsLhg5jYumsm7Cc6ZQIgo
D2ELjT5uvXIDb8HkPx+/SibhBrBJ5gs0hAV11BiP+pjJJ42291VeRvP9ABnjKLtMv41oUaNA6Rxy
qj7TbN/Qx6nwsSBNLJ/GfOUsomBOgDk/2bAMNqlXpffwwTgFwyZst84gSOKgbVnXMiozuaHdiD+4
0njrl3GkjPec+twlaP4b8snS2QBU5OPpFyOdt5jOs50XD3EQSVTA7Yj3CBetXL6T2lGjzwBpWsJL
FA7U6XVn39IVlbw6blN9TolSPwxapo70igBVR+HognnB0HvXqpzKLtXJccB6RVyrxLSDWg6PP6K9
7m2rZike+zzVrnJp0i3uF5sCoIJkx81+UcgRfm+ShA+xRNEVMad72v7W2zQU+B1qy9zRysT7N+lg
fhLdQQN0IdVwiJ9Vvh8ZFIeBeNJO0SLTnZGV6X2So9IZteG9ApYtPxWDhqV7ReBW655vxCXlS55w
UxfaMvamcyqXZgiVIAFKDmGwtm50u8RaaC/Joa1EGUC5UsGUazUYHW9bDhZ4uk7H3txaLgAT0LOD
bt/P3TIHBQ73neFpbrhtifYHYyKdwwA0MrDnXH2deb18PXKsXegy782ialw9lDMd7ppI+K1VRDTl
tF7hs0R76EyaqNlSIB+SQdJhP1a2bzeucQrTTkGaxVatdMXZPO6AIyz48NMEYafOHb8dLYo6OcX0
yEEX6VnU7HLBwwF7dqq9+WLYk/G8KO2bU6bR8zDK5MvQ6fpu6aPia68VzX0LKpCGVFfej3kfnVqr
iq9mbWBtp//pgxGWG8scIR6OpWc8eCbG0i1Tl+DMrD8JwGgQDfmV2zWG2liyKQlgYd9utKG+GlwG
tkpquq5T2qFWWR0wzqM/6Wll7ifLC0/GIvN9pHWKYW6h7keu4mNdfbsiKsdzz2IFDLLh/KK1iO3M
eRXbeGm6XQkm+2B1HuABKgaHBm5Fa2eT1VH3KOYFRpONWWjcZEVcB9mY7xusgNdAnt1NI6FpE1bZ
L5LxQ3kke+4iAITjOAEojORsAzqQwydTZIxnUBpRibDNeX9LomCAdsqzVnjsd43wh/hxscz4RIe6
gisZUzCCKkRFUeynTBpuqO5KyUEgfYzGJDyGhh75JZIECsT8ELWJfZqHiCyhC+8D9r/ZH0NpDLtS
FrT0yansMp0lycurAl6JvqgtN40Z5r3D6BZq9yBNxwwPCCFFBTawZ49KW8O5arLu0jPrdMO2sx2I
0nyNplTgAQpfPUEnbc5thcfVtG+jtRmFMmKS38nt7RCGV56DPmd37cjssdQLpFYdl6Vhyza1F1gh
tHni76WxWp3N9RA3VsLv0sUOpmXlTZu4bJqOBFMPeHMM6+VxKPmPZZzCF52AokfgKFMdHzhnlW07
MPK7GqMaGWRe+GK9NFCxo+0qnciqwpIey3VHwIS0r6dsvHJTmtXCJJUUrmM08nAGpS5LX3ew4RHR
dq4NSdaUKRpXssySALQfXfjYoJs6682mSKZrBi1GrID5fYjPZmMRGeEV66h3pz2YlicewlsXpc/c
qOfZyg6j2eznibkGGPOua3ZkMxiaiAnFCYaKEIFRepQoy+xZm96hH+Oa2nTLQKf2ZAiKoGWBrsJK
OW5q0yJLlxAwvnWXZrozk5pWnCLkc4/Zu97UUSouLif674lnwyM1yk8LY4WqjZkRxmzJCu28VpuC
2eyibZiE/T6dPPMr3xPN7HXZJ9QoMBRI+FMKsQgevNiXpdchc4IGym0iusYgPw2GfHQXosZjUaiL
hQa6IdPxCT9WgoF5zu5b11jOtDBo5PI0Dwkt0G3iSU5m3tBSCUl4u0bEeT6R3mfRLk85Jp0g59TO
LgpWlck03xAnsm3tJU9i0nq063jYMmXiWx+CI2mw24wmh2uz7cWtJQYRJKBGryGVu3fS7d1LEsMW
N1SfHkA3FJdIM44rIZaeTh7Gm3LsmTzn5slzOM8V23dmXbq4E9c5oz8uek1Uu6ujnT7KFzcyiCqW
1A6Yp6xre2oKPq7RPtgAV14cY5oORt9uB3pRl4HSADG0m754o6buqxR4PYYlyHKLsZyMsKwOky1R
y6zJUbg36vaAla+4aHUaXndx7n1xKqKU6NCgWTfcANS0fJqhxUR1qbFTxLqdPHWIPIQXXNp6X63F
YYPKDZvsAwdkeRl0k4I4glWv9D5+c9BEzjXfxJ3DMzhHY12eS13Oru8uTvvds+eYy8Wp2JO97Q5l
Okc3joP/w2JP/galS3tQjcx+hKqYr6Y8Uq9tIbN7epWYbRwdRcupS0hCI2wCgEw9TrhW+CuWKoAF
w8tTRZYvm9rlUxTNSyTa+dFgFNN+Ikb31C5mha2qJ0be9Ul8YHgcSYlUT68cbCVBL111Zj5FyFRC
Qduf0sc+Y7KKOJ935hYDG8gdGVeLL7j0NZTjhLBSw3TB+j0OkRLgbEH0z8RXdmU9dBcAM3ITDXN8
24da8UBEuzk0iUVV42YMRglqGrsgVzkfTfdQsLE2gm+nvQ/y2HqLlgShostQlYZi4jH1lAzpGY4F
OQbXyb94DfvU4oxAlSfL8h5rG2NbLQu1XfLCfC5nGX3SKG2cavYCN6srImNCar5b1+vwgYltolg0
b4szUj4nLUOmO2eKHljj71H0trrJkdjIJkqThwz1kULN2tV2vZ/AFNGfcQlssIG5Loxcg/m6hsFr
0nv5565AfGhh1TD7RvsBXJhxz7FC4QbCuSy9GSBrH2KnQsdJytLXXMbfhC7fXJ11zwlDevh0+6/N
OvKwycfWr2J7hb1V96qqUQRDUpF1nFgnQIpqQ/qTGU2GBhjQ8apgmRg4xGTF7hijYvsWm+x3PWSL
7qxC7MzFsr7PE/wzqycp11PokaunMBm94Qx3SV0JQntH9HqNsRzC8hscku3GHBgnGXtlvo35705E
qGTFrUPpQ4JtH3pMxBvkq+FaRSwUmAeNx6zvvUDvJTyhwSpjqtyIg1HrEv6xW/hdfQeYmfOwe1cj
a129H7jnuByforg0rqRkDAhsp26jz1V8cNPcYtsd3XPS2ieYHznMJbGbMV0C7qYVuBeV6B8M0yj2
gzkPO8TqXAOXWKV7OeTewRx7gm2yU6+kXpy3Eq7kS2N07TO6GnywEddj6qcirs7FMEF+o0twhr4g
jzhAjQuzwvKrerEVjK8s3TNygCEdJcThco6f/9xw+c2qTgOT/AN/AqMldWLgH6zqoyZRiXVRBwCI
zS1zD1YvnvdUZmjSubopmSL2YPGrnui5fGd7omgRhe7Mm1Hm1pu9ltNj5Np7p+aon+v5E0Hk6tRW
C7T0pGRyMaeav/zm36ayrb/ZXHGz0gbCIz7a6+Fbh+Eosyaoq9Rk9hBo5HiSsD1NlcF5H9Jdu644
oq++xZIPqaVpcE6L1rxWLlS3RehzTnH0NxLMx/bd+rMA8RgS1zS/ah1M+3MLTepMB12cCKodkner
W3f0o+4YPsJ2VMeE9yDQbAjE5ts/P8L3Ju+vHTOLCCYtZWhExBrsD607x1p4o7sEcEJl5CevIhc/
2wCBiXY5jyqVb3TznmaSwVu3SQeOCBTqFg2DTVe75W2+qDzIOGghPWTXWHfcy5iY1dGpQXgvGt22
YhHVua/1tUnVGDQTCMb5NDt+NAzq26BoO1RqIPU4z4ivYVNfmAJebAxlBGU8evuCyNfWinoNs3FZ
fNVmmqwOUJIT7pmMfWGpOHbb9iNyDPCfYRlem8xY/CZkIp2WtlC9PSOnmileXTq1ZChSw/668O1g
ekYAN5do/idL9b9GU35rhsItIgxD/xGyE5O/rQ931Jurqp/GGt1Es2Z/bOa9R4blghKf7fGEoQbV
thM/9q6WsNwA+qS1CuvNYlDsn5/tOgPil0dr0xcnFqEzgNwwGXH/6ys18P+opNeroJulfWcD8KZX
Ice/xAs+RnHIVoK6QcSjVPL4nD6sAVWs2PQml7GPgyTQ30Df1Mf8h+a4z6YoliPd5+Qvf9jHLA6X
dC1zTVzZUIdJVnz4w5iEyorsdGShdaiStvtCgUlZWf7tQh8/yvcL2esuYll8JO6Hj7JUeGqsxe4C
M8XTBDIdoTOsLI6HtTB98G6gHhpXnNIhtf7bUM16bfIidPWZ9UG678O12WLbSKmeiX9hV+0LVavA
tUukrzZyglxvHlUZhpsJPm5rLM+rvfMvd/nf/vj1RrOs80L/dpdbLSIDOTTITFb4oofV21QjWUvs
iTWp37EzCB/Zj//dK8sfDTsJp8w6dMWxPhoJEqbxoAoibcH4so4J7eitnbnq6c9X+f39cQ2IWwxD
Zv8wcL78+v70k9m2pUNi3oHA7wNFAYszdy35YD7OP1/qt2wUQD/SBADd9HVYOQ6NX6+FZASvmOzY
Oq2AddB5qg3ru4ZjdpvoOgVhykbEjoK/PfdF1376y+V//zpdwVJkYUJycCB9XIxacyGkKLl8J8W3
Jquu9Kn5jLD5WUY97TBawEDhYXjaPmnhB9r8n8cUICg6CLTliXmjEUAFphAm28x5/fNv+5en8MtP
+/CCEzyJhzDip0EkOYnSu/XM7guP5vDny/y2HvMEBAEsQmgwpJjtLn59ArbG2BDS/6DczOnB6dq9
W8nnfLXVojYDjU1hr8VQreFrY32kNpnAY/75N3xcid9/wjr4hxfblMJZ/TM/2VKSFA8DmwIvgcu+
QN/P80cl67/8pavD5+f1/p+rYOZao5E6L9yvV9GrlDkC+sBVUucpmp3HLu+eSzxOzdQGf/6D/u21
4gNyTRw/Yq0Bf71UauaeXlt9E8hFNYclcl6SCsqvAHexZ9aoBbIFM8yfr/lvf55c/XQGdn2TXtWv
1/Qa6pcpbZuAFuhjBA50Y8fNl850SDHIb3++1r99tkI6yB/A7nRhOh8+25rRn4K0RhNAEoLWpdVU
ITgmEEupR2KVjnuy2wMcbvelihiShyH+L0/zX99bGHL8taZrQlz+8H30Y6jpdVc3QWOb1x7GqnMC
XoWGxEI3r/8+81iuDCNN/Cmp9rgFgZs22l/u+b/+CPN9/V/Lexp6v9508kNVLeISstJUvUip38+G
uJ6N7lEZ6hlDHVOH7GVTWz/M2GNSRPX2l+fw+ybkChN1hAnKzBfgrf71+kORFj00gyYY2oFQ2UAd
mOnVnnB+HHRWuWvNFlUBNopdI+pOYKI1JD0r9jWhBV1HlKOcGbZL53sT1lp2wDel+7AEdP/PP/T3
lxNwqy5xAzKQC3vTh5dTd0snXohFs3GZTwnaxCn13L1DSnmzDIyu/PPVfl862UrI2mL2NXlHzQ93
BTym3XdpDgnMaodvWZY8cMYFFa39zVS4jmf4sKbwka/Dq23HEpYhPqwpaRqiKWSmHkBeAwOhXhZm
4G3nsr2lXdzABYKXGzUz6PKiJFAraP15+nhgvqTf60DJSlA+wBqYnltmzufOdodDNzKfS5UF0GCL
YoKu710z8HzMHJSuJSasSN1MoK83MShMXyOs8X++ex+fFThlQdnPo3r3S35cjce+jG0Fijrosa2C
zy/cuykir+AC5Ae7V/5tXf64+v9zPU5Z6xlPuPr6//+0+scFlh/aK4xcwhN5rlIOd20U2n95Az8u
yetVTMNwXboUYq1Zf71KbiZGQdhgCeA1k7FR8ZdlSj53prpqC0iLa0f4z7fx46vBBdHGiXxT1Ehs
n+sP+unPmtQYY8REFxMM9X5RdSbwiNRvojG+GnRhSXszTJJGTPmX6/6W9l4vTE0MTYzre6yOv14Y
hlyXdq47BTm2RroSuHYq+RhivdtkYytPglRlaqVP7vIjtt0HaCo3tltehVRAMF5fBDg64JAcAf98
Pz5+lPwsDgqsUY4JCYHg/q8/i7khXVvyLQRejZYVTpF5JJzjbWkzqOOfL/UvIobuguxdD0AMd5Lv
s1B+uvfZjCyag8BiDYzybbOU0TaSoPMd8DURp4RgcQSMp8V4sxgfDRW63eK31dYWECIoTap8/NuA
oX95HUDLwkZgu6DOMj48lb42Y66FAJm2drcjZAOFvG7JtzrLG83Xl7QnIB4lebz7y71YF7ufyx64
DGySnAQtluD10PDrfccpz3o+pWMwt9kPUrmobB5D4Aqf4VVMJnPT5Wos++psY/PbMei3cWiE1923
P/8M2/yXnyHw6UC40VkwPz6SPq/lgE4xBGY+ym+WCl+zIbkZddHvQ6f7no29/YitxopgmnrRfQOQ
8JDni18IL77T3OZIloiGwJDRBmicaGOC0id9rzEZpDaB6pq4bO4crYlvyOJbx8xcjOP/Ye88liNH
sjX9Km2zRxm0MJu7mFBgUCTJ1FkbWFYKaA2Hevr5nCWGgYgO3OzZ3l5UWxmLdLg+fs4vvGIe9qWa
FV+svLZuSmNWf++qmXy9WXq+iARK401RH1AFbLcUvze4deQ7IDX5m3Io/Bqu41afoH9BvdOPkNf/
wEfPudWoyX9tO2182+UlHylwWEwgOhe6/rEeDBKpGSgcd0DrTqd6/aZGOQt+elY+5i00lghZAeDM
GrxqWVDZhcMwPmQpRK8O2ShJymrcu3HQ0g+pUyaWD2vWmFc241kAB3aNXAR5PpkpgK25WI7KVE+J
JVDuCQvjPXiiDwzqH6VT/S5acvixpKTO7U3tUF2elG8ra+FsKXArI0SB7AI71DMXkRtkJ2wGsqbf
o0pkfXcRHf6gU9+5yWf1o9V440owrp+fPLTnygQekiHYDyyCjzyeCzeys54Mfhh8FBrwsDx2rB3q
DsG3GO5ijLp9rWz1TBnfAm0cPuGpnLyPssa5C8ns/+yTnoWYjMpdlwMg3ShZjE02hp1UNwJ5mqXq
NL6FwaRvYQFiAODwh1SrVf0XACV1tti/PoTnp4nJxqVm/pIQsO3Fps6safIa0Ch79KEAKlZN/NR4
sfvoViNrx46CI9qz4b4DEav/uXT+Rwzp/XUxJFbNv2c6/R/YUggh/etr8f1fm6/NH+I7kfyPFwrV
8ft//S9+9y/Sk639RkTgkFSRK1G+Dv8hPfEjNIJgZRiE8mTTTI7QvyWRnN8kscmVaQrTlrjBf0hP
mv0bCj8Gdrf8Le/FifdXSE/L28K1JR2Lf2hcFh431ultIXRwa1XSTJSdcuddPIoWqLY7lVspJf+H
UXloQ1p9GhwGVUOXc3bzadMNEwTatI+coz56NRC0JsB8fTY/ua7RYq3YjV2xiZGQ+SPVg8wPZhQ2
EeQo3Devxvzpz0vttezRC4nn9V0Hi4yYlUSOalqMyMtz7dW9r6gzWiOlNewiYU1fQRvr71LbmsCG
eDCoI89rPmo9RdsSaxrULXN9h4T8YVIHQh4Cc/PYgD2KNyRntZIauUa9USgAzcIIhBCVmTeO5k5P
ojOGz0ajTdamng3lCYDwfMDKat7bTtaITQJ05PMM0kR9DLMC/KiKXtGznSTRfaAXIE5h78eU/80x
3nQT+nYttdG/tum/zbMvDz05FGTGoYAxHiYB1+lEaoI6X4bu+w6P5ICqaORsxKgqhFvkhK8P+zK0
lk2RJHO490gfqd4isovL3NQghiEp70xkBIpKvW2VgPPUA+LrtIHjh6J4fmnzl06hh/hbU7blz+5/
y1/7x7r7Zfn/v3977H80nWh+/Ovha9X+6yCK71+BABTL3zn5E7h///Ulu6/d15N/2b9s6mfxo5ne
/mhF1v292+R/+d/94V9Hw8qJI40/rx05oYizUz9C+Rt/HzTYYUA4g+SH3IJUWOM0+YtdaRu/cQkS
jOJrQTxuaGzyvw8aXAw9rhMPtxdJspRZlb+111wcuj3kozhr0EnifPoVduVZ5gT3bw40yHiQ0XiX
LbfqnPdA2u0QUUoDzQNLhVgGYHw/VeW30uv+cGP3WdQ4v0Z6Wt22PbKxkwla49WIXTgwzsIgKheM
gmHiMWFSoVnmsXA/ouyIbM9OGKp6J9z+1i3yH22SvB+VFilBBUARuMxNWZT3eNYMK9f4Synm5MCi
fYdRltGJA9F1sUs5CSqt5W2A4g/1rh2AFkgXZlo/VrkVYYSFHGm+MRRt5rSyHRWlYLdWLGTv0+Ew
ZAXWWTk6b5uQPHQFDCOJdnYtso3egBfPsqoqd/+z7UJOg5PLmu3w77fd++gHN3wEr7ld/tLfvGZd
XtZU/S3P1njvyUn9m9es/oYDBtlnA906MrXy9v9r5+nOb5B0CYqpNcvfkT/6a+fp6m/8GTaf41Cl
gIRg/MrOWz7EqJ67ZCYIGUxdmoIuom+rGUCka1blA1Mut5aBaimSUNXKs3N5J/zZCvxsIhmLu1j+
/NVNHFpCmMZoVD58023fYasNTBl7UcUcNmM5FTCQzWjlHrrYM/DDquR/Q3NdBMVzGc3zZNqVn5t6
uZ+atkFEGmfoV9N94cw4e07IrpFZwUqFrB8v68XTSaCa0gLnqfxSy5EcN2PUyXdqhDlgqXpwHELA
qLgFETDeI/SARveMreAtJFYQ8oi3WsdaxZ8eNkb+R4w1Fj6bRSmMdwnyHcLXKwSKNuhdK/cgaBT9
SfAk1jEthKh9Z9rYCwvS4Y8VANCbtu2UFbdhefSfZAtUak6Uqz0gINwOxIKn84a2rQfYByW1dlbM
J0XXqfiYRQS4yo30DwIBuM00oJvcdl5wSBq1vzHNKjng5UFIp9TOsDLaZye0/CDuB64xBMYp+LIt
Xi8kPJej2MW23J8V1741NX38Eo+g52e1nD4iQZOhyILpUaj09mZ0Qfsq6miuFJvPFxZFHI2UmuHx
7EIy9PQbLLQSMXdxCt8JsuFTbLf5A373awUc2ZPXdwEXsU0hm2yNDdDEXpZdlVgt1HAIYftAr9y6
Q5ndqtL+ARh9szKqZ7tTyi6QmOSwoSFTijK8HlTT6nStVUEQmXiv3iFJMH6iAIpBjYuMsDqOynct
bPrkV/cnrTom9RoufF4/xmJ/TpT0JtZN6IeSdgyHaMwgirT5zfUNejaORLy89Q2Gk2kDJHDauVCH
saJ1Wu3HlO/RY+/Sfeaye7qsdn+1Ry9NmRTCiIxcz1icckHlpebYDrWvdC0JA0rYreI0j9f7I1fX
ybqgEeaJYJ4nP4WqxYGdFDoZs6SqoOl5uIWg53yjd2P/iLha85AJy/nVo1sKJEDCBV6gUd/jtjlZ
HDGXF9DWsZZUjifdiO9nM0F7ntRdPirfYK9VK1HY2faiQepCGJ1TMjWIwk4bDDgF5wKmHng2O0RK
LwmQqgT9eX0YL7dCkY7qqA1DazGMjij03IaW6mtIdYBTE+1eo8L/n7RCf3gLoS1svYiKvLr3nLhj
RHFa8oemDvZTMvwxak670shZ8MzTnEgBKQmyyYR9y7JjgO1xzaqkLyaCQIOGMpiOmBUeUNrHHKDv
PeD89KbWZ5yzMxFDFUJBoQQNtHKOXBpTh3cmxmcklpFzPp05vegzSw+YOchCFb5dnnHA3TtYWZDy
FbPcAeQoWRqaSkUFsebTZtADsN1Wo7sImhDmdiDsk6jf6/mAD1P/PqorCMaGsTEofYZxfQwq7fcR
ygWlN8SIS42ipwcx59fXk8NBxviDW1BfwoRXM20i34qpnF75kyHeK4GuHMx6WgujLg0w8rgc0qxa
rkJ5NrxqxLDAL6sNjVRVV/iKIlnJJt6q17tyaXxJN7k8g4Crat4iomlbNy2BfVd+0BTqjUir+D2c
h/p2bJ1k5XCWf2pxmMmLXEW4hyojEfBphyYmA61ZUfl92SkbCJ04dqhWsavg/27FiDEaqfpp36iY
gVzv5PmmoQKtcX7y5iS2ASlx2nRghwHqimXl29CmvyTCQiUS5oRfCayFDKKzO+EM5Q8IXtYD5m/Z
bWYawdYOrHhl5chJOxkDUAuGQ8leJcAi2F98iIIkedmhKObrYf1TVfEor6Y+2wddYGxSKhwrm/Ts
spdPBgvwKppJlHWXl30buGGbI5HnJ2aO+jMFjxDsPMv3DZ5zqG/lJXIEOXjPD9cH/Gzt0i5ZSa4t
F+M/bSmr3Fn20CRUk/2B19KD7bBrUcG2Vm5HU2aXFqPJ8wKVGt4zKEKd1RVBQGJPMeHMJZTuQ+26
Ewm2TNwETa7cTei3bF3EJo5RHkV+pzjZG6eFlY1rk7u1RT5/YeCmo+nmVrXNrMGmSjgkI1WP0nvv
CPNzbmbTc6pwDfJ2wXJEb5mktK7hjcPeHqEi3RpUGzeFOoqdgp/Os+GY/R4iIObkWa/eFYiT3aFL
2+2gJsV7ozOiLZp6sY8eVHNI4av6eTamb6p8tnfTzLn2y9MAPIGsHK9H/rcMXhWvxdgQZhSGexM1
D5UQvU76L9cbOSs6q7wpeQ4RboHt1XghnW6uQcdoEA3Bwm+C7Btu1Y+jjYhOHMdkHNHH3KV98RQZ
CtXmeQ/G2NoMge1HAq1cI8U9roCLOQI5GytvLbo4O3Hkl/FsJjcOlpFn2+mX4a7Yo10ys/z1URxn
rWmo/hveRtcTDQXokB2gcwqAD3BXNt7ZsbpoeTEmVu0lrgCw6edDPsD+swYglAin5DEqjNfH/8Je
M1SQKESIONJAKj7tZNjP+qAKapZuA9mqsOsIFHVk/WqgJjuErhi5CJXk3fJRnxqVgS6J3NGt0HwD
BMPOmIOPv94VYO0GoK6XoHdxOqqKVccqpAi/0dx6N6MTgB/4oK3MzaVVQV6CPChJTh4Li7mxjSaE
tJkwNwQX8ITN9HMUDNZugtH/AK3Tvh3CrkfeSAH9+usdJNtnAQ5kX1JsOZ0r4FixQDE396PCjD+i
ZwprqBmsm+utXLhkeK0CgZIJJWrui5hpRq0SXZk493XM3u6QIBugneLqUoZwl5vQjChg/ZMFe/rz
wH1de7kwoEwYyRcatGT24LRX+jhAwbKT3Ff6VvEtQ+Ao3yPOm5QY8SLmL3Z6j6huXkzNynjKwH1x
AZiE2xw91Hd5hy1a9lBA7QdUifwZufqdhR34dhZzs4PEkryzmdR96BTNDrpvvSmras3X9sLWO2l+
sfUEi6hSRJv5CjiEbV6irjLazbgSvVyYTlOXmQG6SFbNWrSSwlesgtaiFc+0bkYiz5uERBPwMF0c
LAMY+vXpPB9UDksOFLCFxEvYap9O56yMRNVllPklP9sVSfmZcpiFzWpibz0BETAtI/NRgfiGT2nv
Hq+3fr6YNEqPRKNgVkjpuIvFi2iF2pe2WvlJnT5yRns7UzjKYy2gomdg47YsMvUNegkrp8JZAVFi
kEl7yciFmwxY5Wm3NaMewjgMSrAfcdc+pHmD1hpEKEe5G0Gw/MCDAdlYt1Hq9nkUUfvAM8Bqtyh0
wSPJw9H7NGazuxXOyLFhw5380rRa7+zIcSlfhwTNpI2Gs16DHLiLoZwqOrKgzjx1b9VUwQWtEoJn
ix4G8GbHoYdEAECn/VhYnTjCPSx/F6GD9FnlVlWFnFjrPvLOwdoQjccv2Ey5EbpnQ/R7Cgn+x/Up
OV/mYOcInEkW8diDzHI6Moi3jEnQJ5XveIr6peXGhmnblF+ut3Ieq8I8MHhMGQRyMBAWlzVGeAZg
YggdCgmOIBzvtcHDANUo3uP4gjBz63orp8d5gpHqpXyS0B5WRZyXpx2r1biNXFTsfFBrAh2sIbid
kBzfsT/CW08PQMamqPuOeYWcX9NgJt46AC9+td/yI7i+CVLkG2Wx4HNEzVO9DWA8ejI6z1ASuhX1
7B61MZxxeXRC7U4N3Pn79WYvdZ4LkIUuOX+EDovSrW0HUYiEQu53sYM9TFWqMNIxcDOdJtmNQ9fB
BU/c3wEPtjBv2+KQ1MnsX/+I86NGBxToqdQVuYmpcpxOgKdETa5GMzdHYSCFbTix5OJ2exSSE5za
I7QDyeUnd9hjDPhjpM5K+5cH4dUHLFYArnh5XweowggQ2s91NyfPI5IA+7gflF1iWdVdaCMpBBAg
g6pe4lDo6fbKMjzfXqeDsNheQTepqMIZKNPE4iuYXvetZc7tyh19qRGqrRQ7ye7x/4tDvWtJb/e6
KleZET21vQm8WM+Nm+vzebkVKpovM8rCOp3PKATLVwGkIFtuqrtOy/UntJXclR1znhSCtgIAyoKH
oGqwCRfLxui9tjHdmjAqyatNbg7Ru7Gduh1VBOWhs2KkucXYP6GkZT0UmCES2o3pD9fM0PscFfsN
InMpHrioJaFelqz4fV0ag9cftxgDYcNW9rSW6XRxC9RxIXlWoNnvro+0xUieRj4MwUsB2XLIayxx
7vi4GrXQGILCrLIPhlEX93ON6kZiRiuv7PPwg5YQnAFKQPGLE/p0ToOqCVF4zXJ/mmMNqmuBLpLj
Rfsqbn7vnGLtDbDW3OJYUnRuNS4XmlMzXIwxC0aQJwyOYAqSo4dQ6cpAXmyPCo9EV0mMg5zOV2m2
tkPbIYYX76tQrj7gkKn5ShvZO3yNO7LSZfDL0RzDCZ+ZsJVrhJrIaXtDkNtuONEebF4kmwYoiylq
tVvPbSdfD4b+19szIIJK8C2AS1iTp+0VRatGw0RpKYqLeWvbItq7VvkVYY32zpnz8nB9Xb5kuRcL
k+coBFromfB8LTner8ZTCUs9DUol9bnrsKNN0p9d5W5DJFTKsHhU1BimMYAsLU7vE6W+Rcplh1/M
rtHSg1KG9yW1vl0qEqwiC3wiqoORQfFsgl2UqdHK1MtjYvmp4C4Ao2ig7qhNnX5qj5VX0VdUELGR
RMmH9INhPFKpr3Dr6rxd3qCvcH105N4/a9HmvlXJ6lJXXBxc4JY1pBnt1DfUZvANR5EZqjjdqm3y
ADjdvg2dWSV1Yq+x0uQqPmsYWA/pFRXkz/KJhrn1DF56TP1pwIcMI+waYYuoW7nJXhQCFs0AqSGS
kpsJ8fFFLKM4yJSVQZT6XYoGXkZB6+AUEYLInefcDM0c36I4Mn/Fd8vYeZpQ0ccZvaOVNSnePz3q
MxlCT9eH/MJBCbaHw+sFJsn76XSSEcREanBOUl/KPh6xVibCUWNtZ2TuWpHzYlOcJOA/bIOy1qKp
Outdkrv0Pu3M2C/UhIdv2OG6lHqfrnfqwnRyXkn6GzR6Uj+LdZTrtWq6rZvwVglyYFR1g8Knm6wM
nfzexWyC0KICwaMe7YVltqJVJ3PKK7Q3ENNIfbfXvHcoHyLHFQQYvtVIcF3v1YXx80wuGomBZQEt
ed3U1Xveg0bieyGKuBRAxgP23dOtK4q/wEz/bYgkhDnZIZ654CThhS4vaaXM8avoEj/K+5lbBuz9
PBn60RaJuXJ/vqywxTB6+I1TfWRl4Da5nKxWK4XovZgkvDa899Cs2HpwGXyrwmSswc7qplEbFQnn
KYKrB6MRdYgCw6lkuDPcKHiOYtPcT2TEvhtOaOFXN1ogFBFWKUb0lhCRSmGCUz8w8A28s1O0xKYi
6B9TaJq4eCHi0QI6/VVYBOMHllk+mam2n3l+CtWGuo0vmD9S7NjZfWVvJkukK8elHJnTkSPnKInB
GpUS0KyLkdPyAL+4HjXhsp77Q2lVeNNZrpBegqVv2woyQyTaDr+6Cqk1cjvLXlEYW3LgjCnqgM9G
sU+2JT3EoBjRQwGv4+DneL2lC68PXj2EcX/W991lUD7iQ61GDgoroikVfxCuedCMTr8VZW2gjqqj
h1Fi8G0NVBAGRHC3dtisccbOjxLqMwDCKMIY3G1L6EnP0w7YYB77DZCjg1VmHYRWq1yZyTNaFlta
o0oDCQnWLmiJRRQpBEL3qGREPlLDGiEAwmL7JsGeUJmDkWJtgB4gCBEsocviGAVN+Dh5xe9hUFlY
1/fGBqJWc2dMc+2vzIFM6yzWGEc2AA7DeuESL+JNjdoLIiFY14hGCY5III/begzbGwx39M1UFOOb
Qu+7fZ700IP02cEvEELk3MTzPmhBSF3/nPMj0ECPBPC95OVg5L2I1ix7HMy6tPFqa23rCyJr6gEl
Rx1rb5TWrjd1HotIeSKAFyRuZcJLfsqrQM1CWNE2Oiv1VZY3GdMWbUtB5WqC17yxC9PYdCHStyRA
1lJtl9Y9bxfEF9AeINGmLsZcFxDEJ6NOfT3xlD1ePvjoMS7kXfrhppure3NSHjCXyDdTNem+GxnN
u+udvzDOvGlclRSnxdG8zKk6g0AkEc0yonBkBwxqdCjeThB7oKHtrjd14RDTuWiAJgKvJn22uGqM
OIns6eVW0/X2VoF3eQsAGkUs10Uh2OrrjUByeGW/XdjV0E/RtqH+K/UOFuvIsTEaTVKu0gmhNBRB
tWZHkXI13rs0jI4sL5MnhlW2ZNYaBUpHc20mPhffm3lM3Mcpd1WEbdxwW2lpB8G56gYM8NA8N1Ql
PtotkrcC30dc98Kawqer3FM6QG4f0vz1cb/4bQDcyCtR+uNkO13fkRFmNp6IiT9n05vUNev7xEVn
DrCmucKavjTY3BWyBA06FJLraUsmfpOVneVolNV2Mm/sHLa2Y4o2WjkczuMxUHRUWMDnv4BcFzuW
YExBPL4gFDNg7gcmOr9m3P5IdPWRc2tN5ObSupWVPpguCHNQUDrtVdfoamSBJcKZTQ0Oc2sSM8c1
ejBmXh8iB4tQtKDNlXV7adJe+OfgBpBkWT6Qkszz6mH0CDmLMkYS0g4Ptkd0a/TGWt30pS69OPnl
mwBZOeoMNLe4klQv1qJBDVggivYuQgEwbro3BKD3gaXvYTTdJFZ9hBJ5gOmPdr7zVq1rAMztGzdu
d0VI1n1o3pjB+MGp+pvra/cciytpXSbJLa4eD+zr4tBwUOCfCPYSPyP1uU1jE5X/sUI6UouHnZ2n
1mFImurNbOnlkS6GexHMve+glw6cJlzLIVx418nPeUE7ESxTCDhdC3VLTJQ27KWkn6p9DKPhbsyb
r5mo0qewHd4OCXrFoMEpDABb3aZ2N97Cr0AEpe5aPBAojF0fINng2dxZUL1kPRrI8mJzY9A1qvrA
wYOPA9StXPE2cI9qjGHwr0Wfkepx5NmfSj3qb6YZM9XrzV/a8R6FCvRk2PVc2Kfj0SPNFqk90+MN
FY95rcazFyDXSmxysZOSGQICGp803ThtJSgxHUecl1Yom2wjMp4fVXfSdmSjsb5m22/xqlA3yWDm
b1rcEFbG+KUXZ4PMM5PKKiqGRPun7Y+4ACpe2fPKzHBGMqNn0SN2XttHCMrIYrv7GvlIiwm2hfdo
FJxAXp08khN83wzYN2jBoVKdXddqm1wDahGnt7qb3XZmeteCSTGL5FuXVvdO2N8DXMTtMH1Wq+Gn
NVX3OKtvKz3eW1aI2fT4NKnhGw1GNhiZLagZD/ODxEcKFV9a/Wkc0095XX6TUauD/R+P41sguwee
cg+Gy/6YumOqBD5i8JD2oruhkC8k95iiJI4R001i99sqDu7G0LtFxOBh6MQB75ZjrmhPlZ0f1Sn8
pqTDXTSYe0VEj3o66QiVlhyCSHl0sAXt8nOnGDe9a/kBdm6Bhl+aO9Rondfvri+8i+ejw4KX6UME
Ixfr3jFEWA8DGxHhGaS5jVE95F0U8xme9/56UxfXuJTmAGoKNXW5xXDSnYWXyvtT0VyY6xOSpSJb
A/lfbsWkHVIMRBKLULBOvQQUmooaZ+jVtwMraWMrevkf3NDSZxC9FmoAQOFOVzJK0ZmOiW7imwIJ
xDBQk52Ceefx+ohdmBw2IkrVCPIQU75UmF9F1NVopVlBEdeXGoggjRAGd9MiOKTVWkX2QiRAS1To
KekgCrfE11l9Y0YJfpz+ZLvzPcYB5hYpefdolCn6p2lVrrwVLswS8Z3BUxUYmVQHPR2/nFRfJ3D1
8zOy8HdiEMmbyQ7WsM2XW+GcJFstK7OL844kgshVokg/F02+wcfCRt+eO/f6LF1sBS9A+NYy8F+u
BYcodcjk2BX2VN/ZsdfveO/lK1mfi2uBvCNcLxA4kMFOR4wbe9aNSCS+SLTwYHY5epdhITU/qnB/
vUMvyarFOQ3MTYprMmwg/ZbjhlHjoOCq6OPfHMIpqjFz2bpO3A43jVZFj3gNlPM+1p20Qfc4wiF6
Jkk83DZm7iabJgrmO0dRTXTQR6NENEvV008NTjLv09n7bgXzvFfGzvo4xjbC5ClCGw3SUV72oE0A
HDZ15fTmrbAqHW0zu+7eheogkJrShn7wx8lOiPUdbcJrhJfdNwc06iGNPahnamh6xS07vtaeA73x
UHfv8/6z3cQJJtVNjk9AbfVY8SHfUw/bQuttVELBFyOXWupfVN7t+DmVZn7MNTjUkqf8DUCKNW6M
nIpC4ZT5Y1NPB73QNQeND4FkQ4l+ztPgAscAeKhnv1cdYvN83zTe2Fizt7gUQXHftm5uf84qVX3b
2Rhiblz88D6h29H+Mc9UaLeRiBCq485OP7NljvxmATc+s8w9jFZLbLzKSjCk1nv7i5EmhpQ06SxQ
UEOaYm9hD9GmTp103EyOXT43oD9vRK5Vya6dhXbPmIn5tqmS8EONKt4Rrnr9lKPothcT0jyw8fWH
etDEQbWm/MaLnVhFPUYfMV2uNLKZjl3PnzAgcykuBEq0Jm504V0gi1forlG0J6WzWNlKowV1qVpY
0FikhivP/SHwO9mggfukNpW4LVvXXAmELm1ZAm+HoweEI2W6083U4OvMu5KcutPlym5slXkf4S6w
ktO8dKiyi1T4z3D5ORtOWxFYSE051WN/4K1HLKNbvT9X1nhAoWR6mAetPlzfuJfOCFKoHkgnSG7W
srKqqoOKlifdMjqyYVB4UeguScgMufvhekuX5gzvT9jGUpgKLPhp14o+n0lWjbGPh1x3UELDfYs3
IOn1fBowxNHVP1AHClbOpUvjCRkGWA05YMJX+VGvrsNM6PhAYrrmFwPOVazP/mjkY+kj7/+N+pq6
skgujCZJYqkxxx0FCnkRrTaBcLTCbnmF4xi19VKr3FVV/H2GfrTSsUuvM5qiyPOilQGL7rRnrj43
bYodu2+7Tf4+QAjRV91G29VAabaxWTsbDRjA3mghZQ9BaN81etXuw5ngM+zVNTbKhck9+Ro5MK/G
2c2TGjUbahnjOGz7suyw4DJz3LIxg6xTJT96aPSuXKIXB9sAuyOLvARuiza7jnPSadj/yCR4e9OK
qp2oJuswO3iOXl+7F5aRlApCPwwKEIVa/bR7HPuhy+1GyDun2Q0wdPUQJon0GkTgUG3J0V9v7wJZ
5EWb6J8GF9fp4CZi1AEI+84MTi9MRqBHoUmWsMFbyCrafkuNUzmWSVEc9Gowtl3meHtocytBl9yU
i2tdOjgTeHG5Q2pebNoBVRIb+1zWFht6h9xwRVK6+B1HB3WfoOO171qz9tUmVW70SqxtpzMFezL2
Jpl6i8wrSQhYHKfjDuwJl0QHx1XIqSlFp3Jfeu4Wyd77zhY/Zsfem1N8sNPmYzAkR/Ao9wRwW5YD
Rp742GrlZ0cPjpmdPzpqvx0z8V4X3rSy6S/cDMi9AG4AHwtyc8nC7KFGhbWsEA12i9pbUuDRK8ph
ZbVfaAWtCsaBFKfUql0MRQrkXS2UkBrJ5A4bIXRkNt1UW+nLhYUnecYcz65kGrOvTkdczfDqqmKe
zY0ChHqovXxvp12KONYYHKkHO/eekmCPUmQBbkgRrmx2o/p5G/+8vgPOd5wsVPLoczgbqYwsNvcQ
iHZygpqkX6SX96nVlje1Yug+T8Lya10bzs3/X3vye14dYKrQwwZju+DgTAmGaAlIrnFOw30dTRZp
gKZeYbq/EMdPd5ZJ3QEtYCm9QWpjcaToHouGgop5gBUVva0M9EnRKEghQQduh63bDNBWvGmrvnoP
TgPflAprrvdx0BrdxigDYRxqDVOvDZ49Da5wZWHcdVHrTrsZTGW7q0J7cPdRj+3bdp5aJ9+2Bq6I
G7STtLdBxXbZZG08YvCYlYl+7zZTXZNgFVijRqJRkS0Xo/FVeFbZ4fL6oiIEFvm7V6TDVwjO+efY
KTsCXvAU5aYxk6bfdXM7H5vI1HF0bmdS7oU6uNkWu+rM3miKMh+mMVPfIhijooiU1Z2L2kmQ5jeB
Vda41zJU933cZQJXeiXnlaJY80bLTKvaYUo791urDssMKz2jgrKWj3a6Q0Iwex5TR6DVP8WfUgtn
t70aBGO2ddDn/TwFvfmMbXiN01IxjtkdJTMpdlruBqdvtUOGFlaO7P6MTbOGMcwDX5/c903emNt0
KtJgmwrVWEPbXsAOErJKzKlNStNlv50uNl3JEnB5joeCgX5MDWEo2Gs1XrLpSiPZmhMyRmk5TbhI
msFGa1Nnw3dVbPo4fnRr/GpjT5ECT0i3IPqwhkZ7SXAvlqbU9KVsA9lVZl9OPy8ZG5zyatc7tE6L
Z3qobkE34hlSWNjHONqWOPgt/EaTgtmggMZLN1aF4zVWOvP01p5ALAftXeUU71iZ+1/eppCaqSYh
ryGfm4uox6nQ5Am4i7C+je6H2XCmTaOoz0Vcmp80he17vbmz649YlSQXol54NZAcWlx/YVcnEVK0
2AbiR4dDuepu5yjpH1yTROCY4N3WBLhfptqXsZq7laDjLKaSjdNF6izUrc9Qc/OYG6KP2tiH0x9t
ciN8Qgfyo5ai21uJ6qdl9k/Xe3uxQcq+hMqoM1GRPZ33WJndeqiwFB/6KvCztOje2RPUFW8iz2rW
Fo5EbvfLCRdA/RQHX+Sr6eMyjYQX9FxEPb1UhU0EM2SYL+KSuDKWZ9eJbIUYhrsEFxcY+Kdd89IR
3kBI1+pQq46hpZK2VbJoH7WT2KOLumbuIYfqZAvJ9khUkbSmcqItSa/FiMp8FuGROlgOApywfkkq
uZiUF9OGwq+z7fXKkmWLtarNWZiwaHhxtNT4CeIPyIMnQW54k89hfwj6dg35e2E4uZkJu8HuA/5a
YuxG22x7PZ4ALGCW7Ctz6hw69Iz3NkKUD6m1yvw7D0sgKxMJyoyzxCUsYWBKGCp6EtSRH1S6fmOL
zHhbhaNxW4Ws1NaNMS2dRObjDxXcaYhm7oIYw4DES5T31/fIhfG1KH8S98LYoK69CMOqMamxhwgj
AuLpW2EZ4ZsYHevj9UbOdL2ROT9pZREcIFpkNYoLYziQ9iywYZKtrrQ/yNLAzuH62FCHOXr1eEhC
ChKk+HZTOSVbh4rmxguSLU6hCPEDB9gNqYpfuqRQTdF+iqk4xNzoo6o+D23y1OUUTQA8buLaaTbA
H+5Iqtj7tuvalfD10ooBeiBriSA92IOnG7AWVR84ehr5bauYm4EnzD611Q/A0vod+oFrpLzz57Ec
QQSfYa2R3tCW9fDRyZVk7pzQj/r6uxNn+i6ZTOMJtxZccAPrrWVM6R7MWHTPAdyROQqyAxJnyl0v
5emvT+eFc5V7FOg6SAiOuKUEcmG4XQnTP/S9ykj2ijGEqAS18zbQB9IfmW0e3GxeSxBcOIFkBQDN
AQleg11zOuC8GMNc61iocds9F5hLvvdCkb/TwAi81yKz3haC5PAmq5xgbfVe6C9Nk3Jhn1IhWop4
kvyZtSmOMe1yyrtQm6NNijkgKJ6MOrZDCrFLY8jp4+fRwcUyD54zxzkadv2NfMb3GrnIdKh7cu/9
TztKKedmhHtK/5Wqx02IlN2ubcQDFIoEwaf6q2OV7V7kRbcPUdC+PnEXNrvNgw4AIF2R9c/TMRSi
RL3TYwzHAtt5z+mcA5aCa15CF1vh8cg8AapAxvK0FZKccQy7IMRsre53rGgdfuG0ZnJycVKkxj2l
Ex54L0/tVw8ckaYpBUTUjwDDzFvkCDD3TTPtmNt0Ddt2XhJk0FaWwsWuwduQKhPgX5aVtVTFXrV3
jNBvTe9b3Wna3grjfCUmPM8SEEizy9GSJiksa4WnA1g2gZm4QA5QekiqR7O2tQ2mSyra0pE4FKGR
7cimpHvgf8oHpaq7bd1k6h7sZvwOcNqwHfrRJONtWo/93Ekx7VQjhm2c+S6pimwzpoJ/KpjmHv6D
5QW+BMECstikX0+/O0niOOgUlSlBCXtj60gc4aD48z9pBDFAAnJ58i6ukiotg8ataUS12843Emzt
7aaoVo64SxNNlAzjgpQNqbhFK4aD9To1LSZ6RqCimJxmK2RUcL0v5w8nZlpCZaTYD5TJZYSai9Qz
A6fjJA3V5GM9zOYxU6ku4eKNBA85mh34MKgTA6jmuRqf0XFxQAgApUxBwt8MIybbZdqAZilWfSQu
xSgk7aXNg+TWUF89nU49pFAfwj4/cJeIr6DJsCuF+LXF9aG+RY474SHN3QLJwERNM4NqKOxDklTt
2ijJhhbBJ/UDSIDS+BFNvkUcP89lXIi0Uw5TXnqPGHbf16Hi3sxqbh6sxMgfi2qQHpzBT4pS+c/A
DAkA5n58rqxSe74+ZRcWBnJ+JGKpmEjBSft0UEKvHZrWLZVDlU31DoEtbYM9XLLW5eXpBp0Enjav
NAD1YGKWZQxSBQZ4j0YcwhgEpTkYmnyTFrsR4SVI6nNR4pRb1O8AEX2tKnX2bRFaW6E11d0UedVN
oEcOKrCudTCMHPKE+385O7MeOY023n+hF4kd6hZopmfzeHfiG+Q4CVux73z682OkI7mZPs1xbpJI
cVINVD31LP/FXD83UZn95kT29Wcy+yd5pLWLzOXl2xiZaEYJuyNUJ9y8bV7OHQou4wlpkiPI5/7F
A1wjeAGZAQiA5cOe0mu0zjIAa2hC0deAdEz4TsMUHTnQvB7sX/cay1ivxGwk6PAw3PfpoioCRRzD
kaLuyJNT1Yr6e0Qqj++um2kPZMhN6ee5JeI/y0VvNWzSRZZ6ampM0UkotgHJLV+KU4w18UmV2A5P
U6xhVNoMuh7WEAvwp67kSC/SLNPZg4iJhaFSOIjPumgqfOuB6Br4nrvV+ypLmT4YGdI/HtC0tPOl
Xbp/8/9Q/4Fc3X+pTQNz5WzsxvKEZ/FqeuwmKs9OUb8OVg9UNMqsxMV8Elg8+l6tVYQisiAfu6U2
fLBGjamOrs4jTopaWj02ytqGXVngFMxXeCqGjl6VmRkx9nF5BGG8SGL1pTdH7pPbx2o7NrvXjmww
mDOEZcAuv/I9frnNY5GZIM+sOpTVOAeqkaOBJjxKgFpLnYO13p4tGFuQdtFCYATC6PNy09Zjs4Bo
KeqwMfQ2KOCkB2VJ02dqLS3ElTgKaIwf1QuvFfnlE2LSAike6CFN9TdZ0VCnlWWAKuAJO+zTx9SU
eVDY7TbzHlfxYuGMPSCQMmWDt0b8a9+lE/3TctBKd9cFdFhqL9H3xJkx4VjsdHnXDHll3ZnIpyah
qa8ijFoMe0nAsUmFX6+py70t2vTjMnf26CnJTD8ibfpI90pb6qdIJPEmhiyL2VcyA/H0EnqdHgCT
cvGFLnCND0RsA9xyEHHIw27RVDpj7H/w7CAC1tPkpsZy3+bz8lM1i/EDvvLVvbl1VBeVKoxlTKTc
ONSAGNZRVH7PUGs4+Jpv9GMB0qFXxXHFhQiQy34kWja9Wih1l6M6w+fMlAx9wGIY1vfpWue4wqhV
7ulqa5ScoTzpz31fG32gMB/+vsqSulPFx/kfY1hTmqoUHlhpFzkq+0nmONhRjMPHYZbWi6qNzUmQ
DmDPqUW2drdpxVjYDhn55DHXQUx7KpeqOOhhvSn8Npli7TULAW4NkWu7HH85GUkyGH0+tGnYM4rN
fS7bYQ1MQ2neR4tQHNqUqagRAk64JyTlUxuMqD5Jv56nKT1V6IEERYPqxu3zuo/GTFLA+dAOAuNL
MN4THbpKgwK4Ik3ITpo9tc/a+0TmR4pP+5P6ugoX/pbik/Dtqe+muth5qa1RCCJdD9p6Wc4p0rG+
rqfzWQcA6aulPge3H40Z1C4YvS7LbJ2ij8E3gmuXr7xLF6O15j4K5YDaYao91fim/wSs4KonjM8x
44M4I7xaVK3hD0UnP1qRM49eW1iz5k3qSpVYO+pHkODLB4DMClWi+mJnQnyKRzP/PlfQZk4CFggw
hVUvPieJof9sDHtZ/doZFttfx1T9PkitmIPGdBeFMUdfmPdzu20zAaIIk+Eo14dAGmv2GX8JfG9M
EECLlxZJFHuOAag96LRMzEFqVXEURKOFm7ur6G0GOFPGz+PSp09tMUR/zpOCzvks6h9pPOA7m2cw
7TFXHJIP41CbuGTPxb9lr5d/ZXWMyfoaq9YEbsYaybdESuNKSf/KzV68S1Hgs4OuxNgTKL3uzJx7
TBRPijPVYCptFFnWMU9+Zm5DGlPlXfpDmYRWeOjjIFivV8NXe12QZoGd+FWr1nr1WoM9cJclenk3
6v0AhBXixc/Z1IYXOy0FzADLbs8LBKAPRDwwvIWmK09aa6bRyQBdeub8AKLSFVV+TxR3+lbWZvdB
mho2gpHafXCBN+DcXjzlQ6Gg+OkOagmitWYiUE7RZ3tsrEcSHOezZHj3ocGh7lQwz+iCthS4q4HL
EudeyVIMO9DrVILW7Wr1r9rJe9czJ5GmPk07q0XvOaeXhaCo0nmFEokpRIgk/q6V69gEg6YN77Ix
yZe71qoV0/+f7DPU3xodoGPqJIiF1Kb4oOR2+W5US+uLREar8JCHjt7Pjeg/xgCEY690c+g9WqG4
xGk1j7+40lY+TGlRfL19RLYb8te7bDsgm7IKeA3Uy97w2+JWOHOUZ1EYd2hXRwkKQkOl6XdOZ3/5
/ZWAlm4SCYg00Xq+PIqUvo3exgXjW9SwHusu+bcf8uadKroj69xrzwSCWVexTQSEse9aVFkcJ+Oc
sBK9q7DBbvBxrSPL7wblj9vP9JaqBf9jM9p0mUqB9dhzcnEYdl3CNlDuuENH0FiLz4oDFI3YYJyp
dJYgMTtyahgwQRKPEPnz4ii0vj7P7hvyI/gBFAEbFmEX5KbaAOs9RSIsYnsN5WwXnjWLOcRB74u+
DI8oeeCdFbmTb0XdjzLjYiwGUT22Sv9PLL5nyvTY99GfqWs/2olh/zvUa3zuMqM+335bV74Lkw7I
77RaVULyrqkwN85q4jUbhb3SjXdt4v4tu2I4IeARHWQSV24bEw0BcMRQF8GG7Fq6bhyBLDZkFEaW
XQVjYYFHGRwnYNKqIlUkjdkzgSoe3KRXn489QGWD4COA6ssdHkfphFnvNjt1YvWPsdcWL9az6cyf
tf/Dq4SGy4CDg0uxtjtMjtabIsGJOhR5QpqT5okHorVB8LhfD57q6h6nbcL+poaCdbQjAgkrHybE
pkQ4ttjheVWESZtQrO7Urbo4SXCA9xOX70mxtDFo3Lq8b8gkDq7y7d3t9zgabzQhEWfXme1cvls7
TuOFVroI10yTIVMtEFyYg4bpCqIK0fb2czPTPpMWhoa3d+3VlZn7o0dIQGHvXq5sqUWSKZK5bo/6
yInyovHMpHEflBHt7xw/uC9LhRe3nltHRr5XMrNNRdmFFM/QU9s3KNwYva82RiRigIaF/0utMYAX
R3KI13atRneIj+uwm/Y0lqkBR5CWswhLJUqDLrOjH9CRn4B/OweIravPQ5sMSCfJ9xsHBZMkqJG5
LkIztZt3wFqo+9P0CA27fY83OwVymMUlQ7a9V962gPQJEg5WKdEaHFujCw1tls8q5l3PJaPBg1iz
Ra39evpmrAF0lOHRG5mUFpNaYLAiVMqkeRELqmxx3denqhoLosyoB2NvUJ11RvJSttMREO1aqCOa
0shir+jWHgaXWqtM1ILlI8OZ7p1kFu/1zFG8QUc3DEAGbGU1nb/9/pn4ZdG9BuJUaxFQbBbtgM38
7OwoezScIg0hihcfFmG2iG60ZqA49ufbC199WkZ1EAfgrtI2vjyMvT2vLcBZPi4AD1St2ipwDSnP
KnbXuKkl1Sc0In/eXvPKyJMZgQ6XZAM7UEnsIsBgW1mE1iAnREt+VJL6hf5x8vdo2oo/GMsY9lqx
tt5YmnroZHH50CIq78VKV4RRbxGjl6IDdK8sTPedb5bSNu87q7ff6SsKOgVbJERNwj43pgCgOjYF
9bmj30umP/AGEP9Gr7TkPzWGn21ZxB9vP93V7YvfBYLs7F64OZdv1MzmKqkm3qhVKnnnqQCCH4dO
kMhj5fMzlQh951qcPKpObHiaiNojPbAr8YfxI5eLSUnLnGQX2ZN2dai2uF76qu2fVTWVz+nsDs+t
Yxb+apTVs2qNxZPbO8Lr8FbxmqSZ3ivUcUGp5XjV5o68L4bZPU9oX3rLMEYnicEbKKnG8kcVyH+/
utOjrqyqN6EJGaEufUYGEqHjtbCfU6nFJwSY1C8WzpBeV3dOIFChPalxlwSqDlwSB1DTx9dde0QD
F1lPzQD7hLUdEKzTYDDlN5GgBOFjJn1z5xZr+WxiS/OHpsX5/e2vdSWEIs2LHj24PCYz+yRaxSxW
UVv2lNUX43PtjuKkpolxENKuXHmbFwkQCiwZANzs9kRSWGmkuw0JpaU49D8xkc1rXFnjtmOWseQy
0Iu+CCsuk/D2813LZTdgJWrKRG8Kk+0F/NIjqVJtnEZ8cqmpsuK+ToxmfERJRR/ooc1qhEx0vXyX
Vqbd1zEHQk9yhEPl7JygKs+LDzDR/LNM2+ETbrZUX2gSqk+umlS4LBpdh0dAqqX3yepMv0253WiA
G9WWuLSZV+4iU77kriKV7Z2VmnFWYtn7jj7X8IeaKlh1cwiYDqCHSkERKmI4QrlfO0X00rf7bhtD
7acMMWDEeWkrkrQCDsiiR6bX1508W1p0EIKvbUEQxbSKCEC0XI3LL5R2roNOKw+qpWMcpi4ir7Ea
qwdb8C2nmvdJ8r4lQBZ9xddm2i8bYU6LtOjWlgwPN9c01LrUbT0IISjEzqRq0k/xnv3UtW38oRPW
+jBFMpXnFANa5vOQD6iBqqXPvX4W6afbm/S1D7m78reGGVMdOko0lrZb6pffVglHySJHinDq7aBR
xPc5azfJ2uJUxta5rvLHsZLvRESPJDY/FpP6Vz6uz/VSPMRtjXnfdJrq1LfU8tPI5LbuDT935rOi
VScdrX1FoPsSs2EGYwwgmbaejvbZwfu9cpHS9AM8yLRy68ftCohU2gNG0LobUiBBxRgAUBb1YPqd
aT1pou8DZ2MuHLy3bWvs3xvIMwB11Mok8ru4Ihc1H9bVdsPFGbrPUZpZLwJcH2bVy5zzuE0vPKr3
9i+UVfQ/oARNrdcN4ofS0pLymjFdXhbUUH5GNGnbwJzn54zxceElVpr9qSsaCswLUt7fZG71iddW
iHz7SxTpf+RRph3JTVy5OHmDzPaR/QWLu68L5gGTlaRc3LAXP6Qs1ke02Yv7sgby7I5YCbRqbntJ
0+YnI4aad/tVvukl07dBPBAnd/rJhNm9AoKMtMipITyGGYAlz8maRy3q7pSs/azGLtgsrQyVQX4q
hfYxsZV/TbicetodacVf3UUO2Abqo9fr+/IgaOj1xzlo6XCNxTttSrYB88p9WabxSURN7znRP7cf
/Fr0gQ5GObRlgeBtL1ecBokYIXVxWGsTInmF6/hVQgi6vcortHO/U4lwmAShf4HUxv6Ep6rd2APX
Wx8v31GVcMOyaGFOwmAK9LxIvToHrVUz8b+f87I9Q4kZfKEl1hc3mlFXSB3zztbi5m5dN2RRWk5n
sFbJ04Kk8CNquUYoa9q3+FHLd9iO/D6iZnP94HBTbbncCLv+R4f3btnVhhs2o54/gkHRQ1WfOi+J
9fZOrJnyHCvKfBBSrn4acmQkOaBAMzO5/DT0w1ekw1Y3pDOT0cFsbNgAjXWQIVw7djQqofOCp6HK
0y9Xsde2bo1ockOpuVUIrdamLTqJsFmr7Itlpd1TuqbisShH91MrG3mw/LVuCE2QTQEN6ZxN3eJy
/agdGyEV1s+XDC0w0jFyyTy9r4Du+X2UiE+OTCeygGlllsT0KbIH/eBHXH3TGy4ZqDm34x6do9Qp
2OCR7oebmJq3RI557tGECm4fgturCHV31CwA9TOdczdUjLZ7GroSSRuh9P/lWQB0Y0APbxTFwcv3
SddmocHSsVW1AS+cQXOC2EVl7D88C2BLBPlIacFaX64irdwozGFkb6ZJTEC2P5XI9R4E5WtbE5Q4
hHaIuJtJx+Uiulv2aNoTDeek1F+ku6bvVkEipixudjakg6jV3KFM1FT6SQCHPnjGa3UqXAB+AQaC
iB/sZWiAO+SVaQ4ORyNxEELM2hUhknzAfadx3e+9LbI/TCOfKw/XP3X1UtVScvBGcWM+UHHmwsNb
ro6xgSujf4eRnpsnlGp0A5CwAA2K0kIaW1t4jripNORgW4EUhZ3hFeznjVO/rBiZxr4x8FdPyZtt
kuKI4iPhM/5oCNl9v/1Rr5Up5NoAm8jBoJ7tKkdggwkIAEkOU6FfAgfLInvgVkBDYDpn1NSn3hgs
f1ad5dPtla/de5uKBRNFYhAUwMsvnet6Y4P44hZa4+R9i19R0Nj5H1rbfnIH92Pi4Ep8e0Wb/+P+
Qvp1xd0GNqULAlPlHkLsP2CM8lM6+nqGmuyv06ocnMlryTfmUKBm0J2HeL1nlDftkA75wC0rJwzb
i7aaG6/GeOLUdIgpJWQeT2uHPHq5KF8TuxcPE/LJwWy4uT+4w9/Qv37bwRb1E671jX4OqgTCy+Ub
b4XiDgpDkDBGlvRclub48P9RdVz5rher7E7wOiZtHG+BdUE15w67CzNEttZmqth17/N4SV8U9T/U
U4iEukBsaWpRdhuXT8benRSxhVmjWicKgXXx7a25cXv/vFWY5AUi9LaJsL0CUXcbyMY4V6vA0tNc
0scP1iAS8pWiCeZES05drLlf26xfwqWL2qAzF+OhMkrzB/PH8UWzIvmQ5IrirwO4wNs/7ErQpBDY
aAtUzypNxcvHR87c7McKCbVktVuPINn5mCJTKQ2q5QOxYniGy3c4WsY3V23HL7dXf6tyBioLKVPw
eYTtrXy+XL6gEFkZZkQhJePY+iKLp+ckssbaTyEYoiGLAW+Qu138UWs2ca9NdSbxUkVxHte+sbAi
htQCBosCJVCYGp9wC5RJmFWp3M4Cpwu0mTQPfvaVyIfaA7XxploAcn8Xf5xZt5Rs2jpOQp+el2Eo
HhqlGb4KmaB/NSLo5dD4CtUusg/IoVeSAsYRzIrRUgEysp+t5qpG42xAtYfe0fC3ls2Dn42rewBG
vLLKK0afk46RJPCUy68iMpmN9uo6obZgJu4JtzY6zzLr4iCqvj3v6CHABNiI5ES5fTtZlU5rVN3o
hFEnZKAqefIxydrMt8zZuZspe7xCRPnH23vuyqLbsAUEGVAY/r7/eIZd17mGt5YZ6V3jra5Y3ldC
+xbZevtU1Wv5s3Vm+yA5uBLSaRuC7NwaFghf7sc8mO6l9J8SJ8TdIX6g4dp9XCx6C26sGYh/0y9t
tDp61wowJzP4snfoW9VhZTPE7Fym16ZT/37BQJuMo08vc+Ni7DFByeBGsdsZdihFJM9G3gx3WLA3
p9uv++3NySoIMSAYC/AYHvjlXqqlmaSYa9ohlqzy3JJPBEhdBUi+zhQp1ZHK+dFyu63bGaLr2VV2
CE3V9ju1bk9ihGKiOkMU6On4+1k6x59ij4magVLy63f/pReVSqVVVmWxw9mo27u5ZwYra2U62D5v
Aw6rbAk6MRo34v2Uqe1sA8+hzg7tSM8DI+rmD6MRG2DEFdZTbf3JAXHgr+l8xH7f3tdl4kOjEbIQ
tz5NYQbel59PxrUo5FLbIRQdxV9kh16rKZv7NHfGo1HE26V4POAcvFCYrfvOZi3RbyOBtMK0mvR7
KOPRvTrnzRFA9soTbQp1+DgxvSen26Uy9AyKGFawFcpEiR/zNNPPIzCisGqc6iBaX1lqQ6iixQI8
BLTq7nI1hwQ1pDJBeCRVKrRd18bHGksEdbUetYKuLrUpr25mmsCzdt8p6ZK0aydhhqWVVqEyodEe
T/p0p0F0P9iMVwIo2GJbxZZpAwTs+UIM0toehLQZJmMFVBM489lIYuuduqb5N63V1DtaduvBVXFl
MsFr5BSYSH7A0t0D5FWNoqlgjoXQOkVwM6G9OtduEEnHfBhl3iLUPJofp1j/mQkj/ZQbwAgxK0vD
eRXiLskt7WFF7CqwpdmHsZvLsO5a1etR23tyounr7ah35R29NsnIl7E3RYnz8thQkUQUgSuzhsJ0
CXbEhtA3QaKd2yJKzrcXuxLzqDsZP/NuNiLPtjd+iUHM6ISLPqEZdtVgPJJ6WHfKoowI8eLQtSjF
dCBF9TY9IM0C3kO1i3Y0CMvL9SZZTxxhKCPRCmyz1ZDhKNwiPXiqKzv6lU7r2nx2sFW7w+NkY9bU
MmUVezE/2kIup1iuPX40hPPbL/DaA70qyTA8gqO0h6lGXS1LI3PoCi6t9hKJLkY1Jz1Kta+w0VB3
JIrjEsEwm5H25XtrCme20BTXQ2FZyoMi3Ohjl8c1UymEtnIvNZXq5Db1fI895vxPUbVLWM7mfN8i
YPTCiMZ6FDbjUCttqhVVOCkRUNJyzMHSxBucZO18QJH2e0smS/i7L4jhMO3MrefL4XN236I3mqq3
a1cPc4smu6yjn67bxv9lkU1rDLVqY8sIL1+P1qzFgMq/Hiop3jzFUHXf7bgpP99+lLeHxcB8lMYy
LWxgg/vc3SziPEMth9YyErAec5jEX/ueMgEYBTYG6ZE17ZUS53JB/fKxlAkVkmy2nVCvlf5hkW1F
7zIp/pmqPH1InhLI6Now+pRnDlpkA5VYOichuoXTnwVWjMiVOOJj11XNyUnpcVJDlnddjQLs7ffy
9rjxMxmrbe1jBir7gZ+Rrg2gPccJlzRv/GYgEawndfDAAhgHH/oKH461ELehiUu84iq5fCUY6wkw
XJYTpjFsDLjRbaBVleYrTTaHUVnTKcdf4l6tqy5ASnAJxtxUfLtsyoMY8/bg80Nw39k6uRR0e+65
KajQoCQ6IZaZ43mKMD8xFnHUPLrStGYZqG6MA2B0vsEoxeUqu4jxNVOHGD0a2LTnOIK/0bgN1ZVV
I0+2oCksscl8rEFDI2GsaQff99qjbi7J27wRHN0el1VlCWUPM/8wiR0TU/CkgtAxmL8dSUn0N5Ax
8AVKi/2IUa1drdocA8O0n5wgWqblnJVOebq9V7cU7TIpZRVUJtC42xSp9vtHHVrYeyRecK4dQICu
Np+11flnShyKbl2DkjvlxYNODnCQ+lw7JJsPx9bi3cTlth/2y02L5nkfycbkJa6189h3VnTqIpn4
ulYeLXUtThGdSL2BmKKeZVwuhemPodQL32sa5jIYMyZampZmvo0jI2425u8XMq8lGiMiELQbQ/Ry
PQ0rhk6ZJye09aW61wdYR3JM3IPU4epTEd+3U78F4N1TjdqyAfdnOgul48JiWmrK8LQ8p8X0xZgb
+f72RnnlML/ZKdsgjlYN6eP+gKf0/RLwgZw8QE2nqmxmPxKDDgZ5iUI9NuL7FSrZ2aUTAXg1nR90
zIshfdTyXMwIxpMo9oGm9ua9mhnIGhWjDHol/RuqvP7MJE8D8mtVZ63X6oc+H/9cJfQKoYFNGKNi
eClLxzhBeog9xKriQMMrJOg1cChxFpUg/dfk7vYDX3u/dNFIzjaqj7qfSxvNYNTLSkdFaaUeSplH
IW0H1oMTwPjR0I4wpdsH279gwtpm/swcAC+ay22TMwBUo8S1w6WvSoxgBuE7vMcgwfTJj2Oj9jro
MWdE4e3zRIc0hHmCc83UJi+pObnnZhgNT4nXJbRWHN/kYE7+osIkGbtC8zB7GZ8HXOmeYu5H5iZu
9yAidz679jgFw7qBPad4uXdW0fpAwNQKGmhjnus2ikMd6ymjQ1bdriBuGp5rVzO+kJl1py9G9ljN
iN/8r9baPk7b1gnzAoZ/razdg8y491aGjN9uf5xrYevXd7Xb/LXWJOwxBkSd0Buv7Qvjq9Vb2ksT
ZYYPhdK+Q//U8gWgKf/2yleCP3gulE4FJS9NhG3b/BK35rgSZuekhOXRap6GGfMPTXbd+fYqV6Ij
6DiudIdmLjFyl9+Ckp1zG/mNcJQ9vsTSqs+pUT3N1twdhJEt39ztuouVdruuKAy8OGRMGIkhaxt6
CQ00BqStrECOHAVP91ZV2v/yEuFOkANvSereekuBz9E3XcatY5XzXSlqhZlBdoRnvvYS6cYzHtsG
QNa+UZg0SVybNY3CvB2QUFOVEkHPSX/oFesIM3d1KaLFBqABy6vu9mOitGlsadIh2cyboBH6J+Qo
snNXgVK4vTOujD8oeX5Zatugv2zAqpADmF3bDhXbcp6Fk9RhF1X5kwkHK5xFVH9XKvlv5s69Z49N
8pC65HpD2TpeI9X2cSjtnxLA/0FO9P/4Wcw/EDK9Qt3px1KkfVFwLoxSVe8cDVfnYHErXT+llWp7
LtwvdJPSaXmpi9Vsvchqukd3MusuaLBoOttLBfQMIb7mj7xX56Pm6ZWSke77NuQEHozZ4V7VDgVG
Pv7IJzITmOtWEtbV/LgK57sm1pdEAVWlahQwJsy3JHtvDPN51JPnaUM8D3n6fqmVe1srv1ZW7y+G
+q5zFH9aUUi//XnfhheyPRp3XDywYVCvvPy6HePHXq+sNcTxJbpHhnTwVYRqDzbR27ttW4UK3aXt
RJG4jbJ+2UNupFoDaplraHVJQzUgn6M8eqeNne07KlTP330mbiNa1oCQ4LW86eDUQ5RaEJX0cNCN
JoRMKCGxdsqX26u8pt37SEb5gQQLGRGdh91D0SRy1k7SHncVJQIZMEzLo7Di8dSnPSxqDBPDQu/q
c4w1l1ev1XTGf7UJyIvlaZmN6aTgaXPKiyU7K1Ka78SQrU/2ZIN953o9ZfaqffsfdAwNFLxlh4ik
MdErnekErsX0YEwdIRuvQOPYsnT7EbDcEMR7ndhlbZbYyU073ERgfy51V3kIwI1BppqYj0Rz7yvG
qN8perG+T0QJ6FKkND+Kwjoz2D8Uhnm7N/k5NKk26RWYXnujKAzi5yXLhB0mG7alawtk9vTYvLMi
s/AyuaJI7yqpX2wCuqq0/2nHckQZReYemf3oTa06hC001oPttX3XN9+dZgpQcupOLszLzSwUUD2S
ZCHskuiJlKj8ZOdx86kfUduvVfUfO3XqcwHlNzRWJJRv77pr74QqjfEeQpIwdXYXtT6NeWZnkR1S
Ki6Bls4rbnqpOIgKb88rfDW0sekXkY0iG3z5iIMWTR3NbwZtFfbxVjRMT+Uiv5jwNE5ZL34fycRy
2JiCx3Soz/YQhY2qMaStY4dDEjmnaDbSoNGxerj96q4M8lgGUyWTXjSV516VsugSQ1MmBkxlng8e
KibSp+X+bdUbESz88/dpQROqba0HI64wRnCfXRRckmH+evuHvH27iHygg4xWHww1lMcv326rd5od
y0kP50X+SbGq+5YCAToW0gWSVvYH+/VtrrBpitCXo+1r0wDctWwaazSZpZZ6aK6KMng0kAZvlEXy
qNuV+duDoMu19tuTOxVZ4pxGYKTOT7Y9/u3o6D3/h/eHLA12Cpw+3EUv35+sotxqbZCZywJH1R2E
ejKWujo5bU9N6ixHnZFrL9CCfL29RID75pbS/nJ74Rm/bIBhLZyduvcqBFVfSCPLU2dp8+n2o11b
igaeSoMEVXCmD5dLlWqBogTik8ATShU5GyBkau/iDepE+cFS13ahvT0WQQSq5H78ifA8BHJsiyg1
TfPFqOr6AR36+hQDA3yM6rI52Ibbrr4Mm9zFNEVgqKBQ4uwxfoTrJU/SikdbVVqCE229U4o3ORVf
X5witSkCBVZiMEtxdALeBk2W1kHxwMQl/9gbJQM4T/UullpoF1N7V2Gx5ZU4sB280OurcJ7R4UMe
dt/2WXtlaTQ31bCb10y/H+gwoX1wZMB5bYcwA6UURBcPcttuh9RDW6OvzWfbbGtgeS0r3tI1Lmdm
0x480LUdAiiHm5fCCcTK7jDj9aDBLGu0UM066WXxbAdtMuhBTOXv9ZCID0rDK/kH8GAN389NXQdN
xO3ZfzloG0pvnRR8GKTWp+8VF0U7U40tBIES/VSwgRLPwPAisEWkn9VGXe9NvWn8tkTtJprq8mDH
vn1+fg61Dzpn1HNvRidRR5nKUFsN6STZp6VyB1B8Oa6j0EZP0K1+/O7Zv1xudy2UaqWNhCCMeTsX
CpTapOHEfRnCMv58e6W3O5V8n4O/KcaQl+0DWoeSQlGUrLTpfdyJJppOUiubA2+0tzuVUSI3D/1W
KkiYaZdf0+1KNOArsSLG1JX3pORxWAL/vKf1djRifkXIXwYXkGjo4yFwDiyIEdTlWqJsiphqUw2H
oYsMf1Ln6Pta6pYRNBPSdN6odFEeTDJaycrsNn7MAJpu+mZVMjzwR6b4VHV6otwpUV6PKOcqLUpO
rvHniPJX46+VswYJprLvmmQaShy+VrDAvd23yKiXqdt91JXhp5WN9RfMLDPNi+ph/ZatUTt5fTtA
iUxGRWdCkU1SviTuRB1QaFmjIVCv8FryFujr7FRfVDlp8N2MyfxudQMxGGU1Mwl+9/Pb1PNAUegb
bMz1XQjBdpCZqT2q4dwV/V07pyo1apL8eXuVK7qOxNytn8nEgqbIXv0gITmFiobJSTQrzH3TKXlX
lmuLwiuqCNmTVS9KBs+htLIAr80Giqk79u9FNhj0XCNjeUoVa3rMh6h/6dc8ghkIzuqoMN1i2OXG
Yd/Q8toGK/gR7sEXK6Qn2dZaT0d5xvzErhOf+YeLKP7krnMwV6ayepaCnNldM0r8pKNIAOntpG1N
9EEmsw8EuNBHWiLRD6tr02Jzb+zlfW1HRnF2RE+OkPWNAbYh7U5W56BjbTR1+oNB8Sju4tRigQSV
89XrDKyNoWS5EDMrsFelRzFTah4QhLrxza6KzkZPFxDms66/g+azPqVO53xUzRmLTLXpyy6IHCwt
PeQ0k9JHDnk4aTpiJb4WWWL2skodYXeNeve0ZLX0M/iqMIWLvPzRWSXu452qaH+mJCjPaYUl2Hkp
Fro3WKDoJxdzkgrICEh1P8oQzPe6pDXnQLrWMD4ZouiouIwEvZSEcSSdYNrytzfU2wQCJA4JGKgF
EE3mHto4qXmqz2W+hMZsl48bpzUwpqR41/YKgJZCJJDBu/LFzucjZfS38ZKVwWfQQaRweMO0wM6b
MbBgNN9a6njWgaUGhluOB3vxyipUjQb2X9x86J3tbj+STFOZMpok/ZBNaJ2vIkCz0P5tgCiuStvZ
39iXJH67qKxZjYNybL+GcdWnjzYYMTT1Cvc/PMuvq+xSh7yBKm607Qq5qBnQXluqUBjwuW7viLc3
DM8C6INcgReGgsRl1J/cfFJQvuKN5WXjVW1qeGZern5MhDsoHl89cXeBAiAdWEFipkHdtis6Gtka
aCbq4DrMgeZCMhfyW0tV1T5IRV+JCIpsnrpZjctHJW9hTSfGhBFarC6V4mWG4tqnfjU3odJkfEKV
MYnuzGhpvgj63onf1grctxpSIFpejVA80a4DrrJVqb/rIzizwdho2VEX+cqJYrdtnYTNGQi82+X7
y3McDBe6o+Hi5u7DMvUxY5xuI9aqeumXbqeclGKhI58gpHr7013b7ARNIDs4UziAay6XluWUYdmW
8eliUw1kBj2eFrL6X1bZEIMb2M2lVLxcJQbX66SLu4QUQvRZrWJC8zA6Ki/e5okbMYB67f8iUy5X
adW2gMRoQgFYjOTrao39HThFeVchAOQXAuG52+/uCseSDh+Dmq2LAV5wj+mZVlu2A7PYsPg/7J1H
k9xIlq3/Slnt0QMtxqZ7AUQEUjBJJmWRGxgltNb49e/znJo3GQhY4GWvX2+6WFlJh6vrV5x7Dsjn
+6xTh9JT4uVzqAUoQ3C53anCG3ZmxfhEt5TztiQL5ltgJV3NHop3TbG0t3IZDmhVIi4kDTL0b3EJ
pmlU6xu9qfHAq+Sn3snRR9qHih0TdLlewvpgTcmAAFtYV5LNtrJ6udanU6Mr42lsivRVNMfm+8CY
VJTne3PHsd4ArYjKFj2HMCfD/KCLw/gsrsC5GQKYXSY4nxwQ3Ekc3sVRG9xNqvzRnLQE1syEBhI4
D2+IOXJPKfX+Ia60j9f3bes7KNgIp1tU6slqnn9HPQeJKU/dCGC1qP4CtpXRHET1721Zhc1vCRbS
CJDAmBdHrR7nx0KxGgvBUutboY/w4V7/mkvjSWwnuN5wA0Uv5MplnrLY4Gg8yU1QU4RauH9lQDR3
yOdMffFrAFyIlAavtkCUG6s3x0oiVA0zhhqGMfw6zFJ/aIHv7MQbW8tL9pp8EL6B6C1fLS9CjY45
mNl4IsH9AVKdwMsGqrXzAmHMlL1aOuNuskbdk9Th1uiS76Qb9oBwGyEsoSJBFWEVvjWg6PMtVmfD
GrI54lincCgZnCREgNXwTaZrtUtur6QI4Ginqehzrxvn9i5IEBsq47Dz8njQdyyFONjnjxZfQ8aK
6g7VF8Lq869JK1Ifg2QMpzw2tXdVWy2HsS/DnW7CjZOECAlsaqLmSbZ+9YwotU17RMsoUq3WKMWE
7ftuMfvElSWt3ZnRRdVFtCyKZJugJCV0XedyxpGWcPzpmna2vEYM28njz1mlzb9NNY7wmMMGUmwT
jv8el7XqkXNBIE3N814/0vucEMvVZaoD3AuX3O1DbfzUFIMi3SF3mzQwJWQFHiydLI+lLZfvLBh+
fmZDif5ggWJ7MsgcGaQpzb1gaf0Ui2mRg8M8iXIH4NzznZKrQtLhDUNlDbDZkajT/jKhHfCjLzR0
YrvIfswCI/tqS2l4q5ej9aBXUuWiM0DxKEaHodKH5r7JLXV2k1R2mJRi3QC/BSEd0VN+3XSsj5X4
WEHKLpoaRNPu+qJVlWQGU1+foO+2vGhZLLyWcdnx7tbPBKNwliAxIWkNfdS6aB9YkI8XTVKfAI3R
JdoT42RRBZ13PH8tAJJcn9MF2FMMR36XxjIw+AIFd74DOGN2FwlUE/z6Pww4n09LjWuiKFJ1pzVT
dmMvRgumstYe9SnSb2QZ1W0nT6Sb1qi/J83Ia6qG7dEp6fNop9y6zyf51umlec/ObSy/SlVZYHoR
mqD+f/6lGQC7aMAbPZWRGb225jp+pWWR86h2ZnOrSCXFoU4LGpSSmvId7Zjzu8QqRdJ/BqKS6Eml
ektbao+Lo+/Jdmx9GgaYfBnRBWmYlcEp5sSQjQqC+gmudrr4tOiUluEej/jGZcH9YRT6CsgvrRMY
Vi0jWRZU5Smam+w18iHtAzqIg9fHhfFQBYX5AA1teozg1d2JQS/woJwSpG6Q+QNvDhh83XkV5Crk
e2hxnTIj/5SbpeOGmgwPS5PK/fsJCcvXQUv/q94GX6rUhJw5ncad/V+bW3gkydnLNol0WoouaeIp
pqujpQ2nYdFKL27M9q5uSF3BpFHvXIrNoUShSjAWCeD1+UmDAlWKOxuatSW1f7XprN3OZfzZzKu9
PoiLdRWTMgkGCK6ICKCGPR8JLYsyr6x8ONWBIO+PoGm30lR7b85NeKxTmFomWPMOwZg1H1K5WI66
9uJeAr6BoFh4Zg6uvLZ+WsyQ1VYGpz8tNqALLc47Hotuz3hurKkIvW2d7Ktsgaw6n2liLA59k0FP
pytU5h0nxSNC6u9zgv/DdZu2NRQ9WQbrSj79QkAjakHjWaXZAz3JsGR6mN2V5VzfTeMeF976Roql
AxLKvSBZjlrP6vlaDG0akUXoSX7JhRdKlFl620hvGs0mx7do7TvU5bsTIKG/VZz/48f0n+Ev5B2y
OSyL9l//xZ9/lNUMrinqVn/810P8oynb8nf3X+LX/u9/dv5L/3oz/Gq6vvn1x8O3qv3j1Bc/v3Vx
Wax/5+yvYKS/v+Twrft29odjAY5jfux/NfO7Xzz53dNwfLP4L/9ff/jHr6e/5cNc/frnnz/KHp4L
/raQz/rz7x/d/vznnyJB/x/P//q/f/b6W86ved/m/Fvxx22bfSt+tuvf+/Wt7f75p2Q5/8CrgPoI
u0WiBN/pzz/GX08/spV/kFAjt4EuA8A13ts//yhgDIz++afCbxE6czFJDghMG79FJ9LfP6KfBOeS
5iXcFkiw//yfLzzbtP/dxD/wad+iUtO1//zzwq0TNUhK0/CYiK/gyT+/FcU0jEVRRbSrx2nnJxjZ
N2oeudMCjFppp/DUaUr8hS79n/aohm8teYImfGkPcq3AF58OATINpQOb5Vy6YTMnmlvFtnoU+vRv
W32YPGVIbntz+JIhx/uDXJ5ya07ASJ4t/N/TOpvGOp38VEolgUdUDFvXhUBbBEtr3GjUIRaNYxqm
H61qrly1HqEZNqeofz3Psx/Vc6d6alQhYJNUk+aVYTnckDqN35QqgXqmTOarWpq0O1kmLqjsYgKo
lg39+8ZOq3fTUn2Ws73u2yd8//NYgewIoTE2iXSJSAaJK/4sSFbtNK5DsEGnFhLh6KjozQea96cv
pV7T0+/QHOiZU1V+K2e9eFfV40eUMOWHIoS1Pc6LXPN0rUjeDnJefUrqJZtdtXUCMIFmL7uhk4+/
IthHb4uo+wJIQLvN5Wj4BpJGRYdlzovHzu5LT5JnctjQjtw2uFGW60QI67hlB7xKz4rqNEfxZ9nM
gvBAuTJAz2M2IrhXYoK5p438/1blmVUR9/yKVem/k2b5b/MkbJD4r//Hluj/EJrlQqYGrDDl/Ge2
RP8HpW+VpKINOwClXBzAv22Jqv0DZx6njfwH/570x3NbAtqIQhRvrmhr115iStYuKLEuvWFQPFAj
Zxhj9b6WddelaF0Ofotw9qnRlPAQR+rywqdVjCLU1wQjH+QpaxxWJZVWNZrZ4EsV+PSJmJJOkig5
xJK2R/63fsXXQ7Hazy8mCLiRTH4++HzRD6ODVSOwA92Dl0De8SyFd/7cBDAStAqCGIMkDe7taiTb
HjM9U9XeL0uJlgfadV/lw9ii8thFlT84ToUovNySylfaL6PTaDuJuo2tI7qFpRWOQ0HxsNo6SlWB
YAjrEfJSTbIHiGdbgVa+fOsw0AJeg7fJGV7FKG0VtUogKBOUSpLul6SO78JclUD1vxyJyoISJHMO
yUgJEvTzrVPG3IY7FzXddhps39IEui1y9jJ5G8tGXpPDSHu1Y1x0yhRaX4W2FXS+KgcOmabOeo+H
u4eG2BpFcOdy7AUcfK2E11tjHGeV3vmV3en3czkF8FW3e71Ta0eSI8i+0NeHfQCgsNbUQX7eFpj5
zg/VormtFb1zK8K9W0qq1h1CoZZHu6xzQAd5jwRsa342WnaoKzy5IeIaPnv/5ERC7qnoOr/vURGi
ZaA6jrE5H58Z0Q0P4fIyC64eTKcm+hBIy52PYi0yVEK5WvlFoJQe7FDotEyx6dFC2+yk2beGIjoE
aSg6BHDwzocKAIjKbTVVfq3k1t2i9tZtXprN69oyituXz8oiYuI90OmAWJdmu2KI9CWPqTEQIiBh
3+ReibbzSVrUF8u3klR4PtTKUdRqND27PGOortVuSj017qcw35vQ5WE4H2VliYZB6itEdko/54LT
mKQrVMTD9IXhNX2OGDrKl/y/wOGsLFGcJ3NehyFzWcL5xojUEdo4IwZvnceH6zu0OaH/HWptiYYg
6gLkiks/mC37lm5I1BJj9df1QbZO3LP5rB9FswfYAGC99KuEijK4G4tuYEkh2T907vWhxDafP1Us
ndCGhE+S1PY6DwMXSTAHsl36SWs0ftgBQY9lmLVjO/+BNcx2dmpz+RzRgovuMrnBVSExCqUlAYdZ
+pkVSydJoCtSyUpfvEmiREIaHQcKZqU1v1E9SFZBS0vhI9H2qZ+G9Fg5+ni6vnIXm0Q3Cs6bJjCf
4AjXDHxll6go1MqZ39moiJl06P3UYF+nv6BB/ub6WBfL9jTWU0pbtGmvIZG8VkGJp5j51WBO34IQ
l50gJC53hlHEdTw7DYwjAtgnyvVLhG5JwSCPii7zZTuNXkumE4NXbyGLThG1Wpqif6OY0fSASnf9
SghpvEkBIH7u+2JJPEWyS6A30fJg9VKEwzEl97wA7fsCUPEOwvHi1IrvZNEFEBVmmXXbVkBvrhF3
ceb3Ye98bbrAeK2YZe1LoW4dZJi7dtKVG+uPMCC1GdFQKqCM50+ADmtS0YZW5quK9GmWYXjMIIB+
6akFiAoSG14ZUO004q+8xnQB55fKdeanQdacrLwejtDA9TtLd9lPJfCu4PtoUheY+HUjZEZ/rCz1
UuojRhV9q7JImw+mpBUoOeo2/TZtUg1eRdOHVyz59JemRY5fw7ryAUuuupHaVu9tJVRfjXNtvco1
FsKtpWFMUS9slyNZifI0VqVSQjU6VI8vvQcUBKmOiaqVkMwWd/KZb6GC0oWnTEeDNkMDPO8pAzZw
m+7c7AvfCWISkXsHpkRNl8jsfBQpdOTeRhDTR6U0+DJXtDiX4xye5sGM75uhaV4F4/zLoln3/fXp
XUL9xMhoC3DTyeICYTofWatQbrXNLvGtKEomWNAS7b2xzMa3smrm2Bt7y4Lb29SmxzmR0/JQV3MN
wSoUKsuryoZUwg261vmaUl35GkbmPHmpAV/mHvH45fUjtsC/A45IheKCChP8hzJOyHj6ACg00KDJ
VyMqULbu8tmbF21PlXNrP9DRlQV3A9HGGnaQiYxUIy+JD4ZR8yCBhfVYhB6e2cWBb6aV/hUFd9Ov
ZrP4eH1HLi8+JURHuGL46tR91+8VCodzG/WJPwVmeeyizvRQ/Er966M8Xe1zuyuq7bAkCTCDYFU8
33e4uMwxbrLEr5OmKdxMhvPOHPIJ0pNJv7NIhd3NsxJ9XMjjeCWU/rdjPQT6YSi66Ra2DeelzzT0
+Cj5CPg9Z5FSwvn3xJBzKWVlxn6byymHHza3Ju73jtHG4lIghDySXAXP9bre3SzztPS0g/t9JE1H
6tDVUUkod19f3L1RVluoxMGMXi6jjLOVH1Pec1ct0l3C2kt34KmCS64EUQYM+Mo0BaT37H7WI38e
8jd2IWvvozhs0ICIEON1YUPuW6+qZ50WRsmMP2SljBR3qZbRyQbMchvDa1Twj476U+VS/a4mK96T
6dtaCUCf5JUwoJTcVtalK2NJQZcu8hNaLG/yxV7e6pmWHK+v99ZCmJC9CS4uEbKvRknrRQkTGND9
OM3HO8Op4YF2+uiI5z7sbO2lu0KulYw5dSASrZyk82MajVkLiLSLfLIrv6fEetPGOlosnfWxqoJT
Yqvfr0/tEhlDdoBIA6ZYcvV0dIgVfvb+RLYyLM1URL7U1amfI7ETunEQdoeaEP6NoiyjLzVmdz8l
0DAsRlhQMdKit2yl8fn6p1yusug4ovwA0pWy4rqzEMIxGZaeOMIjzJYPJnLih0i0jmuAUHeMwaW1
Px9qZZzKReuiZGAoFbf6BJ12emPASORPsRO+Mnu4Jq5PbW888Rw8W2RFbwe5DhiPJHZ6MstK+xmn
6QRJkgmRBUCKnedeOG/nxpddFb4dysNQoK3pjxN8nc6Ry8jXokC5qVNZz9zYon6G7NWgPEjIeXuj
BaNtEHT2lywJlN/XJ7x1rFhiQJS8NXC9rbnhIy2V6lbhHIe1Wj82QIs+WdS7vD4ItPuRXT7WVp75
2aynd05YB8fejqBoqoaXph8wx2ByYdd8yk+te6KiqbScMGsifxoV8nhcO68f+sYNTcqe1+e8dX7J
f1F/F4lSEm7nmxxMQ6OEZRj5tImm3gLjlpvOs+1larVHJ7F1ngCuguVHFJOa2MpKdGUCgVdmhX4t
R9GdFk3jEfH64JjMseTOUZbsnKdLM0vKVVQBqfYJ7PZqvHRoJKeOtdBPl6i8L5pB+S1bxR7489L2
MQo+A1lmlamtQXr1lFRdi/aML5fB8LkCPC1QWMpJtYbIm4jLDsh77KV8N6fGCcU5MEClrCv7IblG
XM0i9BEHr94vZT8+Roo27hiADXcILgoQuSCjRBf90315ZgEkyZ6mTEpCf8n0/DFd0vlHiFm4oxwZ
vFbH2rpDny466oVakR9LCm8orOktwMnctcpirynqst+ZWwE6CGSeSEOTmTs/q1G9YECSnKXWnPJN
igf3qYgWiRe0reHrTrV3sl0YjWvMWv2rTBTtKOezfoPkT/JQqWF4qxVptPf2bW2FCcqKF5aOCvKt
5x+Vy8ooxVId+k3laL8AUQ1ebg5gu67f0wtAicBwYZKgTMMZJDmwGmcetbk1uyj0e87D91KtEFxt
mureyRfjvurN8nZ2mujWCQG5V3lVPS7TPO15ittfYQONFEBbvJeVQ8pZcPrAkqCbmZPlr2JsdA/Y
R3/ooqyFqa+zSQE76aGjaew10jeFm8dO+df1pdhYcVIOT9hC8unAQM9XfLAwWZVuS6ccVZVH2iuN
o+2kzc7hF3/L6jWigCeQLZgOIax0Poq4dpFZjBLyc90nqZvahzjKT0VtTNgvZyfg3BqM6wUqSRZP
oLN62jWw2Us6dNJpSlJIMQj2jvgTBvyZhX2P1d8jHt9aQqy+Dg+TDoBZW/nikZPQ5ZT1TE5zgNAq
6ehJsZXucA5vjkLllGZJ0aCz1nPsC3pNzb6RTlZfZhCIoPecBNNeumbDAAOeI/w1+R/gjlWWgCJH
tDQ1owyNkbwNZzs/Oq24+6g2wmtWj/dgbeKdqYndX5+O54Ou7kEIO2tPE590SmiCeeiqsbuvu9nx
h7bUv1vaGNy0tj34QRXssYhsLKrQs8XTBuJOG+IqBZYWEvmcOJROThjpvjxg9ZehWvzrd2zDLeAw
igYhKEu47uLnzyx/LKB+BtSGJyU3M29qUMg2Skd1UWXcA2psTIh3jAwubTM0b66joSFolGyMGudE
V4P90R7r5b6B027HpbokbQYKy8Lhq4tYiH88n5HalXKzwHNyMhsQyBNad/lRCRI65+NJ/qEpY4Gg
tBz/NBM7W7yJXoIfdE0oSLPKqW+Z6XBAsy582/aaFLpQPDaKW2EIvXZYqoeoMOwD4gvjDv3Ek6Ds
6pxBMQSfrhARJ5Jb+TAyQU1gBTEqn2lWvdazsQ38RdEaO3btvM/zm0TqI2hkLHl+F2eLPriOHMU/
UqlM36FDHbyNZkuN3Q41LiQ12PLKNeFAKbx5DPvw7YsPjXCdRTaKdD+1jPMlrlOnNyWlRyZqKJSj
Uzkx7HpSdrSaZo/HdON8Ph9qXXaURyc0m07oXrXx9IZnor1V1Wl8qKcl2NmDvaFWV30exiCwSrSc
IsQ/PtDaLN9Y1E5e1VE/7jzym0OhQQIeFrwCHIbnC9iXaZg4VIdPvdw0/UGrkqj3UsSV3gV2bh6v
79bGvROdwuwU5llQjp0PhiagMSAUCvuwgVK8FNnL0Rnp2v13RqGXEQATfZprmtKM4eek4UyQue9d
p2glt4qKPRKJLb+EyfzvMKujl9rGIk9ZjXTOUNefhAC83weS/kqp5N9JFyrftMDoyQnEhif3CDa5
ptnudW9uLig+oACeYZfXfsloZUqgy+iXSU0uuTLdyi6ss4b3bywofKVPtCMck5VfsixOqsRpxclX
kC3jTxGrmoc73s/mXPANhLTpU5vw+eGw5wSy/rxAUEt2fkdTHcKSiv7u9alsHncCbVEBIVBbY6R7
kjjEmxz3uO7111EkZZ9gyzD8tgr2Um57Q60ucdnAX00LBNpyaZffwxfs+J0+Ll4yVfnh5bMCEiYe
z6dmxtVQqjlE/y0LOMghHedd0t5NcxEfnLGz/o0rTHUCP4BWf8K0levTUnQjt8kVLgGj48GVzRGv
Q925whsOFu2ZqOWBZqdeZa6sUlC0tCMPCduEHvNdPcfxXQZa7YZ+SM2NVbu5H4qo+nx9FTcHpXsI
WBPYciC75wdwoB20GFKoypNhrI6iAoaMqD7el123vCFt3FFq0OIdU7/hhtMXjwoU1wpGn7XPXzWO
Ndgzp75KUvN1Po7aSbWl6mhkvfVgRdqehOTGLROaorhyZPeJ7sTPn3lZQ2osldxxl6GlKQ593JUH
oxz3JAU2lpI8OPpSoAcBF6y5UBFxkWd5YBRFTofjGMr2oSCmOChVXXhN2tUfa6ffe6C3cgfUa8g8
Q1EmGiFWZzOh/aEZWOkTDgMSzLWkto9qGBflyewL+0ufYSP1Sivehi2SLlUsKmojHbb3RRqqtxJ+
y84x3jABgMnoNAGVie+8NpyCYXyGWRrO1DKI6QrtG0+Wg/oEG+K/s6+wUIEmB/VHZ83qadUBaTYp
VNqnCgz04wBZpquHg73j0m6dHgOeOZxaJOOIR89PjymVo9ySlD51Fme0l5P8EPfti+X2mAHPDABU
KEWAUK72MeyXNgkSRqnAzZ8Sq/+2wEvoX7/tW1Oh/1EnpKGqT8XrfCopQiFVlgONj9tkgfwM4rgG
XvGXP528ZwDHQKKIGHq1YLazqHGWwSuuOQ0CbypczKMd9TvbsnXOQKNA/ieI9qlbn88FSr6sMaMW
auV2tm9GKVTuAinKH2l+ag7Xl21rKGJAwEGiescVPx9qoSkfUgYIehurMA9maMZHiSjkVESyvrND
W0PRMyHUlwB8cBDOh0ojZbCWCZpjEAvVYcm6/KZSrPxAa8yuMydeyFXQQxkJb46qp9C1W10fRUno
2QDmcVIa4zZOpdRVS+lIkvovS+rQEw2tj4UDsWtdIM4xturXsau/v3xlCWXgDgTfICrO59MNxjhI
U2qBWK++QOfHJquX6sWxqZ1xZxOFa3oxW7xjUheiV2ytHm5MdpfmMrJdbaVK92FpqIcqVCOvDBTl
wYhVOsXGoj7S3zI82nW71+G9dfV4X6F5JvwW5CPnMw2dLqVPH9bXDHFC14JY2huwlTvG97K0Ipq2
sb3iWRVazSsHvUTYco6HGtZl+L/dsYiDwqUJyfop0aN/bywKhOe00B+bMik/9qM+nOKib9/qyaK+
XGwOyAqpAOFBC0lTsSLPXt2lVtQJTh3z1Nlyfq+bcXYHedTn6wfoidvtbFvJriHFRp6S8J3XZuXA
jNUEtyy49pNulv18hDZGqaFwzYFfykM/nexCmX8GWoo3VcNSNJFNgFBqdpbKci0tyhp31GNlOnRj
mU/+0MnO4A9GW/ymWTpFqmOyeFWboBru5T6rU3eclXR4P6ED+9FqKdsdB2UsUdcwlKFAAFhOd8yc
MJbP50dnDSUB8cRTK+OFWN2QcHbGyq6HwYd+p3xoiRa8orBjndO6yDfVgFshJ6r06/qyrs3Q06gk
iZAwBe9Cqe587yojTHNVoRnCbOr2mKQZnTPdILtF07bH60OJv2o1QayQIHgQ+pY8GudD0XERGDZv
HViQHA0FXY3eLotuedAfSG+jSrDNwcfyrVvsdKdtYb20ZEXxmSxcUMwtr6L4+bMD6kRSZKjFMoAP
0Off5GV/LjLCLHkT1jepaYc309JO367Pdr2wT2OSecZFFAOvG50jay4adWA79axRD0s4wXYQlbYH
vG7eeYbXXjYZOOi/RL89zcfQaKxMgWEnUqgVZu0HPKNQIwrNmVLm/oN4dCWzcHaWc21gxXik8jmq
gu6UhP75cqpQf+XD0Nf+VGgtbJnqcjuEiLO6fZxORyUaE5cSunk78W7fU2JHeef62q5N7NMHkGSB
no8aIXmr8w+oETG1AzOr/blrrdQ1eODcXJ7yeMfIXp4bXg8KE0KPRlSwV5fD7mE5wPJWvmPHYeFV
hTr8mMxBtByURXxrK712yMGR+tend3l0GJa8u+iG4tled9mgXUr0SEnGT4fsK7oYiddU9QcaHfd6
lDbWkXQRDVekyATjzmojtcoepVqZS5/mSuM2r83SnUNpvnnxdNAgfmJ2JySjBeB8t5ZwlM1qaEqf
hvXx86gF0i2+d3GQCyndi0kuZ0RbGRxwzIc2CtBtq7GUFJXVOSn8SIImX7daxQUMmR2uz+jywoHZ
E1TUeNdk2NdFO7mc5ZgkQu7XYY/cqdJB3Ghq/qgroddKwR6v3dakiHzI+BH34cuvjvuUNBVK8nHh
oxjveICGwlOW7srYbkyKwFVQ0mjcLKz0xdIlSx4Zpd+bKR38i+YlqX7TdnnijhDi7CzhxpzYZBqN
Uf8THvDK/aVz2jLwzEq/meTlUevK+TQ68kthtSLA0gTaFU+QA7FWM9QDqG2UWil91Ab1VyN9s5+0
Ut4jLr68r4xCRkBQ0+KcyKuXO5sLWCY6nVaDBbFtOqBI08PU6k+5tkdssbVsFBkBoBEJaReaEYls
1GkqyaU/VE3vyuD/qNP3e8QqW6NwugGwqABZzLUrIpHINrIpo01jHBVPrZaOhgNpr/C2deCgyBfM
T4AxASmdHzhnooG3qJzCH9Pa/kuIqB/72TGPqTOkXmPVwY6DtTWrp740Xg3y82ssatYreVqrS+H3
CMycbEuKvBydlBe/TYiIkT3AVxWyfk9u7DNfY+orCP/HrPBLsEXHos3A7ZultTPKxpGjIETDBI0C
PMbO6sghnBY2CgI8fjQOkIjqRX5cWDYAp92LGU24RASOgtAE9CPZhJVNrbIuzqWEV4IMbefaiQ1I
WftMrfZ7E2W/82y4j/rifTk791Xc7JSFN/ZMPB0gdhlcNGSenxF02LOR5ELpO304e4kyVCBOi70p
bq0mmTC6kQmO4adYGVgVs9gGeskoZQsguMPAQmj9GNvNntm7dJ1I/iOhQbz0xGK9GgmVYFOiGaL0
gaFHp6DuDReZ7t4PsjZ5rS2h6pXgO26AfYbv6kzfU3HaWk5q+lQ7aNKkRVv8/NnhpKXXquo+LlEl
d2avkVTjRDH0pXSH4sCQQBMUhNSoLuC4OBq5bAx0KUWd0b5NFgmQd4yODZFMquVukcovlS1+GlHo
gCDagJlfZ9RTJS8kWNUKP2vn+p74kOgvLPWHRoGI1oVqTHUBGNR72jgXVTIxLgSj+NwcG4Kn1fE0
prAtpCDChE3I8QZ9LH0MYSu8sxtV/wE1cOz2faS97eKiuVPxFD/1oHxe7KSS0HmCg+AsUn8UZvbZ
nsZ6Piq97OS+0jnSXTIl2YMuk/NujY7+0UQdHkAEvBRjwMTB6InXATYczPfKJtDw3jUjdDx+A3Ls
Bt5+B2musNvxHDeOq4GPL5qT6NXnPVpNDWttG7ma+zK6M49LVHUHiczC8bo3J96Z53GpmAubaIuz
KvZxFT6h0lP0RTbmflB3EGwslfqGftXiMLVddEBUZ3STOpLcsu7Dw/WRN+wO/OfEFhwg4uI1VrTL
ezXRmjr38woaQplAyU01mHAXVd7jhLrA+j3NksCJ20+/Cc7Q+VrybwEPjVXuS6b5Q6mKV4bUPXSx
c0iy5q3aDTfmmDt4FPZtPdeHVEqOtRbeNFX5+fqcN/aUtDQ+M4lIEoLr9Lda1GHR8Wj5fd9gASEG
cbs0XXZOzsbK0gNMtC8iKeDPKzubGtB0QuCX+ailNzewcLc3xTh8lmCr3dnDDS+GBSXqEDhnkuCr
de3mTCrSAhDzVCix21q9fQDF4s4x5KvFi0vi7KJopOOw4mDgx6ycdC2YlL6rLAjEmgpW3LpovujD
uOwoPwqztboRIoiicYVHV9BNn5+V3ArHWFPS1DecdPoaTWp7RHiyccspce6yelDukiFU9npBLxTb
xOSYGVqe8CHgGK4sWbQ4SRHRt+EDSUULW+rTzM/p2LmxMhPKnyQcj0E+q4+LkivQ7i2UnJHCPI2t
Tq3WsDMvrBYNMaLa2vFCLmpvfBmvGTVfEXmLUsf5gswS3IogXVO/1MrBTaTActOogIpZd17ZevI6
COL4pMrhGyvKXyXF+DqvbdVNjOnniy8PmA/yhDiYOM5rzFXSFDr07vSnSWan3PWtU0Mp3A87BnHj
ioo406S0xxngOT2fLanGqTcKKfH1emxBRJvNXdAZP65PZeOG0tAotho0tCCLOR+kLTK70mcz8QPQ
docpihbPaemR6p1+Z6SNG0pJh4NMlZLLswZdaxPw2yWZE9+cltQLY0xca4XsHs7/8nkJkcS+PrWL
3DzHhXYpNPOENgpdahdzG9NsiOl6sxeYhA1tgscpD6X4PQTahl85U3aQprg5tJntuNM8R/fNXCbe
Ysb5zsnd2kpYc0Q/sSFqWqubLJylSQnyxFfkoTkuZS55EuDKFxJJiPkKqmDQrxTeweqc76VtRWEW
lXJC520ZnvocrSoHRM0BIih5xzRdTugpgUvmQMidcifPh5LnSB+tIM99erCkWz2YvrejLt9e38An
HoJzA8golpAhBcpL581qQkUdaE5fRLlfFTB8eONcxfWjji83H+kzC1qvGOGcOqbRZIfuOFRt7fKk
qm8Eoh6MbDAu30n/ZoOHmDtkmq1EQewQ6VPzKLdpO2E8yuq7UVrhzxTCUrpwpTzo7hezRQ/dwV01
vRy4/U/I8OIPY95MsCrm83FATP1NmowNqroIDaNpkDVF7o/WvIT0R8FCeyNhAT/JXTuWfmvMDXxZ
JtJlgaJ9rTUAJzASaPmxMmv5WwxT4i9p1uX5YHUjHGN248jfo1qalWOX9cGNLhlLfVSrMl/cIbVA
b6p6CM0Wwp3xjsHZ8KNZb0IvTIGA4q4TrbNcJ0mnanSIJ9XyeWgc80udGEikKsisVHmkPCi5bp+A
KKp3VoGug2KnLy3I4snyDeQNge6RW1nHEISgmQo7KU+OuYSnSR0ESTqErp1u7YUrW4dYHCwKWgwI
EfT5Ie5HFHtaB9YDtYZIrZxRniHQeHmw55Cop24OuQFNYGtue6fSjKJ2msyP0kC7MfJxeJ3RWrdz
97fmgj9JW61gZKJIfz4XPUxZ0mWkiasqP6AeEvpBkEs7FYfLxwLimGeDrBYsUuc4SmcGSeOEMmdi
p34Vm5FH7XyvyWlzKAJJKkZkdy/6D4tw6UurGTJ/COWWBjHE6QIAq24/zd3OrC4fJmYFWucpp0uR
YmVlFtA6M2R1bBCSXXdt1an005a57GVoeEVuVkx7TS+Xjh0j8qaT0BEh1dp9TIImdpqEEY261R4s
sv6eMY/WoUEW1xPkLKch0V6eq2JQ8q+i7wm4y9qtS9OEXKYTZb45xOPdUGox9di44hGe9wo2G4eR
BhMOPPGcUHJcpcXsaRyWonBSf0Z0/iHLVfNbWlvSy7OwVKFFEUyoi9A0tnqErDYHH9hoDGOo42u1
LdsvXRHmO6/QxmZxo/AiiC1onVzDkVqUsGWZVhI/KbPQi6pauYVQUZk82qqVh3GIzcPQWPYOZG9z
VARiBUwEYP/a96crsjfnek79kO60U60jbqV0U/LaDFL5VIZ68slcHMO//uBu7RtzpAAkBHlpMTw3
IiaCQiIxlfpdpQw3sdMFbm3FLyUow8IrlKFImgIL4VFfWRGWUlfaskv9canDV1MVZLlbGkO5YxHF
tV05D2fDiMk+S8jMXWTqE+R7vtHZya2Jn2u5U5f/gFcmPaHxZPpZgkasN+eRfad1wZ4a5cYOQpJM
GRhgHvHvGvvVItkSROjO+0uhd68HSL68SQ9RChuQ5htavbmV8jz8dH0HN0IkqojkTskIwSaGQ38+
67id86Sqa7gsjCGujzw0zuu4av4Pe2fSXDdyrum/UlFrwxfz0HHtBXAGkiIpSqKkUm0QFEUBiXlI
ZAL49f1Abd8uHjJ0Wl73ohxRVlFJADl8+X7vEBzydHS+6zAcHtVgBsR9oxi0zWK+yA3DPvqoHG/M
ukzPzKhXtnGagJBjCGOiOj1l/tfsnfZsdMURabtO0FxW+2axzF2fO/mZdfrK5MWTcHM2YfJC0T3Z
DeowXexq5lJGVSHjIu/LfVNM52qk1x4o2PApl4J0IxA+f7+uMAeTTGzuS2WOontdu0NjFiG+5vpX
TYFYJ7SWWCmbH/CGnzwfKmjN1Oo9hsr76M/MD5srU+TnBF+vzVKIEQiKOQPhap0sxmnOEb2EdnF0
wlRAG+/nfdcs2bWbL0aSZ75/CeXz3M3stU+15U9QFPFcNIOeP1mR1u1EbmqBuUCqYyu09ftZtf3H
n6+FV8512oEcsj9A0uj00oW1WerapHYfA0/otyWJE3dNkeJvMjUkl8rU8c7sOK89FtG9WGBQ74Fj
nszAYuk7qbIB4MRqw6NnuOPBWMxzzoSvVencJDE349XBxj1FHyrDrJVbquIYVUpfmbmeL3VtkS3Q
TeVdliHZppCpLmGUi4dxXL1Dltdrm/z85b6yDni1eKzhkAUMcmq0NhakHoZrxj4Tru6nyChE3JsY
VwypOieneOW1stg8GjY89JYR9Xy2THrSc1gv4ti0ZvMQCZfZOUbN7ucP9NooVGM0z8grxg3o5Owr
bA2HeykxizGsP/saYqaDW/+vb4ewdTbjZuY+NnXbL/GXMwlkGZyjycVxLjMjAdZTSWP5S1zbjjzz
PK99INjgMNE3Fv4LPU296sYfuiA/Wrnxpc/mdCe0fWcQUfYfzAQYHtzTeWkb0vL8mTj9OrUEGNO0
gZ8l7TKS8jyLPLbIhd//B98IX2KgN/rhL/xYCFuxMVaw8cBxe/A/AjsPrpGFZ0Z5pXDAfAq4lYCg
zYh92zL/+pEGT9U2lL8jfUBsI1BPpOIQkBIx7vmm814vfrAkKQSYNdYVIg8u44Z3RkP0YvPi7gPy
sXV2foRQnezLG4VUZiPrCxPN9q1QxZgoyLsxlWKwIxQ2PYPUv5j+23iQ7TdoddNgnWzJxF8OWF41
xVEFQX2ITD3FoSuzM/P/lVHoBzDUlmnKVDmZ/66Pqy4XbnG0Iv3YG5PamdaQxj+fJT8Ufs8qP8pU
MD/uBeCMsI+2TtNfPqA5D0DIohdHAyyhowcwwgkxsLur8tF5H4qovPU1UX22OxjHoLAmEdeDXd8E
NjaD2UjsbhJZiniJkUSUqsf1dXD0vJ8hExInYhi7QeRekvfTaiSB0y93Bqlon37+EC+W7/YM0QbD
UMVhgHzypmqcJQdb8qZcYhbGXd83mOC3oV+JeKag3f18NPtF840sXkomJj33qa1ee/7KXOGWRWZo
nFlsG4+HbOmLfZgCkV6ZYCfp1RhspNtqmJEWpHP/bViX7DZqdYtzzRacGKZWeIVou/mW+45xbBd7
ruMx89ob0QTqNi/dbD9NqbhpVx3Aap2aWGEemDTO6l5KWYTHRpnDRa1d57JPjQdY1ef09C/nHo+I
tQNySqRX7PLPH1FYZmPBjMDMqa2826Uci7h0O3FmHf1QHT2ffDitUXdseQu8z1O4xy+czKqKKT+m
tojiabUPZme/z3sJ8T36NE72GzdI73Diq2K3dg/cii8jl6DKtBmSvFnu5kbdp4rOhja1GQ96OPTV
5MQLdj2tM5+BPl6+kw2R2rQpFJgQD09WCurvyHBpNh7cRi0qblq3Jodtmowz8+vlbsY42wUAAolF
v2Sb7X9ZkVmJZQYGBiFBiKvzgQSv5msL7F/Tq6/q9yso7pkBX3uwTdZBcxM2GP88H7Acg3mYOBoO
aaSMy6jg3uXMefWrBR+8uY3tsGnrtu7xyZTyIoEqkWYHEodBX7qTFLvNae8/eRa4IhToGxpwqgn3
nVauXc2zFHLJbzKz13FXl+LM9enlhkORBZ94uzZScZ8KE/PQblWpUYbIvut3fp/HKmyfGggqZx7n
lbmwVXMQ9DA5A648Odmkk8k2H0P/0GTZ8kb3FVdwJ+DuoTz9sV/8c+v+9fE4azb+IQzwk5NNuJ6s
e6qsQ4265089YbRJMNISS4w397q1vDM79ytTbxPiQUjFywIN+smaWstGWvh6+YfQlvabNPeKPZjR
fPj5jv3q56IUgieKeA3r8OcTHPF+hH3Z9lQO7KEcTsrF6CwzHkH+OUH9ay+Qs4iNc2O6QVd6PpSz
hFgPOisSF9Dfq3Xtnbdqpt+xXntD0Z2Zhi/f3mYfiA0QnXU20VNzKymIondS4RwGe/HjfBj4UNpw
9r/69rY2HC1VwFAOux/H4V/2o5Zwp5lh7EPYR19Xv7QSQlyjw4Dk5AyO99rzQIBwqY65FMKSf/7y
JEGF7Ai2fRgio4Io75GynFXpL29EPA/kVwpjPhPH2/NRFiczdZY5Nm3ooohFOVkfjdGa7n/5rcFH
hqEONkjwxCltLcKCMm9TbR/IykkPeNGIQ9F55ofR9tIzQ73y2jg7N5Et/APiBU/m3OpihtyGs03d
3V+OyvXeTHVwzgjw1UH4OJD8t4Dt07k296mJRTGD+FWzgPYH4ZXQxrku00tIbqs6mNGUHhut4hRV
bVSFx2tdW8SVNcP9kMsKoxWS8fJ3hkthf2elehzj0uyIuwzSpjPjDm11dtmu44rR1Irt5371PXVu
Y3z5+FRBP+iBEDo3/cHzSWNmtdQCbcXBzfzyqYJ0Sf/f7M90il/uHsDmJkj2Jn+l7X9SWUb1Uo+V
15i8ZPprYbhgM59V1yrvu8Srq+HMyn51OOScdKbxtoIWePJQBRmc8FbMAwtmvWw61z4IH2+mTG0p
VWZ9zpf1xUvcNDgUAFvrfTMb2fbpv+wkKhXu4Daud3CVT8JRYDV7cyWO8ucr78VTMQo0UU5lrmao
DU92kc5cMaCbQu8wLuKbq2SQDOPiYh8gHw3Dq8/cPV97JkAKrgK+s8EuJ4tv7kQx9oPpHebOrRJc
6Lt9Rir8mZ3+tWeCd0bRCXUagGL7Lf7y5nqUiqIzXPcQ5X52nCO6AK5a9eXYBdBG3fycDecL8/kf
wlvy71iLP0wlTmaimGjbTPilHoo+pZPYrUqm5IeM1UB8oAsdwHUJfQeatvF3H9fK9uJ+yPQnwji8
Yof1XNsljrLtKQlzLa191VqGw8HRtzKetISUXeluOdfk2rbuZ/cJWgdcXOCygwbTnD+Z0FNBJVVY
vXsYsmr+3EC62C+N4e+cDikbvknh9Qxt4MwV+uWe9WNUXIZBQDYx6cmBMs3hagYZ95NszavbdlHR
mwizjzdhFZKA1hMfEZd+q3de1hkN78APDwCB7a3bFulX7BGmi58vgFemJMAGfDSE05uZ88kyy/B5
IGsXoX7U5O7tgotQbFbL+KvHKE+NYSgmJ+CqW0zK8ykJXCaJl5G4Y0h3uXZ154NiBfavLy8oFpwH
1ubE/SJCb3BsgflH6R4WQjgST+GAPbnMsJ+/sdfmDS4KkBS52iOOOnljdmOWgaND50CwQ5smdVjN
O3K0oXYNZHVecCVyL0H0frn1u0Hf6MvpXGxxhKcC87kMFqtyqN8MGokxZAQEuzIazrzCVx6O8G5o
pZtQYNt4n38o3biT2U+mfXA3Z+/IYpw9ZmsWuaOc57FgUyRX0Jeffv5Ot232ZC3ifsAMgZVERX1q
/OcvlYvf5kLBYM1ZPC1zdV/oOdhb3RICaaXTvg1T810aLt9/PvD2sV4OvDVLUH9srpzPn7e3AnzL
2XuoiqdxL1U93ZZ4018uk2+dWWk/AIrTsfAG2G4w7Dm4Vzwfqxwm0U3TYh0aYaKzHvKuSnBgG3nq
uTPKXQrk9pi7hbeDsR3uaVJPe78ICjdx11busZQbrjgygqSQgD5j4VpvBqcfrqosJ/slkNj9GnTN
oqkVb3pWSZwvdk0ksNWNZ5DpVzYNGq+wdNk46OCfys4iHLpMvo91iLzBvzDmskhSGidnFtqro2Aj
YjPCJiY5eV9j7ZqgKNI6GP7wdhjT4E6mhXVm5m1/yclH4Yjctn9G4Cw4KQDaEUBzNifrIIyVXVeo
r1FX21iOqctl5K7+8+n26iNREwZ0BUEDTsnhjXDyKR076yAJQolN6QSX5UpA1c9H+RETd/pQQOyc
yOyF4PknD9WQDTRUc2cezMZrvASF9PCFYDFgQdCQ8KtR1vmnNrcLkcwOXm7gibMeD5UCqIyzYjKR
RobW+L135rSLB2w/n5xgXB90OqgynsnJdPdIIgaRGIPrVckAz1ocMfPj8Krcae0w3I78B6/uomjn
Ogu+ZvwP4tvWsZSgCE+dJhaF2/xZ6zT8FtHZe7K4A98rN9QfZ0meO7Qdx/1CdEM5x6i8vc9uNiIh
QAYjrdhEtQe71Q6hsFVuZs5JjdXt+7BUZpgQaUJ7BH1n+6ESuvySDf2cJY5b2ypRZrsOidWFc7OJ
ZioZ84sv3v5vYRsEeTg2pK+mVeHHfgZJODbbsPl65tO8mG5wSdlgAZ04bFFXP98DorDqVshP5oGr
WbC356qLZ0N0BETN51ycXioiuEmClcLa39yGid94PpbpTUM5rv16yLkM9Qn3vvWSa3vD2VvXYric
h0IZuAXmxbSrpsz/RPhI99Vudf2GHPF0SpZKg5K6ZdM+/vJb2EyeaMBgdcREPZmf89x3RYt0Cb5m
bycRosgdDUQrtrv+HAD/coPnrN6CQODYsMmfOmax92XR4OXrYUgtvcct1z0YZqjhDKpzL/zl2clQ
2wWek2wjJJ+UwZMpDRm23oL1Zsq90+rT7p21uuTxum5m3GHeRQxPtjj4WP38db7cVUAmTPrWNCTB
4k75DJ70qjx15+Ww6Gi9Ktv0e+Rp80xlwKx5OXc5tLaadZNmQKB4Pp+6lezm2YrGQ9rqMrroI7kY
+9q11nLvpMv8p+v18IfNNnPa2JeR/0mJsDB5D9qHfduPabrL27mydsqrCzvG+NZwYyGdXsSWpa18
P0edZ+85/Gd3n3tzfz9Ha5snOhVzAUcZX4YLogPBrPo6mvtDVo3o0T18iPdNlS7OxarzrkzmEbg1
ZsPHEYXMgCJLRArwddvVNUEoy1oFRVJ7dvZHv6jQSLpQ5eEuarrwGhpa5l74WQ+bNBhItu9Kbd+b
09RnsdK1QRWSFpnaK3+oy32a1eKdD4u4puOShTL5Yey+Sycz2x560GWy2a9ufU4rrXaOtfgEIad2
/YdYZPoBrn71ToWZ/61PJ+MDrDSzxPSssz4EvWV9npwpNOJ5CKuJOKeWO3Y/tp4PMdjWN25l2TCG
vTl620xDm8ZRGRResixtMB9GMpgxMw6Mtb2ucQqir7q2iFmUMKaMrlvIhazvwkjccv+qCWpWlrwD
ux7RfKy5+bFXYSWSsnNUie3FWtfxKrw6jYWD1cax97u8RsVlp8WOfqD13tWDcPa6ssfuos6H6ZPj
5c4DzVCJQcfG+haDr259w8irOMxYNR9T0Y1vRL7a6753I51vwrDWOcq2a5okNEt/V4RzHcaul7nf
oyH1PQxwvAVumZtnDilhi/VWabbYuBTa/EQWizscqEGyaM9UGd5VraFaPPUt4pOs1ZbgIn4eyThY
CuNi7OlAxpg6Gim7/Lp8Kcey56WFBus0n4yFNK1u5D6moo41LATtpCh1pscw9dyvxuRLzDHqQFyt
/PRXlfULX2YIKdr0Wo7XICSrc+hG5dwrFVUTNZiZS1Z9pqPEt2fbJ2hryr83Tute254Wd/QOcXIw
qlDcVZSj78Osr6gLo6BRO9mHoPZmYXWPw6rJMZqCSvNoxpi2CZudxlp8ctRVm5fe1xJaAM0twD+e
rI5Wd58V2fK9G0rvg62VH2Ctblt0oaS/6J0OqPQTQlNBHYnAydmk2nBaL+DZjHWSysy8U76BTt2n
Zc/ZoTOxb5G0X9ZhOMN8KUT33W699E/cfvovTYjCMB65Fb0bAbydxI64SkLot4ab0X8bqOy6F116
r7ve+M6FaSyTXk1jk2C8GjxphANfimKyreMQVe5ysJVT128q3+Vla1EMj6iTvIagujzMD/aUlyIe
QlXcNjBsiyRwl/Ch63v1JEBY3vFyUuQCzKE5MfE+fWqjfAoSROZGE2vSMx/wnp/ul0Wb3bHFMJn/
N4iU3Dm15bTJhJNzGq9dWdwDH4oqMelvWXGDsP7rGIF17Inctr3dtKRMkLLy0j/4MQGva9J+XGa6
yBPh9cEe4p9PSe4ZwXtpLLjGeUUZxo41yrvK6TDoIlkzYFaO+WbeLiI+wdgEeRc70FHfRNpO+8sU
O3J1YEVFb/3MDUkJmxd6467VDlk8+jZNRYH5XRADjel7SqF1iPmCuqB+spw3Yesv7526MBNdOAhz
tbm4V/0aWcxZKw/11WjrDmUrVyCZYKya1TEPqAmLC/zxjeH54l3qy7nZlU3lEaiiTPdDmqf1Oz/v
R59P2FpkefnSuvAA/e/ayEf5E9AoobzCuqbfjy5ZA0YkGwhwk7heMUG9713bWg9+0Hn9VUPcXA9T
x0AXMmi20kSoMr/e4luYG67250PLalOHdZZtc1RT0TWAWU3YXJTdoKCNiBrO59yOf1Sg+GOS01U8
hmnmsuF2DX7u9ai963AakGRXdm/dmrCc/ETXxXRj9SOeXjXBh0eiLNlFGxL1xBWZyJkkaCTX1tHz
FXtmj1LkfiiL6jG3DZ0dPRHO2UGqohHHCvMq7kHUtc5ReDqiRu1ytqYiE92fDDADW+aUJ8hPI+sD
CRglHenBoBIYqMQamKvGUib4sduf15q80OMwqcC8IODVzmOPr1jyYQQamzmqZy92pjRsY7SN8o86
FCZWBYWJOKYJ3PUPIqpJOVtrab8L7bK6dCYa/rHQfTvHjoMCf18EmRgvUjZjc2dnU2DgqNYGHzIc
wP044sy6GVh0wVUQdIaJR7hbVbFdNNVTJaYBoy5cgr7Q8R7etPi3pnCtrAEYswuow5e1W+7SaDUU
cTBNzR4+pN4cB0WBdLow3KZPRjypL6s59eKW28Bx6gMzWTN5jexovFN8fc4iarkitgn8Gg9e1yle
AY4P5H5lW0YlTeHpzhVzVsSwvbIvo2fUU+INCgI8Laniypy87lsLxMYFzpu8Ii5ckwqbOtjodlXR
UAWny9Jbcdb5rdgtS2BcTzX2noAqXv7FcaV/sy69Fkc2SmfedYbNeZZbhREHUUFI4lS7PftlX8x3
3lSMX+o2rdrEaQOxsJd6JWIpbXXpboWnUcat1p7asWCqaJ/VSj6stB+OWEov4ZXORXnRDxwduyKg
SH0ovdJf96LUmXWZN0b+Z2Aqt9t1WllTQmNKXLR+Me3lLNrDKDq0V65T9lbSLF19zbssuIeJdmwT
sRpZl9h41d2uFXLTr+4yA7BOpfTvu8FznvLIR+Hqj5U295UM8YRveNgpLiyO69gMB7YH2frj23IY
+ifZc9AdMROEseWM6cLljm13fMr0FHIqmeCyTWouny1nrp/UatlUB/2wuPelMvSjHL7l1cEq6vUb
Qczhl7laGyq6DvR3TiXsDBsaQRgbKvD7Hd/No/1JMOS7fgrlo5wq9bl1PY7gHs3uJzEH6hv3E8q7
zrc6HS/2SHnn4hJYfdjKk3f5tBj5UVU5FpAR6VcqhtGPHmPw5KQTTDDmPFnnFY2NGQl1Pwx28LkL
PflHGYpxukXi3zyi/C39JBytYIjr1Bhug3kU3z3Z2H/YjtsNSeam6Xc2No7m0XaBXUhRrbOYv6d5
P7mN9bE06+CD6hcTIkxt4MhO57/qd7OgBNuxGqvokirKn/dla82X/sp0gkW7zZ4SmQBuIzmK0TCT
wTvSs8oqnvMuRz2JSdY7s62cbKcN2Xzp0tJ7KtHjUUQXKvpoeHbuoOL36qcxjYy3zbA0N4W25r1Q
VrnsG2uot/ACMT3Udds/Lr1EklWnabfeaxRpTAkx5x9aHVG0B1lpBQQWIhSMVYqhIM9QLgiCm7b8
yAsr1ZXCGeVT3hqiQtDQGt3t2g+WsVMmAOUuYL/vYnArDqSiFF5w7CwL3BJfhczbVZm0BReVsS7e
mtpf2o+jYNNIxsFx1105m1Ad2QnkO4zEhy5pomCRcc1UvW2GwXyHJN0nWcLUbG9UXs0SdyChdWzl
ZKTG4VRES1xGGP/FNOG87MKOiHUj7m0eRExDt5v2pQyzTwTGRt9aekyw5oI5X2MJ9+1D2fuk4Ejf
NP6sSSBZqaSr/L22OUVjIUCi5sFN19jOYcnEc5u1bWykfE6WY5M1V5605pycCOXc1hjk2sfRn8T3
WTYTN2u7THdRMdcBEq95u3sUjiUTUiK6KRnw1DSuNPlTAlOGML8vgkq57H+LMX8iwXdRF1G4ymVf
cwskDtH0exrSZIxyzES24YFg+lN38NNVNBc9fP5re5By2ZVOAVy8VlF5SIXdjhjJOd73LWWZUlQ3
oXfZTu38DaJl0F3VrpMN8WgEKdCMndVJiczgD8dpWUmlDDhI2mGax7c2mb31RTZMVZQM2hPlzprX
+VPjyOkhhYKYJeWk8jGxteweRCSGLIGhGDw2xUrs6dQ0qx+HFd8vEcRYe7FryOGzNGmOQZWqw4eq
nbDbQ0sK3lTXXnaN7Xpv7E3pW8XeGbucYDdOZieeoYVnu8ovzGxnrJni9axi8+fLyrU+KrtGsWAH
qhDkkmDlcfSDCjsK7U+grlnROvoW34hG36kx8D8aAdYxiaUlu7ZpiuBCSWcaYzMNQa3wjsWwDn3I
Al8UHCzxMtWbF/1YOfaXirCQ6dYYxy5MsClqbvIl69vLqFzy25o6wY+nsnGbmHuo/ILtjrwbLCLI
43ltvSKJDIrRhJWNXG317ClNGq4ZLQULjeQ47JeCqr2oyg84LlVOPKkmIhRznEYd+xgtN/QgolEf
JZ87PIqIpIskzHKVv7EbJ1reUBmRpBB0VnhZ9Z0JG63BUzWpimD4UFnl9L0p2RF3ulz695oO0bt6
Kqn5i4zr4ZsiHSv2DlQFRHR1rcyvjc4Y5jhchk6RD1mXuGKLmRU357odYtx33Aek4GO+K32vu5tn
MkYuDMqAY1nSQdy3ykz/XEre9G6gtCuTUPbmu27qKRodbbbFXk3KGLZXE0zvwJ/baCfLSY5xuEa9
ExeNw4uTjp111JNmO1HDzEwkMB7a4JDfPOtNKdh4rnI1yJYKJOs+B4YpxWWJcOdLaOIysFvXbFh3
ddQQyF3pBZ9DKih5lBPoJ8bBKeGacgnmpxqvgqtReVxe1UpmVow2DPMds+vrlO0qrFWMtD27GdFs
3oV557+zjZAt2+qz2twvYZ/asfKpnoFRizIAKBF5xFhT2SVRHkYgAqs2H0M1YK9md7P81hf0nS5Q
iKWHdl6jdOc3Y/M4jc5g7v7m5KrtiA/Th3K7ELelTfHYG7PpJX/rfK7sfU0jHng+oGSX2rkPOpCn
zMNULcFJlngt7BSiPAaEzly+m1N94HeOzvlXvgTdMOyEE4r1P65aiGCeI0U+edIqtCsAqYwmLjsH
Z4HfhiMkMe+ct9VL8IveIlpjoD0kSi+afhNME20V3XIQreJsntzoba7z6tuvQmzgXbTSQ9jVgKmn
fTFLqKV1lmY+DMq9wU/Tp74YQYx/GckLAgh1+B37qPKBSJ+/uGKZDNVZpj6YaEphACN9aszlnNX+
y54HgcUEK6Kho1/KEno+CqfImGeYwZMINRU3dZHXd0MdVVdW6jmHvg2dMyYNrzS9N8Y/hNjNQAGT
tRNkdBW9s3pepg/aJenPY2eqB8V57cyfDAxQ4rDp3aTHyDn2Vq4jdfGu8LkXDL+agughHnI2/Z6z
da+g+D1/8EEqapTMlhgQFfpCd+Q2NTgd/PJHZBQcc+Aq88TWqblCaSOsyRwtDwg10VUPwUjBQ4LM
z2fkizWGYyZNK7j45sZiOCWvgvRVos0UXuOpVjdFRYwM+LJ35IJQJT8f6sUSI9kaRim9oR+2KadD
yVl22aqq+tDLYEyGvBF34yz0mSW2gf7Pm1YoaiBL4YQHxoxJwvOPwy/v1iPfhY9T0ddRFK9+8Tin
CgTR+ILiDH73OVL5i5eIt5cZbmo5VENAwifrrZrIe5Smx6dqijKx6sLYBfDhEnz6f1mah9aAeUFx
xRKgRDtZA/Y6emvqyeXgklYTCy5fxxWL7jOz4sWn+jEKUg8EGjS0TzOaqqJu9OT29CA6Y91zI1jj
1Wp/2ddrG4V/tnB19t5THlNWBzqwZLPQSpn92AOXOwhJxuM6Gv/yfv6vx/l/ZU/t3f+ZAOM//5t/
f2y7ZSCdV5786z9vxCOJe+13+d/bj/3Pf/b8h/75Vj0Nchqefrt56MbfDlPz7UGKtjn9mWd/BSP9
6zfZPciHZ/+yJ6dXLu+mp2F5/4QqSP4Yjt95+y//X//wt6cff8v90j394/dH9I9y+9syfq3f//VH
l9/+8fumDf2vv/71//qz24eaH9u1tWjE48PpTzw9jPIfvxu+9XfA+Y0lh1iQPWejFeinf/8RLlOY
5m3uXZt/F/td03JV/8fvlvd32sKYc8DJgQKHN+Tvv43t9K8/2gggaMlpGW6+lNHv//7dnn2u//v5
fmum+q4VjRz/8fuPXvNflzVCL1ykAShoiSE0PHUl5TArcimsfmfLrdlQhKi1K9c24tRAVJzUk0MD
OuiwR41dHA6jGK+dcedZqb/ryzroYi3N8KlsiitXLUYPMt7dWc1sH6fR90mvA54GiDYIIMCSZ+5i
bw7AVOwIMJaVTKPBN5Y+yWHlXA+hnq6LUC2fO/Lb7X3uqvqTP1n2x6avpyNpautV1Iv5TTp3bR8P
3UCLuyeZGIXSettZsp8OP77k/5/df53dbLrnZ3fz2/unbvpaicdn85yf/fc8D/8O4Z6Jygxn90Ee
8j/zPLD/zgJAr0tnfTNC3pbAv+d59PdNDQrnDNMMeCRb4fbveR78HeKbvdFY3I3UipTlF+Y5q+bk
/MLDgfWEJQFVDkT7U4JWZ1R2sTiV3tOPDYM3BZjzcmglplyHsqyKe5send5jgwOCvKZjoQ4jnJ0+
nsa+ejNaZmvvHKPM2qvRqxb+w8hUx8kC907ElIuHdbJpfq1V63yjrUYIWQnToo67zp0+NgVHQRJo
6DGxLTOjAAYSQ3NJT7j1dxUL4qNorJZeBq5N3F+lI5dYNKFbYuhX9AQxBAsYKkLMsLxpqnrM4kHp
iCU1BWmRQNVYsuPYFoEB06J0bktbep8sv5BdQnojtvRWPeM2PKxj0O3TNlBP0eQFYLBGM98P3KTr
izIMN0DV9V112+c1VpOpGrs+MaIcV6YoSr9t3nhTjCrPdncK4OADbObKv2mssYuSkovejY5UNF0R
oGov8dKNIZjQMNc1R8FqIxXS7DTYkGHUkFgATMNBWqGob9mNpd6NGOx+qAtQ5gvLrKYN8VHQimmf
3ikPC/edJoL4wZrxOowDn59OYB/P4x6vR/yrHD817ESbotG7dpZT/mcuG/MtwI/ZxWINWxoNlLbq
lqukq4+j0MPnsfYUrdYI1YraGwJBxEXfdeU9aFTpJkpE9bUjcjXHtLfrmzRQ5oMOwuItYR3BV/zQ
3TFOueSxXZLWPcdWBuELCdlSvK3cSH7q+qgME6cLTRE3M/rTXZ4aztc1mLMlHudi/ZjBAtD0ttKZ
frQP++zQIzOgNWGshkiWdoQRM3S4XxPq23vBuyIAxouJJ1XecTXa3rly3Ty3AQZ0qpIWlSupXJ41
vsdsIugP+CqmN52npL0DFQ2eNmpLdQtaa7+XirD668JVtn/RTY5d7lZ3DYncntOy3oX1XOHwnqKH
fdPiH6QvGwOkOVH2YmtQnHSUu1HOXZZUMsNCp7DwLU0s1UfuAaPU3NhNtVeVu650qvRo9KF74/p1
IZNMjtB7BhIBneNs0Vc9lGKBCZq34/R+tPIArCAN9KNV61nFvoG1RkzvI1fXjaSJCcMdZ9AcNGFO
IpopXRzYQ+glRqnWy8kdRyyEfG3iJuQ7ytpJq8HYgQZPH+3CoWw/4IqW0lhrjCxKMHi0EMhWsB2/
TJ6RhrR9se3ndCqNz3LEWDoevdn4NAil9U7Ugfcp1Nr8HMEzSGPu9U3AF9+yXwDlh70laO064dw/
Rm2Ps59bmBx4TSEW+k2D+ho0pboz5nnGmV0tDn1vdBHfwXvx019KiF4YPW3tJ1k/LSkc3+Psr8uc
rKJMrVhFIf55gkAdNtGhTqpq9sqkzLPxUcKokomu1vC6y+DpxG3Rs2yCXMz3+VR6ty7MD3D4/83e
eS3FjbX9/lbmBuRSDodbUjc0wYQGB05UGHuUc9bVf7/Vtsd0w9DFrtoH77ffo5kaBpRWeNbzT4VT
Kz6st3xt4epDrzqcLdC/sgo3ecbT+krXIRjuMV7M/bJKpdqn1q5KXzUaB0qr0tEPyVmoCWvSG/J+
UG6CcDpkic0rGubWJQCeUnmSZYA7OhMIhlcM8TRB48pH7VwNDaxPcll+ytWgfywaHSzFGMlVRGyd
6bo7m0uvnEwIJO/1JCnoTJJzszUYhBWS5SgGpQuN/rNs0k93ww5zHVht84RVFbYJlR8PDF131CN4
K7Y+0iON+QQKLO0w/BYGkX4pd6kxunKvahJrZ+rkXjiZcu3apYRloD4QHra2ey1NjnD9Xu46Gmxn
PDiIeMf56tA2xUT0tyxGh3PoUimrQA0clz7/sSCNnZjkeRWH7YuQl3J0saCUmYeWH2ojR307NTCo
8MLqQDAbyfTkjsnQ90tyGSVyA70hCR7GNDLOlQVCgK+jrvxZL+0dBp5Xk4fnNZOnRFqDVhPXbfoj
B4eoqNXqsTa1emWWuXJGp3/4alRJe1/HhU5h8U8Z8quQfX4pQUnff2LcbiFcIy1CmgV7ff84WhSB
o7RZXKFG6OPcG/TJaFepMvKVna6ylYumzqA3RrkKS5QulNx7bVLGv8yb/1shPqsQd1LVf76NOF/t
HYC8vnl8eiyf14W73/hTGNJmxFoEDQ/GYIZwt/99AHI+KKbKf8aWjc4dcuU/haH6gUqNU46wbMPz
QhADfxeGygf+HN5jMFVMUmaRr72jMNwlfewNJJpAHM7oh+LSCof/YCDNkL2laDFVH98e6ftSD9HH
tAEXOR8qkqFT9kifvbVYU8nR7VvkrwuuQeeUDpbjaQBwizDp82e7VJxVDLHoJpZMlm4FZbSrjy1w
ql61zTZUBriajFr0xUlpnSqR02anBbXL38Mgx5ulIJ4KGn3p4eGLdiDB+e0SVPc8bYgYqqV4+Yoc
lXrUcMbWWsnt4lt2pJ3qcMcML9NHLXPBXLLch1XURN48NLhIdkF/RDlPQb4/70yht+RYinpeGN3x
NZ+rl/olSgIZsNUnb/oMAu4I0mN+kuNqghsyVj9bk/+dXs+mlwjP+PfZddL8KB6/Pz6fXeIXfk8u
5QOuPSTJQyDmAIU648/kUj4AcdJ/5LBjwWYWeuzfpy71A+Z6OiYrYg3leEXj4dnksvlbUF5IT8CV
XXvP5DrcD+gpIyaikS3ay8ggxc+fSd1mIueKyqoTX0ukxGv12lxJytCeGlNn+c/eyiv7wQsnD3Et
blf96f/GE+9fS4GDqUzEWPi14UiXGSCVGwS66Tvt/KCmAuxMs2glVK/zGFbXGeAKsbnwJeyZahMy
Y+IRnXsyMsLPVdBAwVFvQUik/mTMy3U+lAklbePAaoCtUthp6xIfp3taBtPBjCoKM6dcOJ512s3b
j3bYeeXJ6BWCBKBJEymkB+osi3BfJw24/CIp2brjgO0pU1uuKM5qV0NJ6Ga9Y7oLZfeR/fywevl5
ZUABMcRoN4mfP/t+nI2HzsEcB7fzIlxhDwQyJ+vzkabozkny+RLMZZCZk3zAcZ9/E9vA88tAaVDi
3nFifzSSofEbQ65WaR/1vuyg+6OC1hpfTewgI3wqDJ6QmYRfZ4x66zGZLU9JJXMLnfbMopQ+gUYM
5cPgHP53NNrxDRzlrnAVaLA9ZWIZwnbq++R8spXkIWkmy0dNCy4K11Y71+CdbvrRmD7vPuB/V7Hn
qxhryBurGKSVvSWM//vnEgZC8gETrV2rGrm0aGf+Kg/ETwCjcE9RhTSR+fx7+dI+4KOh0TpFvC2c
gp4tX9oHFesvSPb8jKWPpOb/+9qAkgS4g7pF3ByRNfzl/YFJsjZ1wxjmV6NRdXd23venQaMl39jL
G9sNtaH4HJtW5JzKlpxtxmWsV5AwtHDlJIkBN7ZDcBirl/EMsX5Vd2l4mzuOdKvJc3xFCKX6eUZd
cqdAfHogcUBbAR67QO3pR6WU52E9EfpHi0G/D6WpP++kQbqV1FrzY47A99iMQRm1Jy29iBqrfgpk
MkjTobuJpzStXbXRBxQs+iAY+sZin+XA1y0NLymEczjWFxRqqv1zJv+/GOjVj2LbNT9+dMAB/wEY
gICe3hze339w0Kh+7A1yfufPPk2oM8MSHS9jgeH8e5QLgIBdGIsWQDWWP4raPwPd/MBqCChFnx9Z
Ir/2Z582Pth4yAh3ARAyhenwnoF+WNSBG6IlRfVOCQz2dShIMyltnVkben/Klc9Boy5uSYqcP040
yODUHlnvX8EckOCAVrLoE1H2wk+Dzh2UNZqUfsMGDXXTsDtGqjM+hKS4ny1ji9MP2hQydI3Qir4T
t1sVp1WjKRs5XTrZNZVYjtzY6tWvjZrBbysC6RYfTQhwiTLrN2rBOd8vNLpQXsIjn6BWa04g9Mi0
tWobnWyNQGCGDpZlqnoXoYSrvInkstgZULNPubyZ52VqPdMIut6fDdppoTlHIaYUM4TsORjSmzGK
bCiXzpAc2e53GQJ72yFfwwQ2pmFNwiOHo/1VRwpIWaFlyutxsvqhaPLq3hwp/1amhPRPrampXHMa
LNIyC+mBf9PDtapnkEMlGmX0iZMIrcqS8AqsSaZfmprwh5y2DO+TKocBRUZx6+GxhsfMUiyKa0JA
gameDD0yFPQmK6U0le/tMCTJuqe0OBvrZIaclBi12xXm6SR3qGosM7HP5RhdyThr0kWJOHe9WAt/
yRrVDIp5roQ3WhilX6Aou0uAg+yRmm/nUH7wpgTSSaNBRbtOksf+m1qWJqvQ8rZIXRbbHYZMcQ2I
mTmR4rY9kIKYVBdYjUsnCnBTp/QGRVK46iI8ztVYUc8LZZq23SgbJ1C8EBG1KJDkVP6EAjM8ydsp
Wz1bFV4pUl8kczDRUOYSfkbf1KFgPyjlstAaq1TNOp/+BSy4xQ5Oh8n5EjcBXGwdt39DKDC1SY78
Il66dS68rrO0GY5QPl4UduI+OBlwlOPEy7Tff3FdZtBbNMLOX7pOW9EA1WD5t8dq8hfEkt3j2iaf
gDkMP+GgsEuSurazNOl8TGhFR7WZfBtREnwLvfXaTptOHXgwK2H84ZI+F5xhTqd6RomfppIF5bG3
/3KZ03AzQkhMxo9GRuHB7aCSKiy1xO4FEUt9oZZZtUEMp45eJDrxQTTmN7IWoHErcniRibqczTS8
zvu0Ka4stTvRBnsp1gl/PeKsXQSXY9/Ux2xzxJjdH9PYFhjIQg2o/HTjD8b01EEObQK59ZeRpkTm
xJeLUpx1dLbPevuqWzr152t516Z99dZ2vAfq/+fC+ICMz2brizbW6WPcxc+3793//2v/tpQPlEO0
cQXgznnon93b0kEpATzZx8DQ2YyZ0b/KVFX+ALSPlxflK/WjADD/OWXbH/DosxjW4KVk52FS8Y4y
VSwaz0cMGzZxVcg+bUjX/IO7e358WuxGk0Y7QmY5gFa4cUnAYkwsxqacYz1wQ9UpyVoYpB/ouror
c2rCY54b4gov74AeNz1orMsOcwjVpE5LtBLWKoR/vm5qTfP0qFBWEKrf61QiwoTE+in6Cby/g26d
UTdSkMNJX+Xw1X25Wgw/AhE9srG8fKO8U/Icoc5gcIAd7f4bjewMuLfX9ZU0pPJVQ95yC/+txBU1
oamur9U8606xJpU+mkRVfUbgpMbrZ4Pvla3icBkQYmHRokGBTbYJnMP9W0BfiGYkUVHyN3W7qszW
vMzmwPFpceTAQ8jtNDmQTt++6M8Mgv0viVSZzZReLLA8t3BwWTUP6kxujJVcVEnollEcyRtJzxCg
LZFaOStnUppw0zXKCHDn1OBggWyAAjpVWl6FnaTfV4s8zu6A9O6iqEyotfJg1o9p3DnIW8swBDEE
VDqvlQW+f5UQ88BGWGA65GjLlLpxFCwmWtmCozp3qnQnjR3pd7KNygEJ16RabmMlsf49iVr4JjY+
POMa8XhwH2lx8oWPldxamaZ/s9M6HdYzO0J3micKjk5m7Zi34ezED8CwhnnTwRvO73VI9JrrGFi/
ntq9ZH4NjTnQP2oZusT7VJ+zE8x9lmFtF6miesoOgpK7fPhs7YApZdKd6iN+nuo2pE/cerNAsZYd
oAVMRncGAAugq9yBXoXAv5AGKE/QpGWieQU8Vu6gsmAHm+GhhUqs3sFpujJYl6g+AdnIVAVwsxKE
5G6fdAaVrp1lgHIMCm1d7MA60GuAO5GelsPmEYBeXo515HcC5ysaEF56WgL+A0fK17FtsRPr/byM
bhb0xkdboIYh0h8gqnxZSAYTuKI14kXgEfZrP+U74JGNCxCS8kn3USomJ/IOpATAA7A0mSi0y7Lq
hwQ3crvsoM1hShDXqgLxrDExj1DbCiCU1zlcF4Cj5Q4mzZJS713wXKpsXSCpQRfk3oKb32kjjRxl
A04kN1lnRRdOazpfmnCIfqBtRpyrSbKQD9uLhspwqE+qNutOLF2yz/N0tobzRHL0rzUEkGsOzyWE
AGRBZ1DmLYhNIPOX0+TYSEoXxbkZsMxrfIQ2UMmxukGEkJYxkKhqtasA+BlpYiHrizeAMn6clKiv
PT0nedF3QKFi11Cl6FOVDtFNlaWZtIr1yulPiewyYy9rs3BFevGUfMpp+MNjCGMq8zPkdbTxKpy4
irNJT4LlgtDDJPcrNXduY8upey+Cx594ZZsuJ4B8GPWps23Ufh8U9DCXXloWv41KszzVxyz8Bg/L
xL/GyRKhZ69s0+uGTndrp0yeKqvE5BlKl0wMF9yA0lNzU9KuEviwgTcTRNqtUnqLH3H/6OjoY1t7
C6eh/GrD6njCwDRGFFFLwQ15cfZVlCYWbhVGFd7XvcUYR87U/rBABa4dYBXZgyqW3Myx0oUrUIOM
Ll6cJ+3aNiTjk46d/0OjTsXfUDDQmDl1Njy0VMTfFCxDoIQhg6Wcx82dLFk9zeVTTqlGcDVkzSyj
S4Md72HV1fdekpWT4rKWZ7Yny9MIO6ZMmSeKlTjXJuKAzleHgoNtHmiwSIse4TnYfYmgKS7Uj3KX
aKlr2pwP/LSfO/69hjjpRyrVnQvLV8FKTy4r3VdHuuqCGrJ8rSVTAsnJuuLRCEv8StSoK5N1kfcw
Lh1NwrGrHGgUM1kJ4/VjW4sIc+2bWeHI1TqA0NKShVdaRaCAp6X5YPumXREC2w8a2UvSKKPIhJ2Q
QUOtpiZzO+YOMk6ljhBTKpiBAWrGKovLYE+PU99ISApKq5JXMuS43OssTVo4nephuKqTRhv9aRjl
6EwPqPu9Cr2xUJTYxaMd6vn1wuhFvIwDnOZqTblcmbMENIXnWfCEbUwiTNiG/msWSvJdLQHLMyPw
PHQnw8JNuqFHRnc/IfHUhwvZ2KD3ONv6TtOkjg8EZtwRJ9dZp0WpJY1fmPZQno19x8ic0sa87+kU
JG4lFzbKdrNNjzk7HZb9oI4cd0SjwRRNwUMrUrtkBUL/bqykujdusvamhEl/lixZdatbvKu399DX
ribcUDi5U5BRFe7voEuJnYPZJsYqxujgGmHa4o+jZK8HLdMB4rsfb19uZ1vyfMc2BbcUygzWY0Co
pNftX69piqVhCdFXwxL2N5EdF5EbGb2Fur5xlt41UOQ03hglsNsSYjmKe7SnUuDDHelQ0TgopPxa
N6sZO4MWokRftCiAQy3EI3Ao5vFSc1Aa+dgVt7MH0SzufhTsfNaRptBLCgPdVvxL2NHhYROEfnA4
U0y7h6RMqEHWjxKq0dZylG96NLRsREvqmOfUSpO6qZOcsxH0obZB1CyEdTBCzf5nAfiuM9H/dlqz
KswN/72nuX2EMfzXedx17V+Pxfe/Pv4Y4vb5+Wj3+7/7myCK4tAKv9IWkiJRrv4G+dUPxKUowt1H
2KBCT/nnhKRA8URtogJT8snhnDGXfuOQ1gc6kfyQPiH0T9qi7zkhqYeTEqkO1GYarMBMQKWHGUlJ
Fc9UMKHs43KYXJqlnt5qBW14H92yep2g4iWoqYzOjDJWwpVmlAOlfkugOvy8uWhdFL34+gej8lRC
9lzLk5J+iqlRSwhExvxRJUUCmwp1qXM3N3LpHHevBzscpm+YmpmghYQyeSgCmh9QvX+N1X8l3bzo
svBw9JSEW6Uu2D+HDuaOCapVkADvhzhCPCJqVf6eFFO6SOg3U5hLNM6gOSobCe/prWPnjiJK7fgL
XIeNjtFg93MFfNfk+f+ioSASef59Ank4rLVd/tj+tWkzZtDzubML8/kFgMnGB9BqugFwtwi9+gPh
I37+wLoOBCXTegDS+oPgS4rM1IFqJfpZ4PSqOPT/mjriZ+JvsWtikW7v/uI7ugsHc4fBxUGb/YWd
jAQfBDni8P8MBGaohGka6Qr02FY7U+lGjvBRcivyq8rwy9ipFywGOCXgI6DVa506UGnk9DEftPEi
ByijlG7lbzglVhscb6+nUJtR4aq3TqbDChi6pIFyrDp3QxgsT0M9YUpeKRwpC32GIx20lyWuoT/d
md81Rv9P33bNYxY/Fn8h8/rx2P9V/v3XtkOW0nbxU/sfgErRknprBN4JB7nd4u09xk/l74G4v4qL
P/Gny0WoA3kVWNAL7FQ0s36t4nD4gVNNlmqaxej0xCL0u88FHwvGIRU3aCyLuHDq/TUUVcQvQFeY
HUMGRF6C5+Y7RuIhD4JuBO4lFoUVg1JIY/YH4izNUhB1hOOqY9p9mnPYqMpYlr6ZCaJ8F/89YMv/
SVPKx2cv7ZVWjBjgzyus3XWB7mQMr3Uhgdu/7jJbxYjhCvEJqGr9odWa2wQ/QC+Wi/7dAjGeEUGO
UOWKl30Ynsir7IdhIKohs0O013kcrvEROsYXFXd8+ESOULKiS+SDHnbR2la3clMRgRC2la+6Nh/X
VqCkp5StBdYnU34hlQGQ3EnTju+OFRWdUpYS6LAQ/FhP9t+mgfhysTOuPSF+XVkRuh9puUSfT4J9
EyurptLfndkmLsnCSsNVRf1xyBXVyBLEAABS+xjUsRcUssbrTbAgro3oSH/ylTdrKmAqTAc2Yg4B
+0/nOBG8P0mSVlJbxdcq3H4CtYt4ExhWek4F/WCk8rmNWvM068xjWutdEMHBdxWnAPGUeKaD6e5f
3ZTalGsb0qoaSpvIVms5kedac3M89MgYUhpfUxeL1svcr+Nk0VCjDJKv2CPoS/qFyoFfkuNj8YCv
zB8ST9mtqPAhURyKHhfFiFrCLaSVrmfO2qyXjAQ46PchZlbrt6fqa28AaSVh0+xVLGKHfrFKnYxx
psfRegidksZaYHyLSjt7KIbauK8HefAdc/QqOSk2fXohwUn38GxKVjFOZ2vYTstNqgTKcuRwc7CH
GnSqkaQKR3HwAxAtweB7vocauVyhfhA47aRRVDaZlWPKD2nUjytHKV1gMvsuC2flozYsGmY14xx5
eL/MZE1p49mojtLn3pz4LVymI7+FP++FRVGBYvUQ2grN4kCXhz6WB/pFHErf8pRI9SiKsBSQUByf
JuZobAMwbuXIo710lxcKRouamhIFUO2FnNoqI2jhfN0mstK1MSz9OWZMtOXaUoagH5SR/PcUlBiK
4JQy+Zg4Cf3GPKgu2oyKZu4UzZfokyhDq6FyPud5a85+HYYRPi3afAwE3EGs+3OEzQuohvnJGmsd
6pgJvzDmcjKC1VIGpd81CT28sigwMqGveY7VoXLbZpFSsvgW/eUC2nedIBkndm8OsC3CNhToW9c6
jD4mxFzumLadR+ON/9CpDh3pScWIDRlCuMXmfLyOazm6aYIwiF2pnCycFVPjGkeO7DbODDpkxTrE
KKyjOdTpJ3R31DOqMeM2NgN78pR2mt1SQdkxgtTfpwjn7xPw3KdO7/q10jfJz9r9Xw8TAlbYfzui
3GSjFuwqsUrvD1RtMAYj1PRgFWjxcJ9Vs3xS2LXx83j9zqtQmSJRhsNyuMtVgkQsOXKwckK79Ud1
/lFWpn3kUV6WC4K8xbMIuBeFwEHdikIqXmpjDFaA/51vJIv1pVG13A3DIoMKaGFkXo2NNzeFunl7
FXrlysLjXqAT+DJRge+/xKTtnDlWW2c1GFqS4jGZetGY0r1rWrq+1j0CleiTZBfHks53oRsHX481
huFNBUHFfoi3N5EZS1GiOSutlHF51SY7+KQNTfuIEVeKaqcxJD9XZAnh1ZinyA3l5bSc8srw+kTF
LnGyreoiSuX5O4ffi3rMW1+FjdK5GAw2d4GaSOdDZGl3wsIsx2yqiG6ltMifzEzS6WU6yfXUH41S
frml/lw4IUjRI2Bw7r/NqSJpsKpkZxVVzrDWR9vZ4k14C5bJAk86yJr+2EfIUtGJg9X5kUH0+itl
wtFmI48QUH7/6ikUX5LiGmdVplV/0jV65AUSkXWFVFknSVoPVxkeGW41j4EvJSU7rGKk6yWTtWu0
TvOqLuxPqRWU+O8Ei6+rC0QP2YLOVOrmClug2subUfUrufoRImVCFC2OLFXwsVORKr09Lnff/2B8
MBtYqwE1EZ3vLPCfHeXCaVKGaLCsVR2q1u3CcuIGuhOfR3mndO48NqoH7d/ZxKSC+5lRO5spb8rr
oGmP5nWLHe/wVvC9VtGdO3wg66BUmQpsj+K0ZI40WBRVMiKToccq0dT6dmMvinRlRYvs1jqml3Xb
CNtC60LRmu72yDsRK9qLG2GxE1GuuK4cDi+Hr4kNcMSN1M0FxLENei15A9c+vqBCI9uE5pSHq9vF
3Er6KQ1750RJysyvYtU4MtheGekaI1zIXTCGR668P9YiXHtzicJuhZewdg9zyr40mamoj4sazkpo
wWFTHh18Ec4lq62POEi/svRrfBFWS85wOhXb/tXLGoPapObqkxMEl0Hr2Gst15ufY/BdB+//7Z1V
RYjP/70x9Omx6B+7fq8fJH7jVz/Ikj+w/apMCjAUvBn4yc9DOC1UuqzY4ghqEKZKz87gkqJ9YD5b
5BZg6AAjWuO3fveDIKKgzKc5S6NP1MWwvd5xCj8g3SEXsdnVcNChzMa5gmJ2f5wko2ql0Aib7WBM
5meyxmcsrmQdCl1UnHZ2V7lRrGkXxMmqm7iBa98UqfrIgROT1LgsV5LU1pdGYi1XIci5r4XackUb
2Dppbb1cLcnSfXv2dq9/zuXnUsH95u/PG8YHBZ4s0iWNQ/r+DYcL6iQjStttMLMEZ9OyrLDpksGw
WmdNOX2MDbNbRv8sKb8uyKth8wfvQkuzf8GkNXqbHaDdAhXKn/TauUJLAsshl8YVCUOf00wvz7oi
S04dKxagI/rxQh+yFSCZ7VbScJmSgQyuOQYepjz9xTCG7arpspotG1Or0kksXMR0NiCWtY0WqfPp
269sv4IRT0DPBv4J+q7f3cXn55VF6U09nfNumxhYmzt5j4gYy1zP0dpshWx6i0tbu5Hafvv2dQ92
qN2FBTeY+BOGN1vNwbeSpmTIl2LqtmUAFXiWVLxewyo+z/uuP3M6lqPRkvoNFnDjaTUTSZwvVJC2
3Rw9S+9vULs74fpCOsVpAS7QwUfEwl2rAgwrt0R0tKdgzNqFHS3DBYfW7nQ29Pa6t2uSQlq52VhG
gkdRmwa4dOMneuSdvPIxSMChlqWI1TDWOFiYKx0jX+g4yzadS1Ifgoz26diP9zUj6MSas+mumXCH
JyfF9pS5qD4ym9JVHqNOD4Y62PTyYN/gEpB9Ri6mXmZtP3yypSz7KJNudnLkZl9ONlTonL/plQnn
ocMPqOWWkmVdqm5tfHovraiuniJCXD2jiNvLSIM1pE0N7sLBXGyTymzOzKFgiM0L4R4ycSJrrTSX
NT8m9h5s4kqKJfnIC93vR4gvS8uLecmKCGJKf3t/emKzT1VRJNpWj1vtJKlmaNAqbILESdWfu92/
HnR2ITj7S4EG8kyDHpUejAeIfnsH/8zBX1medHU74KVfuDT0igWvvWiMOa9nseolkpTfDUSoYAIR
yvItpvOTtY7xkchWToXvghspnCVWMAz7aW2FtWGeS7GjfB60Wvv+9sfbrz/EixF3SPlB6xc4Quwh
z2c9/Fxj6SJF22a4dJ40Q0A2iT5UJzLMF9zEE/W8zpZ5E3N08XM9UI58l11C7N7LosUK1gFWaOB8
x/ayf/1ez6o+wzJpqymD8TWbzSnAxjZsMZMtdHnbBeGsYcKOvoXcbWhbLkkKjo6ZbUZgTSK3xgM2
eXPhdxU1rBJUBt680hTca3pmPTkypg54BRvnaa7gk2amM/7VkUnYDKkGmJ8ShAADqY9Cm/Sm3O4v
ubzWu7MzJu2mCU2ydpy+xniIJAHybXIIFYvf9eqyeG2JYatHt0+/G5yaKj4MjboT0Tzp9xph8HdL
DdvADeZcNHWRDt5ZRsRUoGW0/Eg1cyrdELZvjQHLTDJZqHepfDInMAlcbLazYY2k3VFX3ZhXJ+Fg
Y0pLtk5VCAfSPPaWTLOmlTJkC5B43eD2OvdK1K7DpUnOZWuEhSIjW8qwllWU9DIpEyru3mq11I+D
ODf8oq3uErOJEx4wTH1dQWqxnokNCk4GGiQTTk9LIm0qY0w2o9w15bpW8+iqagvhPqGOhuwV7Uhy
yNvD8YASwHgU/HHOXhpsTLGoHCx8YYEZD7kD1tbMJ2eFf6zs5oQnrgep0h9KQ82v5YZnxqTV2MKi
jL6TdH3MK/PFega+BqeWrp0Kqo3T3v6YVMoyyqOys7ZSXqcnKmQcjn4WrstQXU9zC0eUtx/6xeLE
9Sj6aJY6JMXYAg18PgctCJFzh3vxVsJG9BSD8NQ3ytDikMvh6O1LvfJousHBGN0snhEvWK6ssYlk
jIuzbUroHFpkhOtUUqhTWjVc56qTrd++3iuPxjZG4UhdRNl4aNJZVFMfBhPH93QxQhE9aTJp0x+F
nKlHVpLXnoxmJPIGWKxogg8WklqPFB2acLAdK6XcyKMT+mElobVgQ/BHxBZHjk6vjVTyogjegcpA
k/vQRS2vUhzgnULa6planqZto62GGEdgxWaWFiY7Wtz1lltPBaEqWa2fOmlSHRk5BzyA3XTZOaCS
XYlFKW3w/aGDIcbQNqVkbOcYjhYYLYqyTVrX6G6yOLAD35hynaUs0Be8i+C3jl7HIAy9prC0+6Uz
Yix1qiw41u17WdTBcacpCYjMRkhv8WBMa1pup2SPOlsj7uF8OcGmCpxio9SmstWK1BIEWAtOQoCv
M0kPVOfz+HEwI/PIAHxZmFPPiQgmhj2HIQjz+2+I1a8mWMBO77Iul56CsI2/GKWjX9WR1n3veRmz
r8xdTNshyaZHtWSZ8wCmQgWvBUdSvjitk34ix7hzE80IPyVSXGN1ZUmBcpm2lXxPwmVv+nFkkWHE
US0g+GPOec1VhnG3F1fVXLx7DjPGiWWkb4EiFpLA/hORVYYTU9sHWynCVojYBNrSi6mQMlT060lr
js3hlzNLGI1yOiAbDD9fwYB4vjz1WmbK+WIGW0dtTrOyDfw4TW+XOL9qOjxl3l4wXvle0B+QJApB
DI3UQ9qOqoytGpH9s8ULLduWWhdfqUEoIqdMbOdJtN8QdILJvKw2ftRgI0Yi3niq9epTy8p8CR0d
mSBqvRMybTOiP007cfHdSIFWQsRWmBraG6shOCKr6uV8NuP6iwYD9chjvPbOGG6Me8GfoOTcf2c5
pQMuyHFImRcSrGcGD0OyIK9Tv2X6Lz+afy04X66xvDENIB4EkkaAkLw8/z7QOtV6JHhjq41h5xW5
9hCNmN9jy/f17W/zyqTmSqi6GAoQ9pAq7l9phFyRz4YT3pVR3T3UGHk9agbWCkhHp1Hy5tpIJK/A
nzzmoD0QQRIqnfkwKkQfuVjpd9WRvO1X1mBuiCJBFAowmw5pnhCWlTgnVOYuMxvr1MJA+bqbF8Mb
kQucyknbrXAyzy6IgKhw7wvsK44l1btS78USrJFXjeYHfEmksB2+FFiWNuhRdOeE2bipMgu7wXh+
H0izu4qBRQeHCqEPBdref/VF27RmWk/x3ZJ2ETzl0fBj+u7vH7YiOZqDHCc5Fs2DoUTjVxg2xMkd
tm21W0jtFhntpiPxyFf6+cfbw+mAxiqeibMnW6gQNDuWauj7zzQXJs7sTZXcsWPjyyEX4cVIUnbh
kQDZEDwVdbiZZYNq+UEW4EC94NaT4I+nzNdjPTbyanG6+T5TK+ea2Ljym0oE+sYMvNqqT7TcbDWK
5QJfPaOzmtO3713M3/1jCx0L0Y6DZAzifNg4NZVBchZlTO5auT1LzJit12rvy0w/l43sScXr7cii
/3KSiwsCKAs2ClXHwTZmJBFJcK2W3I02Qop6ksJ1gFfyqgoG58ggeO1S9ByFXzYDgWP9/mfJCiPM
tV5J78YKEDKabNOHRmAIGLo6UrS9dikhFRUu09g6HFInGjXB6wGHyzvqX7xO6jI8MUkG2kQqiXBH
vtiL5g4lANegI6iwHiOC3X8sEsOSFCS6vEv1ur+xzUb9AivF+mYWsvK1V2btO2p46RLPS9wljTy1
vkSNBMsoJyQBmUcfS/dDyWtPk8ZCC9qE5VMKVJR6mHsSxlJZCaT/fjZq6sBl7C4CnGMWnyGpLStS
y9rrIjVKnXmkI9LAMqb5akqV+a0hTW92R20aCm9ooDqdJdBZEleSlfFKQhm6SaI5zy5Cc5guZAw4
kXmH5sjJbm5MMhIywR2Ykmj0EPCoJnr2SZ3PZcTQFqKP2L5pxklGvaIGRbduCAleXJjf9Vcp10Hi
1SCKHuRq0loXNU6TrVCiloNL3Nn4tzKGGtsWDruJRMfUHQgTIxavr7IQz9G5/EhmVkvMiNk4lPbh
MGCpYgo5Upw47YVWd6gR5m6aPqZKfU+4H5SLzJoJv+gq+eHtj6uJhelgPgqiGL1XjBFUQR3e2wNV
iPZ1qjTVXR7mEeanjFXiO5IhmRAsGDAlFHkhLSaYbZN4iMlOvwVmMytenTXNDSkFIyuGVlufF2r2
zkcSI69Vu8a8dAgmsCmqok0xh9WnLBwMT9aLGMOwqKw8E6/kj0M99tmqs7XhJjYT56kdJ1q5aj7C
IJh0K/1RGzJKoZIAMRtWfkf+jzV2yZeYXN1jx6ADY53dospxkncBQ5gW5iG2RUhB0pF709zpqeo8
GQUG+27T9gne/gPxXdwFbAR3iXrU2bMMyHpiSiOhfhpNfocYO+F7RHhJh7VR3iiuPJXBk2Slmu0j
91RNwu3krx3quYT8UL245JEqcq8qang3IZWSwCQJc1KsBkJFc/XcKD52fADwvNg0N29/9ZeLMGxx
BKgWhnJwFw8Pl1WP/W3QO9WdDP9irZAcchYpw1MnadUqsmfr3ELTf2QZebliQS4QgQWUplz98MCl
Gk7TOUNb3il0rf26agKUoTrmbM04b99+PLHO7o9pTnWiiwjl1+Z6B2O6GVArE8lb35F+Fa1Mpe1R
Yk7LkSVYbBwvriLaldBA8Z44bLjQQDbQRNb13aSnsIxkJF69VK/CYEi8qJtvCSIj8m1Ip9XbT/fK
0RVcioMFH070uQ/X4/8h78yS48bS9rwVbwAKzMONLzBkJpNMzqQk3iCokgrzfDDuyOvwxvyAKrXI
JJu0HNFh/+GKquhSsZNIAOd85xveYVb0GpFVq7vtSDseZWuRD1Ylx4fZ0lml6F5d1pnIA5Pgh29N
Zp/TK3V+pOCbdklbhB8c6G9+HbYMY/J1lvbqRIcvR/aYm+J2qpVpqyfFrdpiYBUa/fhtxnvcQ7Ro
vkLyr9y0hoWa7TIPV0WYyXu1TsoPEts3Xj267Lh/YweyKrodZXtYCLWljufW7dgMqlc0Y+zLJSqv
77+CN2IFGAdcTRQWMkjf41qriWylH5Hwu02SVDnI0TD/JTJ87QUwbRGkWFW2Lkdeg4Ow3u0LvusM
PsuJkWCX4TC6eB9xEOGSW9FPlfrWPgHDhRRHHCbLX33edb1vQDUcPQx8Y9NfMIc7nWRpRnA45A++
iqtatmuL1vgLFybFU4VUON4yt2n1QU7zlB89X+Y0IVhqPExtZYOhBfHygOgVG8mUZJ5uHSZsWxVE
L5EK7dKTBiNqQR9nW2pdd8YbuUOWMb0rShUrUnQq3Zip2KaI0pmWRVPtp7AcNlXcKfsxAkyWjfL0
QUFxBGhkwsF3pZGl0C4D1QMA+eV3dWbFTERtwMyVrfk+b6YB3+8e48ckw7aw7bDEyGx5t+A/BTc5
1a+lZZJOOruu9o0VORdq7IivqdGLzfvr5Tj2rd9r3RtsWWgIQAZefq96wBXSMMv5tilh7NZNMpz2
6oCebz/H/weXYj3aKHc85aFHrwvXe80shTrf9knjABUxGm/UQqiSWtx+EACPT5H1rph7oKzEjjNZ
wy/vShayFBqFOd+uJ6M3WHF3C7DH9qK0GZD2A5ABsab5YD2uG/h4OdpoF9IRAtaOfMLLiypQfFER
G7hoo+fINUya2+qTFABhnX25iT9qMb8Kb9zlSguhaocQJWvHVSrEklx0vZBvi86ZNxrJyYRdWhKf
1UMLyzULm628DhOWyaAfMih3Q1v1d7VWOIexjNoPlvgbz5xXS4efthKPfUVCPG9Z9LUjsbd0+ZZ2
JVarST9dV/Qc3HEslE0DQzgwpnH+4Jm/FQNAWPCqAQTw1/G+slvsOdXaXm6NUJJOkdkp3UxPGuTj
I7HtVFRptFaqbuu2zDfyksm3HaM3n15SfdqP4iAx7jg1Wl2+6mtJnEgoUZyR6Vd+Y0rGB6H5ja3G
YIwpBHgLBGGO89kFMcous6rlto2T4j6tenXNrpxNi0L/B1ttXWpHS5Esg9xZY2mAJFFfvgv8LgnA
2Jff6la/nDClQPZphgZv5K0Gb3+QqTGQskMnXnyQv61v+eWV2W4rPQ8nEkZ/xzcJlESm9+wst+Yw
y3uBuvdlmEqP7wet17eHHilxyybHYaD01EJ6hn/Dur6gxM3l27JG6H7gj5+h8xfImSNbgm/htG8b
XAKKSAwfZDhHsOM1jiPiSa2+ZouaodlHQWzGihyOlKbe1osO1daW9OvCCDHVi51+VWrQk6zF9m6R
H8suInMWVT+NvnAs7GVDDEsDZpiy7NX2oDlszLi+U7vY2E2M/luvihZ+k54655pVYUS3lPPy94Rb
6+DVkr3coD/Q34yV9NUwlvzSbkEubFgGkeLpuC+tZqnVqQOWZNmLxIqmTdhlyUOPTeBJm4Bt8HRG
jPcCY+3JTSgQL7A/x4pAA7LSfLDWn5olL9YBkjkygnfwhnTGRKvxzfNoYOfDOokzs7u0k5vTrIQQ
46dGNZ3hJY6AAkoajXohMbUoVlfl4qqwSvyzq7DIkVJOurn3pqWosKxstAgFWIEkGuLgzSNWxOiZ
FBOah8uSJ5I7lWXppyXyW6icoPB6KgkBbGLGvlh1i6IZrhdEfyJ8FISxn50wEq5iSDgd0O/pdkxS
7OEc2+T06/tL9EjHloUCgRbwMIhI1J/wb1pPi2drtJKKESlI0dxZSAac1nXR7xQD5XIMH80yIgJV
VeIWKE+cU9akuwjkOXw8vA9hZzeS1AAX1xXMPuYYVQNtyYddNGVOkA8N0tOQtxTDh8Y7H+zGZtRs
OVmFBK40xt905lIiwCoh3QwLvROIMlZ7kY0KPcbCXHSxUWRF/6BYX+uWl6+bZh8j3pU6TMFxLMnF
/KIessiu7gbgl5uI00VzeXPxPkwcfcsqqYLCsLudHMW6QFIuaz6IO6/62Fh9QTSGGkQnBbXRY+1D
rB77rrcBuztGNu6yqmiCyhLZTsjC8BdcB04kIP5bnDA4jHMc6EeMnq9iq5i377/5J1+/F88CmtLP
AdUKNwZ+9fLND/KUaGVZTXdzMYqvljLaIOZEvJo9ZDb+0VFtMD+a1Fr9smAoPwAlz6ILJM3UYZPP
ubgqtMHCrnbOf76k/wRm8z0dsfV6fz0zEfvn+qsS1/8tay/Uop+9pFeaYG6LJlgX/7d7HHCT8h8e
b/ccuPn0C36R4PVPwMUo/UhWqWWfITdhVn9irTrgOZlPPOnZ/os+qdif1m1OMQI8kWbkKnzwD3KT
Hz1hDxz6c+iAEhf+BLj5Ms1cObzQJsl0VsjmE6/+5fKal7ZFAdZ0YA9h2qwj7glqw0Twcdvn89/P
HtPlz0X7HHL5MmX5eS2bM5YuNc0EbuLlteQOR+OhSyEllUZPjzJKA7NB1dmJu/v3r/TEHvu9a/65
FGFzFVNbGahHKQvSUbgTJdzWMsYehrqng31fFpydKIFmG/jHCS7Ew4mZhZIfjvWX2Zr8JZQv4ySq
HgrU96NrSdFTRBAL2Q/x5glpdGskhxwbWhF8iA59me7+/L7gZ5W1x0LxeTymQg6mMHChd2gP43y+
dA0MtBFVImuEmVdjt+xL9Lc+SD+eeDsvnhK9e1bYal0KVwsc8MsXkueJkffMov06xTLHbqqrqBn+
zgF5XCEIdxjDuHSBp1aHOJEmb9KUQJ9N5zDoWJID2vKbOvUTGshEYRBMyJBq3QBoqTnUw/1Ek2+T
KMqMXqrJaGCxaJEX6NfYkfMwG6abZ3V1M7bm1TR0UyB0SXPneNG93rRjlK2SbWYgeBkWaH0rdTh7
bYukJ8O51aEm/9y1EpjBIfmg7DiqgngRK2lZW0XO8Blj4nB00NIKj8YkE3iE2P3ktxY2CtqcfUdN
LnFRt8I6pYu+FAI1LgUyjBw6+xzvPreuI/PPIv8/X4V9so5uwX4fQ6rnKiOVgfzmY3tfuXgMdf5c
w/xKCyRx8J+HhZBDgElUPwPZAp1eCG/WUXUxms/YL7QfwFleRYr1yfz+Osd9TUfvKyujw+87Up0h
c91E/qCBsNX6+3Zc/mya+fPmWZfgMRx0DnD0eLk0kynC1nxwbL9pwtx1RnLvqDY/SsCJlc8zjZ+X
wSmGyKzZskIUfHkZJhxzjk+w40s50qvDJB60aco9ANiHQsIBIEoXf55sbV/HEG9ChaTPQhQHtKZF
nt3h7Y1RldVtzam4rrXVgJvUqiyt75iUde7gHPpcCQ/LKEeepPWbsFSHoK6SraRL5oo0kFxnOEd2
Y/Ca2LlrDeUCl2f9FIW8xl+6rHabiLmKk9RVgDwTjkiFOFdm30Yan05aUfhhDLuokCxwsXER6Gve
b+XhoySn37Ny/Brh5Xxm52jfOtGCzKqMCr5DSMmSuyFZTXzNBqXfqoM4GqdxkJV2hwpD+RG/8iiL
+ec5U1ZTmawt8WNN3njKm9GkN0WliDM5onBVGqFEVRrVThjSLb7n1akig+1BUFlyrQjdK3WCbGR7
Ax/7oJx4WfD982UgmRsm5Z6GRPDLl245dS/sMLR9CxFBV+tGExBkJbvyXw5K693YuXUsPsIXv3lR
YNoktGh6Mxh+eVF5AaZZI/rGGPtyEMJBO3oQrt42hyVpYV9nac9q+6BueDOcIdWBAugKa2a8+fKq
5QjndcCd3Id9cNKBRwkwtsi26DC6FQNqD7D+A00EidGd9TDLGZj6wdjZHcaA75/IT4IgR2cNpS5q
NDLATXqEa87/rIIJhbFUdR85ftSOujcX8kAFy+AgRkvQo59Ve4ujWV4TTe0+fIKXdsIOVEs6r8lK
9oyYpaqHMDe16e79r2a8OnyJbKxLsn0w4GARj2JNRgkZMWixfaf4qllNfpHP53MmkJkzN2sDks0j
0+rVtRMkTIE5zQfqA6IFwLUgLYxVyJgzSpHRlmYi4Fa187WjFY64X1x4qXadqG3nxV3qbPGd4Lcx
nfSs0vQ0uweLnx4ae7SDupC+TsnsR06LkHf2aMp086WZ1THlZ9kIK2QMQ1QNUf/vK0C5QmqwWTXj
RwTOZDde5k1XKcuZFV00Vjl5UlGobhl1p5Lc9P5YAIvIedBRNKW+OTeWnyDg4ilNfpVk+gdyB2+d
FIA1wBnRogayehRUmRXVZR9atj+mzuBrveRFq5a7SO4SVW1/JjH/iTLkv6zXMPDIZ0v6VUFyd/Nu
LcJnf9ciwPjhANNKIRaT+P1ikUmmgS4xg1IcBwiJNPB5ab+cNWxUhTSasaCn1snD2sX6VYtYn1CZ
erIHWNMlQFZ/Uou87PYRl9c4hcQuPENiJF3NlyGCDBdbDbRQfQeJVjWZt7Md/lwt/5tIuNeXWKP0
syhEqKTnPHKJCfs/tUY7tpYCc3Bunj3/NyqdVzvg6U4QOAeDSfV+PDLFlCOLBFBPYEnjptKLs6qa
/cxw7olhH7Uq3roWABmFxtgqYHBsBOQYTN3lZQ59exhOY0Vgz0nXWsFaMZy3TZl5iTacVnjB6nG2
T4r5XMz6bo603fp0nXHeyjjlvH/7r846bh9BNXlVaiP8HIPEFExP82qZEISMJdKifBePETZ8/Wm0
vtjWvovy6YN56EeXPIrhuhrNdE+gWxdy9LmcuSxNuansAYSmnkSTz5icD2qFt5br87s8CnPCzkyj
bbjLOk+9FBlN5oAfHE1Hfaif65XCfHVNXKf8xwsptWY0WyLByw2ry0UuH8C87iSuBaD6YBb6YTD7
006keJ9Wl9jifXT9tU5+cWrzJplBrRIlnEra8ZZsdaNXs6wNfXN4qPX2YhGFP2NRl5XOmR0me5Qf
96nhXI9OvmsK+y7uxAeHyRHc9+cjsGAe055fJTqOuQ8OiBw8dYrQhyezMZf0q9oWZzVCDVA77yDA
ITYWuXI/BnBG90yxOtdWk70d536vhEGJUm5Es5oByQlL4Sx3+tMMztUgZ7sBYx2jry7fX/xrIvPq
kem8szW9ZFseJXpNW5emHle8shmvvo5zV4oCXe0p6J0bqetOaY4cSrn79v5l19V2fFlKGCYZgDLp
eBzh/IvQYsONJauxHL85bXFZV0PQmvH1+5d5SoZeX8deycjrROi4H6mBCAhbQROH6RfqB5elDve0
WLSgFtVGTpFQHfQ9Q/6NnElna4hJqzhwZulMnZ2zscyv6nLZwqZ3MS/0Jyu6MrMxKIRBQgNeQJuJ
R/O0tdNoI1Wgs+vmoqZyQUgas+fClydtL2PNzMUZPHxQcT8ZUr5+iExMVvc7wOzH222JoWFJwnL8
UnFu6eZeqtNwGhnOwQTTnuNuD/05c1Vt2AADO5nMmpFM9khLIECLeZ9qOmouyddpQjwbtZQa9Zpx
ugDz7E2S7tWYN+mh4Q1wot0Q4VWrLXalRZu21YiQ5m5Z0uu5ZV22lbtkUmBl2JMq81a18t1E4Thp
qDl20bYsDNewKSR5knKSeqFKZO3YEN34zeqwe22MXcsTjfjvsTOeG01zERYPjTWdx1p3kqLkhV3d
pp/i63nUsRdxFh/vnd7NQPRkUXHmWEMQdobnMMiYIL6tF9SL6pJdfga+3rM6/Tyacl+Y+ddmFqeF
ZX8fNWnTddO2SdBpj9P9Mql7KSzdEB1qyDi7VV3KkNtH1Cf3SVpeDklUeFLcXtASO9jRvIXasTVG
3KW7HEWD8GZxmM/UZNx1O52rI9tWt+8LJbm28CtImtzw6yW7Hea6chnHXqYO/Bk9CqQoDvpIXNi2
hJhT8t3GZobDaFtFCYD+IUgs9TPwwwNg+ft0PRcMJFBmJxAWUD0afltDO2T4eA0EjzWQVObfMc92
jbvrs67neqOVgd480FetvaTkP2nG9ynSd+UqAsSxt7PM+lpJi7M2zGEiQxIbx1OGS5u2lM7W31XR
XY2W7sLJ4r0Vh0En8rNpiPY0+CvXMuZtL+m3CfcxMPJYbY8yPKsLabkLNeNgGiw8aTlBiecgot5D
hv+sdqZtqTpnKTY8jeRcrVFHSuQtALuDncdb1Vz1no1dlCGj3sfXY0mbTqud0qPf9W0upE1qD+s/
0MxLjs2uP0lziDmGeQduPZhEOxEwWSAA9c/SRt7WmOYUwNgLpTvp0D+XQ93L03gviXFTZuneNKJg
RGRdqwb6ZLNfh+IkHwyXRhEu4TxYyzxJov461FeQYHuBLlJQMQHV5tyPmsIvGe3XEYsQFKSH5O9f
XVlkbiXjY6G2J32n79dXHef8GVmozJbupUGcjPoYKE3GWGjw8ibadpW00Rlcok5ju53DOh76EzFG
1yTH+2xeEGELn9aAMDnJ9OjvGS31Rg2DPMZHVY1uTNSm9JzThYPVVG/BQnnA7faGMgYRj7VdX81a
RbXJ1w5NLb0Y3YJ1MhTFzlDCu0KdPohQbwV52Ay0LWT4ecgkvUxfl7YxcxtBKV+z2wsLnmVUTtve
UD849o9w9z/PXIphqmIyWASxjlKbNIR024BK8Ucn+ztmF7dm5EZ5dZkbs98p+j6Zi11fmokL+Txo
pPIyK6Mv65kqG+HneGAldXTEkE//bFG+hrLhpdOHaI21PX18FIGtd0iNMEtDFPXl0xBaGpdFaNO8
U2aDLrkMXtVZ/hoNfZeq2n7ifyVH2Stm/21B0V83pq2VoukVVR91K1/3WciTACiucxxODajSL78K
RKIxhwXl+PMYXyfCvtXL5VufzVtBj860qH41cVqOzWNiCa+xCBa6FLx/Mr+5Np59haOnMQ2FVHR0
kX1Dm86tJoLUVOFX1Fm371/nrcWBZLMOz2fVpuWkfHmvjPcTSRXaOlvJv9ayfjAtKaCs24nFedoj
mBYHljXTKk89sKFf5vZCd6SNRhRywhZYzLBpHeesapM9Cg4nY9x/0Kp+K23m/GaWwlTDWbEVL7+i
idlxbrXrOKXCnH4eghigfYcAY5phywp1WmnDoJecOymiBVVwvL3/jN6oyWhyYl7K6YGK7zHzU0oZ
0zeT7KCr9TB1cWCH6l8JeVBeflT+vVH3MAVESBHDPPB2x41VOM+YN+SNgxXqSdFrgZmqfkqXsVbn
rVbrROQPZvMogfLwjrYdl4TVYtHaAY5w9HAhUk2FAHQHL51EjIOjNxgeYSy9Jrqtosau1SA2yQ/X
qpM+06bX7Bqd7Gy3rgj8JMAk0EjXxmDWB9zM1J0x5zvTzM9AXO27pT3pRPSFxtemruRtXwxBMw5B
ahb+xGeg2AcWWVAbRQfbLM6KRLqneXYzAYFOm+5CgVk12M5ZknH4xQaoocFLIgMXsWTfFehNtulV
kY6uRaOzMVO6nuXDPFn3ct6ctXzp9fNiwiOGfriotZ3gtEHP26VbF4w6Z9wUf1mzsZ7rlV1/ajRx
UOfiBB7fYUpTT+nFhT6HwUAWOC/6Hl7B1qbMXndJ7/Dzrr2QiZggaHdrsjSOvddn0ZdIl2hxUrGI
dI/K09+Dne00amUd6FvjLJd9Ocm4+A0bE0QsquwnCnnwmmlZHLZiGDjd8l0YS0EsS9d2Fm0NJdpy
2u31efpLV8XpEk3na/yeW30fqg9JE14vdR6Q8Z7CYOWMricEc4nWg32mpdFJPh3MuHxQ+mgbwpFq
qvBe7kjBTfuMNgRe4ggV8h7CRXhdzSpwkquI7LMh67Uq1BKEcwZS283beA90xVuf4SCaC7mIrh0m
ALD8t+vnkoXEkBNVnozdMGkHyeGfUboZm+TviedXpf1pYd+2w0ylZ3i602+EnOArLk7UjFFMmF1l
KG+hKLZicxDEIX/Kc3+U5+2ayIB/urd1mqFmqB06afKdyLoLqUdCR1xY5Xw+AFLVMw78lHfKWouc
wZWzAivU6dwoLhYrvU5bku7uAWSSh/zd5dozskPSKmPcKrW2H4vhpJ7jvcYpJPTFj5PsapkTD/fW
05LitDKyq5KCNXVa25daHhsfjvFR3C91fLP2QtY1Yk7zNiJMDSPhiTW4HrGF053MVobK2LLV5YL1
OgaOLk5MoqsIWZ+27qrtAhEOzgnvppV63HxM3OKlG6viAUmUnQh9GlO2U1oyufGWLX33frB7ffit
6IF1TAnfmVndq8mgIqc9985kMJJu1npA1fvThaxyXQZlqu+SLLqxkJ1N9HnbhaSBmvNBWfoq4PIV
aFpCg4BeufqxvQz4ldzIraxNzDmAgyGcAq8PnRvovcgVee/fLpXucQBcmzEQAVQZwOyKwnh5MaV0
pLLElMLXjXQvLc7MJE+0OAjF15a8+NpCGo85zZVkxEFDHE4b5b6Jp4emia/rueldOrD7sJbOhnjc
UMggxjp+M/XEs6fI9PSKkpPYgG46CjgDmTquMmdpluyHJe9dYa9pzvpwKdKYKG37xNgpM0UBQ2Jb
Hbej2Xtrs2vBUQWTjGlr1vN2HPF8w151F4b9KSIJ+8rSDlWm7Q2N/pGVXFN/XHdsHXQHzx2TFQXC
2Y0BkWEQRfI/64cqj0pY7KbbFdbioYjyObWX2EXG4LxU5vNRrBVoTozSVAGnqiQKLsWZ3pqHUcRf
Si25krLqUrQFgjdTGLQGRUVNvOwLixjLWmUiMqvhdauEN3JmuuUoBcThp7sXMxU1QgoShy20qfi6
VyMVclK+03XxTWrjH/Nkam5mazuzrC9tsz8Z2L4SrYgukq6zNGN8NIQ3lWl4isYbiBrprMiiz0Kj
IqRyLAf4v2EzBESCfZQU2zFJ9yGWRcKgqDM4rmKKNbWkBq6GDSiJyeui6LqBBUZE1jLOOmGfSSoy
FlyTltkVTsxAhPOzRkYe35EPNvV0LjnBui86hHG1Ut9NjHJZZvuZYl8z2aLUGb0xbEQd7+t03GRt
dL2GWau27pQRz1bRwwBkxASbyn/65U66Yz6U4fWeeBa6s0aT74TKobi0O7PjBz289sYWN2qNAE2I
Iw/t/e+WKSK/t40TBGEkV8SNtmP0b7v49DGq+bvPrdrt0GN19TDe51KGdsV0rtmzDxHI6+TyEejZ
TdL22KGtSJFsZ4nqbC28U4LyQiFVy+Jb3Oa2KxVSC99rmfcM2q+EsO4NNb7uVPu6ITgHTl8QsOzi
EiGcu7XEjlfGwmQlntSiZEtEUycm52YGizUKzJyTskKWdBwDu6a2rqQAseATmToZkZoHM6GMJ9/O
FSdxTWKmKy/haaVoe1r++9wybzuUA9xmgXBoTfjZWBYD+wYNHM1OvzrlEG80PLZ6RiSn60nfQht/
P3a8ETlQ2CRnXoUmgIKtqdWz8YOgvVXMnWz5tjOSHfEwOXjNdQvq5VlGd+JPLwcxiBY1G5rGJxXK
y8vJiRlPmihXdEN/uuYnMVWzXZaP60qvp/GDy71xECDJAC5t1dimA/qEtnh2ezNYN8Bmo+VXBP2c
AhugMBqdi7ylZ+MlSvYgz/HNaGdnSVzskg5YrvOPUfJ/YB4IXYO/jw0dnsMR//u/1aT8fxG1uHbG
/72+JGpYj0n74wVMcf3Er9Gg/QlrECS7kbXjX+Ct/x4NMv9bR3wrDhbBDXoCv0eD6if+nyzl31YO
/xoNqriZUhyy0kGwanz4T0aDr9zBn+QG0ISFC0hB92ppVbOaonJYKH6NKu3n2MwrULDAXXC0bgEf
ZRM+ho6BeFabN/fgaeWbVtfDEzil9qnhMCrX5eVLOOq91zaZ3Xsy8C3MMWQlRtwLbEYAdaNwR0OL
N90gjTBOlj5YSlmQOmfmXd9HdQ6le3K+ZnlpH0AnmT9Q70hzDNLs5mSa1BRwQmZz2s2muZntAQ2Y
vog3PBgVdbBqDL9anbLcPHuHlz+rrueQyuPyb30sdIOgxytsOdCgL3d4m0eLYoSq4ndo+tHb1Co/
L4c6MCCu+RNqVCfdErZBIRnF9unK/4F99l/XHFi1jGev49Xc/SbBCyvoO4E5TN+93Fl88NfOUj8x
0aFJhc+ERexfl/YvFyz0WWUErBmho2e2goN/7yzrE6P2NZqaCvJ3bMnnQ3c8DWUZWgyHMjn3HwGA
X7kQrCGZuT5NPthWOojQl0uI8nnO0lJhZzWh5c1W6OnTYwThaVc6/eB1BhhPivU2+QyAZM1hzBvV
WD39QMamzBIoifQvwNLTTbhY36I8KrZt3l0qo+yKvpJ826pu1FCTt/DHr/DB80Sazj9z8j9ajP8/
mEuhgfrugnxyZ3MfQZz+z/+R/yjm52vy6bO/1+RKqGKkSrMS8atVVPrXmsSZbYXtEJaeVuu6BX4B
QaxPTyYiDjocKu2tFSPyGwjytBJXMw+iEcjZP4r2r0brzC+RagCQxZcA/HpUYXVtnyDoigL6LMe6
P6SzcFFCSPi3O60pt3Kkbhth/XDS8NZMCpQuRILVRDvtrV44nlCT2/DMbm0HPVzny5iiD1M6qz5D
qrhpL+6FXEdeVlQHh+LLkjI8TaEEecMQQitagEe2ijRsrclC4Sad2mDWpuIUvt8euPj3Pw+j/z+s
XGBgJtnwv89PnoLp4ZG1+6N8vmz/+eCvhUvEXA3FoczBUF3X4O+Fq31SVpQ0EkukKE9L8F8LF2d1
AASI8ZE6PH3s98LlR4gxQyWFpwR+6Y88198AOa46BUDHkZoArnDs8SDQhUyxidYA3CGe0SpIiThG
c28kSADX9yLCKiSsytseB00w95HuZXmSezVVEEVO+pljZvR0M/5oUvJGx4LuCNxekF/gTxH+eBnj
RxjicmkMml9neMGLbih3RiufQvH4BlhPCuQ8fFiZbm6cL5d13TLOsXpXz6v7eZHnE4uJbI5LRFvb
dwo2bu4IcoJOywFQcQ7kMKfo7+nrlIV9uSxh51ujlQdGNjSg9rV040cZRtuOvUBoyDBy6iaaZ93s
mnYGMrle5gAo+CkFZ+7/+e76tzn8i0z/v26Swrp9b19t+/mxfHy+o54+8M9+Mkwc3BSwrzTNUFRl
B/zeT8onjfBLvq+tUBZQu/86COwnX0+HMoHEf2358aNfB8EnPkB6LVNvGk/5y58cBDDQWZnPhg1g
2jTqC6BPFJXsqmM0zeoYZmZU5l7MgEtxE5qQpddllV577WSGDhjXdHkYFkW/o5mq5AzqnRRBr6WJ
hTtOYrgZk2lqkKbKtIcOI9xLWW3Dzm3iUrpl3qt9H5faUf0uKveNHNbXmGXjziJoyaExIjXTqVYr
pQzfgQZZFXJoelK5ZFd9L4wz9EStxnem1rifsqQNMewuq9G183qkaYMWO9CDTOn4wqjU3oyR7Kzm
22n0pZN7cZ7ESaL53RgqdIpExB1ZYdZ9AeUXjr5eanAO1Um2Hlu9j64aZLwGN+617EfUxbRmWtx4
F+4wawEhj6A9pLbrHlsZqD3uNUU0uIbZ2Qjww0Y4ZahNylaoEn2fOi9MVIh1LhYoamUrvjkq0Vfa
d/1hEKt6FCPVWUfLtpivYqVM9K0Zj4h7yAh4+EUxSBftkuj5prME+Am1oXHiZlavoODXO8bg4z8+
het7KYyTepHVXRSZVn0+QtZE78+YrK+KgWqzp1vIr/qwip0YNmVpFG5vDekKBEJPAB+wgW5/17Rd
vBWYWu5q08qME200bjIcvK6lVI9wle+0HnH8XCjXUhFHmBbjFHjQ+X4ReCHLAPylWctd1IZMIkw5
tk9kswglN7WaVfVRCpH5lvRYBSA2irp080JyvjHg0mKvBmnxTZkMjG60TKmHnSoXxo0hEkwoEUof
bscsp7uh6N28qaO+CTFzSXG57o19UmYoeo0JxLEK9aHDUIyG4UPJZR1PkqX8bUuahHIMrLPS7Rul
gyoS5WHmyqMjpe5C87ohTW7BNljDoNVeNUvyRdrr83cN07QfMHGxz6oW+cJs56XZQivRalfI4VB4
9ZjHTZDBtZhcVZcEr6yZk2+xOdLMbdVlXtzc7oaHYQrrB6us4sibeyMi05n1ZZebgArdxRgPizxJ
SSB3JUQrkntbuCpcwYd0pCfumiPqVQg4JhtFz4QeNAA69oYQK8FjBokGuS+GrlY0BQ64plrV7Tds
GvPzcHFyyurY6k4QUIURZg95oQfzWgptLZRCaNmZiGf7KorcNMCLENZPXd8y+9Bsr0xiqFapajYl
phFDKXtzlBVAe9p0uGqduUhPLF12YJzhI6OgN7PY38BIKabX6omiQrVRKvN8ktS+dzG6Gy8UpamE
K0d9/l0odteeto6F3oWZaxP9gmmStwrN8yQQ2iKD31p4F3Tkq/pvuSjjH5mah1+SDolLLLzi1FMl
0/xaIrnHu5P1+mseS7WEaXaKm548zrLkAo8rUvqPTlKg2B9Pt7Y6AA4bM3U4H+oYWTLK+f7BmFLt
ccz0WfIh5cDzKsYyuyiXRXq0mLVq/qTYNHHpbFvIXIfdbbIUlsDxAduKAARmc1M2hXLFGtM6nj6G
rB4jiSwF05VyJNszDC7YfGZyb4dyUnqiYOG6oIhReO6tuGBoU6l1fyr0GvhEL9fjdD7oyWS5YrRs
vBKnoRd7s3J4HHrTNrlXGEoce70q5WC6EAkxUS2JM+YXom6Y3Ph6mhLkirTPJj9LpPF0lJH1Pzfq
LrGwiOtkUnuRWfMhHeNIv1CKSP7GEF1Fjy2PQ3ub5wtGIUsiKyl6QSjGAaqzq3TXaLWcnVVGW5X+
bNbGZZ9Ls7iqlg5BO70rExDYMwIM17oixeq+jedK3kt4g4f7ti8MM3SXxFSQzoAkg7C8axUlIgBO
qyRdgGqAfGcto9n684KphFfq1gjdi6e+uHEMwetcBbfW3uO/IvIfWZ5NdKGBto8YaKpDDbDJtudt
FvU1UWLO9c8wtOzLjrXYuYholOzMSVW+RUaFMx/7PnX/F3lnshy5lW3ZX3nDqgHS0DfDumi8o7uz
J4MTGBkMou97fH0tD0kvQ5QywlSjsipLs5QyQ3I44MDFuefsvXYb8luJTEsmmfzFor+fuDaEk+hN
6QTMtq05kPTEnL1uieOTIWfTvivD9TlJi3BwzdVJjytNBmUTogWHtrbYJM9N+Ei/Rn20fjW6rD1X
TZa+1A2Zc3FsKk/oEO2vSj3Fqzv1zgUyYy5W6xFMZr1bjKYfQBpjjeJxY5CmleGQimEM8aSRlmi3
XtuFyD9VpHlPGtCE6mC2hBC5/Vr0s9/0becDyVsL3hIsOcO0xpoISaZuuABQD710WUEpAuAGWoYG
OL1KcN7dqSYhv9upq43HaprA9KXzsDyodc69h3MpikTXRDjdtWki1j7pwZYEWdEWSIFlmwvYtGvU
7JUExIEwmQ/ThBvVpBBZPFuTO4TN8Cibs665kkWPUBjKgJ8mX22FoK1JSx8Sa+psOiFO0wh0LjJg
ZyvlqKkTZkgUCs6H9dj0JSMC868nlfqiDrDKgCwozcjrP0NhkhaO8WJGRvEBcCks3So36zaQBi39
UlbVzBwE/pKoQ9l86+26v8enpvIG1cGPiJwMGt7ic999Banh7Mbe6d7tZMmuoQIhXpr0US291uic
wq9jI79ZyiSt5g1vW6eUD2VRh49DGjYLQ6qeadfaS84HEIPlYyTd40PRa5nVqdBPibaaFfzKtjsb
pVRs8dlWx66Y+2fy/YiU1BRomElnNPAAl1RuxMCcYZckSm1tbWnUDLcM7faKmMOI/Mqk1Hrfkkt1
8JQ175k1WtrgK6takDpJ0GPJqEmT301SyRdvrmO9IjLFCklHS6N8J8+jA5uCfPJ7Wxv0+xKLoBOo
C8kEYpLTUHbJl6PmmlMb+GzItDBxMsAQVl1KlatNhfwsl+b47Mhlr/kRlFDCojvyxATolfWE41cZ
vG4gSCwxE+bmCbL906BHOWgX9CAKYYBF9MAbRc52hH4oj5bVqBMm4y4M4o5hGrERcq97S2yrpMFb
OLUDlcQyZlBlaz70GpruDcNg/Rn6Z06mpRZn9yAl62tiNpPIHWVJJkwvyvIrFvX4tXf08b1A+fFO
Nbu85UNavdhrdomC6y8/nZaszLAZoOAq5Zm3WmzQNSMT0wz768QK44duzu3QjQbKMTFZCyAYsiiB
sqZDmHnsk80vy5CuhzJKDMguyM+dfW31iokMM+wVeuMh2lk5jZhOF2N1DViqKraYq+d3ev5x5+FH
qA9KOMCWa/VSGd02GuIKdhvI0X5IR1X0SgrlDN1y7mldau7XMiqYDSeahgAw7qyIJn2X8dJURxkG
eVSHGxiYrI2AenV/xT0SBVE99wQgVrPyTI1A6guaLWP27MbpnuLelGhBhsOYiTpqMwuBilPMQksS
CUccGGmErnp46e+0q3O7lOuCwtW2pns9beKnSnPqGitcGeLKK9X4qZSW6ZtNNEjklRmlkygVY3Dc
rJIS5MVFfDNADm+I3Zis+6JOyWDlHR+dktZuY6HINbIMp6TXL6R85t+269g5rZaSaCiPBlFidXvW
LkEQ21TSVsWthqncAwppoIYZiwF239QfQI7WLLDtwgdURheeR03lOyDdd1oG7QqD7UmbgF45Qyz/
Dqf8R43S/9c3xJfRKtvYn7SavrdJj7SawHf8j6B9Lb9++58/7pB//4Q/ek408OHuMHuC0/S9y/nv
PTI9JxpRSF+wekD4uHB7/miWMlCDX4N9XeFJwwv5wx6ZnhMdfBuoEfM22Fb2P9oj/3mHjPCUtFTY
jOjkDVjIny2+2Zx1/cyYgSpFUbdVU+huTL2KwCCZxQ+X6W+mTX+VfnIsur/EASJCtoB4/LmPxDrq
sP46mpd267S1Or9o4fuqWay7WjW7EauQKMcIBLfplF7dI4yZ88Bu+SboJfVN/5HIEULRbHU8W4cD
KSexB8nyyspkI/j5l72YGX9sHVwuzEUSRH1J7gV0VLrVPw7bVbu3upEfz+sq6zHK1gzkh51f2XZ8
rDB6z/VIpAMdLfPS2rKarSwv5SadQwShnS0LQ9IAZQ2ZAnrIfsuS5t5inO3WveQWVkNJZAyap9pp
Q8sY3CJimoAqqd9EsbVnLM8OQkJdZ0yl7aUntacLUAKviOyWkmzlg4yiYvukpntbJg3PTD0WtffY
Dm+1Bjl/iCvebsK9EVaG//3C/KM14P+HlvPliUCM4JgXc6RNA8v+aQP6VLUfVZ79zvP5cTn42w/6
bXGgqfov0lD0S7gKyWasA3+sDd//5DJUo1uN7uH72O/3pUFSbf6li6LmoltnincxWf3eP0MiRBvb
JLKF9hotZOKu/kEs46Wv++/uGcw0cOZ8EssQzT2egkt37QdBRm5Htk68ffw07AG15qJ7Xvc/f8q+
0/F+dgiWuR8P0Sta3yp02548bJ2v43N+Hi2ONHlEmv38UJfn9SdHsj8NhXILpbNjX17rfru9zn8b
If5HZ/Dfn8j3uHKAIMipP81Bo3IoMz2e4qfJhQ40nNanMJDv61Pyi3Xpe/b5X87jhwNd1q0ffhRd
me20VmeqEVbN2C9WYQVwtJ23ONixqdkjWd7Xh/CaWZQYdovXnjR0vsL07CDbmR70bQIqrd8Whf98
+n97dX/4Vpc//+Fb5SnawzVf4qfW3qLozbZB9c3x0dr6k9e+zo/jy0wH7Vfpbp+Jm7/doT8c9nIH
/3DYuA3pdVkcVt4rXns/79YrNsLSU/cwHpR9KLrrbnRpCpb7/a+MDJ+mNb89HfBOLxMjNBQYav58
bKmRUlNP+/hJ+UoL06ZGfKnc4QtMEP2+pY48Z0GisoKL7O3nd/Llgz/fAT8e+NNj6ait2srK5VZb
/IuRFajq49dq+/ODfFJj/fX0Pj2ZnYbvSee/nsxW0Gqrv7B/Q+PCtogDgnDCbplILj2cnx/3Oyj2
r2d3mR8zwMWyrP75ssKVSW38k/GTXvht2fVBFC20Q22a3zWCB6FPGnQry7wpDPh1y7zT5BELaWv2
B0uRcrYPzF2jcWhdmtnVMVf0k9NnmZfN1l0qtS/SJTy7sFO/CIsQKNPF+yZ9VIsVby3SSaDYS0kw
a2CRyu6JfmfHFrSOfpss/efn5c/VxR9X999n+Wm5KJXYWmaZPYW6kc79Ndr/28RVTpEYH5c35Ysm
ql+ZWi6f+LPr+mndKFNQq6O6xk/anU6mJ7pgQYvVj4R9BtdiP9u/yqn85PX96zl+WhPCJW/HtlHi
p8YvXptt6C+2O/hzkF8BMOlc4FPjNe1kr/BnOlyuljNG8R2YPdk2IQAjEtM23uS7bptv+N/ZWfLU
w6+IDpdn5S9X5aJ+okECBPRzIutqj3JMyA/r1tV6cE6Fl/7C8PJ9OPr5CBdmHdX/hUH72du1EG6j
6W2SPNH2cc0NqePH7La6bd/7WqyicSX/K2im5sH+sh5ibzn3TwRBSn7y0h+W4djbgblbrtU71DKi
dpenyAv9ORVhJKwdmQR38zWlJ5Hr39hbfsGQ/g5tOVP8GwAO18N7dh0K+h+HRYCDVUV0/TqJX7nX
vudz/ewMP93LDAwUuY+l+MkQgx/vGOGcJbEGDU0rgXvXn25lXWT7+M7e6aJZgtUNheoVgf5GL8El
HkSE/LW5w3kr8Fy5P19QPmdLf39H/PgDfLrxF3bKpa6E8RNS+qtlL8du94iXaDNu+8qziP3sN/Ne
2ctXWDCunSva3T//At9jhn52fT49BwjqJnkMuQPoQlzp+/hL7q3bym0P03Xm3lvb1JsPtpe5T+2+
88DTc1M0e6YAe8Jtg/Yw35Rv169f55vcT4LcTd1nZNye9sWGMexBz02P1ZN629EUF/VxOgy/WJA/
wRB/e4xtprTUoRfu4ufk6Vil5T6rcfLUe71X7gihMTcEfwSKVwZpYPmsybVv3q3+cE7ee7d/iLyP
n1/B78XTX64gZe0F2K7DrPx0BVW65ottpslT8qg+qt+kW/3dZDqwLwsf6w2wZQO0968SkT7ZAH8/
8R+O+qm4WLsoM7SySJ7SoD4bW0lcd1f9BjvS4VeP0C8P9amWaGurdkKJQ2WnkoHNkRUhDJJd6Ycn
Fs5f8dTUv3v7MBT/7+v5qYJoNAc6YFUmT/om3DNT8cITiSrefDV7LEin+U3yly/yDmKgRzj2rrvL
PJBPT7/4VS8VxM9+1U8VhkXwxmoRNvvEQ7mZNvV23eRv8Tl+c07R3vBhQhzHlNs7PMmsnZufH/27
MPEvR0cJpGPF4db+/uc/lI5lXs5KEXINmCh6uZeecy855F7sSW7i1h/Tl8YbPGbye/UQeW3vHW33
j37afywDLPNvf4mL+wjRAxKnCzr2xwJ2GZyohvCTPD3v3gqRiOe749tjkJwYqHrccZ0LfEe87Y5v
ljgw9xGKV7i+Kvz9phaxuN7pbuGeVVd2i30hns3NSyfSoNjcs4bEwa2fudur2AsImeLzdte+zvmN
4u0xCu4KcUbgzL8ZHFyc/F4nNHGMOEQnXm6OVnCoNi83mTgzVRCGCCzBHG4jixu4eldzcDyP3uR3
bui5uXA3i3f9Lbj+cvvVX85MxlWfcFJxPMuuIVS3EofRM/fno+6/3MeuJj4yzvT4+OI14v6x4e+/
MiRzz0eSo3aF2FbiPhccXyiBJp6DcCf5xfcLoASmG3t8KjMjlslv5xeLL3dTeYW4Oy3i/fiycgre
QfL827NoxRUoRmHsvOBm/1iJSRw5n3ecVsHD9j0KbL4c6imxfYCG7r4/h/7jS7hjDONeG7y+cvcO
ZoBbuWeu5eXumA9v/B6wHETBOVeuJHaGuDneeaN33PXifjOLl2XzcnDf6d7zf73MnJTskufs8S53
+Obd5vzCTo2ay3GDwt2snGF27MWtya+6XJt8SuHqHs9dwOf3wtdFL7LL33z1Dd/f2MKd95rr3vn7
kymyze46mMWX7QNfVXM3o7vrxDVaMe7bq6fT3SF3T+L6auV2vtrugfW5jefvr/b+7ZUt9o733IjD
dhB3rb8z/CsO4lJpCTfk9vp4tb3OpSJduT6bL7rQueOu8YnubcHyfhzEqRT+1qCWoMftDu7pThVb
Pxbva2BwQbX919jbTIG01/ZCDV7F6QHOwn0kXmK32JhcOP+Wv9Rij6xE3KXi0RE04UXpwkIVV98s
19/Xm/Dg7xX38s2+VW7gMZ/wRtc8n644EN/Trd3jOfH8D9/bb75dCh3/9H4c3D3GIPHAgobQ7Nov
/c231WXW6x+H/c3iHkdvDEgbDHpvm4ntUeP7q/tHnm7GXdyy96MXLO7it97D4/FsiOctUwMxevZG
3vjb3rPE4/FwwzfPPCoyn8hQsYjD4J8fM09U3ocm7p7fuZMvj5ElPgrP3z48uv71ngw2cdp84fIV
4uNx+zwJru5Cc+/1qhW2OH2J3C9LMPt7v78B0SlWf/SlTeUhWTiEgnc7/9mUgiIu2HKx630sIo9P
vXze4OLb96TLF3rwH/h2vb8P3bub57dJHJj3ckEswZMXdKLd3T/K/GLmxuYS3lhe/iCLfFuf2n3p
7rtf7CL1v9t1QJ/67/XtU8uX/EUz0RvWN8KgxbN0eF69t2PHXfPIL8UDu4vdo+6qXPrKfbvf9H6x
+0rboNk92eLqUrvi3g409+7/rCoEUsFGmuaupX9649YpNFZJQpYu78ud7EfoEjb1LsILd5cGaL+8
6WxubUjFvuaW3HA/f/t8t/D/5e3zw+E/vYGd2IlNvewuNaF681Kd5p3FOrhJfO0Ubs2zGdT77Nz8
4te4fOjngzoyahgZfSnhWJ/OWY6zZLS1KXnq2oQEMyO8dlQ0WJLSvJZ49kW51pULQdP6VZfv7+4C
h4YlJO3LmOFzrit5b9WkSBx48ted/GF/6F+mZ/WZHUl9tK5pVf9Wcv+jHvX/wlnRvubJa/lfYmi/
vQ7/VX38193FbNH1ydfus3Hr8tn/t4HkKTj/8xhKVDkatj9JMy/mjN+nTob1r4uZjuaUQodK/t4j
/kOi7/zL1OkvW3StdP03r9YfrWX+iLgg2ByEw5CTAdP4h9Yy0n4U9Sbl9x/i6X/QW2Z7fXn2/307
0vVGMCrjLeReJJdC/RzSY09jq05ojn2aNXPkh+ZaYT5P1XYgFylK1OlewqIv7618gu4tx5WJJZAk
iuXNWHr9LWIebL30CjJCv3MkqXc101yQYph6pA2gltYMNWAllbd9RaRYINd1RtOqTx2iUHA2o7ep
1qVUzg1QHLZdcz2twmg1o7lCXqTbtVtoVjzdl0ptUJBPTbkNx9aoiN/MjHXWUUU1TQc7oVmyx7xq
mmynN1XLvra1pg94vf1LGrWqFdg9EKlksUy/nLLUC53kNOM2v0dDVLoQmC0f+cVZGvTOz4oBKNGS
PJrDUH2VJtXAmtWyTY2WNzmxtQNBXPtIjkI3tpg/xT0g2bXMGlEnyA/rQtE3ayodQCvWhywzOteK
MjI2zDrcLaNzMDojP2vAdkwvtjQXu9FNt6yJl7U1qZoELftj3o+nNcPUCgSUbrEV34TFZAo7bU8G
yK9dHy/t3TDWpm+PEXpIFWUV/Jw+0Ayk+YUye0pjnSPYhrtmlPa1XX0o0nKjGdnqGlUExmpOHvJh
RHw5RmtgIdC4UXL1zUlT3W2hWnh6WDcPdZG0fqYWpZ/K2Rtu+ZdyJoccdX61MeX1q2bG0lnWhton
TbgReruyjbHZLqhVMt5lzvCMcEu5xeFuei3KU/zfUfiQqUv2knAHbJParH2pM2e3b+3JVaKC2Bkm
/8N8T0swltH1NtkjugO0Pc1kDeZdUybLznSKUNt349hr7+GY2xY3ZIW4q9MA8KunNNF0J6gTtIyb
VDLlq1pdddt3cuLp9vFgA/NCraCQ9b5IY556it4kCgnjo2LT67F7PTavraV3SCixO6U0bKzQUb8s
V5E1dI56jQFXmpASTb2sgCNpjbr09NUam01jFAwD9GgdbiO5rpaDXclK60VSq9xN9E1frdWyXamH
LzakcXODr9C5Gaeu3SaqYbnKbK4LfI0wJhu5N5+5bWEVS4hjK7aRaP7lot/GGbjpNkzrD1iJPRLd
smpc+ErmHsXtchqizOo6v6rDXOoekYcsk2ulWehmY6mCDp6SkzJr15FVaV5jaoVLYNGYCKcwMelk
YcpdbE+o3Q5InzR7ryr5UlubrpHmddvBTXeBcUmHScnlLfGhDEhDQ3N1SVpIgFDZDSVh0111dRO1
264miNbryjmEhVdli/PmxE24zY2xHghIDYkj1aMo3A6hFIml6R7itjJeiCogzaYAJi7qSZqCZajj
a52Qwo0lSYrvSIoTQEeVA71pqRDYubl2iJyVfM4cWlLyvNbGJR6obHbKdPE7pM2Kagxht1PC9EAz
uu47HcQXDCldS+1zl6jJAdVeuUOdwgN7YRrYBH0GdqS3zwiupEPVT9hBoAMc7XVKXyMiRUQ2c9vT
FOdiaBENcePyj6yELYBpyDd2NtmbrlNI0MtaKznY7UjtWrU2yTdSt8uhYLjpYKyiS2rnilG6fapK
PCeVk8pbWU/SwxRP0oGRpP6QoE1EBBZ3ouvI7l3WdNfFc3Mn85yI74fM+qW5g1djC9n5/q2cx4iu
L7ut0UlMj5+D4yZ9+/z9F6y6Wt5W86p5tnr5BMmcvrVzi52kiF+/y2jmSZf2LeFJuyguUbguXBLW
3vDc91rnKlaXu3Fb0xkBgh50usn5NdMUTHLlbIwhYxhWY9VKWvR607yo0KxH3P4QCdykNlBlz+YX
O1zS1+/HJ2+YIYpl5pus45+Qm8g5fb+GFXqiexlO0Y5Mt3g+RrnBiIlH7z3qDPtYarH2Pqe9fNPl
VvraWXnpdfiIX7NBa59LNJVvczEWXmFFg4pIeWHpIyXlS6ZI8w4bj3NvdfN4166l9JjUcYPMH+RA
SpadaLAHX02KmbmFak8fySRFx6yzrYOjrA6ouNKp7ScYyI5k7eowneXsco1NVeVRX6t83GtgJdPY
Jf1CiSpB7auSxpvXKG51TMutqC0j20mgGu67xIByxhgCzI95Div5rm+y28Ust3OJuLKyJ0rEaaPm
3Q47T6AOy3bQtLfatisX2Zfu2VFX7mWI5yKu7fOkoWF3bOXajtanMXEQ1WVNiw6exJQV0t9mlXrJ
00eCDXjnLEHS9q1woi4L9MGAnlHZGtOc1UYdn0TU444MDS/WD51WdRua9GxZxkRDnG0pEP6NaAud
FCnnZBaKu2CytRqFaKOB/no4LY/g7xKuP2HcavgytOFXo3EqTwECopDFfOJd4gCCWMotPsLCT4eJ
u9tiKR7WmLHEasMO7TFuzxVaMjVeu+cl7mvfGi3p0CajBBwQuF/ZMj0yu3hH3OLCwq3bH2SqButi
baGMEqCdT7yykhU0CtwUqZ3B12gQeojVrnGUnNVMso61MceePfWRC0jFPiw5wvQsYyNUmDRW6/gh
xAshpAk3wNR0+6ZPn5p+3dSmOl9YZOamt3FyNEr2NdGTRYA0K928UtuPHk4p7oRO9pwuJJQ6UZis
K8t2vcTvDoZV+LIzlx6eOERwkx1EerXTlxHXZApLK8prA+N5MXtVCV++zGOWQcOS9qOMxlBuhx3P
a7qR5sX0B6XekSrHWl3Fbh8t5Wu6JCBOtF67mWDzbqJpDF0jbJxrePfNrdKZKCOtXPZKO7fvqtZS
N1G5aNusCGcGU3kye1HRJR4Ge4vmnKWX2xFU200YabjJ8BN4iTOpuyzX8aPFdZyc1q7Izw4m/IC1
ekRth8T2prXD9qlddLMRLRmQOzuxYB9qOh2qqOI1Yi5qv7ec8J1t0XLCBz8dUX/mbpXpimcTk3aT
yE1FWEoT7RRe0n5YAOXklWf2XqgP2qa1Mu5XfYxPoVw2QSunLcK/TKdpKlWVN5jN+lI6pbSxBqP1
ZgOQ/7pG024cCxNTNOyXZG6kQ1LY2c4oO+Wgmam1nViv3uehqrklU+lMbPrIbRplV4rTrgHrogKe
Rr/M9GdCNutYcgqPAMDVjUF5LJ7aLyAD4sRCEJz2xI1ESOZxc5gxVLOVcAx4MEiHi6o+VgnxHylu
jwBCgiRAhLV3JQE27qJRMZo2sNYaXf3LiPVHpLmKDjVqregWa+XkWca4+uU8xd/I0jP8CT7yBkZR
TjKJZnBTLMyJ+wJBtUyl7oXrtFzXRIDf1GF3KaHnoCPM/XRBG3zlgxEnT6Qx9w3r/yj368MI0MoM
CWgzEWvu1skBw7Lonpkty7dILcx3u7bkjWQS+lBHmQevDVJUijfLCMNpMyspxJvJtBIPmHJPfcw7
yU7DD4eGMygYyxK8k5/7bOqOADirGx0mNSrK6rFJWngxsTzvyzaL7x1KRmieRrIzK4MhZU8B2i+D
6acLH2Rb5Qdv9NtVxakS8ioTjmyfRgc2qawzw1TThYdoUoctWc/9LnTi4kZfyMijqmFVQ0f/lDv9
fUppv4+M7t1yhq9yblJ7oR9DZFoDRp0UXmaRupo9y2XZBqOavplkI3hDlL5a+crbj3RCoQzNueUZ
A2Ok62IxBt60tR67lBp0LW0ThFkm57BWZTpLvXUsylKFYgasqJxBYMxyHj/Kuq4w6ndy+xARLeZW
NT7+pFYvstXLxL+agrlkHW3Z24lIKusgkdVXcuQ4vxSwD1nwLIpOvifQOhZSXDnbUE/qm7m8KOeV
vDkUcVbyM4HQb3NnxB2CdD+Rl7ultM2t3jQy+e+WKsZuyqHf66fSMF/tvHtIS10NZAtj1NIPUJgy
Ew5SE8IVlfOMh36tbxHOFsRD2Zcf9ZuW2DRUGnO4BqNGPlTWfJs6iUK3aQsBYzsTCBzKOzW2hpuR
PEfamImp7ldJrV0Dcxc32xA+drhbazhdJHlMVEtiqddmh1VP3+D0ad05d76OEM7dzBxKVyfTW3St
Gu5GXnXbXJPus4rQD8lu9qE+ydteS8zzmDVHSVfWjYRTZk9qQuTlVemwisS03iOHzo/Uqm4+wGyb
uIw4iRSIwei/ol1k6NzOVOBen6zybUio0NPUlzTJwhkR//CKUiF/KCf0GZhvbjtJS+8jXVU3o95q
X9hXdcFsy+8Nk4g9OQashRZAvVk6r3J1IvRyM9lUWmWEv6eu03KXmcWyUyqtFdy4b9mcXMlc16cQ
3ZqgXOd3VCaMvImzz0w0GBgjFbc3IkBPeZf7o5pnG6NXVVk4ea1fTXpf3k663QcoZxocTBc1iZrJ
weis/TbL19DXy4istTCiPJNwl8XD0XJGuumFNH4LMYw8aolCtndBUK0uTcaW9QsnfoZfAf1aecoT
edoQMxke6TbxCgtt2ZtmG3V5Qs0TcjFNeYquJ0sryQrvjDNQzax2zarqQDH309HosxhRt2Yc4cQV
bgxf9EReVubGEp6udSmaU6IuECpqDNFCYRfvxvL6XuogsNM5Hm/mJZc282UfSrFiikXvDTbezfCm
xzrMwpa8x1yBLcWuJy4x88G5QvBykbMk7oLUb2MmxnCF6QsDV618MUDLuIaNSh4Nvs79v1Dr9Prz
gs3UbVIMKgtrNrp0q91M8Dfu886Sb6Kx169Sp6a5ME/YxhxndcdoiQ4YC2/GhrieqDe1oFTzJxsi
29bWa2jYo225ed+Mu2nEk2PHzcSyYSZNYC5zeM3ZJX7TVSeobORKDRcj5ZrqX1oTV+ZsZvEghlp3
rglAXUGiqd1bhRXQLVPkUFRomBMNmUpkGMqG+szEVDJFgAV7Cb+JCQ7eHthDUW04N7qWj3cdJgn2
7Ck40rrSltu4ihSfvXC2rUoDQmiUDldsUXu/siJrN8ZK5w3tlN1XTlHdauXCa0BnnT1C51q3Rd63
sKSN7DTgbHonwYh1vGjUrYUb6K5gSnqx75T+XOnSc6+Z87ZyBg3yZFmfCylrUD7p9T4ZpLgWUZbO
gYJhEVSjET92MbGdcnXU2fxHsfyS40l7sGlnuRnY9aCeqF1Lh+zrdTYeLtRxPzOW4rlRoYVmUW0L
TaEr2tQWZPSUIkBR1tcW95ef5sRvDK2xXulG+U3Ge3iIcFldhZM6YRod5q2WzT3VxEBjHx+Z56RR
t8VmERE6qBc4g6Kv1ax1fpiGb2PTDZu8LY4t269u7apzi3X0xjIX8yM0bQBmUTRc9VR8N1IbJhtc
VHhC4KLVL2Vp5DjksoToLezA1gI9Wpbj7saiGL8e2GzRJA9x39N0cAeKJwWI3AAuz+RhuVyjUIA8
UBW+0FpaPBCO4hHURQpqjK9ULGmT3k5xN4MkLa3NRDfPdYxi2jilJUFjaqRnp4YOLhtr7FUQ0u+g
BqMUjyOUFCQF7WvKoaCr6THi7IT2nWEq5ybU4LMpWTOij1zUcVPBevYHfDEncrLC0+xknUtBCyl8
LvWXauFLdejOO/ocjblV66a4XSmr/TJWpAezZ3sSt3PvDaqVbcpLlwDTpxxIeKTEksk7p5H7Ld8r
3jkzzSR6DfmRHON2E+l98pGvSU5/vVaCKetzRGZFtxmbYvnS1Sw+OKraXLDw6V9NtQFXX632q21U
mZ8Sg7Rdjd7eml1ZXYCyzXMuD4ufYk9GfDf0yrszyOVjb9fYi8h0c26V2pbPDbahr6UDKN0Y7dYF
m6d/G2gnwVFYIuBq9iyGJS0DZ6BDo4bclE4814+0oMK3oUyrU5iSBVj2VnUV1X2DLr+cvibO8KRF
eoYRO2m2Q99R2BjOXAG/nfVbnOaT0Od0/mInNUzmUbffYGCRNQyueZvx4i7cGbTVbWdI6d3YhSzC
VVO7ZCSz0SZwZY+BB8ZyEyeuXvMSqmJ2zSIqSow/eqXYR5iByaFOh+RNy6a8vbx2IoJG1SK97tuV
MdaopSRfdQns/a61TpopZcthwixbb2JT60RSYLlT+8zTa6vThBInvHRSZTwAcm52emgr7NWixjmX
c2rd0m3LjkqdRa/5/+buPLbjVrI1/S49x13wZtATuExkMuklUZxgyR147/H0/UFVvS6Zysts1bCr
1jmHEk0QgYgdO/b+jdzAzcsBZ2z6860zxub4pZCizdiT87+l5vasRnp4tPRBcPNFkH3ZiqZDlSS1
MyhQDHFQFn4NdQWPUUzuIR+O93JhzAcMpqmfZfj5hVJDbMzWEzZK0W6k3niTGln4IPDaSEoX616e
ES9DH4w25ZDXJ4h/4YHYWtzGmaRgZ9zMUDPJc40l6n9aJEJ1FX1XZOu7oIlPKsXVG5j8X3rEMSHt
kQ+N4uiK2jy7sMU8M5Z/FsUwOLJivW42Bnke8rRKER0pLubPvaTKZEGyK2bGJ32qkRo1KRqKS+RL
Ug/0RoU/IrEbPGWRXY1EFlkOmOFxLtOunFN/Ax/utGYkxNcTCeZSH8Yq6p9awWTZdNlpjCOZcJev
/piWkxNLsnxoFHmE9b58Blv9UjUWiAZt8Lpy9Ctuo7YUiuMJEePEDsNizwZfAXMK4anue9ldKXIf
4RIaiGTmNRM/ka4pZoQ/Wmw4ctqnAead/X6Zu2W3tPgGiFZ2qNqwR7SYUMrZrn4fjTR144iTPxnk
B6Vqpn2DELk6KokjJ0q0q9tV/aWLdfukZ53grZlKaVbhIrUuePooraTvp3hGxrJPM0ePNdnjbgUQ
wBiy01Ra1F6LHhOCRiu5Rabpy4BwsGvEqnifpr1wShpBAv+yDqrHkWLdAWTBCyUZn4skl1ypw9oU
QlphN30vOY2m5H6jh/EDVOjeEydDcDulO60RGX2XU74dhjYKrE6vTiW1JN9oJ+5RCpfstmLuTUT2
W12iY//7yVgOz3O5PFolqXIyZqpN3knW1zStvd2sZCumMws5yUm0+RAO2C3iYYBMQ1oFcpV+qbvo
NNbCz3pM0aVO5NETFyO5FaPuQVzA0YxGvziRGBp7RLt1V4xMsj/N/G7qWFBGZvlCiaeB9KizumQz
DhYlMp063PL2QvarmfrvOhSegPrTw1grLICpoCStgA3hOuHAqWnQGhsFO7OUyrTnybyL2dyOKteJ
N6ZZEZiFcdP3nd/J1Qv0ejxmc4NrcGM6mUqHNE0qj+tDaOu0h/xGXTtfy/SG7sYqujQnTmpaPc9a
yvkGc5WR9ZsSQqmN0llql3GMkrVizOi1zomXmrWv5yrVvbim0R3CAJTbTHk2hO4rACDuHrSpHZjh
MyemeAwrnFtgX09uEZvdUTWnT91iYawxVKJf1OJLaioRoSUb9/pgPVc6KVfTK/MJkB56rdxFd5aC
sHStDY+GXtMdmWGpYskQAXbQBRyTqznxtXLxLRklhxirjpCSCEzZHZF+cLNeDom9tRkMM045pI/p
LrF+rEjAUL8rKUCL1jN55Jcome+4aODZq1TxUzKUPxf6ObcZDDt/EI3ypArSTyM0KDTVrpgAd2n7
emc1a7mflAG4pTnvODFBcQ8sCYiQ027ZrgFWXvq5Wv8c+yKIK/lT2ISqW2Xi4xqq1SGNivSmLbjZ
WvD5Zav8huUv9a2Cew9mrLS2QrULMgXZpCXk+ADwXd6syGVzS4oOk4EZoyxIP3Kpfo6y5NsIH/mA
lIi0xyYxRzMb8m1GwnqE9K7tFFK1G1x7IHBm5rTvUC3wFqjyd4si/1SKMX/KRHkOkHpZHC2u6wfF
3DjcZVy5UTzEDpf39iFa5WVXlsPXZOYYuZmiCSXkZ0L6FOTFVNsKNso7uaCxM8Juf63nWsJ6oGSJ
iyjek3dhOwKtYQmF1O20cQcoMcin9WsxSDddNPgrrrN2Mw+HPBvuqo2Onmhh5kt5+nWp1AfmO5gV
1dPKbXnCp1WWRvSouu66LHmCoOzOKa2/ZijD+yTmi8ahOLZNh2t0Vz/SaXtU5tYf5DioNRMZGBlc
FHKRUjHyGzZ1f1RDgKFDfD9Y0mchYqvXc5Bt+g1rAwQ5n8EXCtL3rhADjd0wsjR205CeatEMIDs9
SbqSO6NaHOYO3J+SefAO7NXK5Ps5rSRkdGjfWVQoXV0UD3nVWdwnG/1z3JYvWgpJ0Czrr80s3GtZ
7KhS96Q2MVieVQomOpExt0WPPm/9Iq7pbRzOiAr3LkeUO+f1JzEeIOvUll/qyq0i1YD9l0UOBmzD
bqOw2ld9EjqtmaheUmxsgYVel4yS3BTN31dVMQ5Ca2YHFD8H0qzwRdsyC00gg0Js2NUH1HwwLe28
fJm/FrGIt9IanmSuLdooil7bhMQG9lFuQVmoK+suooHgm41xiMzYOjadlHDDU0rjCwUxBIejFE56
2E93iIofm5U8Tueq6SHIk/iUGuoXtV36+9lQ0RVPk+RkCWtNJcFIqabC4sgVfUedJQmQbdb9Xs4R
eaCxWH9Wm3T6DkqnwXaFuguLvMy/JbrGbZ28Wg2J+bWyoPPVtbU3k8ph4fxT10fAh/gM0ZARBxdv
UkSD9I6ebiF29PMoPcWjangKbwYRwdRDQ4/Tm9REDSXX6FpPG6gkR1QzktF4SszNUs3AnUHthh9q
llF5oElFzcIehiTgDTpkg6gNLEPpNlPVbroz2kGeikep0EdaGoIfD8tnNUSJCb1gexDFe31YM082
aiRGwuZzHg/30yijygHqW6/p/wsQeNxGitqgXNvFRRXkRxs1EhdzEXx4qlfPQzUaB1NNH/tVD8zQ
UvyhUUJo/dJiD+r6INdrDY11rA7tiM9YvgB5L6WvY48T8oTBOYLZdNpUMXvQeKOGgTJ5kWgkrpGx
W2iMQgLHtyi2OqdAwcedzfA2w+HAKDdKPPpASNb0NqfPfoyRSQuj0K8G7bUzpddhRKqppafojXUi
2W3af46q4Qd6E1g3WrRSdM0b1ShhHSv38TDVfpV3tIJy8YeeJcVeQDjbVhEyQl05NkgdZG80V0Cv
eX5s+9GNhkkPKiP9KlQ0I7JcJlXsb1thUnYqiH9/7ZpHM5S4cmuPvW60d9FsYHkezvpNW6lAZ3vK
23gZoZCjoxRvloZjTFHl0oOOD/2YqP6Kfs7eykjbaZ9TTA+5hBp6VSAUYH6WrLS7LetMO8V9cuyw
yvCMMtpL4XyXqixDcTtoQi4YbZp5RdV5dC4Te8yUlgoQHdxMTu+wLwbO2YkyChxL6UxJkvkDDXsv
xmnYyUzUvGmVJ0FuUrQWdXQABK4FiMaMN1quPo3rqHuzNj00qJjYoiF+7roUZm9Uq/yrioNklL8p
M2WMqsBMCzD6Ipf5SYxUAP4KEhySykXFWBRuN3hsl1Rxudht1JaUuqfyeVRq5Druq6iWlF+rXIeN
GzZ071EdyasxUKrByI7zvOqLXTddjh+JqkitI2ljhseJKUjSTVO3yARRqmjoRLWRIKQ+sh5T61JH
b7+lNR5XvLZu/RJTqpsfOkpJtZ1QjJx2fHLSTj33z8rLTYyz7znfw/auFarlnxVF5Naj1V5Try+g
oe9xuWkhtIXws2Ub4ZmpcoqoqaClaK0g3YD+ICFE/CX+2tRTpNz2mmrUjzJNMbJp1n2W3MxaUg2P
YxtaJK6R3KRopZtaeSijGFcOi3Y3xXvNGnSnVppR3FW62NJrztYKj5GI2is2AZgUtm4YVpS0NEXt
ejc1U24LiDONEjTxtp9m9aVsplU8WIu0KqQ1syphoKSz3u8SwBOsY/yMdVsSzMWdpDRBXqcwrXvQ
FOYtllbf50a7N1sNQ65x1J1cL5Ndn3UTtl8qWJC0bvZdGIbIqCRD9Ir0R30vZDi2YiPXr2BJRc5S
RywlMwDo8biOhvZcRNlL1Bq+nsYUwKXQkYsBG4BMuTen4qeCbKgAAqdAcadVH2icV4dIMGvTIRoO
62c1GUzzH4T75W38UT9aZfdpqnu8X5rYF6LwR6wO0q7IjZ2Vtjt46Q7N+ptFSyQ3RDjJLtIKhQ8d
V7JwRa9pNmSf5gXEqpFPlmm/BlKBBUrbWMB+jH7+3KzaHtu86hj2Mpc30t7jVCzgnq1ZPhZaHLvG
NkmlViqUvttdKygoRc8WRhFK/b0UzNtYtgruSM1hqsnxuB3NBLgVK4hMxtVCiIijqINsFD12yNQb
0qewM4jHs6yfclVUXaqXC1CGFPD32KpflnkApzitX+o++1mRdLj93O6QEQj3Rt2kTtTjRpesWvql
rK2f8mKmwVANt5XRZrtqnJ7jOZmPI5Wvh6YxN1q90fppIr6WfRk7SdxxyigC9egWqp+fckErbRxW
qm+GyYXWWldfnemTz3EXhH08eyXYNS5VDY2IZjnQtFP2KDkMrrXItadK2PXkUa6TJRgvQ5xyUy67
+SGSQqTPtCJydNlKKR+HgE4lwzqZRvuolmb9bFhKhsLsqj+A6bP2UxMh9Z/mzY9wQldvSvCgsxpt
pjfTSftuBOPVth13iZRObdzKka3w9DbnrAAisikDdjt1V9M8JoBpfjY0Dijur0g7TNN6Z8qL6JSZ
pWF0IiAaEmZfM537Z5dwtFVy+oRZ0OwU5mx6tGGf1rkoTlYW0ta1GrJBA6lcFz2y+TPO5gXJDBip
Aw3vYQFpwdzblEUxtEEXY/0GPEz+nqOWWz30FpdDmaq+5Je5NIMWWKq083sxFg8o6NTf19GiHmiP
POiNmhcrOHu0r7JESugwVvUnkG1ou1EBdYRN8WhY28O6hSxkScPspJp1STusvMmBCzqNSM2lturO
nbbkRuqEdU/OkX5OszoG8xRPB7kL5wMBjMTaDDGPaGvWgYfiyxQ7LaKEmt2VUw27GAnY1Fb6YTZ/
cukrIWYMmuVhRVLetLgwVGozHeaoUh8FhBMP5lDImEQL+j16MzDedC3FODkuH+O6/CG3kXxiE5eI
COfCQ5UVD7Jh1kHbCuoTbZHNsfOX1qab2096o48aoXBV1Yd6kIbRTaRQcFc9ShG3W+K1P5p69Krk
1Sc6j4O7JPCwGlEI0pArspxgzYKtiaMu1KY4h/dmowi/ygaMQWUZTrdUuxRbEmdu1ikgQviaBo7I
ZJN4eL4vA4s8U1004iVOZj07RYb4NFr09sRc2tH5QpBSnY612suBrAjQQRCQRfx+8lcTwSg6n11y
j534SDpf0o/sYwMCYBEhlrQkn+S6N24jvTA6LoZd71RpCzHUlHuMRbIFBSC5/bSm2Wd0Rjm8h+Yn
F6D+EQgeKIdqeooJu0ipVfP8C5fxZwpEiT/Qb6FT/xgV0PxC9PjIv6dnUtDULkTiRDNk+KIM9Rd0
uCzKs/l0CDuRVyP19MQnvdxuF1M7iUBxltnq05tI0zSIzpPxScl09ZRPWu4DZEh2syV7KTigBUUv
ZAZNm7Gpb5kpCkbloFdeAb62vzHiplR9WRK+D6Kpe9SJzECeE/HWHFDJnEJWWCiBU5labAXAc4l2
l2r6XgEdgNdcv/SOtGbS7Vr1r5nWTCcURbJdnnaLlw+ReqQZ2d0qc4Pgplj+LFmPbj0k2bFpga3a
RRn90uMEpFDjTT1WlpTNF5mdZjVP01gBZ6NpsS+a8cYQDFeyxnhfKAA6lH6VSMYx86wUzLLocXbk
PxbQDL3yGxoNHcgfWu8Ha5D2Ay05eenh8XabvwyIiC6VnqyovzWK+qaQwb2uaG76dREBsFVbLUOS
zhi8aLVq2PoIRC5dGqOjJiMUVTZ0UyPktPQ4rOwmMcN916r1fqDwxvMC/Eqs5XOBsJiTGzHlfGYJ
a7YIWG8KD2JOH4UOO88+W+hvQRm3NMRE+wkzkUnS7qtizI55qdHTomOehEV3FLKp9AGD7mnVzW4s
kZJXFYVKJRPRb8lMlM7ElAqK8EORlqe1HmSnp/zuZe14M02p4AujtlZYtXE91Ez111Z8DqbV+CWl
/caz1sfey0gVMD9d16Bksk4hWhHcQH6Dv/8K8v7/vTQTWgAfAOLbb3RS3iqvbNoC/8bDo5mCKzNW
BboMCVvj3vp/lVaABfwXRAzcRn4LpiBQxKf+jYfX/gu4O5pFuHQh1IewCowJOu19/L//l6Ao/4XX
iSSJIggpaN2W8TdSKxuD9b+x8BrgJRzKEWxRDVnZsLdnPBlFiMpUjtqFYnCfA/+I+77d0S2l3hWR
1vT+m5m5/9cPfmv88edwCM7Q0QBSiCiyJJ8xQWrBCIcMAxSaZN2C/zA6wyvix2HCCRSpwIx+fDze
e5rj9ngq8ukc9gYWp6q2zeNbmiMyoeilISNOL0QEj49F0jPmhenuyiji2TgGaHMMkjTuQbxmHR3T
9+PwVxJXOOnhGNz5d3vX922IhCffd13/5PDnk8u/XdeB+OU67unoB3bA15xO/PHgunxu7x74nHfg
Q77aD4I7d89nT3xzwJc6TsBP83c2P5Ifv32JX/H9wbN/FwT8NJsfZ3vbp/3Ad175En4F29n+ho/5
gwd3be/sGZev5Sfe7+748UfX5Ue98jeBZ3seP/HFPdlB8GwHnsP3eJ7neI7jbF/m8f38vO2HOTd8
cOJJ+I0et+F3e+fwGQ4ZX+odAjh9t47Lxzz1Hi4Z38hv53v7G8fxg5O//aL8bju+89H5xk/d86WH
26f9/mmbJiZq+273dCrsbdgnh7/++JWdUZG18zdmnRFgi7SlOpJKDyf/7jXwn3koz/nm7A/O05WR
NurK2y32x0hnW6znUiT3rA3fhRd3F9l3tvf11hHtK+P8dpd4s5X/GIcg9Hatd01Xx8Y2Dq/oJXh8
5D07zDevZH88uUfHuabs8Z5H8+cUbuyrN0xmBMCbdGXAk/v6zGrhPX38johzV6Zu23ZvRujk2gjH
hBEejv5xW9D+6ff/+e/dq8/euGOtnl5P/uvprrHZOKfXV96lfbNjYQWPu2C323m73Y19ywo7OMc9
y/nrzc3v5XhjO7d73jc7j23hOg9Hx2Z/eocH53hk9R32V1hwVxfCmZqAKuLUQdHgwX1xn9k3zNi1
Va2dxdc/1sA2oW8mbCWSg1MhDvmvd5HHtmS7320bnml75H+BveOjbVdHNk94+GdPL9z+x93v9/9M
9sPTtSXy29r7o0V5FoAL0AwppYcHotTzne/8s4fo7O/8bdJPPjHOfTptYZIXw4vwbGKgs/3RvfOf
3efg8eS+VMS2nf1y/O7zA3iUu529e74fmT6XKPIY7Fh33oF1Xtve7bfUPjzxql1Xtt0HFsQrlFzv
lkjiu/be9R6IQ4fTFmA+XqrattY/es4zXiWY5FmRWKkE7BPccdcfbX7vrzvffvxXZObxCKJHxz36
/BIecffj3wB/siu/wtkZtBrLhI03U/1CeD8xC6ctrsETv3OdYxAQrfev7BaCNRGfU2LneQ3h1feZ
c46e/XYKuC+8HP/VDe7uCNism7vHyLa/sIp83gmnhHdgF74QtQ/271gW7IK74PFXENm/Hrcf+v35
7jWxn1f7e2QHBDvi0N0jf/z1i9VIzN9D2SbG8t+H/ZP3tP/HIeTvn+xnTpHZtiN7x1b9cnN7++X2
sPc+BYf9z6cHTgrngePA8bwn1/52w0G0fzi6T2xR+OGHG2L2Yc/Uu8zq72nmyf9hujlcGZGzZX/i
XD4dnb13y1b//YWfn/jrLSg8uceHlxcWovPzyhv5OHrJ4tkRY9LIEQyOGE7JI/+wdncnlyOPrW87
7uFfh5xzZR1I1sfrQN58Nt7GgGzEYrViWMZkOk537H+22jbqdno3NrvI/r6d9YRL9kVg84VEB/9x
O5V50bx4PnrkGwL7loTA56Pte4Ngd8t/909MmntwHn4nNkyrv52a7Khbdm7wO13YHw5syG2p+9sa
vPO3cBrbe5YQ00+09mGnO8ftNbr7lxOZjru/c/mej1/Adjr8957EOYd81sSGQ9dxVMchcPv8m2A4
rqsViUMJqFAWRnfp63FjHvbex6O8f8v/HgX+n6GS9snypqX6dhSE7OvQVIrODsvU8sJBwCi4nPPX
aKapAexCuP14vD+fCgqNKIqmiDwkosBbJHrzVLm0GuCfkH0DmqH6iTnNfpyP0r+udf+jQsilURTN
gKyLRhXE7bOnkgYzoSqCAHGKzcQXMWmKoK/n1f34Wf6cO4i4lqYZXEJIz8/TZjT4xbg3EBCe0TA0
nBhc1wB7TENivELWmfpMM8XPH4/5/ojc3heWYqDxsJ3nHiWLZ2mSVSpNXYzoSlZNKR9EodHcscvS
kzjAO/3robj5cc+xIBpzRTibRLkuKAQOgDMgSNWUFssVjuZQO11a5Feo7hdmEu9SVYXNjGAoN8P3
q0Kr9dIUyoIeetJRg05SfU/tr79RIRzdTW1l7D9+tAvr4+14xllsQ11srfSR8aj3rPW+kDCGxkdX
T66Mc+Ft6cijoWKGKjG357MpDAsTS/KKOjOt9xhJxXRN8RAHJ/qqROM1nYJLk6gZENFF7uUmsgHv
J5H6sm52G3MiWuTMHcZWvo3RLXcQK11cfTbVKwHq4sMhBUGHbyPF62dbeVTBBfcJpBkpH2jtWans
Jb1sYCKz/ltB+3/cz5eGQgQOPA9SCKTuZ4eCJGhaJsxIKS6tmLv04PXbLl3pXxVRe2WDbSnd+7DL
o7wZ6myDjatRt53EU1GfuotjI6KfsjSfMWzasPhZ85mK48vfr8a3Q/4xkSiFTZnERMYifX4QYz5q
DNfEEy+teR3dJhN1WkVEOfv98uisOm5XIQaUACj1Pqvosgtmqdz9B8/CYmcz66pmnOvFhloIjmQD
ZlQd0E9lrnQ/GSv9Ssni0lLHHUulKCWh9n1+/aVCDVe1gaAmtJaiO6aVZ4ccj6F/irqDfES86v+D
nczUEQ4tfqKqnkWMVKDllujKBs429F0+Dl9RCvkuN/I1TdhLr4navoi8CiH3txnq2wMSUfM4mrSt
NRVCvJlQxXbVnI7jx69Jen/73c4RijqWaiooNW8HyVnEjQUzGfIN2tQorUK3Rpmw74pTr4b7v4G1
FRsrpl0YZtmOJjV8iGYsoR9Az7oSRf58Xp2to4syuha/05H3yxImFRdLWvO2BAxefyg7lXZhrAzF
NVGdMzm8fz2ygmIlsh6mpknnqQcwKTOW5qqF5BdnBzGXR79pauW5GttTpAs0tLoaleMM8JTC+M68
gIziHYCut4JhEZorqdCfkcbicGVHIjSiippytu2nhfxIGLFJA9EF43WK4PTbcg8MwJ0w2wRx0I5A
v4ce74WP3/6fc87IeLgh0G3hM3eeHi2yMgOC46SYQXk6bQXOdlXgYn08ysXnezPK2RJbxhpwU0PQ
5lo3QrvLZVrvobArwPsu1tcKbRD34xEvPhcvmInTN2Pfs9iNEEWpkFE2QPVA8AsWaiMj9Kkrs/dn
8GH2dFz4kD+VqIqfnbPYNOEYZ/RQBuGdPVbmAoA769KdOOTp9z6BbPrxU12aR5YsMD3GEv+ICGFW
UcDXOJH0dFJrd2xM4SiHYgScvOhO8rhYaBBGZIFXnvPauGfPqQ/R3DR0aO28KNtjOlVVUMfDekoH
oT0Opga/BCaA9/HDXprcLdvEoZkEXv2tmvrmfjDXZtFAIWJyE0l76YVhHpDKHDeMrQXGBwPB/svH
I/6ZW1hbQ0JRuAJxLJ7ngoMSYYPX4Y40hl3p6kC1XaVIRwCw89+nnaTSZDC6ouHZCyjnfazL1HXN
Jl2t7WUacg+IzuDPtD//OplGpWpzkCQRlLemzftRygW3OlVealsw6mmnZPCastR4EBuEffJWvLI6
L+y5d6Ntq+jNC5siWe9mUCm4SuShhIEOYD0nlFv8RT9+T1t+8j4xw7hDw7GC1aHSVjrLX9jHSR7H
uJnmo9gdYlModlVZiIDENNOrDX18hraH12tBGWn6+61giVu3ivyaC7ly9pAGuK416zn9oahaTyBY
5DtJlFFLkrUmqFp9RWU4Dv/tGfEXWS8cL0w98f0wdNbN2QHBnUTvYbqRiuIHBJbUyu1aouebiKPw
97EakYnf2TXODRyP79+iWXdLp0aA3mEfj0d9aIagUHpMFVVL3vehgQVgDh3uyrReeKWUOKg7kIiY
Gu5D70dt40Ze+55RlUGXIztPEtOdkqo7IBc13M4qJlQ4i3ZOg6TXlaH/WLbboaur+Jwi5sEZePZG
tXAqa3jTUBOhGcAwKvGVkozx9PGa/SO2MArHq7XdyUi3zmMLsE4F9hNrdk16tMM7nKFcrrj5XqmN
8ubjsS49EdGF9NM0qOVIZxkq9As10WrksTNo57XdDAIWrYKcG1eWysVnUje9B9xhMb85C2LJmtbm
JA41qzJbkFFZ1KOYD0UAkr67ElsuDWWw/kVF3w5a42yofgpxbSsKhgI9YVP2EFzgjF/jSlyupPeX
Jo9ciC2AuJolnXt2NGimJLNc13arionXCuS6uFI03l+/ou2Y4Whk8kTDOLvGdpERA7dJCGEooQGd
7WC5VcW/Zfz+38OGJZJQb/U8xkCC+mwUzKxqOe3AgUzaSHJJoPIq3C8eQMmuXz9+oAsvSKFKqamc
OPSQf/cV3gR/Qy6aWIjAM6nNEPowqDonU0ZcOSXrSi/mwgt6N9L2+TcjlVCMQtzwgKbo42f0I2CZ
ymF9Zb1tJ+O7I4aZozy5xT/i7h++x1I/N0UlCahC6JV4A1O8eSqUqQosJATwDZvmeffx/P22Zfhj
RGh5loJGBKOerfC1ydN8ahhRxa/Q75H9d2e4Y05ooQNgozUZ78t5jLwl0axdKTbyPwKsz05DQyJW
puzx41/n0iTzIlEqlKjPAql4P8lRmReDCUwY8jGwfIxUU48Swa+/H8TA9F01NG6f1CLeD6KDMk5w
maywt2xl+PtTii5MB9dJvxKoLr1NwwL2CmGT+GFti/fNkgnRJhGVhcVZpuXsADoDrT4h/q+N+7IX
liujXZo7E6SEhSoqlMLzFGGYUcXD0A+z9V4Lj9m4NEFNFHX/fvJMCh4qORB55PnNzciNVlkiImLa
Fe1NNcS4QGhKciWDvPAsTBuXKCIiL+p85rKyEpDWgre/TKDF8slSHSnR4r8tFYH/QQ6RWpTC3cb8
3T5/837MdUTaalv7WaIUp2KZUS0IS/NKzP2z0rENAz4I0XIKy6q0PeybYQr0MTURTSsgwmFygyK+
ghJBfqgmzbJ1cbw1J+0RvnXoNbERHql3H3QMDK+cL1s6cbbP2d+SQpuAagtEo/e/xNqIg4XNN4mA
PsqS14OJLu/VWRPhTAzTpEDztvIkaEcsWq8szAvbgNsAWCwZzUHSrLNtIFSxJg4FKESsmjE4jEUM
riEj3yhqpDpDF/Lvv16jHD4yNWg8+pj0s5g2yMZcrCJRRI1jEPSd0vpGgXjdx6Nsv/b7GUVQxKBC
xgrSMBs7uw5Qc94kd3mtIDUj2H5GFeBEaUBJt+IrS+jPGWQoUyFN5P4BYnn7/JsVRKyEUqExg1Wm
JYK7VHlj2iLYkU9Wp2g/46mYwitPt83R+dOx87ZKI+ELK7H3Q8YZgPWoUZBULAvk34B1f25w8v3e
DEbuSlIpw1IX52MdK9W+aOXu9ePJ/XO5SgoFFJmbDpkkUe398EXZiNE4DRiV5i1KO7rxM2+NV62k
QIXzPIhR9VpW+WfI2Ubk0ko3jSrrb1ecN3PcTfCQZJhNdinIXFqbAREHfSyvvMk/LhyY0qnUb9kI
kPJpfLx/LhjsoOAqZItaPI1WxyyT5KVBoEZ1W/Qy7ptsRMEjM2NqRkaed9fOiAtrFjMb0llyQKpH
5/hBaBJGVtLeRqstxBwWYQl0O0Ipfq66VvlLdwzqnbSdwG5aaNdRR+FO8P5hYdRnKpKnbHy9uycu
Zs9SCOZ+VFt48GoXa0+ZUnBVhhyEX5QMO8ewha5rkPVUy/rKfevCzNOPBaNpkl5voNH3v4ycd+hN
QEC08WVlu+Jl/n3SyedLcbbsfIGE0MFea6L4r48yJoE2OpUz8JpIN78fV4SYrDUwK2xtUXPcAaD1
rTt4FEl3JepderdcvMCgKlwnJXX7/JsFjC5YGoI8hRvaDeGncUkVw1skKzz2iToYV/LGS4NhVciF
nSIP/5zNZo86VQxau7JXKuuHWoK0MyH94kKEnp4/DgUXgp++DYEYPWkNdYj3zyWFqrYYJc9lpEb4
M+2l5RMen+MuK/N8T0Mz/vLxeBcejRo9qGONioAJVOD9eLkqJMWwVMT1yoDKEdPAbLFAhlvz9w1M
Tg1azhyJPBrV4rO1kehFHXV9Wtn4R7dYz80DwgXaWiqBJMMzcT9+sAsxFQk5HowoJ24Fx/cPls6l
nkcDftwSztdOWMUd+pQNjT8HN3f5Z7+0kPcazporN6dL41JuZEgcdgGTnK2VoUf7F6UExp2gg9rz
kKi3kJjgi5ZJ/Gmq1OrGHJGF/vhpL7xGAAqkAAbJFx+cbYfRgJneC4g0bKQCNyzZ5XWGKqRhdPqV
0HJhhZrEOXxnqRmLgNLfT+yK5pwxIoljhx3O8PmwyrtFH809+qWpi8aycKXQcunRuFZv7RPqxVwW
34+HrnXUzKYF4wEl3UAWVly5Iq16XM3kmj/mtgLP0gA8VBV6DQZweg7I90MhwSkjDBqWKCcl+a0K
b9lNEXDyP35XF0fh3MXi4Ldv69koItqbha4RTRpYc14TiuYRX7Lpr2thEk1HKhKI3OCmYMjvnwUF
ZAqlC7IX6HnNqMmI0L73akpfzV00U2yuhMhLq4IK1XaPIalQzfOHEle9HRLiltD3T2O/PhQo0cBf
J3sxGoT0Pp7CS6NR49sgVJSJude9f7i6xIhdqdnc7dJEhzJpMQ3J0FgT57k+rtM6XHm6C6+MiEwl
2oJAROv0LEpmhlxP0O3R6hzrmr5sLKL6E1USBNuPH+zCYmeIrTBGjVYVz23M5lqVYJKzj+dxNNBm
BjuA+1tlJnaShO3Tx4NdmEUmkdYknXY8GM4HC2dpLntkbGzdijU02kWr+VG2mxpaKFDIpfKvxn8f
HTmxqZaSk4DgPj+218os5niWSzsd0azIhMhVZVScukETPBVpUnue0Tf++DEvzSlJNW4RsrrVmbZp
eJMqxH0q1IWgkmN2+UGmm+jlhYLuuCpfK7BfG2k7G96MpNfAwkAF4XEw9MkYEKoRiy1RUEDYO6t5
lR8/2IWjBtN27vJbbsKZcvZgBaYAeYxkmt3Pa79bF024X/XQQiGiazwBpvPBaJLwy38wqL6FFbYD
t6WzQdvCQi3GVEpErZnEBCjIp2LRP8U6oq//h7Mz2Y1babrtEyXAnswpyapSY9mSLMuSJ4Rbtsk2
2SSf/l917h0cS4aF8w0MGHCTIplNZMSOvaxgcI/rVHhvjPmH6xkbP1E1+lRkCy+RMFO0d1PlYl7L
TcmOMdO7kpgSfDZZUX3vlKu++MoaU19Y46WzbuqNNfk6lj5XhdhCiajpu3q5+C2vCze3wT5pDjf7
bnZaEzfFmH8V2TDf7JHIDhOm/jein944+V7vOufpykohjiah8PI4arUnS01+Ms4chEOUNPJD5VbO
3d8/6OtdgFtnSB4SWRl5tJfnKw2Uc1k6mFEQUBdf8r1YilR3U9cePXyuv2Bkm3/9+4ivX+j5nktK
LUStR1n2/Nz/WiaFVqKwRiIIpUuFs1jZ+rcSE5Q8HimrHMEZ0pLd5hYm6bjHv6Va+NPo/0Txtu/R
7+6f//xfoy+is0obX6zYwre8SUPBwiR3j5t/ItcGk5ISa/w1xTy1r+luF/bPvz/9600CW3cmMqck
uQYypb+PH1CRIExmk3C22r3k19e693CwL6Lo+J9HIkVKZohSzj8J9t9H4u7gyL3hlGwzGbbAyqPV
xLKmpn+kX9sUb2xHr1epyzxCMHuWu7ExvHixUyWwHdUTxwnGoT84QFK8qurUrjMycLrtTrkyw3O/
hv2pMq73+PeHfb1YGJ1UekTwHdokxF487Ezn90zHb4xyrLq2+wAPlArz6P9llIhCP9UeJKYvAgFW
SIRKG2s5UtvyqjLe+yXaxOX/MEgEggrBNheIl7qaCa2fQJXGi1z3/hZROq76pWUtb2nB/rDySW47
pCpDiXTwZTmJ+ikmprT5xjmcpVQOtDpKW+WX6P22qyjC3O/vz/WHmU8d7lzsCOkkfaUIm3LHdMP5
E+EA4x6aJWre++S9DirfvNu/D/WnuYjy0vp/CUt06b/PBoVtBvct3EDCcJ0urWrwEpIJ5xbwtbns
p9HCuFH7d/gX9M/0wfVvLIU/7DGEcbxSsk4I4l9qg/2mxljVIvjGzA3bioGM4q2HYT55zC0cHxxH
+EuMT/bw4JW5Gd94+NdxAREWLawUe8iABy8VUx2GWo5P+iW298565mNg8tw6LMZkLvJmQupY1/e5
2Pz/YcNhYPQFfGS2nZe5f12WZ99QLgHGHqZE8BNe4tZUPNl4Sb4Ru75Y7qw8CF+oCrkAsIcT2f3+
gbOlaJX0TJla6+SnNu7rJ7tbqjd20JfVjP8/TMR+ZmHgwKX+92FaDiirdPGfrKhRaIlfGjwoceis
ClBlgCkD9cT2qnbFbbZl23Gg2nmXzfo/TudXP8aLzc3rrVUT3JZpiUN/vPk4aRMYrqcuVG5ay/3Q
BbCOWM0k3hAzHv6+mF6s239GR+CHYsUmk0oG5/eXMGJgXlbhXMJSyecrfwjMAWthHE7L5a0yw58+
67+HOq/rfx3Owe6GxldLmc5SlgftNlHqbFP3xmd9sfH980DynBiOiOa4+Jz//F+jgN6o/aKsijQr
oaBdYXzjZclkehyrXFNJ62PY6+w/RnPnQVHSsxrpMcfNPDqv2n8N6hpvgMsm83TNihwTd3dIz5mr
N4LVPzxaSD7PoQ2CfpxXxMiZZpFMkGBK5WYidQ3OwK3x9Fehc0G7/kQPUNiz4/99grzYcP55NEqX
Z6UWY3MZ+f3RuizMitJg+682C6/RtsLdY0/CfVrtERBUuEkwWsWynvJ5oNr+98FfTRnq+cx9dBGI
7dlrXxzJI5gIT2Stl/iDzi+sMQNgj/D1jVFe7OheQBbdcgijKNO61IJfjDI3JQ0snWMneWnyJTF4
2Xyohk0eRLCJw2Q4rVWLrQ92P/kb2/mr5cfQEcVn9HAO5RTvxVYnq87K6kq5iW11hX3r+P0yPJYY
CAsPFkM46TeqUX8aj3XBmU8sh1z9xRosdq9xMgFPw9R44mDhGaXYPjQJTohj+vdv94ehyN1LUvgI
nFiHLx6tp6NrrJHUABjEBT0b2j3dOJfZ0oAy/X2oFxHB+QOigqDEzq8Qt/wXc7TCH8ze5pWnmqzu
usja/iSyHf8vASpGL9T4M+w+k0pt7rvV9dc3PuKrdXkentIIQR3KHWbq70vEEVISAxdOwiSNTmLX
TuwFI4lpC2rk4HXW3d8f9/WqcImweK1MHuLFf/p//7Xb9PkGrC5jW4Nv4cGtaDFCLgv9xkt9/VS/
jeK8WBXYFksx1FhNUtEPz/wWDG82lHd2Ie+WxfXf2Gf+NBzZ2bM4m0YKnu/3l+i35E5LnKRSNjGr
BXiPlWiJg6ffYE6Ln62HtSHolQbbxv/+Nl06AZHBIqAkgfX7wAWpRjT8jsCduwueIdQ+Dd30H+VA
fCTcThBFk9GhAsSK/32QpjNNEUSWlxge51laXQuuo+3fyMC9nhg0QFgBGTjuS8TiL95hha1ADpcH
T2KHqo8f4SAtMBe+/K8vjFHOOSJKoiSmXqamps5diz7CCbj3HCIzWl6B8ExvzYfX20fAlsgVlxZN
Kq7B+c//NclJ1WfGhYOTisV0cVFYHG+YJV5sGcX6vz/QqyPurGgipnK5vNAs9PKIg+jKV8OaMx1o
Ffu+17N68P18OA4VhkxT1AE8JYn6xnz/0/OhhHCp3yILoPX19+cbMbMOcjg0aVUWAyVjpOyTA6Bi
E/b6xkr+01CsKM4X7ivkRV5MC78B8ULrFxWc3dUf+gKD026J7GcPgeF/Xkzn7j00SGTUz2m9F/Pc
2ofS9HNUp6Bsu5Ocml+jG7wlPXj9vZgPlCPQ/Z+PzZf77eTaOAfR2coEDM2nudv3dBde8Y6+1+nG
Kvrmpt3F+FZt7PXi+n3UF/tEFpiOlq2sTF17wQ23L/Wpmxbn4u9z8XUsQlGTDBrHJi3o1Dd/nxb+
Zsp6EFxKRDSXt6qe99iASkmU1zvXdlFlKi7XzL3wCp19/fvQf3pADjFutg4xEELr34fe9qkXYtu4
DwXBhne0U7+rsUVM/4dRSGpT3SfbS8Pa76P41YziKfPBuTjLcnT7DpvwwX4rr/t6ynOnYSN0z85Z
1OJeXKq60FKtrYsqteY9m0/d2k/Oca/GWl0MytH6jS3xPK3/VVzkMRiOhhQMtLhFcZv8/aGWvPWG
YcfKOdsH75TXw37X+mWTVuM5VyXnRb4xTf6wBMj6IcE5580Jj198q0J7nljCtUqjkGhDa5uaVSi6
6IKLigZh0UfvlnCa1OHvH+8Pr5X9GNENowacmS8+nhbn4GtYsPPm8MHAv9ovM1z3cQbnMv9W0/wf
XirBP+TQ8/bPrerFS8Wv0YQyx6R30jrvaD8j9EtQH0RBUgZyKi5qrwN49p+fkGscaSwOOGzCohex
nBfiGDnNM2AeiqEJuaXsIVi1e7G73fL970P9Yb1RuGKZkyimnPtSQaXnkCpAAaUVHX2YLPbiJ80u
f/wvg5CJJs9BK9jL67Bl9zl6Pq1SBNDgVFsL5OUq9zdO0FfzgvQJxxh1P3I2Z6Hr7/N/4/JGcbHq
UnrLh7uGtHuKVft6KowdfP77A73aIJnv/rkgRpRIO89LdVs7tuNZXD2kVee7DxnKrOyy3A1NrmmX
jRaWsPmwRvjwr/1Qf6nWWbpvTBFKqK8+HfcnpJIEyGclCM30vz8v17maps96OBjfgq8ci91tnOZ2
afYpB7SivEntYCPV3oDsi8apgmYeKexP8XyVBi9MWVq2wtMWs8via1mjxfAu1ybqxWMRQmrSnzNT
V211EYplEj9aVYkMeHZpAWCIS1zb6+oASM7KwL+ZdoHdoxfKvdVJY8DsPixbL0UH8KVYz3+/2Af3
eQgLpX/Z2urXzzssR/f9qMJR/RhqT8PdmU1pHyrRlQOG1RDt1dXcV+WVFVZBRXGsWszTVrSaAnk7
52MVHh2vhIgLRHZZZUyFLRpvrObsllC5RRM9kt5xvOuAXkrrh5zoffpUcyHEDbujLQpALG9GhenS
iAo3fb10W3aFkbrS8FHmdv0IPTWgXbLTVZaliiJ5DY9Ey/HT5rlj9QFYtnAvGikzEoQ8S+c/D42Z
gQa7w7qF/sU47PnuHvRSgbhLGquRXngxgh1YT1ohtcLwfaNaDWyhjGimVXKQKjYGqlHaFRm8t27e
7fZH07eBg/s2ToGfh4nrLDygsevFe/SyXfZelxJYyDDbU8lFBahUqgKUJU/2nFs0tbo7LLqPfQBO
KpU51hGHbbIGncyh31Rw7/GhUalwxSw/+5kJpy89AKJiTkgytfPHqatIusZLWzVjwVU2k/ZF4Tp6
uw/KTdfcIvJ9HqhXVpbAGbhxxnn/HGxhk0PNjpZBHHEQWJfm8sy6L+7CYu6XJaZtJsLiG/gV3B/d
5KupsAgljsKN1ARb93kM6djn3oWRs37cjbsCrChxGBV30eTmzXdoK7WTJ0oI6Mvpvo6VE1Hxt/z5
YxcUlv/T2Xcvr0lKw9KykiIHYoTDdbSM9gQxYehG4BeyA0ES41jfyIcqMxg7q7kPov1kcr9tnyO/
tqo6Ri9R4ODcAZBYMcr2FseK9ezV++0wR8ggT2KSBt6FU7WjD4Yx1+48xmW0O9nPaWwdn6mcBRNt
C8IY23qKQNRO9Kx72z4uSV6BTHnuC7nbV6vTe/snrx3n/KMrAag/0N26NakvM7EmtEXsYRxZOmvT
pSuNdaOwdKLhn2T8/tgI1CM67eaAwUE7h+8M/GLvUVfRvB+jrGMHAigwTwVA+Kyzc3ExmIbKa9wO
njHPrQd/voBZYbBpiMPa2pGItJVoR+vaHR3Vy+RcApdWWmhRTMBNiog0YLw7NbUA4GF0cgLmXtS8
//ALQRUrzYoJFVBsd8bqvCMSoTaiY84Wu7Hjytrb9RmFpcAWn65y7KMd50xSjfH5QZYcmy7K66/+
MG5gtsLcgvMZFD3mCXTtmExW8a6RyMwxG6w/f1cVWDh80x0ocnNy1kNM01UIaNXT7+vO8pvxctRN
0c+ncaM1GNdqLgVhkPZukPnvWrcK1Ix3EdSX4lKzW1dopG2pQdLgYeMnjidAfSTlvEa9c7nj892v
nwDGmXm+b2t3qCVEDxmu9qcx67j7EN0BEajONUnI1pvet+0abv0+OYc+3701XqWZ7cM0GWyBUinW
arxV1WCGiwE/D7g1ttJdXeHa66zyR6Qcah5HXYEp1H25hte2VU/Wl7B0pu5BhXTko/pDrITwkEbS
7oeDfXIWOwvRQrJu5bJcWwHOhQ+GC/L8aOlubE5NkwfO9RThR5WwfVnfQg09AsKXwYA725vTitk1
JhGYr9txkK/5TZA5xQfc3dXRaWT9gbpaT71HhXLyH6LSV/WBdNMI04mid1d8CPplpXm3dyEZPzku
ue/vPFPpPumgmkgLzELIEz8WJQdsrrFLR4fQuCfk1lZzPZk281PovrOX1JV0hid3diJhAa1RQ/9O
+LVs7p26BB9pcwJnt4NXbuYd+13/tHu2KYClySH7Hu5lpO6qWkThnR6sXT6hBRq649SJMsTluF/M
iVjV6HgB6Gu8wyBU9rOTkz3eIlst1XED7iS/MWU75hwO1UN5NwZO2/6QmVcFNBaOvAfAOsvo/iy9
hex0LLrRYVYzR6ztzncV5SnRGh18bM0+7FeFqEC9IU7FZ/0xyyNttRfeOgVTeLT8Md/si42LAgbz
Oyba4y+Q3Kv1E/LY0ML4BkE3i2TSAL++OeO2zS4d9O0W7CkdGssEQkp3eb7FUhYl4CcYjWdV6li4
A+SBwOB4/jOclWU1cRcNE92yAOe0/Dp4ldU/hqWnoFMFHRO9gM8i98BJ6s64QCDwXFe6ZSONtvEU
RUtDDzp1j+GmFP7qwmQqsAyKuo39HOnBND9jZw5rhx4qPJ8dDPjtpEYHgsbS7oBo+1tXIiuy6tKL
Hrecwuljtgr1I2/7KiJb2Sw12eDefrQFGbPEZS66STjko/o+zXt0j8CLE1tib77dBe26XeSsr+xd
XbjwZNl9hqfIpvB7phvXzxOinvsGg/0fYGW1uughgt716xrc0Xia63+Ohec8ssGVOjDZr1qAEvNH
IgWQXH7hS3UadswtThiaZCDlwgyGrdvJ0b/YJ/z1Y+S+6rGzQz6W2QX+9cY6IyeywgLKjuNBghAP
OwJ/aJrqWMHlfcftxmDJr5r9ayk4vy977QweuO1pRYKttTqMkOyPkMdt7+hZbX7i8oFrSG/qHmIL
uqAi7cEAWQmUOzjUVC/m08rx9uyixWySIeOMSfx64aOUpsEZaEHVqhMzrnN9OQEaMmA9IrRjuMXJ
HAehbcVSH/LIdpVje2HiqgIaWKtRb1jWrBG0UsExhEE9QyVz59RoPuwZJOlod4FI3c3ZbER2eXHP
dud8ntyuXWLHyOmTV4X5Jz/fsl8FlZ072Gdq440IYR2LsqOOZIWjxXroKrnGMpoIVjGO6YN3faa2
+q7r9nY6Od5U9ZdbR4/OcXa1s32q6TQfUm8IRRlX/gT0rO6YmsEklXfITGR1ScW/+XD+DmTCDdbr
ic4yB6a0g/9Y6u3EIugSjeIQqUIFtKmdna9y9RVgiW4HCRnyomK6crR7KsU+0FW+l9WXjk9TJuXa
iKNL57fPT9siKfL9vkX2p2on4bKjjpXX8FvSsMTgeQ0JLXYrO38csWrPLrwcgG0cEqkgwagi2SUS
PuOHugHhdgwdUPexnOZAH12wPZT05V7LuIPbYYBJoeyNhW8XsAixS/APAAD7+zWclP9R1XkFKTMQ
8MDUFoLzqIth2278ELJb2ueuzJM2X0M77fie/Xsgfs4FPC3lX3Zug0W82oRHdBmCfIhdOoOWWIea
zWzaS685tmoRHxykVd03uwNNICL2zHgIoJIAiBz4b906lPVhAUPTXAKd93OU4m14LZsq9E7EuBEM
s0a29c8aWNv6M8B45Uk1PedJVZQlqPdJyvGo99ziWWzQEERLEJHbFbnHVbaN/qPjmym6ajP6AJLC
XfL7PcxbK+5R3l9vS0ZwuawrQd6y99JJg87LtwTjKXlmOW/lrRkc58vkyeJd2XTKi7Xl5prNUFZl
0mYLG+O6296n0bHMF9HVmYzF4pX2vTPDaop9JA7qqR4H2JdpPem5fc+yhNCKHp6TL8hKS9wWxLUP
+yywdrE6p7zubH+WSYfzNwF/3dXQN/Mici/4VP5y3OcCwnRF/HC/0G5SHbKt1FmcU6MuLspVDMGx
RqpTw3SK4FNlOiMdvItMFWfmg/3kreIsiKKbszqShJwO0l1Qg2ZbkZ12ZwH8t/p5rk6CeLqHf+TC
YovCukwg5rF3UdkASgvyQfbqYqTf9Zbcm9Ok1I8W+3IItU2HmODOwvoKSrGcMDjfqovWi8b+mliF
W1vNZ6mw95P8P1Y1g5SbNo92eBpYis+U9dVPx97zH0XfrT+wfym+rnndvGt9tHlHl1v67V7N9UOb
CYiDFhPqCVqsNZ2s2m0fxlpY7JkKhNEx3IKGoMDKpEh9Agr3FNibXV+6jZoeqLP7+Z5w3+f2tuvW
vR/psTMHOpB6SIhVwFkgOLUSZLz4Y2WNF5UEgy0X1AUg3C1VecwpdpqZ5BGNvjUeRTiG26eqlfCo
tVcTDuvFCg97s3AOxVPZwq/r8asr40CI4rnK6ZyPEa1Z6qGCKDylixoy98RW3N0gosho8XX3gLab
WQaxt1d4BSCkkL+s0dl+WVrIX5Pnc7NdAMiaZLZmn6JlNHGeIbBrSu4hyjlkPtdzdC9nw8jNVsPX
dV3pdMkLV4EElbv7nWIJdyAtQd7sWoyfoizsvinQwu6VS3f6ybaCCLhwEI0DXhxkgY90rgBgrvwM
7UkB0uxx6bKF5dLt+Zeg7df3we5lX6U24m52nflOCrnW8JVGF/mkhvYYh2fGx6GsquG4emoqD9KG
4BYDFTQ369BsFhjLdfsWYkkKiEcY/b1y8UnA6QVeaAoHNDw11rhYJG7y/etkAY3m5IxacNj15H5b
Vw+8tzSm+9qzeeyHcI6qG6dyrF/OrNb3iyAPfnSHKfi65E31UADyaWhpbKarOcgJkXyKKUts0Pgs
Fw0iXBB3a6l+bYMlvoEkqhz2N2M+lp3GlmXq9qb4UJWDR9lULe1Pu5lGk6xG1vXBCK9pUG4287VQ
Ww9IsjXDrzzwsi/G7fO7mSP8NmgK/VxoH7Dcwlv7Hg56vN7UYBPrt3zzGA+WzU6aWhAHNk1xbtv1
JmQLlmcaWARFMb+XI9dwoF215lZlivM1IfLLW9tRG5wOq/TJyNs4Gh2XySwzQNrSD09ULu3nQNd+
gD/JJD54o89yd2i7DElUcYdPN9rax9gLt5BbKUqCiGqTMPKwgs4MWclbd7VT8/WOK/Dm/eAMmrKn
9rQ+hRXvOpZaAdzqZgcO1TyFTLJs8bwP2RAVjygvmofVmckDcfGbQUn1cgDWhwMDtL8g2u7hzPs/
4a00NwBxgFxCBoLHKSOCmOO4qQhuOZBD0uWZnV/aQ9jo47ZJ+cCZ3pXp4pftdUWHt74cuyb40i2u
uNkqsftHOyoKMKxyn6/CfJT3BeBKCJdTTY8BORY/S0wxDIfI3sL6YrC9FlSW13s/wABB4tRt1lx7
+whjbJ17nYz+FLRYHhmxxoYvc1KUItfjshT7U5ZDwHrHbuErsLG1A94m0ivY4R5iitXnXO4yHp63
Y6R54tLtPvi1m3+sRxp941IPPihoQQyQOrWxfjVlpa5p9ztv4WSvguO4lH2Y0EWjb0EDL5j34u3A
C9jXINlpy/qAr5u7JUW/B228RCIYDjlhu3/GQ8EVXVYeU9IEgRekWsMwZj1736nwZZ+s3ps+e8jp
v1AmMNd5M1dbootGfobi1f0gE9jcjnOvvlX+7l52POaYUCXn+rtRJcItA80/OrhVZpduOzUR486G
GSUgcR4AzC5ObMPI5M2yZ5AHcfzpvsHcg8u+gyqC3TMcbmEh12uMkW9lX/dG+F8WM/k3YVCNX5uy
9j67ISW0ePIa/Q2cDXSYrSH/mUyqC8Bt+lXjxOM8RV+pMBMkz4XM3+1Av8fY8BJvgHlYJa1V2/yu
n3OCFMue7dRkYQONGWeCAJhRVz4LpFkA2gOPnxv6GvjQwe5OXl9lYEaXceMKRFspl/+97IZTpsR6
AxYdMEhAKRYMZeGEeTIVXTQfiJogKnrTXj0h089unTlYl1hxP9rhAp6jtsFbuos2wJMwXvog7JLc
pWH/KhrN+NVZjPcARddj7xZ7e9e1Ovrs565tLmWd1w+9rrrvGon1DfYRnTmWQSm3uMMF48naSKTG
Dicwzf/lYN83S8sRkBVYZ7LFBuHd1lrh59ntucqhIvYeiwVSWrJ2hq6fYKy35kpblXvdTFySiX3d
bk7d1hZPZdRhTcedIeNCGnmYOU1ELe/U3uop7r0Gri9LPPgmxNrkh2JYMT8CnsUxldf1h9blPkEe
iJryqRkyCMU7RgmnTEj7Mprq8GeuvPYK/TpRTLMQYtg62h7ILIcgN9ssW5MtElGRRn6PgL4hIYZd
Jn3zNyXFpu9royXIVt05Rz9YiOhbXe1QyMdxeraGVd4GiPvQ2rdYksS1r5oxkfg/XlPK7KB2j3B+
c1XrPul16zSYsi7EXnBzBzfWbq4+glcK1wQWsbsn2rO3d16UG8lRqMv7CCfeMFa9LsOjG832kW/c
70RutDorZxLPiItod6fp3ZlSv/Gndw3dcetFTZXoIRTrWFzhHMnhWBBWFzF7kbiQhbUtJyvvwzAd
/YgudT9nk/FIll1ldrN/mHQzyMO+FfW1ac3ocwHzjRtLYSYojgGnWgshvEybeWwvypBCEZApv3jy
s37/OsjNGlK+Yf1u3rRjp3KdmNxNnanPWtT9N6kaDwwfEcp3igzmpgpXXaTcmdv3ejOiubWwYtD5
vexJAqdb52rIPNlcjs+2C74MY+DZm997mZMHadRGg/lW78Ka4rbWrAIRab6CRajOzXBya/d0FgDQ
4lyO8nvgl2N7GMZpX5/XbLY/RhQOL8xiFSycfYF0r1b5Xc1dUxwju20fMU/3Ps+dqMZkdYV6tkpO
3djixv1pF5XEeCmQ3dEeA2apDOa1OYhpltFhm7O+vBjJdU+x03r2/i5vJDELbPr+Y+BNpBftzcEZ
wCWB3aQlrKstxq602w5RVHU1aQ5Xfaw3jBOwT99bEW9jsT1rryIMdUK7DQ+q4YdJu2Vg6C0awim1
drPdEDwP3GVNY4ZEkdErD3TnKzj11IS+CrMEUf692c8pBWMNw11UiSg6ONj1EGysg1mTvfRbMlMg
Bq1EmA28Ftm5sU86atq/HBNa//CIVelc+HLtvwzZjNNpFs7DGXS3c60xoTuT6YFW1l9NniMabDpd
l+wQ5npkice+UEm77/7tXK31u8USa5tuMLbLJN+R7SXFNmIkX4y6X4+OQ4yBAiZHBqx6NUJopLnv
vhpnx+KvL917262I20y1WwqmbWe8BGZocKcaVAPxZuaejFutwvfY0rlhrPtg/kFD/DbHJEOsPg34
zH2qRlGQsOplfrsYjHFiEiW1dVpQ7a6pv+HQSR5aAmUdyETcNFk23VNUUdztTdfa5+0bZPPmzWzT
eLjxz0ui6Vhk9vLg7J780KtNbyfk+tXt1Oa2k/p4RNxpiYEjnt6A+ZI2WB3KVXYxEwlYE8i64yxJ
GT2qosrReFT5Yidd15b7Te3VXNV8jkEVR3r2t0O/C8w7RbOvzXU5RvbF2Pd6iXvq/w8Fs0qjrGki
IOp0aedsxiULqkQrk8cbci8uooGfn+bcjfYUc+KeUmZW6TyOMB7PkmDOtq9e22jrVHBLvSSn6n7o
wjX4VbgSEqRacw3xmwkUxn7T7Nax3vN6B0bsLA+rL5SIbbs0E94YXhNShClDlfSqR/Bt8MbaIkQX
7r6S5kUPW79f8VDzE+q060C0v0Y3FInGTxkSOYuCP6kQ/GzXnayfrSkElOuwg7DLJvSjdsnZ1ID9
/SaKcicp6cn6IaNCDyM6FNIkgvvBrdwqIie6i8YitixA5XFgmvoycx36evVGWSb2cWZo05DIdUxm
anyKL7l3XAA2zx8Tv+q9j3K0uVfbNF3eU/KxSWEM9kwgNM91rGuQ1awC3d/OJSEvQPuhvlR1QYyx
5GIZ0mUtlm9OZqyGeG+FwweK0r50dCYeRsDmd2h/dxX7OpNkWK12HA+Kat/N3vkkwIrc15/+KTLA
3ZX9T2cetw8CMvmjyLqhOchxqH4Ccuc47Zdt/7YaMX5wTVv8HDosPLgcuNmH3rQBW1DWOY9L4+HZ
u5B9ugidzvmeQfr7zKMyx6iL7nM6b+34JWwFifl9X3DcmqOioSUZKxf82ir/wDnnfaCCNt1zVQV6
7ua+eUIkLb60VCY4yGSxTXEz26K6wbGUelKuh+Vjb6LCoPffQR/0Tjj+HC08W4jWg58CI0cr4TIa
vXectSLTO27TJ7EpIutCz9ZNU513mq0osruW41Mnq7aXa4ojdN8iZA5FnJWTHdxs/u4FlGZUc7fZ
hniXIdsPziYCrA0XzrsoXNisxjCw7oeorYbrKQudjQKTWvw0DxvSlNhoR87FPHhYZfk4rPiptlvz
izd03qwINeukJ536aK8FydJ65rYV+x5pjxxrEv+CQ9Amr60yCuHOrrq7+uw0cJStY96x7bmASPEg
MnEQie5XJpTnJe1WDFyFF7e7rzY5rQn18nI6Sq/F9AV+pX0H7riykgCVz+1E+D+yHUQFxSfaR2Y6
4zdrJMjONxzgM9Uvcc1eR3vSUobm0qMj8GfkV5UXK3v2VMIkMU/LXImH3K7GklLwOH5t64xs7QJM
rgbsuPS3Afak30dOng9kmu1bPHs753ZAC5+RslM1+I1zhXirWnv8nJH5s06Va+ZbZdmTus4Cve/x
wPIKjjQjUv+rxNn0+Ow3fFDTRCzvRqUsUfNMAuTl4hbf2prcLE2UIxdaMdY1ZaK+Lm4dumHnw6iX
8ZBnEyX+DSkf79c4BBVjYwV3MDrrgVedEyt0qEG/WTWF6UM7sRUnptqYsVFnhb+0a5l72KzLdN1H
AUeOoefGTsLF376SBw+9ZEKEfAqwvoU27iGPPx9zeGL2fecS/nU5eTtsaJwsIa27P1XbYj+buons
eHGAZtP03v0M4F1vCUbPGK6CdB0+z024hHFjKWr4fh4Ol2oS/M9Q7AdCWi9s/GSoI/8XdQ+fagcq
gnOxWNFz1XoT1yyM463v5E5Ii7dsaktSUz503plRWZ8a4Q0OgOfdLwFkN9H/cXYmzXUizRr+RURQ
zGyBM0jWbFmWvCHkoZmhmIdffx98NxY6oRP6ojt643DXAaqyMvMdcu0jh4Dxdkz/N8BLrnrIRn3+
OcHkeuGBmNJCsZGXOxt1iOUb9dB2hxH/9EsaPuroVWyhr2RLZR5EeqgwttZZFP3AvFb9RTXL5AmW
avyjpzf7gp2niA/g1MVTnSbmn2ap4skj6VHp+YPN/ZRVbVxPrlOPzc4cXPEL4rhcPC1MMQFgGoWR
XahZPn4vGd9lXmoxU4CDDjYIGxlh53+cx6mme1iDEydDPpPiwbypd1amxHLXNonxpcVtArhpKo0/
oV7QCRCVEwZxM1rj3k4W2IRJb6oKFUOltNF1xMRjnhlkQPEn9uu8r/pez/2Cb3dZikoFS0aQ+SeT
Y3cvy4WkVgnb0PRn2tX6zizNKfWlmuvqlyXMm5Dx1bX5omgTiFAZMUh3n1LAPtiZIqTvmooyXyRN
rD1Ch8UZQBUxuYFd4eFSdYLuTLTmAV4UhvI2L3WZE9zH8qvSAI9xSzPxw1uEtO/V1hqi/ah0xQ9b
kh35SUmz2suVyOQ+03L52NWT+RvNBf2ZMusr22u6EvHFs4GTobjW51lbrrLGSBSmrIZ0m4bItG/h
6soscLiHF6B2pyYoKWaPvG7AHWIfMcAlP4R5badfNMIHnee47sSOWZXJY5pFM+0ec1SSXQUvyaCd
p9FWlp21+Nrcwx4W2ZI9oeuyCq/AzyLirzdLYJXa0nlckWAcPTfNnxYTXSMA8RGX1liEGR6WrnVp
ZY4y0dAfp68xr/JJLgsi4yl1E6ZTZ8Q+f4i1GMvhsqrlnpZQdNcy6LlA4WGJJ0WN++/oPTh+ZR9C
QJkLObVBbDit4UeKhIphhI520aacv1d4AgRIwy4BujSdYJuRZnE4S62RnkhoMWBuAjkS38SWIjax
6o7ZQIXQD3mH7xu3gR3ujIkiwjOy2d2XQ6ekV+Y8MnzcmdQp8aIBZyI/L2moHp3ZMv9Is46/l4SU
mJdg9xeVICUKHDhQxsOS5f3VbKhVckV2Zl2NUrXLgzmUQ+KbZgGphsyBbo0Qg2iCYtAUGjBLxOaJ
TbN6GeaeB6n1JLovKLq+T9QESHyUCoODxZHht8yJ5IyacrFtn8Y/MABQb/NFStKUfUFPPfNzOTc9
8lm9uRH9WP1ScsVMvjAp3jyivu5/WUNu7lQt7usbWvdgXh2iyJmgVFv/uUOR/J7BVv/kdF+fDGlB
nQgljj6+nkVkb11Nah4kgzRuO+geMMTAYPFRGuYJyGEwMn/WsCHHdHNsXu20Igj2Md1ybpLObvw0
S1o+xWiz9TtmjxteGbfGkwv16DVmvvmTWttO7xVaOb2WmESLII0H5Z58YoGhUvPjbaf4Zhh985RN
lep6xGqRooGCdwJzzGhIWuZIJlgeWeVC7ba0nZdgAEOrAQd52lzSbhxP9JPxaorO+Kardn9vKBSo
XusM7S9NjUryEYogGYTAmhcFD0hKF/b6l4SU1PLzZGgrOCv4VmP2qWNMO0hIFhz9Qh64C+OftjGa
HfbS86Lj81QnVmAopp0EIS9Q+NBybc5qyD7wE01PoC3jGQZ+LiFseWtMRrTCBza8hrFSV6VDuxNE
LpNPGEzlv7NpaCpY+Et+W+ZknruZIdXAWsC7ReCmgzHtpxRYu56sovZnOzN4shCV6G4JuWDAxp3p
h8zU7JWCAB13UijLoyZmFdWKUo+PRjSnD9o8CJpGYgSF4/qopA9fA2Q6d7rqdujC+qYwNP1bU1Lp
39N20g2/hnn1Y0ZZ9xJVc/G1tTJSbBjgKZywJNSfYnOuUODPiX6jAHPHx6qM6td4qFYGIjVI5o3Y
uHWHXi0zxRt6l/tCmfsUOAkw8dGyILWkMTaX3liX3Z8BwcUPixI0It/QOZ86SQLZBBiXu6usMen8
ul2ib6ITkIkkiM46VSMGrjCrkfecFNhPe32viftJH6f7guFkktalkb7CqKMImbvh9wSzuPDidt3F
bWsk1XGRWflcAQizod18SnyFxoDqgR3EzEHPacPh85nF13EnS9tvDK3hHh75S/s6NvqY8R4xzfFc
Veb8aBQhxKE2mrr7qA2hWKQr0d4zjDGe4aP1yjO1eX6rm7S6efOpciubLrpDToN5bihK40ITHT3g
ZqUoceBME4PIrOqdwKap9kRTUb6o0aiZO1vN6csOTSJu4EyWlo+uhMYV9ZoFKp0Ke/aJs5A3SL3K
+7lnREyg1DofPO6AkgOOACqPCMbesxLrcgr0eFaPowL8TgyPpldHmuGjSRbDe7KU/qfQF1B+HDwT
xswIc6ZQV8b4SYSJGV5iyTreljWOMXuOAoENah53ZWUyCxkEdqgjMne9od9USIurYq6aK8Ugtnh2
F3VZ0OVGvTBZfQ5v0VsMD4PmdD8HozOao8Az5EuZA8WTuVUhsKRhvtLHGwl/dhMdKx2FPb3YpDqo
Yw2zZzIU+YVHbaE22Foc+zOSqz8J+4cV8HDft2ph/SeNOLd2SjOUr2t4oEoD88DLm0ziwg6nAltD
8NKX2hkFeodYj0puKMWhPUOP4iZvEBdAj7HCm8XOmei30IiDixAv1RC4YRVJUiIjuVzMkg62DOGp
08CA/bGvlTm7ydyKy7Ooi1Fj+zT6ZWaCOeF5o1Y5NZSVPajdlP4aq8X+EcMHh5AZ6+r3dqkpiswc
1x1jimHbRJqKxjDq1ZC03Br07+zC9Aoq/q8pbPPa10tJtmcn5Of24mg4Qpa5ekw1CZ9pWgA5Cdhp
He9Sh5TdGxQqUS8FroNs5I7aBaSc2NnhdMdsJqtU9NcSMhzRSucaTstBPcZtzZGg8e/etZrU7yQd
6DIIR318qTVuTTafMf7USsYNeWmWWl+GFu6XV7pV8jTOwGX0pEbzGg32yA6HXBnveoh9Dd5Q0qCa
tzNQDKsR6iUfroGrkU3KY+ZOEUS2lYBYmUwcOgz1kBBww/KlQUT6POptdVOqyaQf01yq+1KZOuNA
cK0z3+6qLjZgTdASZBwQ/YR8uMxK8E+xIolw6hzPRlE6HCfXLMAbisRqiUAazV4GpSB0wCsfeHvQ
M84THyFs4DF1pgXwMTjXDLlnolmr0x6/RlRG96CcMstmtkwDP5e2BN0K7o242w3SzvU9k4Joaae9
3jxXqTb+GUvuIBy5QJyDtJvrr7YrlPwKom/yJSVaFL49rlUVGDM/ArpMEnk2udczPqTKF1SLwNj2
MqavRmyMf8D4WLXJ2swN6Fvlzm1jFDSEmXC4UA/gfwvqWjpm8x0dnDS/xGaVfIN00HUkXIPsocwk
CpyRCSlL5jcSBtYxoqXWXiGnba8HiOa979DuWo5MSJRJfAvWOmmPMCyWnyReA3z4yTbC9qmLMqQg
uwYLLvtCAcp/xeV7fJ4ifeoPYPJOFbhUxXAsegV3SOprmtuRvSgvLpZo2HY5lnsT95kbwwaLHZLr
qvraAuNDrFIT9acCPaIMliQzwx3kEBdqFKVpERgtHCGQ7vUAGP2MWaFWOkPtO9wpFhm2DdMMpM99
7KrauV96fVQBKxceE4VyfYBpO14vQ7vQfluIDAHASP8QQZruwYdEVtPTdLKnBHsEPeirqsH1BxYg
SWZWzPSKW5OQ04iMot+BGCKgjHVdBy9FiTMgBoVtA36LjWMmFzs81vSWE0yKSHD9StWADIHgSmuP
7ZjEmwkrNWdP5z7jbtI1oDkDGjmecc1CuVw2gwZopSvRV5LHcdjFOKheYiYj6LCopaJQHLds33FS
cVWo02IOvWwmvIMj0vC5wBWcYhrCiQ23a0nFq5lpGfrhEhtN3FaHbAoKfTB+x0tJDFQSptF4il7Q
o3VTOMBeT7B+aPI6/wYxUZc7qvrpaYjiIr5QSLzBNhKp39uRhsPWJCQ7srPKToAaCnE9kty81ung
fMUu2IV8xLSicJe7C5LORde6m8ZJtB9xpdlmkKaTerGYUSVvG7dq7se5NFW4Gw4M9mpN7YtQzxrf
UHtYYWTkCsrr0mq/l3FOnZtiC0qQh8QZBnTGjXvCARgSGjMouXqZKwrkN6W/I0wtg6+nGRxHmeJo
NNZ/7wGjcwevUqvumtAITgyPKHxGiZEfZ5xVpwDCA/AgNJ/6ZUYf1wY1hLf6krkp6n/RVDr6QVXo
8fm0CQRXiWoxQZLgojg7MeqUn7ifd7+LSGtHEuosesJjd7if42bghpFW9Fp38/xfZEOz22eNm/10
uaSbncXBAomoU6fGgia14YXOpJw+Ox6w24gVzg0qBhI/Su/sFz368rWSdjJ6Amv4J1BcejRj283X
VTW6r3i/wOYBMTZrUIAlhbKsK87vPC2Wnwm1FU8lcjhtfWEPhp8mqdmtcJ45+Gpi5z8SvF0Z3CMW
5PYGnTpQz2TVdLSDC1m0rJYC8omq8vEjYLvLdpy1zlNtbTQ5B4YSwzJKo2bnSBfaNXcLI5WcyFgi
H0C2vmHymDoHtmqpV2ZUMmwgEWNeHcgfs+91RVQmiYN61GuS0A/hsfgF3TS9Q9fawTNMtELZwQgP
7zriU+yT5gvKtKTqv2pwxb9JsJtH0wJHMLgdr4oq1x/SXDfK+zode6x23GSYj5ozTF/buG2xQV0a
HRsgmXfhYa709KGXekvnaZwRrczqQreR3AXT1EVzMmdHlaRYu8SoKBentraaQOs4NbuoSybiozs2
5UVpTFqPHHc0HJfeqkl8MPWOP46R8/ySySIVH6+1CkeDVMzpT6eCOHHAImMIrwdqHAhdTKp/mODN
/TEoDfjUYjVzKSN67aERQyebYcBAb+jU/OfYTOFjSKb/G1Ootc06T6NBICAH3CHF0V/Qg8D0KJAH
vdTJxEXedMI91PmYgbKiECqOE/zOB2oVyWDjVGuhz5uIg0ax1MJvc5SIXqZpeQ7DhCZJEIbIZMgj
bfuO3jTZpokq4EvaQL8LEkZMOoAHPdcT5Br9SZvr5OfkwOz189wmy0X919R+rTrhXZka8IzI/Ely
gV3jbF/phfVVKTSIPD2mIXetIrrFr52wHz3kb7CZpK1Wj5mdzD+c3hJfLQAtdSfCRVWC2HUBJ5gN
FSV+1hSkprmil/fC6ZwHpjdWL6rSmhCWqirSfOIh7UOmw5VXSNKUEl1zo7/iJw/hEzpucdEgvBp2
At/3zuf3qI8hmufLZRkrOCI0UH+3WRK9aHTTYNTWU5GAxLLFPE0vlBmm4LDyLiG4QQ6AAv89LOfY
CGAkLcDwtiMPMOz5mzrcuop7D/SN5BhKvtfr+KTtoqazb7rUVCZCdS5Men9p+tzILHl0w8y9Azak
4zKG4aKsDa6p8hxLQdoyJQbp/kxkeyVpoNTQYFl6XYXYwUNYFf60YloV+9atUyOY4UK48Ly6+dJY
rAKvC3W9YVK1zpOdMcS0ZXMYHfpOFI59u9adJkGlXy7aqo0aP+wHenv4N2lX7bAY36KMKOZhcJkw
gYiyZO80knQG8+bmvxHB31VSF50WDI0KXp44qAp402xI3+zqKPeGZVaeESDyjacZS3QnWcSjPtlY
tdTwLjVaY6Ro3phVGsKbrHTvuyxcTI9iPSZpCIXgQKia8m1M9OVbmAy9gBC+9pkxg+tfjbTVa38Z
6cP4CxMowtVXcAZwo2d0V8wyUqDPUlZ7s26La+RizY3jRhCObVGQ2UeG3TEsypXjRKQHngd0Bupd
pmwM9xBFjeiYi9a9V8oYFw3XBbH/og8jaAZweBuEhP0WiQV3/YWWGq7itR2zlLuyUahFO2D3HcVq
mSJDTKvqXpsFtAA4Yy0imlAF70Ij1+/qKZ5l0KiTMHxnQQLtT2rfvw76qIy7sW9EundjN+NMxa5F
pgUBdYE+F0VpIGgJJr+niMbMrl8UMfhFhQCexGzOoFy4tZZc4j/mFtfjkDh3ZpLldaAPS45Mq4Jj
d4vkB1C7R6fAy6j14rfIStHu53gJp2CeaFnto5jEOBC8xSZYCOLkFikoFS82l4qgK6SFD0ltk0vU
jL5QIHoOJCEzZ/VPXk4MVE/QfTxU3YzDS80YgGsGInTPcGYNQMiqta5rE9zZ15dZQi12ZIoXoxEK
mLdELk8BSLkRoYDyMtFJhYk3QssOcvRDv6tQzt+qXKS3Bqx0dSUM0jumG2tTiFbyPyccKP7o69Ir
pHtIxpWaADadnas/yPjGzqdEKUlBh8a5FVKvxSE0nOVHpIzqNRLTQf2CmEz/PZpCX5szOfRMZglF
FzSG4wV8VC1vERfoAg6/3sfA7Aw48CEBcaLsKVXvY4YeZH5lqHywQVXNx75tgJXr3gLezdTWvZiV
qBsPI9/768INPh0NuhkXKd2T+04f6CHhcdZfQYjglqxgn9yQHXBd5GpbDd7S0sQ4OEnd0MDSUBN8
pSeZk4JUgwZfqsyce6uoIMNy3US3dQ6T2Bt4y99hqA+3a6EHFUfN0YMpStXeoZMMf2WSDrI/6BMV
hjE5OTQRRqq8uPHMYY5kPNvws3LaFUWKse4ONzzjV06zDWdYTcaPsVF2VL6qW7/gM2TlNNnK/Fck
6gYWRJjRUkLNnUs46aV8FBUMAIIs/AvDxPPYS1qGkgec4vmHO1vLQB6vwwUZadWasHBIG+FJG/mD
kaBl8EGhrJ+m09j33EGtvq/CCJybrdvs1C5qSPEbqUt/jc7zXktp7uzSqaONbToLxMjYKW5XDuoc
xFM9XZO5lK11jEC0511sCKfGWq5WrtuBW/OYVZV+4dAT0TwHg3lK+GqS4rZFDPi7CdXl1kIt2nkj
xIr+2C303+7QnoV4myp2xbuJDbPaMcWrs6+WzsrlE3WB8qS4NEaBgaQKP99KyXK7UYqXvFwMlRyQ
8uiXG6WD4lF+wVEMBaKpg6xhjX+3mRrqArm4pUmQ0GmNwbONaMJDAErmb7BLB+ZtuEiX9rpEy+NV
/cws2o8V16uXwL/mBgwPwPoTuwYVkzO6kBtxdy5m060h/gAIG9oPpa9Cr8/q/mBn43SnKDlmr0oY
8em6PsizXhw+Xn4r+F6XZ1YrcnwHG1tQsLdaazSsTQdtpfCQXlEO5VCZ+6MKS1BH3SlvwShcbzGN
6Esz5dCCP158O1WMAXOsrqkqqKNurf4pb1dnTphlAt2VXhZy5e4aEXKQCsYC7jKqigRaE120CGU2
+HlCRYVGdJeVsE1IYmh411b3fOYXbbXn21+0sViB8BzWTcHniCqDOAyEGaSRq/mkSk81qTCBByy8
QY22y7vRxN/LmQ9lSQdAGyOo4TMtB/gk7pk3tbUA+PuzGGK4ut4K/Z2zWD0RoXuDkrgsItqtaOci
iB053cisrawq+PgtbL0h1tVWhw97dTeFE7OxSZGjUTLmHSYIdGDnp5HYOvQ45FKkhZM5/WTQr3bG
ROfUNsRyT1jmugeFubG+gCDZVlkLDo8cULuzoJmQ5gq4uJ06XcCecw+yRLtd6dbnxj+sIw4tmMbW
ugNZX2x2oFOhQIT/AtyHER6SK9q/ifxWGNwFF3SCgLY/frXvH/Ttepv9NVsKwhQpER6W6khFO87X
M+t+gY+hwxWvu6B26vrBNfNo//HK73c2K2M+Y2JqbDOPav1l/1g+tbNZicRgZzMhSb2M4LZy8crq
k14tf98nQwLZNigyaOK8XYWlE92tOdH6KLpLc6W+OYW4BJQfv9rwrc/sm/fnAvdtwgfoMYAgX/Pt
co7hhm6hsFObjtusozXs03H8jrhGHD9+fe/PhIHPhs00cuAe/H3X1/vP60PK1TRTwt0Q1lp9QQaD
Fgv5cOJD8ESV3NDOPTN2/eSKOkZMKOCRJmzdCwUVdl30nHkZK+OvcKbR5Xbp2kls4uwOt0bnjM/I
qR3C6AQHIYSD/dPWXXxkIoQBcks0bnrqFXeRrQyk3Q7l/7AVGUGEJ7wwDL7a5l0mkMnJKHiXS23X
cJ07F87RVJ9Z5dT7w65cQJ5iCgqc+LdfbLTh6WYxq3QwBCykhe5yTGOt2U30WEHw6YV9vEVObUZX
dWEPkJYRzTYnzKoaM5qddYuIwb0fS4xB/CmKbGXX5yQ1ZyLJ1qRoPWmubqu8RQPXiO2Yksrtc3Jg
lMeNiIrXBEAPfmgGdWWRV05briOJlW54+vgRT4QvLgZMyASxkknP2tt3uoTOopuQRD08BVB0Cjs8
tDP9Vr1I93UeOnQhdONg6BAezzzuia+JCSxoM55MBBdjk6gMWlLFTs1Jb8PeedEQXqfcxWI4Mqys
30foo3cfP+qJ07AmZIxm0QVX0ja0tKPbwbHLwbKghwYmzpb7XtHPTSU/8RVtDUc3S+BShPXz5rGw
q4nScj1zoZaJCdZ71qYHvW2FuhelChs5SdX5VsD/jc8EtJMrcxEgYWNYIH7pbz9lCO9/6pgG5qVO
Tx2NGCYMwpazQZOkFT+J7ZBdR6Sc4ZmFTxwT1lPJLjC7ht+2/rB/ImmD5N1GYcqLzeR02ZbqsMMJ
Vrl36aCciWgnnhH7P50BJhyVdVz426XqXNWW0SxQ56P9C5QGatlkNghvEwCkewlN+TkT7jm/4hMP
6K7e8MwPMumgqJtvimAaD+aBQ5IIDHTUBjoS0pbwEKmoFD69SV04Hy5TNhh7gwnm2wdMEZ3TT+IB
QwyBAreDxzTW5jm/t/dHYZ24oDJk1cTxzdpaAqqDwxSPmjkwCgYCt9mYweeL0+FMKnZildUbj3+I
nljob8Jnj16lKE0XMNqGIypFacLWia1PH2uyaI6choeipuJ+9vaNTWo8TKTvkCwgjRS3DeY6VVA1
SnfufJ14HAKzwM1e5ZJjJ7xdCETJiEr6p94y4kyaFFrjQ1g84zj8Pir+HSmKXxYj4kl/Nk+jkbCM
U0mTk8fNLgmeybxLWvgfckL1v0NhLeeXz245zHgZ1ghF3VxHq2ziRgKtm/4BGbOuS0q22JF7OU9T
8PEqJx7MdoiLhsrlZlHnvX17I/6tUZPVlOJuDWSYx/YVw2TavWP3sS+n6NxwntPrUQIwyJT8buuK
P2hqb9v0daAgKC34H+NEQVfDCKVNqqbVfT81+q+PH/HEBuERmQjLLYPn/7vSG398VCu8yDkuE5S7
FehC1S2f3+948tAYM/U16robo2G3tdC4Izrw+lwN75wJwVObZvOZ6ZXv8wJaUSZXic1diSR+c3ZD
K8ZuarXP1BltB1MbVxZUM+NXKPvuwR0dNLhZNAHhtV1x+Pg1nvhypFv4BZrMKhT0Ut7ulCFRk7pm
YIlXWUb0jATIfEaaZ7T7vMK2w7MyKEX7j5d8f60wmIJXuSI53J7bSzsetdIdmaLthXq5HExYWT9y
BUTyStEoz+9CFLzCq+qYfu7HC5/YMg62ng4H0OH8bb1mmXtJAovfoDfgVnWTmkbhtVKOn85jeTwX
30sNwRWW35v7q5ITWn4H4pebO+UBXWOIyZtS2hyFPC/MMxv01NbhaqYbuL5RSHNvv1+vMxILnip1
qTMlB7y94NbliYIrfWin1/gRztcmTbuDTnL9+PnXafMamTbisH3MdWv9k4nYCb3ryDJh/0NmuhN4
Pu0qPBXP1KinNqitUROTQ5qUqpucGc8nqeM4DzPZymyvhbDwQ59w9YR/Wx/RibTH/+GpKKUxuqXs
IVS/faoFO5UKiSC706hkEqBylxY0L0yyzuzGkw9Glb8mH/zX2dT6OFNBC8WhAQeXEA0Bk4EBTNrK
nfJjVphq+7Cg/DnXCTux6DokhbqHl8kVvrkYFg2aslzQ2cxMbAOjQsI1w4Ov8LWJiiL4+FW+z+TY
HFSoJnUqt4K+iS3FmKGyxVYHSVSHuMhPlqnOn9F+2fWEQnwetXNV3d+5KG/7wevIFCorh/dK9rD5
elPhxpEFNOG5HLtilwydej1OOIi5SVceQwfoSCR1e4hhRjIDUAGe8qLZBhAs8Mg7s3VPxBsX4xNC
um4R27fpZTzCzGQ6VAW3pol2DNKFwhfhFP/xWz79zP8ss36Gf85hanX5oIZMvwmXZbK8pl/NtRgV
aZh+obvdrVnEyoU6gq85OY61MgeKxrjcYSpPqp6ZU3Vqf/HF/3+wApFhc1orzORC2+CRI7jjvgFb
9Y/e1BmUMDW6HFpqtI8f/tQrpvnNXcLNuQ51e/vshrUwmwJbRs829RrfNRRE9lyMZ57q1Ea2GSQu
MMfX+ZbrU//zhmEGG/nUUydgoVe/hGkEjlhr0SuDt8+lAicfiJprdSiH26tuXiDuyBAEBAlHwxDx
IGxgBALUxGcSjpOrICoh8ND7IH6/fSB0TaHUGJvKmOAocfbYFBl9QKWFAvrj73PqzTG+h6uVxjvN
h00a35DcO4haWUjp1L0CMz2wq8G+lyiGv/4vS2H87K6JNTPA3z5T0U5t5yp8JDl18tYJuxiE04HG
C5toTL/9D4sx7YoWHCm22Fbh2NnEuEOT8A4AMPu+7xh8CUM8GLq82H+81KlvRYrGBYgdMzf85rng
MBlWW9C60XWzuMfKwrmxnME5E6vW/8s2cGKSbK/tIW6IrRdzmQ/WnCzsu7KFN+n1cEUvCI7jU0yH
ai971D4fP9apnUGzD4oibCUwrM31p3eIxgsL6Aw/rdJPF+RxTcqQMPL6+MzHev9sdEsMNgUXH52M
7bONhnDzFk71qqZuDnFY31dOcwlVzjqqTTKcebATqzn4LjM+gZkvK93s7T4ce11h2jjwujkq1mVU
uMojo52Q7oh+ucOiLzyTb77fH3TWBYNzyCM0lK6bs5yoFoR9pULUDsb+IsUy03PTxoePP9fJVZhy
yDGmlQHm+fapFGWwpgV3JhhtOLAaQ9TcQOE8N1PpxLtbcyGAFooDms7rn/8TaGnXo45y4NWXwzzc
CRGulAlUv5dGMVrftTrM//v0Y7EFaTJpuNWD8GweS7fyJoliSgIcxkjWC+13UtqfnFFNY4F6wCAs
EdC5PLYppaZgNlEuA+VdpeOi2+IdQ3fZKH2oGAjUVL7ZmdP8/msR103Gb1JTkmJuAcF6kChwBhc+
X173V/aShtdqP+rjp6M7kgrVZnK5TXTXnE10dwr4PhBAMpwxumpXZMWfZaWaNVZ6bgzWuweydEEF
bquUyBrTyzeHCqffRulVhIiinpOXolLkLuviT/fnWYXSlHRiHZbAA73dfhBBYXvb2A03yHBrLysd
rHDGecz066GX0PbS1oVEh06ew4/TZX0WJzv1nGvYoCIngoA4vv0FOZXOKviFvdTkcGWSRo+vjMQs
Pnv/c52sM7a4mLmZCY1vl1Gxh++NtY2HLMwJXH38U0IyPn58ttZc+82VQsdzHReyYuHu+u/bRZqk
bJuutX70aIRlpdxbybFQ7X0lNI+JNyQ4iL6Y13BmT77rLqyrIjairWushkGbbwiXELfeyfox9Zdu
7FwVw06rQj+30mBZnj9+wO1S9I5V0AeG5NBxRQG9CR4JvhIL1FBUwdYU3eB2Evr9WAxfFPzWd6qF
To3OXrz7eNHtDvm7KBg/mKZGirFt7aW4DpljNcUe/h3ZPfqAfLc4sxN8vMr2dv7/VRxyXl1fB+tt
zhsgdIQdMI8WI3MaIZUoaysWFyUfXfk5wsSJxdZhIejQQLwZkbGJ+k1VMabMXNmIcchao3QeuNC4
Macu/OTG57neLLXZ+KYVhvZSsxTaxBERQxEeMFf5bMq2rkLnh9kY9NWIJJu42PcihnmPOyNBxjyM
oMaAbYu9//gbvd8JoLOoIIhTdJvoj7w9XygOltS0ECeGiZRUsW2Mw2L+2cgL8vNmlc0ppiDBE2Ci
eMQQNPTwzXpRM/Hy8ZO83wC0I7BmZTjHijbZm68y5UqnRQtWagwtsn6LCT+HHIHu6ithnxuV9Hfr
/huWSDBYjBYBaAn40nZC3YhHgjEPoFig6LjIkDMqiLXt9qpRivoG8m2176y+P2L+qvlTkmoXuOTm
Z2Lju29HjczMEwF7y1k1nJsnLmoc1ovYfnYTFAA1Nov+ZGXnsqmTi8Dw4J2C2FjqdhFsX7ARjl6y
uS7cnV7r5mXJrDr38KmvtzJiDAohIBQWYv7JJlb0eT65sTWNHsPwYpjL0vmGbwoSUiONz9R4myf6
/6XIchnVCobNOMO3W14P7SQrSW49q0D83fKAQZ8r4nNB4u8qQD9/H4YRmFsmwlJV2EiVMUqbWMOB
DUX0la4u5wC7LX3v/5cBXViH71Gumpv3hm/OAH6mQKMfzOaYTvV8hYtcf2P2kXmIKZhRdk0mQkz0
W2PGEBWE0n10YeLb4vNJzx30zSH8+3MsoID1CJIQv+tHOqWGhR5WEdU85V5rZPmXCTuDfYK27cxA
7r+8sH/O4N+1oMlpbBzAe3Ljt9/RMAqsn2e+Y5w2jz3iHqyz9MMSZkcsi49m1fzok/FHLxifY4Rf
S7N/nkCgZ7K+ussu8KU/16dYY+XmB3GRO1zo7jord8sWQmKBKtfBIl8Vjav/KfB/zS7LFpTzDu/M
MttnyVJoD3jCJb+WBDfqM2ylEy9/HWOrQlWCMIH53tsXEjaL1mP/OXhQw/DwtaoqgD8sgzpO8+Dj
43riDL1Zav0p/9RYtZi1eF63XdxZykXGhrgiGe0/f1JZxeWMwmRb78K3qzTIWsMy5wz1SxTvNXdS
9lLDa+p/eBbKKgEECAhhbfaRy5SFHOs19lGVpj9QRbc3yqBYDx+vcmpzQPXgSNAfAbvdRB0IF5Ec
ClTVWSLSAyNbYxtFiIh2kRF1V6rE1UHrpbzUh3T49vmluaNglcH1eH9QkFaXYiyQFuo0564nYY6v
zEVQLpB6m3cFrnJYp1nWHbH/HDfw/TaBOE+9BV2JZJqQ8PYDKiPQjtKk+Hc4Rn2dZmV1jN32HNry
/tU6IIB8OtVRKfC2/fpYrQdLlcXsIct7UC3zdTCcx3CxLgccXPBs7Y620XyO1kLwoSOp4RZAm1WD
oru5FtEfjZTd5YzyFLOCZ1diDH6UQk8sH4tZGePZ2EaAMFh0pk8ff851p7wNM47g3oLPAPwCpWaz
NOQZxGQZSzsWhGx9CtNdJeN6x6wjxA5dc67zsP7/3q9nAIXASYa8utm5s1hCI9Lww2lH7A60qUi/
51EU7uFZp4gbbXnEi/jc/L/3sWyFA6EoQStl52y75TGzBhFG46+IoZHiZ2qlBJnRunuJv9aZWHZy
KWp2RKB4GXJjv92kGLUtzGvEZAbnwFHjAlEzdRe6SVnsRboI63NZG1NmHO5qCBVs2RWr39zYyoR2
2jFRYJgT3h1Kg7+VzBic9slNsjLVWYLoCUuRyvLtQ7khhLMFDyqM8gqn3c1jnJZBbsXmb7RhDl5o
Mj03Z/jde9wsuX2POQJAh4kGPlJPGQgj+5PaoguKOh/OPNy7sPKXhg/FgewK3Nra3AvxMscqlkh4
ic51f4FXSfF/nJ1Zc9xYkqX/Slm9oxr7MtbVDwBiA0WRlCilpBeYpKSw7zt+/XxgVk0rEGGBYVnm
i0QxPO7m16/78XMceoPyjX1xaYW8BlV4Cp1cqXC3n08hrKJ9bFR0KVtJo+2qsJ9hbNLnw+2FWp8u
YhdOFeeKXS6bMJGeW6EzS0LzCaRL5/vih9HqEU0KutOkGL2NANH4oS+2ykMXJpkxHi4LbHtBba/f
fKlkKKPS0EgRNbXkjvCXa45VtMKjBLPSg2W2C1/d1O5uD3RZ/t/dCEkxmTBtgR1iFLDl+UDTceh6
MUEIqt1HducMu+Kg3MvuVmpjXcnEaZzbWd05RIudXqXYKd1vn3MX7Q37T+/x++3BvL5Hbo1GOR/N
qDchnX9YkQ8ACmy0PHbSe2heXPRPHG1H6c2+q20P+nx7+uO27fXj82KEy8b9Lfji+Zyq9SKpJRxV
Z3AAwds/jXvDe+u9up7J5cD/ZmdMc/ggcuyoT/6hoq3+M4Bmz9/YF+vbe21ldb3Qjh+nwjKaeY82
iANxoJM75cZZvngnra0sZ+K3sShRLanxsl731e5H4jy/aIfvnz9uKWe+ivve2hYrtwuQOZ2kCDPV
DtipA/+A/RmyzYfZMT7B33na2AnLXr5lbuVyLRQrcR+YG5wfkL7aP3Pb++V83Ag4pCsO4/eju36c
Z03eGFCBLqOCAcshWeSgGeSYru5+P3xt3E9wBW0t2Ia7WDdAtaZSWuFis3d52HHAot0fs/3z0/vQ
fmzc77wJbMg2Ny6WrfVbg+sVSDrkdFm/yfkx78UDili7Zh++j06+nR46e2P9lrv+xvrJKy+SqPRQ
0l64DDJ0Mv5TbRg/HcjZNqZzfTevtv8asqMKSBGFVC7tBdFu9z6tEEXdeX1ibI1pa6+snIZpxI2Z
LwfN1L50/jGCK7mUETvLE6hItgrOr3m2WxO4ch6xKcgahGN/TWD6gE6Da+zRgHM+RW7k/qLpHkcs
2r+2Rvkaf94yvPInQ5ChJVBhWPkoe83n4n3lKT/8R9KN0G6X36fn3IselEfteWPHbE3vysEE7Rjp
xbJjFPYMzAvsz/5IlOf4tuGUu3wXuKZjOluQ7Ytky3oDrTzNJOdJ2iwHgwLkPjpK7nPmzPaLb5dM
b7GX7c17/JoDoCAIiH/plgPHfe6xm8TMcnHZsogQ7yTOh+JaRA6qY91lDhJ+T80jjNaH+qC+s04b
s3zNr/5uezXL8MlMKQUSYhV32Omf0324H/aTm+ybk3zcypldW1LqCRQtANVRFF89CGKIquOpLhu7
hv1dlOi+hZ5KnV66vHbj+en20NaOgLCfvCfJDkUB5A9o4XxW9TaS/TBVZ0dQWmUPPxKsylIdobE2
zRs+R105N0yB7KTQTw+SacCLdW4qNWV9lHuUs3y61O8KK8/BAyvphg9dz95iRaWCxWtg6ZZd51VU
VKrRg4TuqKUr9wHSScOr+7RxxEnOHuIyyz7RyiQ9vnkWyeDwrCJopwiqL/vnt2iigCihbkq0GhGc
LHfwsuJT1TZ7gq4+3dqLiwv73dMwQN5wJG4A4mu0X63OAWo89WwZwuQYeZ9bDtwXzSfI3+BQqrVC
SZ5TqW8hfM2McrDJbDeCDTdi9pjGk/9Za/O2gECg7/tTlenyE2iSCo2hOipNuxTRTbo9LxfBNzVX
amO6RKoJXBi1q/OJURHRyFvDQMRS6ns0R4Q0mPCGcNaG7tig8woNtNaP8R6F0/57TeXxZ9BYgelK
VAfnfVwq+laH+zq+XL6Swv6gvAXVKzpG519JgKQpQiV+dJBYSCAaVmQbMYrsK4l/yAiGsje9qZS5
dqN+3AhtLw+bwqIBTyMfTIZeWd1OMLkKw0R3iFO35rcK8ManFvKhBxg3t1CiVywtnTQ6ZXiyCmB5
zgcZNIvknSXP0OnFOlAKep3cYophC6VO9XJ7kS/PNSlMcl7QBtCrIa5L8oEhjlkBlZVjQIWza+sR
gacq2CifXDxyWDa6KhUgmRSQuQKWEf92xAKKE0o8d73jC6FvjyiK2nEWKDYbKvOibi52RuqnO1mM
1Xuq+emLlk3Shge7PHp8B3A3S7cSMLN1pm2a+yEoKk6XCZezvgsKX/ioJiKYQKuFC+cEfTFULm+e
3cWP0eAD1EciU38+7kwLM6VIfRrtmwIGnElN9llmKMe3WwHcvBQLwBzQKXtuJRh6alNT3EPzgp4n
TEiwDCOm/eb5U0WFgUhk1qhVvq7xb2uYTEpitABDnGgo8/tUbSQ3EmCfGWAPdbNu9PdvHdWC2QBR
SQWEnaOu9ow8iU2KFi388HMUeHEhzCcfTZaNR8KlQzFljZ5NBkXJ7QJ0SNcvJb3JbBz0YXNXFOG/
SSFpP4qmJuzMTBtghh2b/uQLzb8gWf/1c/w/wUvx+Jfbb/7nv/nzzwKypwU2tvrj/9xHP2vW/lf7
38uv/b9/dv5L//PQv9RtV7/87f572fxt3+V/fm+jIl//ztlHYOlf38T93n4/+8Mub6N2eupe6unD
S9Ol7as5vvPyL/9/f/i3l9dPeZ7Kl3/+/WfR5e3yaQFf6+//+tHpz3/+fanH/tfvH/+vn73/nvFr
Thil+Ku/Punf//zle9P+8++Crv+DZBbV4yW0+fvfhpfXvwXL+w88sEn7JMiQv1pM8qJuQ35DMv7B
T9iioNt0cDBL6YBj9fozTf8HaWeQBBT46ciX4VH497c6W6j/Xbi/5V32WESIlf3z7ytXQkqXGgWo
FBJg+E02zvmBU+BjjZGmme8kKPdymMgKPX1qYTT2P8k5MoafwiAufvw2M//6Dr/bXN/GhJJLkziy
o1TvAbytK90whQSZH6SmZ9gPgf3hj3fvPz5tNYUvUdxv4cmFjdXAEKeA8l1LTC+xv3x7Dux3vr11
FSyv4FsmVtH4pJdZNVuYaHZPX+6fH2P3cXa+ivbWUNZ3zsVYVhFrpdbppE0YurNsXjihy2AyN9/w
H6/51RvjWUckiN1L9DOyLIk/uGVxMDJIaedwDxbcNuhRRdjCtcyjZXxECtkh020Lo+ZAuey0CfSl
qpdklt2VW3WQjZVcV1vV6d/TPO8fHizn8B7+iY0LYcvE6nKrJhi7/JSRZ/a30Hlu7fcy6Y7bu35x
8r/N7uKXacyj1Ar2d4lOVldbGfgzHTzwwhew6u+ExA9dPQIyWwWCsfEMWL09Xk2BWUHimToOXRCr
+6YUfHlMrao9CJpfPAca4tEzCsaDECTeYA0tKlGolN4e3sqRgDOW6DY3OdBcrLiT5bCc3alqPCeg
zY5VA8PdLA66rfUdwhCynHuZbESH2/aU9XwuBmFFWA4HaGB1TRDlC3El17KMwQxyOLlW9Z2a1yi1
aonhduVQuXBG+4c2Di2UJSrjTtPq8thIg+kkVlDtg6QdvkOXirpcK0mdA4zZdNMoGqkCROPsChQw
Pwh6ZtoEsda94Qc63K8w5wd1CU3Y2Le0U/fGCUr07E6AM3fHW1Bxla6q9prcmCgWQOxNXA9/nZGl
O6rsW82my5b5fUtRKqHDhVtf1ODp4kF7Pud0expZ1lkBHGShuLfowdpDZdu/LXphZo0FGE/ASVSm
6utOt0nQFD8R52pPJ6bsDJrf78Er1xtWLpYTRLwKZJDgXV0w+KsyDBBo5FMh9NtD+VJ/RglZ8NJK
Gz52pA02gswrpsDGwWrGrcw1u365wuiZIUrkq3u0unI3wfKnKWu7Hdi57sPtXXrNFO87okyUdXh3
rk5FkU1mEfEY29P2hHpBhcKNFEXSHtEYa8O/XGwG3rXc32RsWC5K4qsJRI90Ln2IivdLnzOw2XJA
X0AIN4752rWA/aaDhrO3ELOBHlsG/Nsx95suatrB6o6GL8m/ctD9IcJXavQr9S3c2twY5UcLzuMt
YM8quFVppVn4jsAqLtA4kkTndqFkFSsEnmDKCKBfs1F+qb9AuDskezjvoz9azai/Qj6gouwhNfLW
/bB2bng3QjEV7Pzry+8CbJjJYdmrTXqE1RwBFuhnJe04NgDMHaNOxA9ybwXSG2ca0DAPZ4VEDm09
FJRXIzYzlChRn9IPfVVER7xu8KVEmciB41K5m00emkSw7cbRWG8i0hGAe5du+YU2CCT2+TRrmT9n
imYWR+TTA57rWnFfFWG0AZFbn4pXKwCvdQXYD2Qbq1MB3jKYOIDFEfnQ7E7K0F9A577dJ80ovPFU
YAoYKpuHA8ENvA4egl6TptFkQHqNnuFgoCNozHO/e9sxX6yQWMIVg/Cm3Xm1VnFRjcYc5uVxyOVF
vKaZ02gfWGoo00uJH9qgQ1ltx8Xpc+kBq9RpjVLAa5yvUtw18UwzWOqhP9AiVykgbQ51TnAX6V1z
aPidp9vjW52+vwwuRC8gfLhx189yvVEkfzCU1KulCu3o0FC+IMZmHZVw9D8KAfJRgJvjr/CKI9Z8
2/Q6w/+XbRMgOLcnXTJrVMDIwexGJIG8AYVwmi2MDsnVFvJQCfHAMH8uq0RyjVC0joLid14ydsK7
ap5lbvUy/KNJQh3ZhTThaQNCCNS15Pcb23ldxP3rK1rA9GDBoXdhXZ0z5UQbwDWkXplr2ocA4uX9
UPf+M/zQ/bspCuZjBcUswt70MVeZidoCi+oEfWPep0jwbGz5dfHp9euApCC7B74JyLJ8vj00Eb3W
CEitNwzww9qdnvmLXhUBOkSNZo2MFfJ5rhWk2bQXBiSBXHMUIAWAUDs1ofFPISQw/Vo3oYZd0u+B
1IbRYxzXjeG0fTz3toE0dulGoQmN7djWyGXeXvRVPP46Aho2STXR4AXx/nIAfrtlQoTUisjSM8+S
fcI6ydf33TCFjtGZ9b3sp+XBWsSN4f7Oj0ZRRxte8Mr5wg+SuedpTuCz7tlYwpSJXErumX0tPAxi
3+4l5K0PdTFZjmpCIX17uOsH3jJevCC4KIBXNLuvX14cLojnAznzKropTxOKQk6lKcjdWEXlaNM8
8wArye476OP27+E0yT6TVdxKIF3MOkkITtly4dDiefFCQU4pXRjb9FOVal9gPc4eE2FChi/SNER9
6+xBmev5iynSywCp7hZoYBVZgDuTdF5I8CFRloGxceXUGJiOHs+onywBkn/I0s2HNuj7e1Jd4z6T
S80pZ2hUN2b+wrMttBsiUCpwvIQH6/thNK3ZhMXHOqFvWlnvuLAalB4HtGjuVIBwn4U4Nj1lThGu
0oHEPdIqh9IJUTeFg6RTg4cFWCQcfQtlOxuMd/AxZ/O+F/Ux9ma1me/kpJLljW99sT/50pR46K8B
60k/32qqgrAZx7QQzFOPfF+s+NVBNQKKgGQHnbZRq43b7Yo5GulIOS23NdwTq9MYBXLjgyu1Tvqc
jx98NG2crFJUaoGB8MOs6ufba3K5EXiyUqxZ0tsq3EGr0ZnIYaL9RvayUHIFUZ7E794pvfxFSH31
MUtoJ5CKsj3cNroKSRbU49KmYPI4p/mM99S5xxmzsuopK1inOEinE6hg01GnZNoNgzltrN4qxno1
BWYZWmeebKq69i4Qr8NR1YxsOb1AK8WM0zA4qpPo/3l7SJfLtgTM9OAQlTCh62Y6+i7S0Zdn41QN
qenGaiqcjA44uT9H0b4tK2ljm1y6D7C49B5Z4DqhRFlf1K08mFXGw/dEj0f9ZCUEp5Um5sdAKwtP
AkFoQ9ZdvDcXcQhkDrcivctto1I+NvGhhArL/jlfQcQbLXFuJeOUKaL/gKpC+pVyRodV1FK/FQFK
GYNFF7l7e5YvNw5mQelzWRAgQVx4brZD4DRIeDqcQkOYD0nVd04vxdaeYthW9+eVBaURiSBMhCFR
v2glDLLAHFGmEDj24icfbqkTwlvGnoxT7vblmH6+PbIr5qAfgzuOWIIYdR1GFAEILir2HAm9HujA
H/vm62Am0fuxyJLHltbhjTjqqkFyOgvkeWmJXh38qYmLQZ4waA65+VGoShH5tEL6YoCcJDipf90e
35UNQwKFuP01j86+Wa1cGgp5nUnWyS8l/35I5fA9sg7SgyIYlV1bSKrPotLtbxu9vG+Y0oWUhNw3
0fs6VOxgtDPMubZObaZawSHQCNFsi245cIZSZCSngjfQNy3Npe9FVrfaRqRx6XswTwcnyRwelmT8
z8ccFmk36DquvGbQ+8lUkqPPIDcy49es8On0znOPcxiXhf4tfKOxXOn81rROVV2pf9B1HnpFhJ7G
7am8YoVNAvKAJkCLo796dGVBMwaW0IeeEaHa0wiNvOvQmNmYsSvn+8zKasbMGq7GQa9CT5qsZlch
PeUWvoIYWUTB/j8Y0NL4zJ3A6qwddlCw7dVACDxUUypX6ib5pHSoSP8HVlga0P4kDmmdPF+cMSyt
AYUgpg0ynpOEFounBbPyH0wbWVmDbgn67bgQzq1IgSRlVd1GnhLnn+fWTw9ZLUVOZejDhiVeoHzW
b2lQLlTidCq59POQ2yKEPLclZ9WALn0eI6qF5I6BRO6XXhH0B2kWw0UbCJFyN8ojdbSHgt48F1Yg
Of2c91r3mPh9p3vFFIYntVeH6JhMaQuwWO3Kh1BI41+JHJilzZEeYbQwxzy5j3TE190w7sSf0DPp
0Joh4/LBaI0xdXIUUtB6jnv1Hv0LWlMy1Op0OyGk7e0EsYKd8aq8Rpm+l/ep1FbyM0F5JiK/0ZCV
iDoLEm89zaASKpBlJdUUR7D+TEZBH9Sc5CJvHsFId8KgcrNZnWT+qZqJWLpoBXPfJPWoPppozdI/
GsxoykHTNU9o8szandbUVs+T2RS/F6MV/wpDxXiSwyTw3UGILegQe6l8odSUf0gpHsyHHO//oNa+
X7iDbgwA6johUZy+sKo/YgSvvzV9l1kkhLWMxHlf0t4+T0b4nJhwdbmtqpU7xTeH7uh3IzI0PYKU
XtFF6MgKja98iVszauywVrRHZNUSYQe5zBjYejwLwj6ByOxdNg4oOQ6JkHyL/C6PjrleRyMcI7Qx
7tuahItjWkLVwwkI7QoS9WMtOp2sVQ95EUqVS41dLh01zSr1NDdB9uccNvEfRakZFclyGHpsAWV2
xBSb1tRhgwx7wY0i0+gc5ITgjzAFrXwQZVVI3Movrd7VCdtEFkkXyEC0XMDvwcdpaOEak3JnZMZY
30PzODVPTaCIL2i+SYqTVDBI2X1VzdWj7CcJNIaoCsNdqouCTVa9/lmyzr0zzDDmOVWTT2w/cyye
ZmMcDFuLrao+CrJc/UJ6PA1PNSZZCjnTEnq8zNh61ONSFh/6HgTV8jBp3uFr2+BIa92iIWmkxndh
nMMEycI+iz/4AbpvGw2el54Yf0XxB+jZkoFeP9d902wtFXXNExe79rUP/PYzt8oW99CFFfon4G+C
e4jQeaF/OT/mZTgv1ZhmaV1Vk/dxOpnfjEizNqLYq1bIvRLJLY2B6+g86xPBR60u8XpcL5p1oJGp
67yxRf4vl4UP5vEGZzo4oPOx6FElAQQ0Im9qg+FOUhp/p+l5fbrt6q/dXfRgL+2VhKYkzs+tTNxb
Y50IIbikIXJRDJx3StLFbu1vFomumSJjQKqGLCursxpQmM5RO0dp4Akz2pMdbzW49KPkwLvxjRza
y9wRlJIkJrdlUQ9YXWAicrWDFlfCyY9bxYnRZNmXlR68U9reKjau5OWzVlcLxElgRLmNF/GD1Z5r
Nb2QzSoIPGgkup0+oSSkFVr6XciC9N0gqcMWKvBi+xEtgbVlrbAIaGS1ZCnCyXLR5/5pNhrER5u8
cisc00ak/RpKrMa1wC8YGwQo7PXVcrVhbaT6xHO3IvZ04VGyHKuua8ccavK7g6z+1PqahvUpU9xM
D4q7vpp+cDjRXZv1/DiUMjq5ddEfb2/YKyE5eWtanXltLOSaq6WFbCRF+iswTw1Kf7QFW+HXVK7E
XWuYxTd10qEOKNJif9vola2LUYrWmkWbG+Rc56fEx4XPKWI9p24Rnvcjqdr3MHUd9E4wNhzl5XYi
ib2wyhLE0Ey5dmHTbNZFppXySQoCdKJDJCSjz7VYKhQOwib6Xgx++TZ6R04L2wlMJLUCk+VeYz2D
XE0hD+ylUzTChlTXUY3CGH2DMfLU7u2JpAq4Pi4YAZTEf8sgaR48n8qyK6vJrNrUi9We/lGUM/W9
jGSU7rThFKb2NJbGrwQFXG54JOZNW1Qzw9wrSM3FSEH2xic5CqLAJfkX+e5IN0Nn07Y6cs8WRmEn
itygPtwZsIkMEOs8RFEsjW5IHJa7cjqASRSaQXu0aitPDmk+td/SSm9epDjJPmvWFMgHi+y8dRKD
UUneKbgs1cnmQuVCtUb5T72tNXjEm3T4YhTSOB1LLWtQZCMT+DWHQSE6AOhs5n2rUGmfpaFHvq0u
NOPEqyot95IVw1Wk9xT17oSuIVQJjKFWXU1NI8sRhaFrna5pRX8XFsD/bIno8FtmyWOxk0N0bG2a
nBUNlUcYY+xateqPTdPDntu25qJCNNC26hR+R3JhgpjMcAoD6QcwOC3CYIKlT7KtpgH8NcBg9cIp
q6WVMkiU+IcW1ZHvEAUkPwPFV9R9DsvDF6E06+C9FeTpXSNZfn2oiXQKJ1XpIdx3k9r+SDLJT/ed
NrYfpKTs6LIrogIlCgWArV0onfJuQNtzvltaooJ7C/k0YLH0rn7Rhkgnjg0NWGEzK5nvQnEaUtfM
l3pVL9aKYKudX/zZ+gkLXxZqnFEX9xMB5UEFjRIrTXqHLotJtWPksl/mNMu+JW2r3OkTz6QdEnlj
AwFRHFTHOGnEIwzUYmvDbEzn+ZALf8o60oSmVGvfpsESjkkvpz+6uqm+1DlEmnbYf+hbt+j8SD2m
vmJ9nBJlindNQHy6W7whJCx6BnF4OMf9C4sOSYDSzdKjmM66vjPlvkuf5pwqy76vhqp2K1mYnvto
7KClRRT4QOdEpOxUP0OVsS8j68GsJ6FyGyaGGoo+Q21gynF4yjvFp2ENvvxvaZpgVo1qCqGNNYvJ
0dB99QUhPKtyeTUiz4TqlJq4KaoOT8GI6ve+EgNUHeVW7SI3b7qALSAKI50+gzQ2H0Bt+CgoQ8xX
vRPBu6N/lzea4Q4iYtHoXET0yaM72R6pps/WcSGNSU5jZ2QPlRCqnAZ9+DAXvnXfoLH4cQq1VjyW
QQv1U9br6SdqcOnEaqrIFletaQaHxlCabwGoAUQGcnDl3wN5HiQ3syqkM3uEt6tDGFnFc0aDb2LP
aO2ETigtSAUTdMxxjKSydnHC8ocWOOL83hLG5mtd6NYPIw8L4W6ce7G9g1uT54VA9ftuCPVwUQKL
BxQ1RgU5xaQz24c6UdLx0JSDLhwmAVFWp9F865Mea+Pw0WgCplKO2eGcT5z8A4w4WfuRLvuoeZrl
vAmcLuVt67Eq8rPfzu0ftKaU2kEFYfFcFnW11ZFyce0R2ULoJlOqW2Qh1tGgmUGChQ585jVV5Iz+
CHxc6tRdGtU+xG6NvusLc+PSu2oSbwKvIZzx+OtzT20U1AaHMMk8MxuGfRtJ2a5s6pD2eLk+GbMB
26saTxtP9YvgZhnn0i8CdpXC3jrqyMtCGyBtSCnSNv7nTk7UJx534cY1dHGfv1pZ2hpgjSe9twoi
esgu5joJMi8dq8yhGCo5eiVUHzr0pw+3b7wlTDoLo15NkWBd2lBhg1gG/HuiizcRYDyfQjzClpE9
dGXtpHXSsrMEwbdbI8RXTUW6T5Qo+HLb9tUVfC1ZURdfcOzntouINF7TZdTkk9BwmrI1yK+r4y41
2iZA0xh6Ci4C8dttq1cmF2YAKpSUS8i3KKv4NMvCUSqGOfWEMjLfIW2A7KEhxN/mPNxK6F8zRY2E
BbRAzhPFnA8wFMw2H5fJnWdkXvspaQ6SAqtZl2fCWxOWpIEXPDLVpiUkXpecFNNv1DH1E0/OpYeI
yPeuruR5I+i+CP4IjmihWA4dWDcef+fj0SMjB3quRB4QyoSbWYz7nalRi4mqXLUtnvL2W9eKBDM8
YgthLzH+eq0GMZzRFs4TL4jZEeglK3dJRotdEPr1xgReGdvyVmbyCG0Bga42o9EjFa7UYuJlQQUi
M8mTXZ227aEqxBKuNNSVbw9t3RCNpYUaEKgNe3EBnK42B+gKjZ7BIfHUNkphmRPKASYWWUmfMiGe
6xdUwIiNQujUKMsm4fQIDXjw1IeTJNnTFKP3rbG5jp1Rt/OGa13Geu4UcOEA+jmbAKgA5J2vM1rz
WR+qQG2F1GxsfZb8J4TJug+3Z+C6lYVTgklf+gDOrVhKTTokMUl6dnLpCkEVvidi6f+8beXqGVyU
8kSQEMuz+9yK1kJYzO2ReBK8Ek5SIrmL/GT43CJ6swFqumZq4YWnEwEMBOiPc1N+wtWQpDCT+a0c
30PTpj352UwfU5uMQ7Sxfy5nj8uWVjEKowAvLgAmtZgqVjBksSfrCXQIShjtFaneoha5MqSl2wdG
Jm4iqIRXJ37SkxldYDn2ilT4ljR5hjBEJp+KLtxisL60BA/tos1I+RVumHVSv+8qrUMGNSJXVczv
4Cf6MzWm3M0jJdm9eUeA04U4k/ub8tXaVarxMDd9aKAolfqt3edkaOesEmwQkluwmIuC8rK5GQzJ
OBnp1/VruQXTJaqo3HtWIXbHoKuNr5YWSvuUhv0/ikLXPzHk/lRGAUzaAjC0jdf6FSfDF6DTjvIC
BW1oA8+3ZN8bCBqW3EBTa1TjIcsj3bKVSrTKnVH6OdqG1OmMp9q3yhezLaXEpauMClSe+8anLE3M
1C7bUDdsWM20LYmVyyUnz8b/lNspsl20yo1WYymNRqJSDWLJox1XPZCQFw4FaswbHu1aqEF6BE4x
GpiWDX0+DwDsJ8I6FgL13XGPaGv6Xs9p5xwGICB26FMFKJp5C5JxbflfgefcmUjLrbv02ljXCuqx
qacKgrarJ1Ci81DpB4X3+KGlKvdJosThJEN4kMIt+uPLC42QTkZOGUklYp21NzKUIQ0r+Ie9StCK
T9AW0b4cC63tZ0qCVrwUbomLXJtjfSleLfAT8n/LbPwWSopDKPpCm6feqGn+5z4MBKfS2WJ0KWT3
XRnPS96j3AjIr+2h/zVKQHdutGgDXGQcEWLBU3zQujq9G6pUdsvK2FITv+JxgTwAj1wcLwDu1R5S
m7LqzMokrz7KJEPI7T6IfrJ1iSyfcn73smwmOU2TxpdFoOB8QErYpb7uMyAKZPKHEqWCfdNrudMJ
vSrZxZjphzgcvghSs1U3uLJbFy4ugCcMjgVc3ccGLdVFNU2BVyVy/yOgvXXGXi1R15fB69pTJlrV
U5kbxk9lguzkLh37eIsS78okI3ABkI5enAUlshq+1CtVMmR54KWJPoHbDIO9KhSRe/sKuGKFVp8F
WLQ0/l/Ele1cjES65PrjuG/vrGEMNceIoW7b2J1X7ZBGXHqBtctnMYiMsUVqNPCaOUInWk+Dh9Rq
36gvTiTJMacGY5Hjh6V0vTElM9HlIROEk4wIjkON1oKlW5rJGVXye+joZCfsRfExADn29oiH1yF0
DQAfgWKsL21ZC8UeESfKM4Gf2qom+LtFacntgjncyAJfmUpSspwN+gkAw68Ts4HSDzLOO/RCUxIe
a3Dw3zVwwhtWrvgwshh8RUxRDFzHpHNURR16EIFXmHrY7+i+l180mCZhZxnT2txDaVeOpwLlxC3S
3SuODMs0tlDnAiK1xp6leV8XpgxKg96UyrXCpHYjJMzdMRfC0+3df9UU/e9sS4kW9fWqDVITpeDY
Qi8oo8KreT+gip0E0V7wc3njyXjNFhfCUlQD9nWRT0/6JDXhhQ48rQw63+ZO0o9TH8SUlaN82Ooz
vWptwWyw9IQ762B/qDWrFqIm8hIIg22jMin8V77mmpGwVei5th+XRylYPdpMgJid+2lYYVszlWfe
wghp3pNenA6CMvy6vVKXsOqlmYwKK7zdwKouLvHCqrVBJ2rzeB2Vu1hJ6qehTDInrwdlN8Zt5VLr
tQ5RLOg7Pxq0w5hPbwbC8B00GrNQrUUpDe98PlJ4SLtY9InMBzFDHF6ppIMyiJJbBc20sVuuTSqn
G0Fj8mvcQatJHYQIKZ48Y/3SsD2aYzwdxsSMNhhmr84q9Dmgx6hlwRy3GhEJRSqgdBB4aLvAk1jI
yF7MyK4ZCIs7ndilLrJOqVPEcwDpVJc9Vb5abVwN17YqhW2a+LiEeCOshhpNU58GkBPDm1IU+4gE
CIDLArq32Uo3ZvWaqUWSAuUUmEwutmooaH3ZNXXgAVytvzfdZNj1ONbfpmYT4XDV1EIrwiHkYKyj
l8pQQlWre0xFaCrJFcVfZYxUO4uUN8NW9aWtk4uVwjUU/etwJc9DmK3h6PNUq6s/ApwxPo8iMrq2
pYdbFNPLYqyCsgVOgbmFbx6c/fkREDjdhpoPGQmRtt+LooiCXxannlzHwkHMS/PH7XN/ZRqxhzke
bhS317G7KHRxIItt5nXlnIU2+Oj2ncJz7BG4lr+xO65ceRp1VUwtwHHSCedjg2RgoGehzryQMnns
asR6bi+1SFWbUZLxF2oSH8R2Nj7eHuOVQJf+FG4E8DAWvd6rcJPGPKWEHpzIXS7mXS2XEf5NTB+U
vhER74kbClNQ+uRpNrw9aiGRqRNkEkaQqVkdvTHLaAhWtdTL22F0tSAM3aZHqGXMwvY/cDXs0UVb
ilPO62Hlahp9qij4h4VHhVdFpSPSx10pS+M+znU9sMmLV/tOLwxPFgBeucVYdfpdZSndH2+e7SU0
JOW4qAdc+IBS0KIA+aLEs/yuvg+FBCqXxKTWm/gviRw1z6IeTu440mV22/AVl45hKEB40wAuX2/l
IpmVqdR5NYWZbN0jkqvet2Uc7W5buXJgSH7j0eEm4OpYk4bnAdKZIvTSnkxh5lkSu2EvB5P/jrr3
FgvC1QH9ZmrlCzSh7I2R8qPXjqXuWtKcuobYbWWOrpwOnu0AXMkcAHxYt7GCcA3LZnlMJ8OQfY/C
Mvgk075zKIk5TmqcRzEdhBo8dpXe5Z9uT+YVb3dme3U+ZGXqa5GnracmWb5Tcsug/ETyFO8h2RFz
u7FF1mwqywOGowG0gywEof36LiyquJkahAY9gJ+oWstykJ7iNjH/IHmVEMJ1yB3aDZAfV5z8gJFb
qfJOC4r5HsGMbAsEcm0vsQ95tREi4+5Xw4/VmdUXrNjj6i9l26Cqeo9qXF3aKozmz2+f60V8i8f+
IkO3ThGRCBwVC1iDN0nlt5wa2z6M4S6hyTFyU2l8M1KImUbdfrlXcPUX9UsrNCrQqRPZ8MgqvVBV
Gyc2VAGSQl3byD1e28G8SIkaeWBDk76aRjms/CFUetKsNegK4KJ+CEleMR/FsAPyMhgBJYw60v3R
BWmUvH0PE30sSVfcwmXMAx5hGjWkHzwxmnWgOtWLOFXBTpPL7ik24i2uxCt7Bo091Ea5Q/FB6ytF
GhRzgjo69fq6bx8trVN/VcFQfS17eCY2jstVW0tnKQnlBUq4mlgThsKw08vUaw1tfJf7unaCmEI7
dRrtlbd35zVT9HoQkL8Kt66HlftL67uEWw3bPnw/C8O814Osf45RZj68yRSNixQyePzy0qBxVV9L
rHRm4Y+J3I7HQUT8qdCU8M5UMjjG/y9n59XrNpKm4T+0BJjDrahA+djHoR37hui23cyxivHX70Mv
FrAoQsQxZqYv2gOXWPELbwCYtLMzVzf4r6GADpIBWBDQIWTfRjxzp0hcie0pUMOwfbbCvL2otTfu
NBS3RiG+wT6IyVehGd2OooCMjBzU3gOtmJSzHBJA0E357+NZ2xgE2DICIrQzqBusEyYhkR/wlHQI
6kqbT+lQTeUhTeLuv8fDLFvqt/h3mTESajQcFsEaegmrGavccWxMLR8gqFP1dLomfK2rbfOmntzZ
F9M4fX883qoU+Wu8xWeUdIUiDAHi7dxBVaZaMFVjYJdm9N7OJBrw5L7oFBagSb2BNkUt9ZObQvWl
H13tLN1q2y/Do+S63FrAL9jfy5//VskGpKc5sd4PgbAS5RTWiQIyIlbHA1i8PQuZjRXk5iABXJJR
FC1XVXOEmwpqP9oQRCUCpDiCerrvRWqyJ6C+9U3E2QBX6Hby1K62Y1gLI00NbwqApJX/MKOOCFx6
X9qlYrBqp8S0ftIhhZIALpH9orMCQGe1Y0TSYZZl5ErQR9yN5zi3G/edSofrcwmw5Hmey0J8SwvP
/TgAvv9QtpXh4gSB98uh6nJvr7q2VpXm9yBrQO2e0gL42Htm0minNP5UNYiYh/6gJ2PvXRSndPKz
PscmcZScLHFKdGSQjtx6qnZGd6GHfJHqtXPJYGIgsms5CgwFZcb1CXVH5bMWJdM7fSyNPWbY3QHg
55IaERQB5+UIrKZvtJ20K4x5CkBMOj/KUFEHP9ZBX8atbj0NepSePZgEbzpncE460MSdFGmVFP6a
LgffH3bMUlNeNy4d2dWWWTRTMBlNeNBLz/QBi4IeLYr2a4gVyeuSb9/ZNHdblI+mIE+SwosDtnj1
0XM3y1EvlSkAFNv/nXl93vlRJsCG9lr5/4qPN4KPv2v4bY6mgQxAEAgohrc65PWQjW1vW1MACLK/
OqkjkkMkGsfXY119WY79azpBc3F1QidcDOVuLxSOfQh0lsOXS0j2HSJcXNNT0gVelWDX4ejjaXSc
yNyJFNbKI/83Lq8Dii5IHePgdDturIFFB4U/BXMl20Mzx3l30aURvjMSdzD9VC2DfOrPNWb2X9Ro
qN+aI2KspZH5BrSmAw2e5I2GkFXuIzcs9eDxLX/3qrDeCAPRGSUHp/C9mhUlcZR8UFM1AKlr+XEp
po95FynDQZGyfaIWsIc42drV+MCSUhE2LUp2t9MROmniqkOhBlZu5z7JjfemMUT1qaZHf+paw7xU
AC53SgCbg3IRLpB5MCj2alBwGr1ixToKKvmQo0WRmhhx9Hrzl5608YfYUGPcFurKcHYWf2N/E+JT
QCBCVOl6ryoPY6NT/5SJGiSDh4Nfhj2YcsrD3v1hs7hfHi/lxkfSNiHQIRGC42SsHmxl9MI8c5wp
iDNVYRfJPIfbZXfPQyzKE7+jO4TUIF8ayC3vGBEjkrF018iibtfT7tHzNVqblAKlTGyhNbNpfBWU
eXR6/Hl3j/SvgbiNl4lEPHi1hi5MQ6C54xwUqdodEV3JgnykCPjyUaivI19CWYoIeBXYq03ojJqs
tEDSzMaDIBxK9ag5VlHsDLSGhSz3AqUSim5Unj10FVYnD5kUTwGrrgUNif54msl0m2PtmUjKG9Ey
fRrKoB+FjEz3OMzI3x7qVgdVrMC6iX055KpzUGsrS4LETay9BGdrthcWOfVPIi2OzO2yhl5Y1klR
a0Gau7V3rNIMToNtxvOe4NzWEfl9oNWyQvzOw8lgIJB0ZXSYy0bBIGRs8g9a2xjzzqyvEuJl0unt
0S7lOScIWx/IppFdNUCADSxFcYAwGsoXO5X6FSmU4q/CEs7bpNXbo1cYxh5YbCOcoIMEFAQfNmwD
1u/AFA6wgh3ugqnwyo+WO0vVbxtvBBwPDOWQS099HSnh9Ao1ptqnM1HvKT9srCnp3S8SD/+86xQ7
etU1ng3PAYhfXh1KVYgBUp+ovZ0O7sZAC9aKewicD2DY1bNeTjkk40w6gRpZ5jHP6/GI41bx8qcL
qAQREm8rYt/2ahRhdIP0xtAJQkuxUXMthtE79kNSfOciijMfhz3z6+PbYWOzUttE6oeTAcNurRaq
Z1VcN3HuBJUyYHsbOeJkTJP6ihRwz4Z742GmecP2J1JeKPCrc0Fk5Gq51EyESaX8u8ii8p3hhUp/
9JoCOS6YTG23E/ute3LL6aAXzQbFrH1Rhl+NialsDbI1MoNCnxvnLKZZnw5xg05Hq8XN0zyU9Yeo
ibr/TGmg5YEOufa+6nN7z+0cPRKul5tkl19CigvwFQwOM726HJFlhc4+p3bQy85L/WwkGjlLmO7v
FTUy7WcN9k95ca1aphfo7jhUZKNufZcRGg9nPZN2ygmCm3+yEzf7nEZxUx0FL0h1xa16ag8yb6F8
9KkhP5dl0nZ+kuDecIygK+S+Ws7hX5Wu5V80JSme1XiE8mPMWWsEXqaNb4uFx+67gmrisUfq0L5g
CRjWZ5j+huFjB2EOT3EGmcWfzdYcfK+fnNS3QLz9aClN/UcA2lSvY91ShJ8PevYZokyhsIGl45yS
XFQfrK43nUMqFHU+1EI4/amCnvO999xh8hM1lMWhKTWmZJgU7yuEJTwpLJPGwTGzesU9j5yMwVf6
dGz9IjPCtygG99WHlC4JFkJGD6pIofljnY0UftcB4pSnHYrG1cPTDAH+b4QdFPk2TWhT9IMFzQdr
xfbvtCZA93NHU/4RYaW616lIhunYetb0WdLe/FjLskwPhpi1jwbt8J9TCwXUFdJsLqI3hveIDdY6
i4kRBipXujcdw4zMjjB8RGww1+w2OvaTHr5vE1WZDtMsvXdS1ICttTIKv8elHJ1Dn4b1M/S33gn4
pv4TdhNW+NbuIl4Py05VrEKrtnjuSq1GYYp6FgYVxqC0p8Eqi79pmhvGxRBu/mkcLC07hc3Q/TDV
fooCrKPLDMMYEeMXQNntuxtpFL2Npi7Lp7iQauk789jEhwh1u5zXsMPwI+z4QWeBqk5zTkqy0vfq
POBtUJSNpqOGMIoOgwXEhK5KkU69L3V1wE+IoizOdkWsB1lbV+oFOFsV+pVeCOMYNYOaYQqRGd8r
K7K8Q6Zpg+NnTtvDtFHq/J8Re4HvhJDzdXJAb9Oq01uw6HrTGmf0JcJ/I1et/jUNWWhnnLBy1XdC
VSlP1eQqX5VItcUxE3n7viaMIIroVH4G+yw6wX8bkJEARYH/njqivExjsjBPEY/kf//Tg6EeRdoY
PJ9i+asnu6WqPCV1vlP03HinF9VBvBXIRIEzLn/+W/UnpVrdKNApAnMwQOCDtG6yUzaO8dc2wmrx
EFltGbSIVRLT9jLcS/23rh8whovfCD+BYPB2+MIAhTOotR5IrsnnFrDLscjzPYrRcp2uLznuOL6P
9BBh39VHjlMnYdUVeqALBR/MA/EBL7+rdsAgVF7Q3O+M3Pk3diYMEx4/ZFuvC88z4GsYTssrevuB
ZldFS6igB1OeNsUizjddBA7uH6zadS542Xx7PN79p6LtgFAZdR+yTexVbscLwTkrWjxYwQyZEQeX
XlET32uGuntSstmyD4qw5vGMOAPh7+Oh77cScEpqYBgoQ5oBv3Y7NL0uVECUMb3WU5R6p0o6xr9R
kqnIZKhojR2KCkbNqaNFPgA/j7293HOjDEfhlt7+krSQm60TFznFNqTztLjaiY1GW2+7ceOXSVk1
Czc9LE+SlE47LKApI0AZtlbOvdkaBfe/Kj+Zalnu2efehzGIOy+8FxJii3LnajWQkGmMMU+wiW8F
yuQemi5Pk9AsOieJ+8/j6b/faYzFWabfjdQgqc7t9NeR1ZSVmmfX0jW6U2wk2Qn6fPcmNgfvbLmw
Kh+Pd7/TyFmAEzHlVK5NZ3V0+z4x3SSf3cBN0uyCR4R7sK25eGOkk3ZJRAZxRzXE8fGgGxO6FAiB
p/CNyE+uBjXUETkCC5tobu78mYccvO5kz6eoU/dETe+vJlqGC6KctgkCbuvGSRvFtiMt4QUVCgBn
xexogmOwdn78QRurhqzdgiHisC4V0NtV00IAIXgwYNOgpgpPCNZAIh6QFhrUgVOqxTtVhF/Q0du7
kEgeuQZIbRwVqvG3A6bjbAwjWRu1YR3YlxFjs+hTzzCap3FojPdVUw72dZCZKPxBC8MQBLYWvxVD
67xLFLMyDu4wQiNIw1b5GE7Qc4+aAK7zJtXN0jqEsDk7uLyWfJ+qsg+fnXIyv8lw8j7NEaHQzvRt
7Aek4cn2gClhEOSu7pxk0gktLRkGo6qPmi+1sIlPOPs4zmGKrDF7+fajTQ51B7w7uPV1JqQIF4d2
vCCCBR2Pc3oJt/FE1bj9iGxRpezk0Bs7EFQ8FxEaeyBZ1nXxZtJaxYm1MJCFILyMevsb4sDtu8c7
cHsUk6cCmBBo3NW94bWMkOdTGFS2EhOMoEDQfVJHQEU7A228D7iK0S/GxY8S9F2jyTH7xjbrMICu
7MxHwmWd6A8DpBZerHVoQ3s41e4YvwYKXOwVBbY2ylIOIH1l20OFvd32OfVipRd6GKiKTD4SEUn9
a5Ya5Sddac364+Mp3RqM0iCpFTms46ytGCPhRoM39kqgtFJBTCr10kPVNOq117xk5wRsXCBsfOq7
tJSJMu6MGMa5zHAvVIIo9wp0vaQ8qpEOR7yd/p04Hi+/9WlWLK5qSzx1dytaqpSjV2hYRuOJ8FZX
EVOwZzt/LbK8PJQgAK6tVtg7O2dZnNWdxaCcWoiGBvtntXi04+XI260Eel3YaPkV6sJubDR0UTpb
jDizFMNC9QJk/Y+ih+5FF2IyX1zaBh2Dyj4omcUqcl1GzMrRLiz0BwIKl4UWxMgKImkeWfDxjbzH
9Gz2okj4bji1fz3eTlsnFEwJHNqlmgSY5XbvchTjvhOFEuTNbD8VYFr8iHR25/u2RgGERWd2CVcp
md6OIpR6tlq3YmWzKXaQ5QgV41h2nnB2BtrasegMEqDRe6ZBsfocu0d8zApjPsehmpR6sva9pP9h
RtRc26h4IUyeWgsgVgLCJSqi97weTnpJmtcga/FIEObRNCpB+0nahynt/+Bw0ENfeq8YlbBVVo+5
a9Hg1qE0BV0mMQzp3LR7j82fibdN0RV4FJk1n5c2nvfyS4D7FG9BYl80DO4ugYqtL2e+ER1PiTKI
kyNPOtuf8p76DMXW8vR4R25ccMwl7y14J9DI67gWvVMbpoPpBrlmjQc91NLjFLsGxUexx5vc2JY0
WbhG4UktRc7V2aeVXxpa3nhBnVrJc47f4KvO7tPLyz+IEIzNguIFe3+1+SOgAUNFJB9EcJqfXJHK
U9Ro0U8vssrj46HW9gPLhuRtAAQHh2nRX1p9kZ7XLdpuqReknqiuJvWV8wjreEm+7chXEdw45jIs
/Tzq8G0RfX+o0cP60hpzdAlzxd3Bf2w8y4vzABfacvrv0racwkbRjsv7L+qMRqFb1Zeqa/tXEXU0
P1Gi/JS06PhQJ0ES5/FcbO0jA6K6swikL+Ibt3dO0kjhdAVj02tp09eDPQKHcksTnyZbGcd+J6Da
HI4clWuHC/wuGU+MpO5KwyJaVLz6Gtuj4R5ZruHdUE9WtDPYxjUHr5Gonn8CpF+HO0M4e4Pbs8yz
g7mWNo7KIohlHELAFweRw1t7PJcbRWUiUzqDi2YZ/1nHwrbSD3lpSS/AvVLOh0LqRoG+ZmzOpylU
W+VsV+BJnyjzi+yCHG9fnWJAmA31UASidg7Ur2R79Wb/QiO6UBtJFNdXRDqYwkxdMwxEOhS4bVOE
aV4hp1bFb9uqpdwa5ymKjeGs9ONRybPsCbnL8ac92d3XuHYrhEq6HNC4OyIaxrugFQXA/M55NVFW
Hw5dCNdp51bbWrEluvhVml86k7e7sQyTaFTnOAy8tG1/1p6RfFOzrPoGXg7NCmRiLX1n/9+fPVIx
OuVLUkFKu74KHM45DPnCBRQAV/piIvz2LbTCRj0SBuTyJOqkzY6Acsy/ZiE8fWfL3N+tkKVpkfF0
/FJWWB2/zhKZh4qDS1xltJ4/RnbqnLMRgN/O+7Q90CIDCcyGy2Y1UIwXVCcj1wnQZnQvSpyX104i
8Pv4BNwfbz5nMcVYAkUAgquLVeRRC79IMEoW52dt7s1j0ZbxGVziuLO9Nz+IFAg7TOCIAB9vt0o8
IQqBc5WDHBkgGg/HuKBGZcz/gw8ijKBwSFWHqOx2FGyX1FlMthPETlsehac1fturxtVR0OP6g6FI
pSlGQhJBxud2KN2IrGSsB0r9XBW+W6rTCZW40Z+nSvuTr1oQvbzmPH/rTV8WBNhgw51gjscvGmAh
rLkGcXGzeth52u4P9IKwAqBMzEw39u55gfWWzTa6MZNRyWuildDOimzwR6/Ucb80rBdfIHwTyREA
WKyX0CG/ncQQ/ZoSdJEblJWtvqpgFRyafBan0hC9ryEAtbNoG9/HbgcwDieK/66d8coM82UdYeaA
tpf6rqPV/Z68rRGvw6K3vqthleo7mdjGEdN+OZwB2KPAqq+OWDTINutQIgxipZsOSYVcDx185zjV
U71zN24NxcIRHBBqQpBcbX5HVhL8mOEGczm7r1CzE0daQOOxNMs9EsTGaaZqyEFeQqAlBLxdt8xr
DFvy6ARGT5VWtiI7jq2yp3y+tVq/jfLr/f6t1WJo+KjLSbgBRwPwpadP9Pym/uPkJjJA6sD+g93I
pqcijlXKEvTcftVA+DbRzWWtKjjPZll57yd7nA7RWJVn00zVl9dYIJNSMEXWnajnrrSInKRDja9y
A/SlopMjvO5sA8ijyzXu+QsuK3IbXSxCRr80WRHhoLBz+22dlQoCgpK5bFWsw2oaU5nJjsyKOfPn
wUD50KX73CC9cLTSVv/x+LbciOEZH3gCVRDAdfRbbseXFbQEA4pSMDipWQeJFmU/EWHvzGOWuA4q
mrotqndTk7XDxW11pyEAMsRfha2LVzUlMrrNQ4yK5uOftRFOcBeA8MT5EEzVOuYq2ynt2tFwqDtZ
U30AL6C9SdvQ+afrGjH4tJ3h9rtG3/2nNRYt4Mejb50iulzweiixoSqw2m/FAo1uPAJeu1XEcczt
xFdNTbk+HmXrWmBz4biG8Qj4kNVDFUeOOSYKbQcna6bntivTU9qj4+qO9ffHI20E1FjxLHxG5J25
iNbXq+RfzRR43ADIQ/92KAFr+Bp9Dtsfy9z+ZpY4oBwShKmuqkqy7WkD3V6p7DWRNuZ1EVZyl54e
CcW6RdAZiYHl4uQFJUIJz12G1HI/lS+G5qP/gNgEFHGg7ODGVzu6tc1MH1rNC8IyTcJf1RFQ2JMr
99hDy729OroLMB2KBV2Gpdx0e3TiIlpwFVEYQDKowmMuFKM5tsgwfs4Rg4F4nyLfamhS3Sveb9y/
sEEBTsIj4pFev85TS+e9rHL2Z55pryWz/Wp0EMJFEBVXxsm1d2LEzf2z4A2B9jGr9J1vv9SpdGLE
TKNKYhr9N3wW6jdo9br0SOgdxEM4nqyEGBUDZO8isrQ4D5rc2zxbH037gP2D3Iapr8snoylRJE3o
YnWtlX0b00p4F9spEC+sS6zWTvyL+YWaY2TMCELQgoTxzJG/Q6VR9hiMwuOhcyXmDBg/JAej8upz
2k7Vzhu3cRsAH8UolNoNJ3X9DhjW1JWdFfPGAWT4hG6z+VNwOVuHuLCiZifc2rhebwZbDupvD7iq
DmNpTWQxdherpq8QhX/r5lxcR+Bji/hwpL0D7OE6hwqE8Bg8vo62rgHSjaWxj+Qemv23o+v0Hk1s
61zcJYbqOTGz4TVMAX0nZN6aUHKo5aJB2Yo1vB1FzYgn6m7iep2s9mTC0fTHyTZPqGvtiUJufRCV
UlrIAEXvWTMmusCzmhN1oZHdXDN8zlCcNvYsAbZGAYK5ZNdLI/cOFIDYsGqWmR3EeRFf5qyojgjf
1Dv7cINygwni4m+gL2rqlM9v540C9oimW2EHVZPXcO008WGCV3vggFPTMzPbr8MpvtQ43xxFHarY
nKnOa8BjNC3NTjkiN64dHKdpn4s0qjB9S62dld26d6kT0vcl81oUR25/YdgvoWKMEbKX4gagYq1z
0I4ntYzV04in585Z2bz8fh9udVhw1y0SNYrsoO577Z9QmsYPjmpfnLuqHWy/aM0sSOu4+ghRwKxf
AZ7pzZMXzs0eLGRrR8Mu4jJbmsRERbffXZn6ZNeovAfKkMqvXoytEfit6G1mlfHOLtjaayiZQeWj
9EUIvJpiVj62S3dyoHUqWF0IFTPWGMzj44tg60qn0O9RqKIAf/eOAaMeEpdrJojjybnGwtWPBmAt
yhxV+a4x+3inX7OxcQw2gINghkMFfo3rgfRWy9oLbcL6uXsK+9g7tXOhPDMDo4/8XQl+VfzBxU7r
G3kvlZIONTL1dtX0zAsjV2FQQ+ao6pW1fhwGxQr0zkp2QNQb8wkHAeDM0jvh8K53ajz3MmtiVi2p
Pd/WTMS06yq6xJjX+JD45PHx+m1syJvxlj//7RnJ1Q6V+jR1ggjVe79NdP3ZwUaODKFJd96MzaHo
ZkBMhxxDCHk7VI2dUAfe1g6KGi/lCMjr2wHlu0+VvWdTtjWJPPYLOxeUONH57Ugo7IoGYFd0Haqk
P6DO1Jxa4cqneXBTWPfWHoN6+eWrKBJi/8K6RJZqoZPejtcnhWLMhoyuRus4+VWGffkpLTWt8rPK
GP527dHLT1SE3OhAm19/klmfXh+v48Zpp7QBOoPeFAHtujon41Hl/XWja1cL7WTVJH+8QXvSSRtB
B1cXbGREVRYsyGq3WHqe5E1jRAQZsn5t1JjL2O7svHFa236NdVPlHZkhGR0c6UUfHn/hLx229Swv
PVoUhVEShXt9O8uSfL5QxjK+xg42YkQC4K7pBhWu+boTAxBjramoD4412eTB6hEdfmXlPZ3OXinw
qdbDzry0o23CpO/zdj40bup0l0Fx3exouXWLYZq2IJWdwWz2KARbE2fBqWHulv+t60cdKHKjtnCT
iCjjxgdHV5xz2MXxuzyZ5StPBazkZgKLt6lwT4/nbevY8QjQaVqAXXfdxNCpwtyVoxKohTocvW7W
L2FhjXgljMPOJtw6B4CEFnUfoqj7HINDpxblnGBNEWfepQHxgcZqW+fybzs09L/d3sBhRDFBoCSx
6b7OcIHwdvizW5+LrhdSJvzzvtNloPLYmkkXX11tTE6e24anyYm+iyl+ofPCklmAGiCVwWFhYRiu
Tn2apZFqTgnAGq/GZDTGq93zETFsZz/GGtQ49LYnh1MC1Dx9+atLvYcEiurGAgFbDa0P1EVRa1IC
g/p196bo3RTb0b4i56/4sw/CjLtm52XamFiMhxbAEn190BKrWscYJ3rtpZkSgJH+lDey/KTmxadC
uv3OCm488SazSQAIlggpgFVukTtWp2h6FQZ53o4xpiQF2QxczlfN4PTtoQdaUIKawEj25W8hlMaF
F8ty0nlYPRuTqslO5gPN51zG7jGrFTwT4fKlxgF7vnknBN64EsAKsnoGzwbXwmo+HXzOeEpoN7dj
rUcXD8MH9Mam3pVBlVptdam47n9ig4MtuILg384W2hyeQhLK1PQG7ornGeanHFc3BKChK580r4DP
EzkCcx5BmDG+7mDyVoHpplV7beahVz4/vpY27gqK2y7SC/TcOUOrz0e1ptKmFhubtOid/gd8CsRM
K/YfrjP6APGhdp20hP6QdfGhA/lfHzRP1H9Q2P/lOcBU4y94B8UDCNdMWQ2cCbuY6Cl3MSpyc4Rj
pBMVOwdogxPuIgXO/U/AzM5ep7NV6ebZrDhK0Da2gudRbUTqGfmSuKSGZphXbKpqCIidItBGiFGv
FV+8IkpHX0WWyTk3fdGmF8xEkfQcFaV7GhRleh47+js7W3PrqLMyXG1UFe+zFKsYatVrIwU09dBZ
B5xxo7+Vvm9NH9Xlao8rvxGtmWxCWs9cpizG6tgVWahnYQZAMUaYLVCsprJwsYxn4xoZdfRPwvmZ
zo8330a0xIsIWFwn96QmtLpiiHHQO0Dq42pOGirPtVOd58HWT49H0ZdfvopYCFSQ1ERnHWD6uo+Z
uXMyVq5FxNLKuPjRYLCVPAlLm5JDq8/ZeEgMPfJQiPfK8dKpzqyg7z9YsFsAb6XXCEuK9EtjmjjR
Tq3RDk9h2XfPMQZZ0pdGX1v+NKfOBJHD7qZXeurU7YeEbN3+qRCFycPi4klUAwViT6dlg96w2J0A
fwc/BI5tfXwHE/NfAK7JVUERzLtqNpajlBGAuhxQsvaiNyiXYmijhyiq+N0smOHCMoV+Ngwlf669
DOrb49neWlNqRZA9TB4/pKduw0NbU4Q6GHZyxVSnviaNXftxDpzv8SgbR4O4BnwymHV6WevCRdPo
bt/abnItHCtF4ipv3mVyri/4SGvfHg+1+UHAG/gv7jJ30RQylxjuYex91aNovIwAL3wN+uHOtG28
tsvfzTGHLkOEuLqHc7XJVKqWyVUiVOorTtvkh6EFTFDV8MVqU5dv0AKvL3/ybUwi3jnkn+tcMJ97
o2wkB1CPNLx0vclUFtdiN9+Zw41XDmznwi1AdQJKw/Lnv6W34eCKyo7y9JpFMSkR30iRMnF0oz4U
WRmOFy90k/qZqn//CdWV9OWAaPIdPhCf8QX4ub5oomauRxOBZy6alrTM002/KZr6uWzVMCiljIPH
87pxl/KpaA1BEqE4sm6coPkQ1VRS42thyfSMAZsRmHNtIGgdT1/UMd0TTtgYj3omBkuADGjsrm84
UF0OJIQmuhaZqE95nFqHIU3KC8pNY6A25R+8TEiuQ+dF1R2Y0Lqt5xhDlNO6iK4IJYIHkdhVTFzl
Z+ije+SUjZPOULyAeN5Tp1xHg1zdmJw1WYSfaOIBlLP1pwbV4muNntj18aptDkW5lq26AFHWmcQ8
plpe6WSH/QDbdE5F/hQ2kftKKbphh3KzcdwXVVR6xcgs0pRdvXxzpRVD32XxdZ6sqXzqcdNuDzUJ
oYFxwwzDeIrTNPxqFXKOvzz+yg0UHl02cGU0ZYn57janZmWNbtGdvlYzWk8XQCQQOUfXq36IWOpP
2Ujgee7mJjSONM2n3Jdg3+yzYydx7ttp102+YtTml14sHOym65zXnc2/ONlWmjxHqmXGnx//5K2F
AWKPaxmHaoGn3V4fGdwkUC29FwyNFfkRxL2AKlD+isxnz7Fsq0YNegCdrKWFf88eUkzgEDR1vQXG
rD8nbWMSCONX2etR5RdNHJ+GQoynJkySY9PGqt/IpNvJgDauS5JauuaEfrwI6+tKCDx8U7Vd+q51
/19Vjf0rNDLMY+hidjqZyfDBtYqfYdr0O3tj460j26M+AWaUlG/dVp5jq0qSkYZv1ocyQBrEfoeF
+Z7qyBZSgojF45yhVHtPmRqnujNGFcYe4XZWQrJXzPA4JbKLz3phtN+AwaRfZKH0XyzZ838w07gk
14xxdD8r+KDbF0fOXrwTjW5cohTtoKAvXtvM/5Iq/fZI5VousLZkb4m2zd4kyHP+Z3vRjCTSFB/q
Kay/Pt7VG6sMDI2JZoUNiDqrXR0jAIr0C72uoaXv4tn/OVryNm7tN01kf2k145+qBK7yeMyNe2ch
njq8w2CC77JdMUAKaLMRAHJkVN9EWEy+6iIkGI0OZdq5/qFmtrlz122cXo4uiQUHd6HkrebVNlCV
JvSFbOGl36g0SV8gPIWgztzunJvlb1oF+oSCC5ib5jatglUQZbd4fVuZSWM7MfvEx4MX2SVhp/V4
aBpO26GypdUfq1hr/o3aWYS+V7TKy+FwxOHMLktK+2x9WVVtrvRJQ0FBqxG0PjiZaj8LxwohBtnY
pb48EKbTTWbDmHC91oGwJTBUNU2KJUPS5SBRquhza8Wpnxh98ycf9ttQy+Xx2/nosZCIxqIPg0Sk
5aXplG9GnQ7nScuGPziJFHQgyyF+BMdx9ToWaEPoadjBmSlG5VrrODXNLZeDO1XSd0dhXh6fiq0d
CpmSu8hbYK7rcK02DIppeRMGhpohglcVk9qddCGLn4Y263sIza0zSG5ExkZj5L53lpRqowppw/Ww
rcXUcUyK9NkDK5Id9WmqKbCkuhYfEJ9I9lrSWx9KGA44mUt+aUfeLqFnjPYQo1oSzC7OlWDp3Oey
KlTfqMzm9PI5pYJHW3lxWbnDZCljYk9uDO+pqaL53NFn9YUZqYHWuXsV4K2vAh9MhQRcKGil1bGX
mPvUANSdIKuG/F2hahFnb3L8fq6bPQbH1hVD4ERbcGm33kXag4Mt+azSGKzNznnXoJhw7UJTfQ80
H9EATQ7iDWmWuEIsHb4NtGb28uutVwMspYWC1uJst+4nY8SpzENhkRjGYahe9SYsu/NM2eSnmkfh
f01c9+IYDbnxhWgh38PzbU2190u3gsL+PdbXo4dH28FzAqeYireysMdz7Qr7QHHH+vLyDUT5ERgP
HEcQuMtP+e26caomTiwavkHV9eG5TY352PSLnrXQ/wCjDZeS+j0DsabrK9vQJ3IrhaGE586va9tA
KQaQmx836Xjos3Zvw25sIiZvAdOAA7tvjkRWWnbJ7LrBgv4VYL+s+VMDirGlElVF3yYLJ2K/LdFU
IomoXk26SH4+ntyNQA9QAk8yt+zCfFodmSmSLabiAIf02nL8Vsj82BfOHvZhY7fA+KNPCcICutO6
3Wa4yCDqMXDtbnSd89CYMSwCfbykbWbvBDa/QtPV20/YvlhMUNu9l56IC7errM7zgr5Tsz7ApT0z
yoOkt/EvomGD90Wr89DFeb3L25+RIq3X82gmz1odGvXn2USM52T2tTM8D+gVjedBNlP+WRl6p71m
cnI0BJ2qqHhTaHHxV1XTdzlACJqf7V50ij8NbTa/7mtN/YsGsGxPyuggeTBP4fTDS2t0NpJQ6MZZ
H6bm2IEJLf1hknFyrXItspays4aUExTj+NU0hIfWy72vmjNM43uE+Tzh60ZiakGZiPwvbRaRfRCQ
xvujLrzqP2F2OSDnWtTST4tSR+POTuQ/StXoISppHVvJbUT8AbeLaTzUdmaW11z2TU+fwawTMH8o
+/tql0oASCptspNW1NZ8cGvXfE69Kc2+oJFnqKfHO3Aj2qZvR7LNKWADro/31PZz2i1njqqW4mNl
Xl8VI0UIq7Tma6+X9ssDJcZbgE6IGt2rhCSEoKE1QE+1BtV5X3n45sga4FWvejtna2vXcwdCocLG
DHWD5c9/u7hkj8ILSrPRNcY5pjo7XRlFvpZFrjjrSVruIRA3wglePuJrCjKLn9/6KDeAHcidlaAD
GHTmeYw+WtMoDinyzcfUNM0jleM9x4rNb+RvXcRkwTatT3Zjt40Aj0gXsh/ElcULn9HQst9CdN5z
4N26LP+Xs/Pakdta2vYVEWAOp2Qnzow0GmXphLCkbebFHK/+ezj/iZrNv4kxbHgD24ZWc6WqVfUG
+OcI5KIJRaNu9UxqrFGfhqamLwFgpacjpIYULQyME1DtqRP7oGVToXtxJusP0K0QY0siS6su97fr
1geDO1parlCOb+I+1PQcogTVwjIawi+gZYWnz7X9NZfUZmenvmZh66uMXUrtHMQs2OTVF+dxbWkt
6tqXmkRw+tQ5ovhJP9Qq3TKL9eiUZfMwnTo1ENnjHEvJU9jSQHOTLjW/p+jxv8+z0ml9LTMkcUA0
zaR7a4BogoIk6clLHJqO8OLRsGJXirr6S5WJ1PaGppVRH2tTCXc1eiP/gN1IvpKqCukEGVt5yB0r
i9wBgZPHOgzi/8A2W8TmsXHEI2cRmr0+NiM1OQmTJAnVm/xLmmrOuZxMJJjlUdtZy43gt2hwMA5S
24Tg5URdHdBEdRBs4MSkbYa6fc7dW5TxzjJuVZIoNdNqpDHDbbB+mhVliWdKrrOMsT4+VYWGLIax
aHk7ClOcCF3/VcLFP45m+n3ooxjBIuV/93ftxiXLT6CKBGh3Qy1G6ShkCkfimKIGcJH0NBvcIi5x
m0L18aSkItwBDWwcE649CvwEe31BX19PbTOb6ZA1KI+kwNtdEfSZpztSfO4kYu/9b9tcRXJgrr3X
OtnqlFTzqCVGp0kXI7TEBXWv6TLgFrgDdNwahYf1AuhaVFXXRaFYVLhiD4F0aUJ98poaYLzaguG9
/y2be2UBySGkSkmdBOZ63gpbiu0RfxZfDmrLd6DEXsSo6c+9SeXbwB/nX3rWsunqvWNihGbM0QEE
mPly/2dshBIEVWzE8LjRqWGsj6Az5G0mxZT10zG6TLBMvb6rkyOpKcrPztidaRvuyf1tDbpglYAf
gC2HjXH96RWdqRwnaLrcePAcQ1kKHjSlEe8yVDwxTxDVR7Wr2p0Kw0ZQQTWGDcpFsJh6rK6Auqli
cxwRNgmjuPyqIE56DNsKkOKsxTi81/njCFHdi0YipyL+CwNjwZuAr+GBc1u1kdGoWrTZOJc0Od+J
thQHBQPywKbSuJBu33xUqGsA7gCHDhPvpv2VKK1SqmoTXKLZUj9b2hQtdNdp5+zfvEwXysUi4LIA
nfl7OUp/XauTWrVVS1fj4pSN/VL3dfncOWpz6LLOel/lmgUJrwSUCH7pzQ8NhoZUsmg5Uk4mp78e
Ou+cIMFPoruMfdTJ7mxG1c8mmOcJR0sj2KPI357WRTqcxzctKdq1tCWuhwsnW58h2eIG05NHI0pQ
SBlKnLhlPmONVpkHpaQQ6s2iTCf4hliWuZk6CHJqw0j2HHs3pp0HskPPktOzCPVc/5gkafF1T0TP
twukZVOA+/kxZDa+JVVnf7flqtNPYaNZA00lg8fE/TtjY3gqykuAIT0imq6u4W6OtH6gw38hbdG8
oqWw5Laz2bgijfunRoDqLLMMe78u//b2kSE6Ly9LYvlNs8LBMYkiSz0QAIIajZIye5SFXo2unovh
rMyh/VjXVXcAWh3494d+Ne27StHQewLbSMJNi4h0ZbUDUCjDA8QxhksyW/1DWrd6ephEoB7UPprP
o9JIT2XSaT+cqevpGsXNKZG1wK3MZl56mLWLGl70uwvEnurPzW26CFER8PkHyCF8B693Q6FBjI4S
tb90g2R+tQUSWKKcrTMchPlz7UTal07Phi/3p+MmzaD4hsUYBQVGpAK32gMl4JrQaNTuUmalLB+R
t8wujRXFz4NTSPUJsqIe7UTMm7i81Ptw5lo6Nguff73r0XNXk7DsL47g3Wuo8XSUKYMf73/Y5ihg
hxDDIFjcQMXaptZFEDT9pa474xd6/+Uz5QXtP4zCG40oBF5g6ZFcr1mlZ7aoY4oW9WAbiDVjekcD
cq9TsPUtNOwtGZQs8hFr2FszGXo59UN/0Vtp8sp6irCgi3Y1XpardnUy6GdjXQWgSyGXX2UyZUWl
wkRr4KIPln3u1CKsD1i0KR+SsDLiQwk43nEpgBjv57goPlR5V9gH1K+wVZjKzN4LfTdbE/YGOBJU
zElo6Cgs19dfQamw4PBbSjUv4gSp6mqCqgsC5JiRuqZTqBKN73H688Zds4xJeQ0TdWieN022tiyi
vgEAdpFITz90etu8z8tg2Nk1m18GWRYmDHGdgHT9ZXYRGwZ6qzMpDLK9BSbAl6SLq4+0b9WzEkfO
HpX/5qanH85Ro69GkkbWtDrl4YgGN6s+XeZMT44OcLYnS9TJp1GLSndUQuusKkV1Cds4fGsHcRmZ
XgJ/EWOoJV9/qhnTDAIFIl8kqSpPeq7FL/pEL8F0pHbvYln+rKv9u4xFPGP1FlDs+nFoa3A121Ka
L0Cb9WMdONNTW5vRp6HW8z22420iwWCo3sEzIvklg1nd1iMdQmTnsMYZMqn6pg1q9Eg+asenfKh7
x+11NMjctjHa30Po6O/t3hmfk4SK4A4m9uZuoE2zqH1xN0DnomVzPcF22JZY0pPkq5UqPkDWaE8g
wdCKfuvBUJA14oWvYnqswFy5HqbP28LAbZNhZBI2N6xQvvAcJRz33t5b3/P3QKvokCpqLlWZNl+U
XNIfk7qvjnmavRl1xaz9Ncor7vSvu0XnIzUzmeYLZOPGjUQ/v5R68jtQ5/6A/vy4k2ndhPZlOPyz
Fs7PwipdPvqv4eoZqccImYgLeljzscAwxY91fTwPyVy5YtEAGnKKwv9hyf4adDWTQkyKMev9fLGN
UTmjPJQ/hNWg7uy/20OnUCDh3C0FYTbh6mpJsdbRzZlzEKjj9CFSp+rYWklxCaE67Ax1uzVI2JHo
gIqJjMyNGLokJVHb6L12EVIaHfQIBI/eNXvUt9sPWkZZjjQVZzjGqxtrqViCOUSrv03QG1enbPAG
bSw/xR3V9/srdBsHAKywMWAQAB29ecomupoFaSxrlwnqtGsHqXyc5sY+tnkeHwbQuN/uj3e7DRcL
TBLvhTMBo0m93oYtuzuD7I5PiZP1Z8zEqp9FkaDdG5YhDuaZA8ceKKu8U4jZmtGlT4AiIKtHfel6
2AKKsIVOhH4ByBkdQOr1XqbQLC8kTd7Z81szSi1mgVMwrUCwrocSvOQqGZuyS5WllR+1XfolrMz5
aca95H/ORMl2515cDtF1zAFrRtJENCDy3MgtG4jnxmUE+3PAEu0ftOGt6gGyN4QErcwLFJHxKDDO
WZ3jzUel3xe6Wvy+v6ob07v0c8mSSCfIdFeRKFCHJitjgQBXoEhu51gYP6aBcrTt5M06afREOB1s
WrLD28buNEV0qUJo8XOhRWdIceZhZm6O9z9oYxGhxnAoAKhSS1/jRqGAGnnPNUq2Ulm05gykNEqj
O0AcLc/4auBoen/A1cVCJ5bAhnYJOSbIHwog17vGAgUg6DBlPpUV+8kIkKtu9WjvfbcxChRoIgsI
EgDG69d+VndYmDYZ9uAAp99jQVkf5sLeI3muzvjyLSrWeZRx8CMHuL3+Fr1K0xLop68ronOzLlWO
iFr8snplxgR8QnvGDUFC7Mzg6hi8jgoghkcdNWT6uKuMtmtbBZZFnfmDEYvP+NI0D32AaSu6w0nh
uEVaLTTiLgY1juSO9iG16af9l98AK5q9uXAY1tBLSdOnkaCa+ag32x8NrMmfcbmy3CoMEs+M5/qd
JDmVa05J/h2/6/LL/U20NfG8dWjn8Zjmvbn8+79ifJnR+u2LuvBpM6NwOQ3aj8AyK5f8rPVUSRXv
IIdx6715VA1KPfIB9OlR4Vkt9zzUY+NMVeHPkM1ewlZWz5U5Nl8bebTfJWX6vxgMxvf7Y25sZPYX
HXuLJtdt9UYpRNbOdS98p6i056qQKjeS5Oxyf5SNLQX8gACsUqsBcb+q06DUBECukoSP8q79066S
JD0O1ZCWFzIb1K5yNRQFrkZhYrpp4SBvUjZBHb/c/xXL/P11vy8bGxwbpX0yfdpY69bW0NpOh6Vz
4S/FhO+B3v+exGS4Utypn++PtDWrr6BDMkQu8nWUjJRyxq0wL/wqCNqTk4XGadbG9Hx/lM3v4Y57
DRWUlpdZ/2uXRk0c1Xo9C79JeHrSgqzdQgssXirSG+FOr1OHswclBYg+ixv29VCNYRSJwAXNt6xR
/TpoGYzQTuLsvkMMeMmA1aI3/TCJkvJAIdLI3340KM1QyQCfa1GuX91J6MSApI3b0p+7VDo0XT/5
eDJ2x6HQ8wP63WQ8Y6vt5DobqwgIydJwnQfoBe3h+qOHpAjx8uoLfwhl7aQFXeE647Bnx7ixirBi
6IEsfXzwc6tP0xDm560fCD9SMt1N47I8l5qKCp0k9cf7G2bNU1uWkbEoiOg8qpflvP6iNKN2L0uc
9qaK6vGs1UHVuBjh5B+yAQu6Uwnw/Ck063469OjhpE8qjD3pWE9WNeDS64g9scCtKUabB9N46HHq
jbzjmEdhNysTH9+P4nelDi1kePxCd95sm8MQP0FYUXi70TXtxiatyHcKP62a+iUcUsvHgFY63J/e
VWXmdXb540EkLn2QG1npKs7UenQq4Ru9k2quoJhpHrS8S5RTG0bDgz5FKE0nvZScCxUJyJ3V3fhI
R+c5QD0cChIb9npxHfzdQqmZa5/Wh/ZZMorhQXE6dWcqt/YQ+ssk5Iv4BGXS1TB0GgbeJXnth5Iu
f3GkOngua9k6S7XSeGWqS16Jc57X93N7wrzR8dR0rD4bUp7uPCE3Dg49WgjT9CwVniOrOykeu1pt
o7D2QYGI971piG+UiSpUFMN+56bdmlowJ7xWQRLw9/JT/rppkzKeRyUxK7+jp3XsBeQ59tAbW7AL
WIlkfNGBgnRC5re6CaA7BxIv5dSXLYF6a8ZO42sGp+eMEj7lE6X45kOoBsMbfYVfRybTWbAJkIBv
wPKZIBVKKoiB1CvDj1oL7xt6ardDpL6ZRb4P8BABhGIseeVqwQKnboWtpAkcMqtzBbRHV0zV3lm/
3aDLMHQLYL9qPFDXGzTPwpgMNYj9sK8441MOCcE16twp3/dpPgRf1Kid5YdhUBvt1Mt9DJg9N4R0
pAMwp7aLIEei+vevhrVcy+sML23RhZDLA2Wd2wWlaFQrahJflJM2Erdk0sdJD3N6oyMb7ijnweSX
dTFbbmQnzm+N7Ddw4YfJyWMQxUsjq01TV67x43RHU2t+KBPkpBNmctHnpi5TgSBSGu8xVW4OGZOJ
CgQYdAijpBirNdO7XkT4OKU+KjDjY2KK2B+LDHfKLHd2wu3mUCQXoKmRELm5vySHJnHuzKkPGym9
zE2kumORWpd4zr7cX42tkRYreh6/AFVv+LZhXgBhC9uEg5abbqvVrZ8Fo4awQiYd7w+1NvV6XXjo
rjzjlkIUt+b11dGjWBxiIJb65Jrqn0KnTwZ1TXO+SDC6JiyPs/xnxRr8TBI5TR5MWLe2q4Sd/AOS
W515Vd3pGr3tVOreGWVvvLRZa0hHK4utwhtVW/ySg0BX3L4Zta+FjRerq2Y5aNMh1Ka9r9mcuNfK
POii27tfrUDy03BPfGvAoAwMceJWcl15PY2VnYxv67LgCY9YN4RvzvIqVcHhMhLglhNfjzEAnrsp
fgK6FZ7uL8/WKIRscG6LRxklo+vVAZDbOpllJb6ZOPYhiZA9KuLJPLx9FE4+sRmgy617Ad61M8X8
LvaNfDIO2M1pJ3iHb7RjWXYaNzjYjwXsurB2rr8lhq8SFXhZ+kOqhh9GG1Vuw+zyt1/ijEIeCaAc
lP66yTxJ5iC0LmQUeaqP8JDSEzrx2k6WsbHR6INQAVtE28lYV9dOLTkF1b+Uu0BUk3W0wrRBeXG0
beGaJeY9O9vgJnNj6hY2yUJsJYdax/c0j5BgbOfEBx4yXbreFpBIMlh5DjbB30YlQhRcTrR/5CzZ
e1ktO+zqUboMzcPbeL32btTSmsgyl4JK4hdOrR1qLawkmE/KrF1G/GvfKdE4fBVA3f5Fvdj6U8nG
n/t7c2v8RbLZ4GEOw3t9AszASIWondTvRV5MJ7I+u4Y9nHW2bzppGmIeWNUvDfC77siNhdmBNttp
sZNgLeu5ngXEZwEtICh4mzpnSIRquK+kfiT3+VkbGy5iHejWx1ZJxKcoTWL1odKbvRLzxjbTKNXy
/CCTZJetthmC6APqtwa2pIOhTV5gi8pwY6rfYG+hMbw9wPGI5KJZSkq829f5nWaBxjCE8ItqkFVX
wRn7Y2VX4Z9Rm8y9lG5jRq8GU69vg1QPKsOoA17sXZo/SnYSHtDpl90m+SIl8vciMIqdQ7Qq9S73
D/IAtFpQwuVKXR+iLm6Hyin11DdQjO7dNEuGz41AbRgH6li2FyWlfHx3f/euOcyvg9LcN5ZGP8WB
NdK1aJDz7HG693O7ml/QeQ+RHhunC1p3mEibYjj12CYfxsRUsNUseg/8Q30kf6x/NZPYo79sTTqB
EVw6LmpAolZ1LnZPPDaqTWJhJHyw3HcPo2OXT10YJYeAdxNw8RSX4/uTsBHElouStJqSLSq3qyCG
jlMqTKlIfTzR55e2AABWyZL96/4oW8tLJwYK4SKQYq6zdyR6cFRvSWTmyJZOAmfqE4oE1aca9MHH
FJv0naC5dTY5IxxLzgtHfRXOzJb0vHEk5lKj3tzPY3E0wg6LGjPfE+ffHoq8nDooQWfdpJBHc8Q4
I099s1YN16jGX6WuzN7kGHsGK5tLBe0FkCAd1psrIGliScoA7ftRl4gn2ZKGh4Da2k65dSOcLYqi
ZNELq+xGWNmR66azBh5amNrP/bMImnB0Ryeeq2OMKn+NC3OoqQcnGCvrQURF9O/9rbLW9lpOJbod
3AQIIpFbrV8Ns95YVjOTyqfCRswR5Lh8CSW0BnxprtPhu6bEVvZNVAW2zjZF9cGNpQn1ebd1rOLL
FCemfkjKpG682Uh0cRQ4aZonp3SUPd+xjQXhlzqQA4gBt/wncMZCi2rOTtPwqkmzOH+kuLFzdLYG
YR/TFqaXyTCrrdwHOtVf0NV+TPv+zMMmdY15KnfqIRsHdHlbsonBr1MrXQUzFIREv8iC+sZQWx+V
YIqfG2OM/5lKO/tSkavv2QVsDbhoJVEveO1YruKZBaJRivI+9KWiqA5tjJZmO4bTO1uaf2g0v4/3
d9VrarlKEsjU6Y2CdF1e+KvKUxlg1zEUfeS3eVW8aOYc6S5Uvsg40PMWn5Qh6It3diCbcAXpeF6G
bu4p7+vD9GBOs2qctC61k4NYWm7/JEmu5eACkmg6mG3ea648pWHgtYkYda8bVQUssaJF4dF0Yi2l
qm1r1GHg+EiuyBNF8oo6TBHQXSR4TpmcFyfHSqT6oQpsrXXrMUu0Q55YNV1r8JfWqVbGIn77HUlB
nISC+Mf7cj0jhSp0GxorGjKTPh0HGwMlyDbaIWibaWeorcWmq0ouzrFeClTX+UTGvxoor8IPGJ3J
D4QqPrdtkf2Euyh7cSqp/2V3UctECATNKAL7ajsH8Cr0PMTUdVA66xAW2vtQ0Xlv4sT2MM/SnvTh
1hml4Umtn8trcaW6/r45T+UO8A4esrLcHGLNCA8l5jw7N/NGpAEnjRTV0qG+7U7L6JCHlWNKF0Vt
ZahdlfLY5HXzEUGQ9NP947L1QX8PtSzoXzVLCGKoM9vIKDXY1Xm6lOZnq0CM6j+MAtOAogCQCUSU
rkcxzXmM+oUxE2Z17abUxc908fY8QDcCGk1DQIdIvy1M5tUFmsXRmOHjEPqBpWEIkirSETp4fIJW
qz7kZh2dQzuTD2HGnXf/+7a2vfOKytPhbKANev19ndyq8I44Yd04xV7DkT8Xfaa4TsrnDn1uePfH
28ggKV1iFrloiZBMr3a9Ay2Md6iFZJk+SS96o9inlPLfaQpxmENDJYM4O+0BAjcHXcwe6ArxP+sa
VUuzNUsMO/IHRQ2O6TD3XldHho8kjXXoC6O9ONRUd7LWjaOAvBNmmOjBwVF1lv371/60GrMKJKlB
78YWyvsyNVseu1b3Veod7XR/UjeHgkcFOpcwzxG/HgrDRrO3M+KviGP71JlB5uZSHr63q/7PfxiJ
Nx4QcgKwsSY0JcLJjbxEkc02qqrzlBgDBRpsRf4jxxZzD3u8Bq4ueRYEHxI8zh4x+EY/YAyjsk2j
yG/arnvSbSk9Wdjda65th+anZkDN72jk85x7etDoP/VCq56qOc/32rP/nx+yNL84LLQWV9s2LCur
KjLUyGOl0g6RUqVnjL+606CWWJn2jsQbsOqZCqWwPVSzuJWCrj7en/yNs7rcDsQo2HM8wtTrZYbV
IwZjRI+9STuk1BLrT66pDZJOqUFhxbT+wwbWaPpR2QXIT2XverisGHQ1KBYr+aW+dyjGLoae2Ea/
WvDRe8KUG7c5u4k+F1VkCtbrpsZYzLi8FKV0ifNh8GDm1Q9TKsv+/RncOigLeHFRZwUXvA6CU16Z
nZFB/h3LuOkPBnity5RC63L7NtZ+3B9sc7l4B6G/s4idrdtd0SCbRaHCOIygbxmeaAtWLlDogiSF
chhm3gU7K7Y1IhQEBLcodOk3Rlqlbo3EFjjsMBHQybf1vAPGkITB+0wyp/ZgZLkl71zoWwtHYYQW
/gIKvYGgVqXEQy3rQj+JE45hrjuQBMy9UbZucNIy8goqD7d17ABuEa09UvFaSB1ADBPz4HMNYe2E
ynz72NKFwHdci4zz/TXc2DBLqxl9TRh/kJ1WWaEzUFyKhMy2NBLlIYqK+Jhqg+UGwAZ2Fm/t47Nc
duYCXFhaUbCazWV1/woYqH7Pk5P0sd9HYS6f1Txoq0MusmD2ukGtpa/BYFTmScvVPL4I05AqLxAN
yBh1DoDGyIlsf5LtiD5qmGrFJe3y/kuWN4l5SozAkHcSh62Z+fvXrm7EWpqSrG1ytEUAjhz0qUe8
bmhVF0vNN3rb/7+JAS+motaOW9P64Zc1Cf07etTUf+b+szzOhVcIWsea1FTPRVfqh6Ztu52VX1Z2
9RhbSFJkkGCree2vHn9IL9dVUZMzWMJJXtpBmVxTUiKvw0nbs81MOqCBof9geeRD3zn5y/2Nt3GU
QeUswgzUGpcweL0Z+iIy2yEJI99UhSYOYZ3ROLWNNlfP4YgxhzvJVrf3BtpIQ3keAIIi0eVVsn7H
5wiSAcTETcGR1PhR6YrmZAxD6s5SprCJKLEqWAACFYzeSL15XWKSM7Ikei4UyVefO4ZlkqpgMH2p
DMznwpJLGn6R4qlJbe0s7NbMQrpB83AB49EWuZ5ZazLB6uVLLyQJlpS+0pRzbqbq2SypXIZyNe+c
lK1ZhUvBqwj4AaSU1YBJlycaCMHEj8I+/DY0aQngqkqOtaFM1kPcdE7hcmU6J17vUr4z+OufvtrH
uJWSaPPmA+y6LlUZnRLQ1a6Y2S5KOoijkl4dMngc0YOG6El9DJOip9/Zh9FBa3ny0gWJZNWtNVs8
S1EzfAlrCVhsGqqNeIZyWhteGSrBg6V1bfoSBHH74tR2/Q5NXvxQy9Iu51NtG4XYOREbgQa6KTQm
bkhsFNebc6yjSkeKNPKrMhmfMRlVQrfDgup0/+BtDePQM+F9QsPopsoE7SlFgTCLfNFL05PdIaok
dGtPBHTj9kQ6FskMtiBayut80myMuTMHM/dLA9bLQYOBgi62VIKQ0ykL/7z/TerGFrTR4ALgQ/MU
BNUqjPWYPJXp0iwJtMYOT0FTjr0LQkv9FOf60HlmVIrQZZu26nlSpzJx0ed0YFg345T9zFUjmU98
R5wdpmTq/mhovs2ePqp1drEKiz9gzCUU6DvHDppzMYfjywA1Y3jW5SgcPrWmGaaeLvDz8LoqCKUH
FG0rIlbfZY962IkXmE1ztbOQG1MMkw8RHaB3FFnW+wUhlLyzOi0nWxb57AVVP5y1UI9Kv0v4504a
tKZqLzcYHqmAf2D8wEddDzdnou1x92OK416xPXSuMsXrcrnOXWFkYedFapv/bDFPLJ9kqOPyuQyl
ZHDN0KLABK60sV2pr5WO+ryGLuMw52V1uL8PtqYERhy4fnJ6hDBWt6yQlXwee/D2IrFZf7nsTtI4
Na6RZW/UunydDkijwD7hkYH4Xg3V6kUU4eiS+QilKifE0NrfQR4Ir1Nn8e/bvwr1aLgeS3eV/tD1
hR4u3e0SCRhfbgv7NKWaeWjROfHMVHy+P9LWMSI+AZCjPIuk7qpYMgRpl85NnvlUY35meWwfHdQn
XRnRlBfdGXoPK5f0MChlsvOU2LiUXt1/FgdZQHDrZCRojVDODWazKNryqE2T9W4C/PX2/u2iCkNV
BqEvVENWt0TW6Jlo6obtgV3bZU6l8hiN+H1JnbKn7L5kh6uoxFDUI4lMQJTWKV3cykGuyAkfZIfR
Q5QPwqtNXmRxNykEICnyoPgXX+4v38b2d0BAsEOAI9zinYN2MUDpoc7EU90AhmqCx0TBsK2w4h0Q
ycZGWXiGGCiRY9zq7LSx6tTcxqk/jFI/+46KXO9DxGVaepU2wu6Yk2Ic3/dATc1PYWirwd51tJHl
LN0YLmUCzC3soZ3qXA4LGQKPrMe/A4maPV7SUfJZMbOschvLzD8j1kWlFum/xPwoTSVEm5qM13Q7
Q4+f1RYP73OPIsMjGC+MZcshDHU3C6DXHu+vy8Zm4NFDY5KICDN4XVSKLb3vkpRuWklKds7V0XQL
OZ0vhaHNXpaT3wfx2O+QvTeXCJAmr0nqS3QZrm8NuywGObD61O+sTPuhOEX2ZSrEwLtcj85J06ZP
OfNLeJMN//7nbhWTyDA4xYRjXszroakeTQIzyNRXrSnCxjuHiu3CVJkTL0OKvToQabIMQZGiFF7f
p4qGzZ2tQdHuK+nj/R+zdSagACzQcZJDGpXX09AKjbezZWSoT5qV7fK+V7/HoV4t1i1yO+6s9MY9
BksGkgy12CX9WX7NX09cXtl5VJQEIKB/FjSHBiFG9OUOb/8m8l2qEQt97UaHKCRfoXDYMUqmWC+A
aDU3kidxDImLOx+0dcxIRiloQ8NeSqLXH4T7YFpJrQmDzQjSc5PnVuxpY2R9G9Mh0ugXdOLLWz8O
Fi44IvBUJHNkNtcjIgoMad9Jcl/NEG93bR13Q6QXy9Zwixkr+PujbRQlyITpflJYNrnO1sQUoVMG
lALuEbu3URXvigQtaZEb6VdMxXnJ6HljV14LQbB8cYohCt0gcICPT7UhTWeTQDxRHw774CgGM4mO
ZqUP4lgJtQ1cbCgq/c0LgmIx0kxL1gG5bf26Uxt0TQQynz508voYO6PxgJwKtsi2mj63TjvvjGcw
3deBDJYw3UkwOlCHbsw8wNOV1F2KxA+QDvZIO2ovsbF1EFpvXXbWYom/67HIPiiQUoyC5rGKzyiH
4ZemtJnPpTI1h6jrEWQ3F1lqFxUJ+XPBs/1HkDVVcZ6tOu68CbrG6MJRTUK40lWZulWbR+YjqPTx
IRtD5w8gprpDCHaU4TGEwxAeoLqaw6FPBqLxzu9Xb38/DZFXfU1gojRTr7euNaOBa1UAqGJLqT8E
lNt+DQF5HVRPdTa9OjD0//FwdGBB5Q43UGrpyac8TfPpyRQZGskRfJp4J+m5PcHI1LC/AcZQeLvR
Kmc+O5zmllCtFOVnJZZMVxsc59jnvfKl7MZv9ydhY7ilcs+FS451qzkfS/IwZH2cwZzjPRKhWv6+
S2YATY5JUUefkz3WzG1w5eiSFQMIsDewMonOFS+lBtifuI0/DhGY7FGWJ8j7uo016NRdkDtPdvKf
23seTDOC7NgSkbDSU79eadgABRy2tPfLVK6Os91ki860tRNIlyN2u6VomfKoJcuBP7fufJl5HMh9
mjl+E9ZadDJhsYTvxWQZR0eZpMjNB8zNvSEarR9KOxTNMTLGxjogm9BPbm5L/R9MWIS60NLM7+1o
hM9lkEX5e6Nq8FKrlbyvnmCVtI03iHEqaDPXUQikRw2bczAFiJ1VYTv2H5pBZKYbz/iMe2MaZLgP
d3Jeo3hvOf/UciZ91ysj/5ATZUPKeGrw3Q7DaHbNjLTqAOxQ+ndG2Ww6iLkv3it52P4zTWOWPznz
OP42lL5PoEYYvfC0FF6Hx6dEmYviHpqBAMaar8sRjtyRsqhxqlojmrzZsab0A0pl2WdZ5Ol3K1GL
78o4J/U5UrPma2RT1z4q8TzPblYPA25AXZCm/0MiJir8jtqQ5NpOFg1uaeDp+mkIRIuBCNzIVD8P
g0nrxJG6qfwnjDVqhNNUGR8lubB/xYNTGceYPHw4qzizpcgopG39lEq0Sp9y6FLhoTPGLH3scmmS
HwGNa9qvPnNiyUVcaZh/c6OlqG1VmQpcXZlF4MXOlL3LVVMi4tV1qXzIRFB9yg0pCHvYIqMj/5nH
yhEXSa0G7V2iFfRmsQIeZZWr2ZJEVvt4agNM/aPaUWd64LDESL6rGX/oLAjzkQf8dE6nuWq8bvHK
uYxUnPpLZvfZnyhQu+80jMlUcuAMXzoZCe7LmPEfuKAsB3FI2kkdXRQWLYyDwNyXeOFFQ+UBIAr/
tUWp6R58x2R2O5FnP4spHCB35+FA06Ky7Y8IGysZiLA8+lYZQVlBMauzHy2Krpmn2g05+USwc8C4
Adw7Yj6SVy5oHmV28zkDqpPVwgFzBWP+TxAiv+YpCmAP4PjhFB7AqTnZgXLv+DWYIuU9aUz7AxBR
K45R2aT1sc/CoXZrvO4610TuP/NsB6lfrzbm5l/OuHHogVe8TI0jYjeeWvNJEp0N1M6i8ZgXSqp4
vERSLwlKs/N6J4pfpKZG9tdAT7lzLb3qHtPEzgrMNov6a1il2WNiaOIsibz8NWlm7pzVdFLKQ4Nv
RuY5iBC/xG1hJq4k1H702P5pgk0iii5uPRvW/5ReC77POOU9FMkYj0dYNXiDCTnTskMrE2eeoqpS
IZekpf4QUa8uXLkcmscuTiaQu1YYvCizHH93CKEZsupx+KlIg+SzbFTzz0hKmtkz4kiZvEQNwt84
IUWSG6t9FnspLMvQlbAhmw5Bagn7Uirt+FVTK+2DU2Za58ZFmH4d09n44oR6N3hzNZnvuxxk6SGK
7eF3oUuT6nZ9Qf2ytu0igsHVaVD/mzJBwNvKY/kQFf3UuU4x9xL/f+ccE7urA5wmiuQZgdZQ4cti
q0oOXVMY1UGbmnj6DW2Po9w4sREdCvp/2UVqK/0pp2X2PAeRc8hhqKNkgunk5AI71Gev7aH/Hgqa
e7n7fxydWXOcyBaEfxER7Msr0N2SrM2yNuuF8FgWxVJQQEEV/Pr76b7Mw8yE3WrBWTLzZEq8+wrZ
L+bJCeJ5KXdt/IewDnr+EQ1zKdWRysIeJhKFzNbhvenm/ovY3ICz4UF5/Hb3OtE8hcPwOO2k2hfR
3qxvou6XuphsLY+c/BNekG22GmfoaJj+6yJCr/KKYibLhYTa6qxFHL/Gbmu+ljjtX4Nh7exJx5uO
imyJxWOknLi+oCfnEGgfprUuRT9HKxItgMCSgT/zmHLqaslN7fiXcOlkfQ5GSKR8q5f5zna+21Hp
pHmpfB/wawiZm/MxaYO/jdvU4rTPGEadu25PgXZgX34Hx9CKMgUqI64VE7iXxRHVWsgmjt7A92Z9
ap16HnPuMo8vB573+4zNpkd+eM7+RvD2MBdZ7cirOWSpLszUeZhN4MvalTHPTJZ7jhoeuXFr3xFY
oAHbFr3ZPMtc/VHX1UR40jC6f8iL0G89WgssDBa/++ijPZ5ONbZ+cZ4Zje9j0vB3FW3TfN9YcG0W
5W3VqC/TICEq5yhu5WnbbJIUU+r2Dz7nAD89rhJsoa0QmtA1EbxyyQ0G6TZrql4q7cYaRdo2/Dm+
BSa8jp4zn456IDrRT0gaDD2p3ZKkNz0XaSLsq+JKh9GUyNqItKeBiOoOb038UEgx8PJj9jHOBLTF
4zcejiM5pY5J0OAkDvIFdKqYqIb4B16PbhVVl2VU3xd/SdjwpfgWxL+Ius53ikH5njy1xvFfgQfG
CbNXg0BvHcfgc5FZdsf1EeeGyc6NSz7JcR3Ituz3n4Hd1G3UiSXJw3pG3ESL7B52f95fwrE7XsZ+
4lnFKCz+SivmuNN4ME5TOzr/xrYdnq/9XKfTObTE1uWZWvWOrBI70NxpZdjfBtMWXjf1Kv7UI2WB
dEQhumJvt+llCQPRnduNI5cNmH+8wYrnmKB/wuXaqsX7Q/hgSzyG4k9YcXtvKPOrW5+GOTFfajsC
LLU57AFNlgtl0F3G7I4jh6ou93VPLp4/LFMRVFE8FHh+6n/RUPVRfihXiHO760TyltXZF0fcMxGy
VBMnP0a6ZSGRAQrCXBuiQOGg5dfaxNvBbCFGsOixD/fcQ1agC6+e6z73zJA9iFpgmuLukS32nnCr
PAym9n3rV/FvVL7ZyiqR6Q6q7cQ/68Adef8jJxxgnPqIAQNXUwRKNNZu4vech+uwPBypvy7Fzsj8
VDmcw50Xav/1GtsqK62sGI4VncgHK9zXFDl1g/Mtp3p03Tiu5jc/HP0DEU7dPc/7kfWnYUQAm5Mm
lT4o/Aa2MrEVz+Toa7tcdVyr/QsGZ3jsnIFAnUiG0hR1mqquMG222XLvvqsWLMb+09ZjE1+1ftvc
YVVFfMVCXB96jmjeHjsSJPbLPnLkf6ZKuI8pifCWocDbT+MqVXbPCt/+JN6C3XcOp0SWQ7Qjddud
b7kE/WanIh91r05u4/Y6V7VL2yGxTSQY4vRuc+s4tRpzPY+9KgzHFvTHzSpeUar9v+HQ7SN2aWz/
XijIjCWV5PCvDj3Yz8xb68sSD1HG+6Lt8xjv4w+xB/rZdSVtEMt9+IdhWqYqH30qbEGehDS5DF2a
v9N12KSkCbqDeDbx7z5tecPcYw5uqlammp8A6DOvZopy4fVGkZ/niG3Ma3+M79jlGpsnGNiqMmyD
1T0d3ej7hRUTdXEObBSViHSQEfW4M/i8Iln6gAiIZI6kElWXO2avBh4/4dwumFLIXE3Lxn9stuxh
7OHt6DMJqcKVyYy5bBrOEP6sZ/BqSQ34p/xobbjMZ4hFTikJKu0Xn2el2tfuk/xbW2GVLLxfUqr6
xYnW7D1ZXJp83VPT15aYp4sRoprPMymZWBPFvjeDUCtnJMXGxg4P/OBAocTD+L5l7qZA7rr1itxX
MVz1tgme5bz2AfuH1wS5mn00jdk6e8PZnZwQQXeERqOE1cD80DVD9RCm35HKIoQpRosUYXXJhtUT
1rn7wpwFVI3Gg8zBBtpyXrbmThx1/63+cMxXQyicJyldTIoWhOov3rdApIhmDNTyNkY+nqOO8K8G
6Vj4OxxgiR6zZv2VNWpyi06n28fievWtIEtmL7o56Kcr9mSvLTipoJM4LDsd46EM7+ewGuAGU+Hd
mN3xzEUiu1vyPjXrMzYpEZ/ajXqCvvbY/ehU296YuDJdMSSYlRZ6UvZtQrSnc+EtsSEIOLC2EOu8
6RwbmEqROG46cfJWBvEiG9hsSh5Vbyigkua/ogs33IqyJmlzuozj3nkOQpAfLAdJn/vYprFKbb58
mppmXHKsf/y/nJ1HjCDZgFl1Mil5Mu3AQxYS1GJyDD+mxxpJ45jjPFD9F6yefj2UnG1pGT4Gvqfv
TWCWVs7ltnca4Dy13ZxXkJaob6ap+bW0R/bAwQL9/4j32ZwXxqQwb6es/qunoPoD7enJIkondyvi
KlT8tdgI34/wSJ9zGDFhCzd+khgGzvngzN19rVwI2H2I7B8ChXCGzzzuoItwVIspdyav/8LIm9++
Hcacs2EeeXcOb/3CtU923JCu6XeRlrvOO6aXP7Lf+PH8Zd9Al7kDuK/gY8zZd/rmLyua/epVLxYI
gZ5HNJRq7tgmtsnkrQgpwpWN+MDGeJi29OwYcgFiqgJ9h6IhCotuUP1fwqPmv2Gd0TX6EIO3fBLL
0ZS6dcL3cGU3K0KbmHcWWgoZBQudZEp5vu1qGTbF7jWbKBnz1Pf3I7EU0Ue/f0Q2nlROfA+7ZeQf
wQeHokw+TrNpW3ZR1s/cL23je1M15jNaJVKOVrI65YhTnAcm9oj1dZ366rJN0jP5umrLr7mPpuZE
0PzC8QI6S01XtPtv2WBCl+tkdp2CBt/eVIShUG3mbv/PMXXzY/Tt0v4cPKRAoyPjV8GheHdWZs84
RhhVFvzAAL1RZbrI+pJWs+5K5k6FgMXbN3WRG/YMuZ33oGbOrsYB2Ym/sjnL0Oe1lrYv3Cr+Boxl
TRsnmWX+R2hu2uVmPxp2QLC//vTdtD8OJ7Q6j5EGdSU1urq3U9B8xbEO2zJanP5p891mKL8f6h8j
WSoM7lPsTgV3BT6RDm0C0LZo1HOG6fFXusfrXCzGWLdAEuLQ/pxu/eyqg5u0zDnGKGfJtVdDm01e
zmg1v9TpntoiaXGgyJ15dv70NI3/KhuPH11QH7gu99lK7Y/GiI04ZuryQuullD/lZEXbq+Vt75Oo
IVbHzsmZvr//at2x+YNMZvqJ/5L8mOPDSy528yZdZJjB1/kS74qOIYd1LMQhE8q/RA6cSzYcluNO
hH/Wddb3QcPfmzckgnxa1cmerfswFT4CbUCroVdHhTtZ89jz3576xsmcSyy9/XclZfZUbbrNyspB
eMWbMM105hAAP///iVAukDVcb211iMLp1wA5WHpEfmnM0Lx0zL6XTKbZhznikDqeDW1EvcOmPleq
yv7h+TN1OcPgPJ+yuQr7M74IaVsEqaCg7pWRb0yN3q3BP33NQxV5pLEn3rKcR3dK/9iq3T9C4+ub
yPv2qCO6df+kXPOspDriL8zkOlAlUQzWuQcE8Kn3KH1Yk2M6Csxjm/+Yj7Iw31NnuOEoQyegFCuK
A/CAqboW6gBHWib3MJc2My2QvdvSPeJjTjIW2kBeWjZzezWTMeZwFB853kks/XKHbmXfi0anzUhj
moCgBqfmt99O69zniz/0tLNgN+kPRxn3ZRXz+sDJN8PQEUpxy9DMuraLvh5QSSwbgdSbD2DXHE7A
XIjSr8+Fwn//JCO//umSG3I1+P74ZI5lcQizIHYmr7zUjqWpRKLyI93MgEFEmjaFEDtvx8pJBXDZ
5u+nNBT9f8fmZR+uo+eW3L3Mg5CdjmzNt3T361ylgOTFuqrgOXC38aPVmSXkdE6NAXxelHvN3rga
JlYzNwXpdq5XCIDlOo9SbFfrULFvxNsk7l0n66eCiU44Zw4TYTu4g4yeWhF7Q9n7K166AQDXnode
jOFJm9jxM+43YvrqLTno9Vm6vHatrZ6MDaqqhGTw/y38NPdd5nNPmHh9+tM22vIZZft9jewnHxWS
LJl3LUtZvlSA2nk4Z/UfjZ1jXchxUnSYWqTTSbG1//MDk4oSG/GRtqK34MgjFXAWOiIsvq8CSU+d
AGiWs/d9YXejj2l7cPpWCvSAOntU8bxSoB33ANhI5kCXDmjrcDqi0eFhgPH2clce/s24jnHIB67i
d7xcuGZL+03+dEJP3BEPYmMQPTu+Jfu6hIUbN/bZtH7N91Xv8Y0zj05yg/w49SCW1tpiclsn8Q05
5vZL4c1G7AP6uS8V7sAydehiZy2RozCv6H79VJFZ53zXnX/LZLavF/l96pdnDRhPYQdlH2bG2I8h
i1d8aiDjXzLi4gQL+dKO+EGu6Qe5df3zRrYCrcJik4oOMmUX645xe8yysRVs2qPvnUJ5yJiTqsT9
BSHozNeDZrfOs8qP7/uoCm4wGs78PN3q9cPWkfyPCc7/CuQOFyDIESacTgUY+agq6QQT2+HNl2po
3B/ckKoZYXU12jI1tfrTBOueQqFl9YKJQxYvJ33U8+sG1uYzvNedOjELAC0m69FgGC3F9NW7k7vA
AVXy7zbXlM8ezDYtTTo6vHmHlY9L54kvFDrs2P60bs+Ht9iHPRTmN89H8BQTQvefAOXscrugDsUa
s5o+JH4Rd3U91v7l6Lb6z87EmBZzu8MDZgnLWH50/vhWm234fXSe+74Nnvo14xX07shlji8G/eAD
9/rJn6apK4Ut4t615QQCN5SH49kLujRUhQyZ/r8DFfjvBROj936w0hZYHbG4Mqn6n3IH5y9xkop5
5lZekjUNOozzXK97jsMK+7zOrxCVhPR/N8+wZs7yXfbZXESutfaSzSAsjC2jfoW49n+2STb+WiMx
/vCmJumutHRdUXZ4g4SFoZnYXIvAJQXFJycx301YP1fOtNfwcH77ZjLhUDatIcJhHOfo3+AkO3Aq
lM/70aw4boq+USHQdueqE5yPuVGxsQmqh0S/erUvJopaHSSXAQvpNOe5RPLMT4fVwL66txQiyltT
jRXMq/K2L6SEVBV3F+RHQi6Nzpnv65vt4zF/3lVi2Rc0W851oKyJ8n2ER8xV1tk0Z/TYPiauBoac
s5cULK5lls17WIEhn1QTEmyiqTC5RIDdQJmsPFhB7ff/FgAG8GzPRYw5L8FwDtEWekWoCV0vdzFz
jsuZCKVxcnpW4kPhqpJHAIV7OYKe1khJ+v5x7SYiq4WR8UjPHbOsqNtpvjE+9m58xHZrS0mA+V0/
ySwuCGtyXys7x18L9MWvod6YMXTH87mi9J3BCaMxpDwtTkZeXz+8+Rqz8tw2SfOyrcEWvBDkEj5N
SMnUcE4VpPcbnPXyb518hxq/pCvJqJeFXhddyANQd52frewzk5xvvQY9xxUGfJs87dtYfazUjmsm
QyvPrUJDUfSxHj/DpmrxTa/6dMa/NQZ6JuouY3Uet/VlWowAZaVmi8uW6PUu05pbcFLgty8xme+N
jQXxZ7R36nFvvGTA6WAODMN/K++M8vzHbrNuc5o40GrydFz2r1bGwY9RJPtzpLzuTfKURjgdT+Zx
t8H8Z2yn+HWAaAdBa2LWzSFo15ceufV4m5CbM7MR9Ya1cvIZnjfptUBC2xaxS1BIm+lega7O3lU/
psHWAcJEexQA7bv7qF3UTIkvY8CCealPsAJDwpTT7kzuLsLg7iRmr2Ln8oLmRpH/x78eiFHLndR6
bjlTX19apwseU5BTxg2kOP8MJkBva7c47zOfxcsHPPx3eKHF4zyRbf0z0UEIvcKKHBQoDtobDaal
SrGobxyQKnOPsWw/coXlm+nUVnwcWA0b33AaMYRnV3Ag9Nl7XCvnIeS3xnWu2phkMgZKHLnY6CkO
yNA0Hm5V3FT3kQ1dW2y7zH4NZrLTlY9V737ZJC6v3+CCq658wxJ3inxpt1MfDPXb4KCTBb6YgXSI
URRx4WL72pZiF4f+4cZ1W51scCRZOQxxqvNmUYkpR6QYKWOJHp642NhbiPl9QoqdGL6ILpvNL4CI
cSnarHfTT+H2EaxgKmb3Zlm9I8oTuqcoFhUwnum06jteJsb0C8QQYQjLyuIwxWqS5STltIOfcrpx
CrzBZQFsahc3rmxH4HEmLtZ6j6ThbEg36XFv/l6lgP9D9O3qqMJAuqdYtvZ1S1adlSZINBfMMVRW
HiK+OB749U1+oWMYt1JvqfpB05bv22yCq6ztp78dHUxcbShzu3Nqdtme42nKHuS2yK7kZQFCaP1k
EqwZcZedRo9r0bxZIwbEBoBdnb/bo3ddm2ZM7loWhb9VHxJeN23B71GLfSzb3huG3OLOMhZZz60K
rnOH9xUNIZNNDhym44uXKF8/7lGzHu+AHna5O4DA41PIGCPyqjf1P6746v3iQd3JH5LII1aCVSTy
dcSD1D97E1YYJaBgOF0jLW7r85bMYrwPd1XZvDZHMlwb4PSZTTQkKZz3giEYNLrZb2QQLt47ZYuN
JlNcITR5Y+Y1zvuGHnxv3b6JHp0M45Mgd7Ld6hPHo/0zU1UVX7tWjvPD6H8LxLo02v1SuuPxOTZA
gX/W7+PNi+ZB07zyLsSdaFzvFFDy2lNTc+9XbJrIdKruIL3zlNYruynPD1SqZzBxa7AO1vyfYxXe
4EYV6x/Z99D9Qm5Iav+2vbMuvMEUn7xjfeT7WprF3uO9ulLaRred8ertg+AusTZubth2ZVdwHtEC
pBsjcA6t6Pjx3zGOVHYBypd10acL/IiI6mw7wU1kr2LPHLSA0+H/DfZwsU99FS/raTRdl5GRvDGi
LhNMbiG9sfEvRu2TucNg1vEuTttA6jmkqYxn6tz0ZQNndsmFrrBt0HCh5/7wzKeqW3CQrtqtYXjJ
vK+NP3y7BYKbunMAiKlfEkENuuzHwPLI9+M9jC7XZ4XiQoEJFxueoPCwF9G3vjM0V6vaCNjDrme9
9UhVnD9pLKkpYJ4G79GppjQoRKoy5zFkgFOYNRzrdp9VJoWi5P03P71xnc0dWHUSvnsYgiSnxS4h
TMu4++am3VOj73gHPF2wZSp8OjUvRBmOXMnn27ZE7l8Pnnsu0wZo/jowfa+ugXVxF0B/TxPR3CMs
1C2axdUcaSXKKG7McvFX5EQ5lyu7/9wDDy257IwLuOMCpRfTPtrhbkgWekHPHruUZh4QqFu8a2Te
4wTd5wgl3B+ut7WATk0w74WvwkyzGmGQepMBvH0eaodjRpu+6BOLaxWc66nCCbCmXmy3QzbxHEFx
H7bUjD7jr/b7eIJe1WCLY1e7OuVIpHTHx1yrNjuhCYhtUY16+/C7YwuLjMPoI+eB0/FV3SetPi/d
EbNFZOTVn/xhG3Qxh2TXlgsJhfupwmHOL4UOp/2tS6XvQlaGa/wcLcpLbjK4VZZEfA2LwBn44CTf
6Zd5shUXLsRUj8XGkaktFrKdj7Lpt43wW71rbW++fb330h5h0564qvH5seKDexrhzGa8z8wQPfGH
0yBHfrjXRZvFKw+9ZthbwOt/skkt95gg1fsVJJ94C6vvdkSyeOreusK65qwyw2QRGeZNGDuHMU/E
tVQ3ba3pi51wjrhEAXLAfuskUHsBjDoFN2QYhb9C1lvUd63G4C4HrOwG1oZqPV7H3Z1kTvBiWkEv
DDC/Y7ZW1dnd3FC9QEQs/GK2VtY/ADJQASyN1mDM8FvxqbcCISK6swUqu+697RUYXtTnw1a4jXIp
EU+lIvsHnXeUans/rIlzFyGvSK+BE2KVO8ptvB8R2MfLulURYKlAEAaHujhUsDkbgObCLiQhKUF5
WPR7gDX+4ksFQufJSpx1Uscybxu2yRt1RHgCkwroPYHMsmLIfsZbT2cDSKqcq+VDhN54lKM5mqqQ
8aEWovLGsCnbAf3ObyUlk28APdXmSdAP/dU8Nov7kHXcUJ7lJlP3zsXvjgq+ARnAacKTMPVwGhBE
J0YITH36ysT6wsN4EMM+L5z2iLYH5PVQ/jr3QYX8/Gf07cjx1mkhBGTwBlt7Um3F3huivI5+qbhx
t3LdMBj+bHWVTpAF1NGe+Rz8BnDW5UGfXJawSzgDWd4fvtc2pYPwNTjpyGT6aqjDZT1n6APFr3W2
M+MEV3HD2To4iat+28crQxrzs8SP+sdMxPVc+o0+YBXReZSB8KLhNgnaUV3T5SRKQ9sAkTR6gSic
m2AjvT5o5Dt4VxUXzZRWgliYaP2Sh44bDAL6NbxW9Ywp08YpyKdS3vJgIL/euW23/8dNXIgArffg
DFTs+MQMAQ88E9yW7kS3hclU+qp1KryEGIktJsiQXqgLgvMwYB34jHcNkvWELMJ/7brY42agCJqT
Y5oUFQglDx98BW1jeN38J/QX4+gWsgP+/jf2pm8vXJx2spjhsZPSH5J4O08hND1nZdZZpzFPjrYj
/tt1t03d1diKb9gVA9HconlttnPcjtOHntFGgVGtDchi5g7YZ2DtWVERa+LYF//gQL/fjvmNbUJu
D3OUiVuuiuf6IuZ9C84jIDEowdbB2y7Z4Q3IbIagIsCu60geNzpF3RPPgILL5IZJHnGVJnPrBOau
gbPPLo2hmBTeAmVYRNL6O+FaM9vc6izNeh66SV00Yqu6CAiqErc+pJksq5WL4asUgyxUuPvQ7SVR
y6sqRn/3jlLX0bgWcAx0bNp8E8Brh6tT7FFS31nihjBSH0wKspd14l4j4URJJNaIH6zxjlPceDq4
7Nkw/26Hub7fuFpGC9PwuT0MgeX5YI96FWKK73c+91BkVbqyfdfN+GZs7//BBKF7CqNefdSVJ1Fe
bEd4PH4rb9I7L9gAXdEuLZjYAHor4vzS8cgNDrIfTRcpkQc67RcgEIdounqJs+NyWGf45zW82Ofe
Vno4k4MYRRdeRp2efJFs/RnnCERSetx3dfGduLOXGEXBUixNnURnDoKW6nlbWZbLOQy/G8Kg3Tf+
MG++1Qys3h8yZ7PoMo6O55ejMIc4qzResvPeEmbytFZb8xK2Ia9uM87V7y7NFhAMGwYf0D3ouFps
w37pHcDwZGsTfcw1JyT5xIIHV8zQwitPYXpdwNxEUYl5+jLE/sqygRu6BxHskNXEOnnEGmBG3JBG
W3uGXbe8Sb6o3NwNxga90bi6A2aBdQwyLt3hRYw2e2n3WH2hGg77u3B3G8TLkssHfxt7WSSjAGOL
3EZx0zbxyX7paBrFFdItsg3tBnL9vCbfpAWT9vozNtP+n4cWR2I2mbKzps44fULQtc0toYg0/CqO
l/BHsOtleTfoJZNzRS5XeJkF9eXGd4B4L/WxBGs5LcGGZsY3khPUisWmBVKy12uT6F9Y8/KIOk6s
PiS3bP8ZlNc/nQwn52KoMZnhjSRN+qq12AWUYtpIGVFH5Ybf6qyA1FI0scOlUtv2dOhNsk/PClMY
DUOflX66wx3VTq+B60RDVoBSrLeIOcy+XCFkWk3pbJP7yIkRaNkophlfUfZdcZasg//GLbWQU3sC
GT3XPHp/u8HOdR749vBBMTc7XSP640tgkFD5QkSIPAdCe6KMrQ5/s18gGQBE2+XrOmpDB183ehJB
tLDaObchI/7Iyl/EaQWEbe+6sW1ehen6rpzGzHNPXbLO43syVUPMLy2ARQlIydVXrqdDg7OQdP/T
lUG4gxg/OpBUme2/RTsHbgpTs+orlEJEJiRRRJp6akjjKRO/ix5c5mHz2ZNDHOZrAD1XGHfhgrgf
HDGi8Jrj5izCFm/ZDM893PkCpV6Nj9P1eTYzCbrUpC448c8e3oQVboDX8Xiel0lqwz1qc7x7oq2G
Cw6/eJ8h2wv1qeJBBfZFaf/S9rWb3E1xVaNVqLVXn6zQYOhu5sQ3u7MqwCKRTD0czvw9oWKKGRVE
wSEYqTk8B1yt3QpFEgTMcD30RMKU25DWtkT7JgQyEwWMtalak56rUtBBb0yc132QbFJ8Xb9dJyVY
d1WckcHsQ/+WdhPQRGgtXUQQVGiCPmt+y+Wx9sl81UCu/zmWBvgsATvemOPqjkGjEdPztjXZdm2F
9f7Fi4ir0wz+/bM9FkRGtErBZYVK4m96Uq4nzrJjTkqsCEv4xOh5Qk4TnzhpqP7hRYg259tE5/GI
fdleskq6yQ3lc+tKxu3Ap0WoiY04Olw0ROzz4lwzNqaXiF/8l8v3NTHf6qS59AiV+z/LjFN+zsgB
J503yeBfQQvUN1zGO+s1R6VZ962DOVQRS8t+7wNBTk9jDJqe+0MKyLe0qWd/UDdbU0SZSk/p9+1Y
rmEUvKsI41Z5YTESXPvVnehvUC53FlFmtHCYnoC0nXnCh+7OQ2AqeQNBOU4c7Fc3w7zPd0Lz6z8f
8er+gjzbnrI0yD78wYf1Fgvd0QWfdnl4ECq6X82cOV2uITZFCRHkBecus5AboPA9ijALEL5OzfyU
mNA1Jak5lpPOdVBprhHOGYTLi/FPoO4dpJ/X+OjHweibHx2ZJjPncp6uIfLBtd6TIRid2yZgECiz
CRq4CN0Ouzpf+M7xE80GyJueqiwuTe9Gdz0aMPG0j3gbteRYy2UtUKU0d7223vAQHGaG5Ft2kV0C
p2m+nfQX78nlDhNzPqfx7c8pG2uOh12l/9lRt+aHBQMeHxhJ9m9Pg7RiHh7c0b1AvTKOhLGe/EeQ
qVGfHDZpRXVN27dxMV2YB5Ufzc8H+C/jVFeDDTOEW+fNmyZnu917D3bu4Lgkugf+6rczaQJR+OKM
/RGUyLos0HHcBOn3lmK43UC0JMqFwbbJO9Nqh69JZY8tCxrwNcSoe4WgOfsdoP5uz3oNeW6yrLdI
GYNg/7tu2U4P7Cao5xolDQ9VpesvR83Z9oR0HOI1hFadH0OR7qhIAYvM4xGs2weC2m5G0opyL5+2
I5aXUCOGOtU6cxZcnfdlKUabbI/H2vobg2w1/tYMQjX3J6Pze1cOw2If+Vw1ZYHczHPKHYj+GwMK
IyUPjeY4ZjyU/XUQHOI+agAjJBP+GobTVWM2GlSNIu6nn+xhCA4SZW+D17t/pmxOXgOU+uv3njf9
lnXfZr/8qkU87h+yzW6Nq+r+0R7BN2KVNul08ZHdovEN6FaF8iF7fx4NyNLtPE9TduupBH4h1Fv3
K+LONL539Oq3Fyagyj/5HUQKSUXZ5oBzOdXMZhvXjb1tI/Cok1nj7W9Gq92KRShFqV5GdyAIdmLV
rzxvAfvH/+2hRZMo87hRK/KLgU34cQdAGku8voYqZ9KQZLeqo99yZLEz7phE0oHd2283A/aujalF
HeQezwxj3wl1R6WLZN5HoLDRX4Oi5nvHuup/pJ3ZbttI165v6CdAFociTyVREuUxjpM4OSEcp8N5
ZnG6+v0wG9hoK4KF/je+g++g0V0WWaxa613voJqxorpw3Hqrc+CuJSy6wV01M/sG2IdDeQr5BL3t
nIBhbrOmcCvql7opt9gg8xe6Xq23v5cpNUW88qPV7LeesMXWABb/nmRjPm7QgJrCVzKW1l3XVrxH
q8O8+Q5fCyjUtSfq7jkHo132Mxkl6270AOVQZqT5dnG6Mt9bUFVmqJh0NylOHnCiuK+5BAfHfjFq
gKYtla5RHDKtq9ubcciSZ6Oti247dOms7dQES5eJrAln2QK/flhI4ND2hJ0Xpl/WUVSfRqNJ4xvL
rQcqVXOAo8mjof4sk3G+LzFNwOKrySvcVae0Smk6u7Kj9PbmE3qQNH9B8SyPOIaqp8aMoQ9NTV2/
jrbMfzOLdJ9JpwESVyKEfk8A6p3Q7ewhR/n8OJZV3/oTkwoYnmoWTzmFMDNvxt1P1sAlxEwTCyRq
o7Htt2EuoD/rqhv2Y9mZ3i0wpSF3yo27H3wNDVcpEACjcWMk1aGiCv1euMOAWGJuocPNke3+jiZP
RH6adNm0hRjX1UcvbszfhQa91XdySBU0kmTuYZ3bpLXDPDqbfiokAN+mjjtinWk73d5amkx/MGbO
+S1jDNEGZqLC5ZBBWf8OSwoRhJgL99kg+bh9qCHp9UBW0hjBWdywelDuzCHduQM2dsPk2q9xkqXy
ANTBtKyKuuRkytlD1ICDfX7kUu+hnspI96Ut28KH0wp5rkODebNQWc4w7TAYPBWGZ3yq+q46hmUF
oUk0IT9qTsaQQqbSrZMrC05Zs62670OhCX0v45Tznb6dQ5Y/kiYpS3KneTW4UL5MsdO12xh7HNPX
7dh0j0VCge+jhrJqqpzSxhsqjCqJ7qWGWZY6Y/E25a76Ns9ao06a1Mcg66PBenL7xZ0tBsvJ8kuv
R2Q9VikYBYx4iX1vYefbNwsH1w6CeVqiyq0bb78om/4L7HaKi72hTUaChGFUj7Gmlb9w/KAfnnW9
/VEleVrtoWrBV06HAWi/KuvKpj4v9W9Ep3XxMzqc8QsdCpq6yZ293bxwb8KaMHXUNS338Eyp/pOo
w3HaaZXiICMgG3qWbrrQnwtazPsUzuUXTAUYt1lN3LxJuGr9xs28+kaaFSnabqgAc7olS26APtg/
ON5O3daNhf2D4PD065y4idx0DEziTTtD80B7nSzDxsrjBB7WOjy8dcmemXwj7KgrZW/AFEd0DZVj
NDUBgtLNuH/1OGk8W0sRMbeAJ/EmFWrnQA7jgo5aX5x2LwVE8W2oT2ZzMCnTwnWu7yXbgUGG32gx
1RcO9tVbwocYn/oS2RpgohD5ThtNDlilVVbLxUxJe1sUjDRg8jdwS2AUQqAvBQ2Bn3eu1vm1F033
OCeNzs+FJ4nPChWjflNLq0AllSox7OPEU6bvjOacHXM5WQ3Py+aMyJe8R/EzxFOyo63Bv34zUUh2
ZJ4wCwGkr6sfeG8h+uJVmMmO2ehKOKp176dew7zawBzPk/tF7/LG1xwXbhcViWXxcK2Ss7lshlDt
W8Qy3dHVAN0Z5S6wZtveAGPu4L52OxJFKg/GzQzFN6H8RrgXESPm4+gtoLbE/X0mx/pOyr6LdjLu
I3nrmLPx05zwLmayOozWAWBpmg9d4o31a9bJTmyTAY78aWWL1TtiMcBAgPjcYedoESovSgvXPXbG
mKZ3S2NUbzTH8xPnWZYcUNIkd1rnqPowTlFi30AS956xp0reyl7NmJzBcragBZct8V9VmcS0lFh4
bwo5cDXDqioTuhJop1vEBsiRGN9GgEwVbeIexzTi/JrE5GqGiGcvhGoPvfWIsMpI9qHo01tsmJfe
7yh1s/uODmNfKhPfLU9rWk5LIhB/E+JjpSeIh8OLZ4XJvUWnMe2gI/b/RI4uX2oT2dW9641tdVxa
vf8k88nMvusgEMuXJRrG4uj2c9SzR1GR7ErZDB4lQia7II0kdwuHn/FlMnC93eZWzilHsc+xyw2o
8BWla+pwozVK66CNytJ2aBXKJwDs5HelDdpbDY2Pvk4xTYQ6qIpXrSipEKVBdsGRmZGT+HacZ5RP
6RT7JKuuIy/XTCAoUc3etiAK5a7RoemibTczy88Mqdmg9ov8WU4xwztjQClE9dJky24qUZn6uUzg
Ew7YsJlHR4NBckjVIr5LBaNqZ0DMzg+6I8Ofzsif2qpQ4XjEPO4B1QhUKzVBi1ndcODy9EU594EN
9r3PnHlqYDywlwoEcWX7LU4HTTDmWR0IW9Mep0MD9tlwKBTuKxpi8xP0CvGTU31wVi5VFu0BG5v4
sxHrqobbzx3df4qzsWKCA8s09NNimkeuHzvJjoaIBHW2M9NcQnMvq50GPP5SNbGlDuZMq8VMK6qK
u1gQooK2L6zUox7bdbcbmnm4zYashG8KOZLWyWQSeIfwotKhxSYLw//CrEmWtPpETUfNAN7egLAa
R1Hnjg7Pa0Ldg2ijS3cYApU3dlo21gOZE3G7d7QVhukGL3nkDyp/wDPm+WwW5mTUa7MRAymQtFx/
NsOJoYdahh6aL5b2qGLGau5Oqay8wvd0GGoZeju4+JiVuwfOOH04ajEEVsgRXsfpCFj+DEF9pn62
GxHdRa0q+/vRWxaFDlIusBd05BCMLno0L51Can8A0w/lE39UCX6LdCfcjqFufgkrBrvb2khod2Uc
eyFkvJLD2IuhDM66QnY+QB+4DYVmy32J6OEmy9j0n6SOc9KRPh2CPj0WJDqnMbTwJc8mBR5aVuNv
GyLCEtB2tdNBY8xrnqDLU2g6ZWbuobrnbKQ0ye5UZYywU+HIP6Oegv3FPq3yJ4pP7w3KY4ZuWEaq
2SLpEnSsGITGz04TR6/wjOS8r7HytOkkyOZDsWVJsW+KP20nTnkm3x2Y+5sY63bcwKdN78CI2uRE
0kMx4MeVdb8nEYNyAwbB+28wDWQDNSVvO6FwX/a6rerlVPEpR7vcSpLHJCpSFBqST/krt3OJFgBm
QHQXw5Z2TxDLE3OnMuSokCUZ4+7CuW9uitxMwy0InvutwXQqO6AdpJJRRZbWgWyNLD4ZIqlI1yQY
AoEOIybcM4k+B5sNmXtv29zq6m9jlfGVCZFiaoldGjEIdqn3vQ/a7eYPEHVx23emGXXKLOrogei4
ilt3yCefIYAV+kU6AnHXmul+IVe9gpHSzGN4x0cGxWJt5j7rkWWoY764VC6hdDkiHBuhkoPY1911
RsfV75l15dyqSSI7kMAAHL7GKO/GzFlektaGL9cBynvbwgyZunmZTk8j0mF+LFiHp4JSIeEDrulE
MiHLZKtDH7B9k+SN0S9MdIF+aVggFFUErrdRLUyrrRMJKztAx8ncvUjcwjpMGsNSPLnK9qC7CfTa
ppvN5Gg5YWLthyQ2V/6YnT70/RhWcNwyp35YijYpP/H9Vk4QGto4BQgpgItzSz3EEiXttqrjAcIo
D5FaHPsqodeGusMhaHJPXt2W99GMoD3wZlxHoL9kCz1EMruwX8L094LStQ0Yb9I+AUl5if5YaLZb
b7BYyyx2W7rku6KP7WrXMkb92RWM8n3ZaVW7bSQYEiXWEn3q0AVMr01vMiNLqNgyP4Qc4hzqgWnX
sR5aSeVIPMJvkysSjYckn2mnOyItD4OyhvGxN6rMQdyXz1/liI8/SziFi2DBbG/caor0g97De92o
JWI8geUDB3sZoVcEh2q4eYoMKsxmyhyDPzRMmXsAzuXQlXXN+eXFMmq3kZjiZOu2c2P4BZbWweRx
fG5hW2Jzai/Cabm/prb70g3R4jCnIl2pomiitG4jNX/pstD9FDHiMSgdoPTvdKsn09uAmATfuYqR
PZfYN6PqyO1u3NihbF4ZhTC290rPpIe1YqiGPJwEzIK6MDtCJjcyX5hyAapxlJUwBUNU7GOfE8m9
0QL+BzNUGkCrEvopJVimd4CB0Ot2jRwTbZtmHXdbiPOjFUwLhPKjPRXuL2YOiLGAg9LIN6dmMv2l
KuYvfMWMExFjzhvXmCvjYJZ40WKoMFjPDfzD6rbyxrk/RY09fOUDXxP6BhX5hVdVv8zenH9D101Q
kDXaDCfMpXh2FIxPLg0X/VOdgrfrXtUz8UZU5x20qVva7RSF4eK3pkn/xHZ/rOBI/WaI7u3gAK5a
JJDp9mWZhyXlj3OohUfaDaQlQ9Q8MKRqKA8nOC8BlfvoUpe3rbupwoVTz/SweNgivSkrnxAPG/5L
w2m0m2Js4TcUtfO3wbP7z2ZjdN+nQs7HHJui5NSAU99InNJWEeuI+CYnSAUer8T/H0wrTG8bOHAv
Im7dktKyMmpo2BzcbHnZTD6eViGIJnEr8uiOmpvtZjNGGuSNOG/ELmSHQw3RD0sHrXFhJLhR+UhQ
WPMdu9v4KZkz7buhSgY7heQ2ucUbKzd9gMrB3kJ8d29lOiEkIXHHggilE+pnZhKCRBGK8bgOQRnt
QboHV4dhd9dZU/1TJ/549NVkYUSAoQKacelWkXOYyO/wQAShHD31s+PR4HH3bGiWvK8dXLwE3Uyo
HGyGQvvZhs2cMqIR07MsluabY2XETplGFb/2nHqTn4M//2w0GF8bSMbRdMCVXn9lS+AcSpui0xfJ
cXrAYMJaHfMW2yJHpM0yv/NU1z2S89JCqjYX481plpJuhDlcuaskbtq7aJH15wT3H9NvahU9JlhI
/eIyl85OU/ksaKQNE2Ztmec/SyZ1ExT0RtLXLKMFy87MGGm1QwWdaDEp5pcazSrcWDezj1LQnG1j
ePeARwIP5o3T4k+xFUbMRMOaIg+PigQ7o54BjTpkUTWEXPOj80IS+4i+xSzsh0hG9EJG6pkvQyiF
OKhKTp/SJI/yGwfiym9HDslLp9V8ywXf1h+IdFE7HO8KucUaKf4qqyodjk2yoNeQkfSOmmeK8R59
GDlfgzcp+JQiMeeT68A6pXgcQEOqjAzTTdZPzvd5nKAJTMrrw0PGWPrGQLSX7GvSU3RKo26FjRFE
WodFW+Zb1fSjCgQSPG/nZDStKA5HT94wJe0KPsKGv0JTFUA0Os00YwaKp8TONvq0vi+jEIsLdq/+
JeO0KA9Qtsh60sxs7p4yR6WPWTcvbwZqh2AyUFWuc3IC6fuhaiJS42d7QZzkAlh7oeOJrVVTBQSl
01g6VBQNzzkribPoYOPNwFDetqpoN1nUlwcQ+dj4MXXT+FxZg9btETU6d0sfFe3BwRLie6LoLIBX
6+IJQmc5bkabB8c2wKlgy42J28YYOstTlSt73gAkzLB3Ww0ftshwYLMobablodufo2MERukLfWLC
nyaFYVG4DM2vXrg0CT3Ugn7Tj85k0e0s4adCFaa2NxEQvOl5bjqBNQrzH7XUdgG04uiP4ZIVUO4r
V72sEdKQRRD+UypYpWefFoiWRL3jGvJQ4l0FlZlhkjrN9WAve8Tm5aMLAM6tgQPp64iAHtDctbtX
zyliLVDAa58b9AnpBkl0ct/DIk6ZAdXWowEUzi6bTWYBYq6S8A79YYLOM2u9h87I8+mALpMQXrFO
ZGDQNJ81oweY0kvhxb7d5w2fj9b26sEboyny5zEnSqzD+b06cjxRcXmFQaAv2zEnOmhys5z9JPES
SUq4I3HEdIyTqHfNQy0sG/7OH4SoWJWhYBtcU9sZffeNXU0DO66AxUThFDOJwcNFQQ00mFn9zNrY
e0i53nCH4SL54SDvak9JHEbC1yYJ/gAgMZq+xGMk2SG9lU8iXAwo72YdF8RVtPKxjxtO+U5R5GlF
gzoWSxx4ewAXDOQ2zBMic7dkYQ2+Jmq515lLwXEqY9PeKmYv4I+6Xj1RpFHIjZVuIHXrOKYOi23O
D7nBGboZZsZoo50mawndgjcvg5OCjFVJvE0meMCbISRM6cas9bxb5SiUkj/paaTEEcQWDzxn7hLb
1kkMQ08/f7Lw4/oWVk2H+UJswsNfEk6QPa5dfXvS6WCeolFmyPDtOoEihKBq2FQpdPQ7YAeAsKjq
rK+hm4WPfbSEdzqTmvDGqpxFbvHc0Ebf80aj2Cyz4cw3dWThnzb1evGb9MH6uxar8OsMeXQJMhy5
fjP8SAg0K6FAbEAVB1zBmxhszAi94hZ7aA5d0xrin/gZxfKAqRxhifOczw7tD7YIgSbr5iGMGwME
3qHx8u2WUR+vIS7RMdlOaB6lBokePb6zwGZsm5YZROUaO6ssmm1G2KB9ZCzGqAJ2TBrurEW6kNdg
OpO9keWqfELzoB7nVA2fzKLqOKYhtHew8ePpW2ut/Qn6keGEFwO0MTcr5HjDGRfqn9mNCCmc2SwH
KGu2bfhRCFiCEBT+2obGdDXe1/vxJnQnuJK2ZuOWyfCu2DpuZOjRJiNi6Z+GCftKWUNpvAG0H74r
w4UBTp/SPsV9DWUfN5ybCpaU7YczIzh8myL0aKEZJb+iRhnTDso41i+rZ4bYLFA+wr0N7tJjGGB6
3+xQxF+xaq8+Z1PCh5NYZX+cnUrXGcPE1g0CnUhsUjYN1v/UO6lvZyauEnOie4fKS81bprJ9SRo3
MPdDqXI4OQDV9nPvuUO3qZXZ8iFA/wmBEyJuTIvysbtfwqTxNhFmVfa2M8pVxR1R1/haZKQvTpc2
y75h0KIe+VOnp5bLCWN+rfFAUB3b7P0FuQF8Su4uh8dlM+EsrKX7iuUT0588d+u3zhtkuzEix+Wq
yBXKDUgccEastocJGK3hCNvUDIvk0OoTTB9McYjuAA0yu3uxeMkzUL9j37MRczxDhaNC32hs7jTA
f0bnkYJtDWhpN5GvZyOOMPyrQ+Njf4xvQSoXrPDQM2Lyz7NFcwV8BPCKtYNMd+0w9um+w9I2psGK
h3shBn01EXDju2UxNfdzFFrzc7F+jMATKV1uXXnOsw4DBHsDu85uotbNTRx2vO5lYOg5HQo09vcF
FwJxaiWxsBFjp4qrQY0/eqyh/8Exwbq1tMLC2ki6obuNLEjUJ5RsOg7OdTUFuBPZp7YlcnGDsAVW
xEJlxX6lz7d/GACi3wwYmpRNcI4ANJFvys+OyM3aH9rBwemGC3nbITIKMKIYmgP/LM423TghvsmF
U+s7E2VRsXctNf/I5QiyvQyxF+0EHXDxA1DW9ZH4rpCO2VI3095p5hFCoToN5gCOpLmNTV0ibe+V
6ZnIEeEb8Xo/4A6NXiIfzWec2PTPUyfyN4198r0rpuoutqJ5lY2EnKB2OJdvCPX1VaFsAJd5mNj9
ExcaYXbMX5xpM3N/3Xjs9Pkmt4r8UcvSzN4u8ILTjS2hGrzgjBGhdiOHGHUa9szg9gudIvcMw+Zd
P9Xj05SmS/9UMa5DN+W1/dcCTBJqKEb0LzAsRvcAfcxsYAGVnJSEQkp70zQ0nsdRr7TuB4NxvdyK
MWnqW3CN6lRRXy2HFlqM8GM90pA0QOHCpKeY4k/UIeKHEYVUn+UCbQTOdg8HbtHTpsdOh+SHTcNc
qQJWNuv0sCzejKKszCmea0f32HNxaVEmcwBO+4IWjlOg6oz6AZprdo+Ypk1vxzq3oQLpBaSrLDJL
2MKpFfk2WHJNCTmsc9AGF8ZPuKAhXbeNxC0DWDKOuYWXFb7iwBWlj7Wy23RPFIYo/VZ4I6RMVzT3
BDg3zcZIdP5qhDZCnIQL/RuWtpsfcqPI4xMAaUXdRjzRACurm/WX3q21X3TjJU93rOSn2SksqJdz
2jobbCNV8rmB+rU3o2lWfi4mOv5FDB0EWDOs9rDq0kcDpyOsoqqqXu6TpjGJnUVqQwAc7NuouP8f
mIGO1if9GDjuEJ+w56zl3SCS0Nsscp6M3f+I0GwtSLFFsIQDSVlGUdYlljtWmfsjrsDTHha6XvGf
WiAlVGk9H+t2LqWfK26sWfHiEE5k4xV3zwtGog4FDvaauLvSo6z//F/WuAw/ZwY9tQowjNa3hl2Z
8ELg7wr6zGvm0KvR5pmRKCYhYKwOVpT878xINF3dQlH0qEBhk7ALMT3yE0e49zPmMFsQIvlDCxf6
CY86kJk23LOKahwhYGpecd+8ZBQpTaLjGQtJYpnOLEE1tjRwma6CTi79XuGHiU12Mhw+Nt284IHp
SMzhXGGuqQ7mmR2lFgHjzrQhgQrbz7zA6JsJw3ydLWoB+AFNVJMjyP54UePiU8YA34DPTHjQeaZJ
iQRyDAEdg3EYjEdoDO7BEoa2tRjI7Km6cC6CX+MXnbPs6jFrNoSbett6rK6F8l7aWth2/b8/ZPUk
/dfWwm2pla3DQx6KAvc9aFauayQ3yEWHKxGtF18ndA0CoVZj978cXp3JyaXVqsBhfnwwXdO+d7CN
u+JZfXEVaUmelmlCbDt7nQP8FGXAEA0E6aygU5Z9rMbW9j9+fxc3zb9WOXPGNvvIgYU1qaBGFB2Q
UBH5LtOhbzhxlae0hUhJzTdc+R4uvCoif3RCTA1dkit89tMIkPcAGi0VSPwQfbue+3uVjSHmbcj+
Pv59F54iXFBYNQ50JdzqzwzQFWZL8EFSFRBUJ9DP9o67hyrJ8Py/riPYDbpJ+o2BFe35YROXHOeQ
WNh9aWfeV4uAKrpM0ZU98bevLqtQRpqWRCP5l+MsZo3wwm12Xojd4t6tGvEl9CZtOi1JKgJwwFBc
iWZf3//7Q5Q8KiIlObskBvLne10QdSLxI+oCSgT1NbZpM7Q0z/ypdCIslVev/8ypcH8LhbhifPsn
qONsbUlogufgOU7eqlzf7b+/aKYuCMGSJegHzTGCDKIv1kuW5tEA16WogkHCOwxaRT12ZCrgNLQp
hn1SCnXCPtO9hr4qRFPMjB7fFjuXc7FFEhHaxxI5LSSCAh9QJq2uF50KaTOFr6F3b3Ik+YVPHBQM
2QLPE5iC+WI9y3Yx6yvH59/bE5drLgYLxoxFds1Z+qDh5VWSJGIOYjdznjGKgsewxPqnjzfn39/b
usq6XzihCUc6+97aTMssZhozoypsBmJt7BEXxiIY66U7fLzUxR/kOZ7rWVgoYsv0/p3pSFUXN5Is
RV62n1kgsyt18MpXfekHEXJBgpzpWA5A+/tVMJDy2tazCBmETLSdOxvrg4WmDs3CtbTBCx8AyKYO
tkrXI5nKvV8KbnOJbtGdgogGqdrkxYg/lBpXSyMMDEV8i81q/Dp6CtqtyLU5vnKwrP/9s4/AZXnD
kkhWmQucHWCgqWmhrGYKgEs0IMSCeW01QtMDcbhpGj3dOWZ1LYT8wvN1QQBtkso4Zkhufv+j67BO
Utm3c5BqCZEezpj7slWjb2J7899fJUutOQkWCR4ESb5fKnJSTOQz9mZqTS+WmBTqLma9jmkVV1a6
+CT/tdLZpukbDQsZVcxBTxH6BHfLuS+9akYaI4agweWEmazr7D/+Hi4u6jFNNAnS0ak43v889HA0
0C6Cjg7yxk++mOitqGle3FIYd4WhxOvM5PXnx4teen0Wd57FQ7Vc/dwvHNlaxFAnG4MIjcupKdBY
aRaKByDq9spDvbSU6wgLLp5nCBwJ3/8+vKdpUcd6CkYLU/DRahAfJcM/ahq9KzfRhScJeUK3GXtw
F5BB9X6lZraqcjCcMUi7oX/ERdTcz4SHfGG029y6YQR9MdHfPn6QF9ckKgjNGXcgzMz3ayYziKKx
jkcHaMEFU98uv8mxmN8lE8ZJeATo2P/MsMmt48cL/33Rm4bBfUAere6sAR/vF4YLV2b4IjVcenaM
fJphe04Gxq+qUNU/JiYl0ZX3+Pe5zYKWbnPPEvThnIdmtXx4Yyy6Bi97raNnxEuuyJLuyju8vAol
LcWz4Ow+2y1GV+LuOPVNUFQT9BEP2v4nL3XElR/z96bkx5BF63K1ir9fmwF0ag1h3wbtiJ8Z7J1u
OTjgieMuxr3498ev6sJiznp7k8qFpa/tnr0qpluzbJK4DzDc0W564gf38RQW97NeXwtcWrf4+7vA
xIKTasgx1lCF82Qub7RtBgphF9R11/S/8GumixJqzu8xKIQ1PTB8HE6IfMJHEoxyOl2Dq/7jn3vh
FWKCxOfH3U4Y3HlbggPkEmZAqoEdxupW7xV0F/RGXz9e5dJDpVrx6ObID7LPbz03WSripSoVxIWI
9+FSvKLcLXxpwTb+eKULX9r6bRP2LWlexfnvYbgwxsYk28BJF/2gJjdKwbAxg2bmPKgDlqv9f4+c
pickyFenBeLqO78T6oowBRNrgkBvtemR2wBXIWfxbgTC3P3Hv+5PAXm2ZbjAuXf4pFf+6nrC/auG
RukXw4PBFMlC+1mc1sC6lok58pwNqgrr1Nlt9Q/S2PGVMALhcw7qzwKb7yvn2YX3yYYRgggSk7rt
/EaC2TyJRqy8BTi9z3jXMqZ0k047zgX0+o9/84U36pkYDnOckYrENfj+J0tZ5I5KEhUksLtutLG2
v4SNKhD8dQBF2ECSEbP7r0taEMg5Oi0IKgQJnZ0BMHXKMk/SLiBiAicH2/GZvXY7HdvzbTmiWP94
ub+/QZYjhJFwFZ0xojyrZJYRuCvu3TaIjVgFGF5UB43femWVv98Zq1D2roFlOljd2XPM4RVb4Ri2
QdJ7yz12O+4hjzzI1avVy8c/6Hwp3pQuHbA6bh6H1Kyze0FrLJz7lcYAvR2aU1eZHUxVWe0jO/mv
BcufpfjYTRfPQe+vyEYGMLDI2lwPSBIpjxQtLwgHx1WVFV15fudv6XyldZ/+69MzMHDIsr4ioCKu
x/2oQmdnadh3fPzozu+EdRUkNDptukHXdd6fDOlscFMoIzCoRnBctZ2vpunJgJpd+kNvpD6ukN4d
mSmdP+FxeOVju/AjSeoy+bYN6hRasfc/MiMqmewiLCMFpItTqbnqmKxig49/5PknzY+kHJIQXhA6
ugA571fBzMuxEk6WoMxstOkFOtQEG09yZBJY3cTB/Mdkn3W9/1ujCPYkMpz366lFoxoKNT1gMKgP
22LJ0pe2lfjRffy7Lux7nhx1kAtLRv/rJhhg+8xa6QjUK2S4oppOFzyWeoBcNDb4G1xZ7sLLgnnK
AwQO85CDnV0GdtXAG0d/QNtsI0Jq0vSWlyuDj3+UuT6df985PD0OetoOoUuC8M4PDtE7Kc0sLDy+
+M77mlRlDMBhVd1zU2twwFzS3RIwlSjel1Y3k37RCMF1u+CSCX91EFstSgwMT1wlk33k6e2RvW10
29b1YDg3SzyTgsCxiiyded6nqi17bYehjvO4wNUBusk109o7Y5Z43zFmnnFDqcUA/xo9gWAoRtDJ
aQr1TG1xkCnjLSk9OtxxGJ/zlfv30gt2SWozdGYeEsDi/UaaIoHvDK6lQay7abCgN9ykWl4BJiA2
+/ixX/hGgE157ES5X4CS0hQjC/zkF2yz4uGbJMEmQI427pSl6n+mebiStrzeMWcv2WR0YPKhrPjI
ecPgtqMqF53liOnDV2iJit8ETbpfIpIqtpjfige8PUh+Lsgr+fiH/in+/lraplWhYwEGPb9tizxK
u6aBbgW2G9k3dWklL/AhvKdBc+01a9XF0y5W0cOitOZFFKrZw+t3npuwEt9GnBAeBiBD/+O/6sKb
/oP/wlDnofwF1xeTYURJZhGDikD7GLV9d8L3o/oCgy698gAuL8Voi+mrs+J67zeVZy1YGWgOb7rX
8YysWtg6dlLeVRoEk//Fr1pRegEIxPl+djEXg2jIVee2xMgE7RIm2f0u1+L4CcV5//jxWhc2sLn2
Tw4Qt0XQ9NnPamZKkLRzlwB+wJJ9jajtvkyQCe5UjinQmxCzduXyurgiSsYVeTL5v7MVY61IIiMr
l8AYa4nGHktJWG8kvagIHDaPriVTn8MJHIzck6bNlICq7a/+rRu0WjZZPwdZHIndJFA9DjVMKugZ
BUzR6E33TOc/Vt5/1mRPchBT8TB+PNssMTzOIrI5gEtZPUEOQc8JBfhQjXny/7nUev38q+DpK+bX
0eDOwSLcNPFLwgc+FRncoI2W62K+sjUvPkybaFnpmGQantcEWAU7bgwNJPC60bgZMfg/KCvPf6/k
+WO01PVXfHHrK3v00qcnUHFZzLAZK51fbSsprx4VaKWN6Oh+wmDw0Ndtgh0SGu6PP4dLByywvcti
luvI86887Vp03qU3IdMXDCmiqjkiUzSQS2Y4f41UP8RikVIKAfcKSnNt5fWz+fd7xPw01eaSHwkz
cdsUEvaTN2MqOpXe0ZoM9WuIOzgFrVOVV5Y2Lq29znD52Ii2dc+vlcauBwbwGW91aNuKm7wPBxiN
czLssAlO3S1RI/G0K2mLxq0DxTiY0bWmWPCH3gkfLdfY6AgA4q1bWhEW16ijcVebp9DdtHbTEVa0
iBFd9Ijvj//xC7u0N0CBKH6YS1h/VeJFXITGjN1Z0ORuvh89Te6wDsipHnX3yt6/dHBRUOiCOo5z
67xf0gcsnq1xWYKhbeZ9VMXdkbicaqdH83Ibx9V8+PinXfrWsApkDEiRbwP1vt8R0IHNKML8NRi8
0BN7S5nqDm5LGD0OZiXcoAhXVwkj6/qnjxf+My86v+thjCA/4KqnUj5b2Ym453QMLoJKm0SNt0Ri
vbYeKTBBLxu3PVjwINw9SV1Z4o9tFuNu0CB/gWc52S8jtgnlA6qTTGAtnyBnCitrdHf1nGAV72Iv
kO07tN/6sWqG9EuBE9rqlRPWCgFH3EYnOPjLl7QZdDhKs+1AIYW9Zv3oI+TYWzRJ/dvSLwt+ES4U
oR3qmeZ5HlMJo9ltJlj5Cse7G1xzTHKDPn4wF3YAaC0eYR63CVX22bE+pWXnoNmdKOXVamNWG7l2
k2bx+AO6bZrvO6WSZv/f1zQkEBk4P5D/ed1VkykRD70GAl+hrd81dTmz7TgZfAivoYFYdQD0+N+s
yQTasj0TSPesAGkj0OGpZc3ZkiEvwYDQ3HM27G1tmj4Pundlw6131Nl+g3DBVambwO/MNd7vdAwK
zSHEhD6ICrIbNmFPjM3Wxrj7GnHmwidlgU3btEiOQ11w9gI9HGIRnhVT8H84O48euZE0Df8iAvTm
SmZmJctI5aRq6UJIpRa9D9pfvw/7sKtiEkloZw7dmAEqMoJhPvMaHbWHCIUJWZHQ9slxK0WrNUXm
P5rn+6Sdkh/XV3TjmtJ1JJaJn/kHTeGPM5yHpDVlg96eisw49hBmPDlHLHu0/tirhrrTvtzap+xR
xdAV5G6ox30cTc9HNGshUvm1mDu0jQRCoHosqePBEjN6JSYC5jv38MYTQgvDYIuSvFLkWW0Zu4xC
oUX1DCIJVc0HkS70YDNKTSCP+Q9Tkh6swtJGr7BFsPNmL7tjvXtoly7hv2LgCbwaGjW0Qm5JT33u
lPrM5Z8dcwFAr7H1xMdRVj+b2FYdiiaRZrfq62Zntbe+remQXGNUoFG7W+1eSsA5wbnCrSCKJxsr
IR/Dg58zLiw31zeRsjWShYb4UvtxiL+W//+PGCFVUNUqwprvSpikfo4Sg6IqxAOpOKDSQ0fEdea8
etCsDm4wni/F97qtizMgLfurnBcaKESYjT85BbV5G4NbET7SytSRrv/OjePMc4VriK4SRVEe+/gz
wagIy8nH2dcjuJtqJ1ACb2Eh74yyHNbVd4cvA7ueuiJV7nXUIqkKDoLIQvoKr352E/R5V90Buw5v
O/yBICr3Q6PBq1GSOwsjTtSewmL+Rh23xJ10TKG2AKAvbmQrBvRvQSj+1cogu1FSVjVMTmbVEh6K
Yqj5odcDxYQUE6uvIJ+geySOk1g/TalF1BZJaFm9Iz/MprPd1pgum7qVDgiZ5hYqwZWY+EhxWiHA
L7is7/tpSn6OelQ96XEY/lYrMxeHYFBC2LsBBmweZqUY1aCU39xqqNKFh1wypwKHnEG91eQ2L75d
X8kLOCHpikn1XlkyQXqR6yQwQzAWsYTQII3uYvWdqKAa/u0Q+3mDXx21j7Le6uS8cW8Od3U3ohha
8GEij0La9NsCJJ7vPEAbG52KPkeJ+hxB6bqbYCsIXGa1ovtaCerdDQ3lC1m+/oj34PhyffIbdyU5
If0um3yUqS8X2x9nSnaaYigrA29NibsFKTdRI6WTWHgMhwLe6DNthujvExrKKNQggdEw5PqyDOdY
jZH+11CDyE3zTNjgxKdBxYPmn0lXrL1u23LeVgfFBhVkIKC3ZPrrECJqJ5qLs6L5uQaHW4O1cNOY
WACgvJ6/Ad8eTrlcPV1f1o33gP1E8djU6WUoa7AQqaPViyLS6Wpb4E8ROlKxFrfz4bGpHaLnuqdM
Fc7pHRTocA/wvHEBYUgP2BHoDleys/qmQz7DucdvEVQqCt1QnZDPQlL97685HnKQgXRKIZKskXJD
jHdKOhWmn3bGgDelhc12pOz53W8cBXtBBC2QTVr466p4Igwn0AnI/BH5+4ODlhdWa0I6aiWdw+vf
7KJvyT1ADmggVeU4Cqu3rOsfZwEcPsxdLJr9prdgl5u5ca/bIj7GkjGfrcmaqBTn4h+967VDJNnJ
Ycb3ZGdVN87jgjjhy1G45ZesfoMJBwFNqcTyDWhHb1liCETNleBU2oPxhk94uNcY3po1oGJ9qeup
gGPt5Rf9MWu7zcwKso+5RLsFhvYGdJm5gKLpGNWBXhK+fRP2OOkwosIaxgPmjLO1c+FtztomyidE
5Mesj0s6ydMYZbKFNKejn1JYuR5uOehVASk4lJqV7KX8G0fEkSlaq9z5C357hYGE+J6ZSdBZPpyn
xEYgxElRqtWLg7CxNrEqfbG9tuNngA8IR9lyi6099f7JSBq3p+R7QH/evonRoPl6fRNu/TDqnjo+
UioqMfIqeFBKJOgHWTI4u7b+bBHiukbXhzvz37gSWen/G2V1QxgIJGGGHmN3kSL1yrP3HV969W0c
9B89AsC37SC0nTD1v0bP6hrmoaFjTWcXIo2z2tlI0xOy27yyVZN3kltZUtecymKssEPBEdgV2LjA
08kQDfhcoGcBV6lCYOhBTdAUvk9l0X9DrHU643IT9N/iTNLxe1ALBHgmlFIQCQGphcQidN3Qa4Yh
fQ7MATejVO1Nj/rowpaXsvErPRwJB8QwbA3c+YzWOsQgVm6iVKDBpmH9C+MQGX8sY5pECQ44kxjB
sx2M4JJKbakrhkDxw0M7oO2AyK6h77VwNw+kRqkPPioEB1lXPx5IC3EsdKRbk1JYOTmnJCF4u2lq
S47OSornq9s2uiO5yhRbZ8XsJgQYVNCvELKiwLy5vh03rt+ltcNuhEICGHt1Tpy4UxbXF9Of6TQc
EzPEHi1RMfdycnnnDth4MhmKyvgCNV86hh+nnRopNCNb5dUK4+hXCscJ3eIKf8KwmR4gvo3nDh2C
W1r6xl4ozV9e78wF1UD5jEuB5utq5Bzpz2SaTb+dEX8rDLX39DHe65VtLSU9ULJEoixsv1b7H/nF
KY1ty/CHecQsMVRybrZEe0Oo9svffzRuNigNNnApIsiP88EtA48YLedldvB7TtO4/AHkVnuIBXCK
60NtXSTUijGUXoJVGoEfh5IKFAariv2Rj5Z2GxpS/WrmuXofk3TfqyNy65bZ7MRWWwvpkF1Rn+Fw
cAV+HDNMEF1LcCP1LS3srKNEEJZ7sdFXR/RVkp3kYHsw8gLQ2ASt6uow6o1T59j3GH6Mmzk3Q7no
lyvJGYknfecAXA5F2ioTMELIIzzWVttwimMj1XsuZUfN5ru6mZCrDoz5pZqjvVruskQfd/ySIWuY
UlDQJdRYDYXeQ8qlqhq+Ac8edjSPfI7o4en65jAvj7SyXGNgdBfg2UXxzumjIFK7RPOH0Kidm5Gu
hfpkdOUQ3WH8XGTY8jnd3bKvfhXYVKBezLOKWFibvmJhKL86OrhCr8mTGtkqJVFpmyPXZiH7ipca
XgutUJpDEgj762iZcM+VSC1+z3AbXvoKfP4pKE2dCuUYBO9mBpfRlYwo/AJTrMzvbdTQbDfpqD26
kCwkxbP7wHzPutTQbmJEAt8tA60FVLIl41+cerX3BuO+z/iq2j8F6rqlRwrbT/DS1Qrjw9pqbyKn
6qxXuGaUuNJ5rvvndsyS4i7FoeFpLowhPQV9Nf/CQbHJz0GJeP9hGoAEIadZq68D7HgwSDUoXw9k
V6GcqMnh/KJnxaC5ITIB71kaRP2xnBKBUggB80NaSSYmenkt5Ft8GNEEVORcdjtrkVPPTK0zd57x
jWSZxjtPuLUkjFQ4VgciFrKMa0Kq+UTBODQic+WEP+U64jXEoFrRH/pKG8BRpAmGlpHpZOhxqtbw
yJOlvM125TQ7EdN/IfFqMwOcIY1U2MyKtU4ne9EPqEXKNCby6MXGjRmZjwRBMvSsx+bBnixxxN8Z
6YuE1lUp6c4h0qMEySFNo8ckIR5EVfn1+tZXlmVY/ygK5TCzyCVowK7u4DkvkZXMStXXs6lLkQ2x
peI+LtDjYLc54Zs1g2E5j0WMIkuL8Hni5Y48S7dwc0R2m1f5mJz0OMejcueHLTfy+ofRVCbQB+RN
qXL1w2h/gTOdSuSqorLsUSULquSYTUPtPEyO3P2YJSed3L5N7dJDzlHGD4BGFl4rOj5iX9VcjPJZ
QutJO2g45VbIQgjxg/b89LmKlf7X9V+7cU+p4HrsBVVN9LHOhgzMPbFEbTSa5bn8kuJYOnqThpDj
zqo4l4tCAR5kMdBfRjNXz1jfQcSyI1nz5aFwvmV9iIEDIM7PGqEq2jbY1eRIPA8IEI1thuhRjZWC
sgMMuHxKeV1A/SM+QvkQrCC/8Y88TIL7jUxQzZ3Mv7zwSW3UYnMVuREU40OkbSfnnAGL3EkFtpaY
h4CuDuB4Bfzzx2HjChWnVswUv+ZexYI3T25JHNSdQ7rxtqm6BhwAgy2NPvZqgYMMJj+cFN2nC4BN
PKopznvnVOGTDkI6Of31riHRIJSkIA33bH1FEdX3Y4Eotl9WueFPGII8zSIJd+reGwtH8mhR46X3
CthhNaV6sIsEBV3NJ6wMbwMZiRvIXPWn63NZ/srquILcAK2nOpR6yQg+fp5iFlagDfXgF3EQOL+d
QTXTA7wCHfXLlgP4UNCz3hlzYyfqcBkgGhMcXPbDi9kcbauE/qXUWvt9kBd0CnIjroXMzqFCO/B+
KnHyuz5RbZnJaqYYFRgUP+CfULBbzugf+7/VsK2OR633+xRLk4dcrcHKIc1P7wQ4U/PI8uBkhdWo
WARkQ3rcKH4Zx9Boo2oRiYebM1QRziFxnifKIURRMfw8wi7+MsQzfa4FqPFgZXWBb0EaVcprFBLy
uIDxF8/llAv3h4a5Svqt4qn6IYlIKc8pF0YLkEuNrdOQpQjF5kTX4XNm97npRuU+OXNr7dlT4DIp
/8h8+Y+rYEWOZum1EH6SaNNLgKELRiEICwJnEepppH6NNYpSD8/XV39jmy2tOdD69Ofg3S7n94/F
j4oaATcd/LoCieoxC1E/RxfI8qC82k9cVmLnwl1ulfXHpkZJL5IEdyGJfhyPElhHAA2QHFtV42ko
lPYd4a7IQzUB4dFGzO8AbWoP9adiZ59tHFtyS+4gg9SBlV5tM6NS2ypo6IF2eosMGiJjN0ZojDfX
11PZWFBG4BQttwOaYasIu57tZKgrE45a3CFZIoxAbs9moqi+WQ1myIYt09nFrEiSDhkyRPOd0bIn
XjpMSFMXR+VA/GpCDAJOXHQ94mZqo4L7KaXhi4odtb7zeze2HbclfbWFu3RJKMJeBO/iJqGJh9wD
7WGzepyyDPH9Xmhp58ZNkPnlKDLncH2dtsbligZPAORZVdegkirREI5B5N+XSqs6Z52In/SmxBO4
T5XPPJMtgqxN/PX6oBvf5r/aOJW/hR657u/3/Yii+sIf1Oy5QiFRxt3J7u3j2JVfAzym/OvDbew4
fP5ozvK+ynSlV0e6KVJZ77Gu9Nu2Q/rD6h1sGPQq24NnbIXm9GCXaBOSgcNF8fFQzUZNOxATS98A
Cz0fhlCLfxRUmBZp32LCFjlqdF9Bv7cHqpHGLzJ66+pNr9cGxueqPv24Pu+Nb2sR0mh8JoI3wIcf
f84YFBJ6snLrx1hsYuedxdZTxT6+EZ1a3qXIjKlHJYvKvy+0LJEix0Jbvu1Fv2dOUzmmJQGjsEcI
PAhwT8zSsD33hAXH61PciBuRXqb+QW5LoWWdekzORK4aV61fzpHiGaGpuHUjO56cxOI0alVwowSy
OMWcpVOEmd7r9eE3SoUKm4puEncpNYo1oCOZwbbHaiV8pDPm4KBaHZJEBTYFjzFi1bDULYSwQCqx
249anOlUWRMlfJMjlH93bvSNCM8ihiSChS8IGmF1r45k2Ug9wtwZ0246mGB0TFeXxq45tH3Z7PXY
N44wNzgMBs4VULT1M0m+C3RLtHC7hhLEnoi6M2lW5zp46ByQyC920t6t2VlckBQz+NpEyh/3coQz
W6U5ifARaoa0XTcaXkJjMYXf8ORo1c/Xv+vG60hTlvSMh4qttR6Nhn6FimIjYJN1wuskBVF+Qyn9
LlGkkzWiEDwqlvFUowa1cx8bKhP5+DBTblnCZqa59GhXnxF4SxKUGQQiGH4pR7UnVMfooctnlzKG
TAsM6sinObOHFyeJMFIsdXt6Q/xbGg5g+AKq7LYdmMdwnm0bJehKxjLKDgYE9AbRYvIw12PsTngo
KAfUoKrm2A4Z4nVtCFjmxk7LcVFRn1EEDbVA+Z07eM+g6RhOlmsFlfWiVK2UuTNaZp+CTjF+p5Yi
RSdjpGvga9RMXsswQAm4b4oOoEfbvTgDAhQnB6IGMoDCkDQ+3oQ5ZW8NTo/qn5kC5sWM7GDASkRd
JwqG32WEwJ0PaU9YHr4vRnFo0JoMPMWMcYpzjRzRZS+sI9PY2WaXH56jDJaTcplCTrZGuJjJBNEP
KTYf7exKf1mEGJzf2Gt10Q366KBJoryBa5Jw3wYuIZu6B33b/gHERZQtZOUC4leHEZZulsR7bOoi
eZ5bsDWoFLf1Q0g0d0PPKPkEuKP9PMEo/ef6rr8808RLS8uD+INLbd2Ti1t6bXOqzWgu8ybIFjqj
MkZy7oCIymkaCIuuj3d5pgk4CAJZatId1GY+nukstaIatx94BnpbHGMUzI9GI/8r+m7wro90+RJ+
HGk5dH9E16OqFjGuFbIvMEI/itHpMGDqEcHnTTypERZAxjjVN9cHvQw7GJRTbCvE85SiVhGoSCb4
6BHTUwOKqEOs2bf9mDY7wQ0t4ssbgyj6v5o1/duLi7/Ip0FQP1m65kkxfNV65G6/O3WZaj8qC1LF
naxH6nAD2wwzdRE36IsH6FwjE5+hsXjUW9WpfUKVlJIU4LXErcxJzAfMeFUsf8t8NlxNEVXtZhiD
LQJ6VZXcJU5GUTw006pDfwds7YGLpqv9ttKz/pHYYlbR/7f7X5UewIyN4lqgPR0Fs4T8v4I9Zp2O
Vn+oo5a7VWkVgfJ3FuAxHOJm18OimbTuUYosolBA3dH4CiRI+mLGCdqYYRZ24Z3R25jKYTIf/g5M
K7UOeoVa7aHuYjqPuhm17jygPOjNmF8nN9T9q090tOPsuFSXZmRbYvOzTq8kQnZEFO8lQeJJNwLl
yQb8/tjw4+/UwcG5NIxCGbdKTMLawzxTikCPO0nqewjNBoVnNN+/KkKxUy/Cg2xkekL9NAhlTv5p
Z+zpXCrjgkp7QCzA85g31Xc76ezmp8hKiqJIfjnRnYFy4PRplqXkq5imKDjUdTuUJyRPnZteLTTx
jilO/IJwaJ7emCbq0Gcb467yUS45Mu8FNYGG+UpViC2j2YLkErP6gpY/Wl7t0CXZsRqrrnxMaqhp
njwadvxDbSmP3rZ2w9MisTCap+SNiqqhUfTOGeH/IPY5vKiHzNhtwCKvBOLzaaNMt1jE2rZXRFDw
PmcCWBa46AITCRvPj+CbWSXmrRAqPl4Uxynva5R7/5GMpu0piSvp+JrNleocbNgv2ucgTvTqCOsh
Tz0L/Wb76xACILyfa1CEX000uMsfYZpKiqtajThrDfprlPtla3T1BJXQe0kE4eCOY0d0NdOy1u+a
OdaTc5iXDflUC5LcRRRYUnDCnswYz+25bk8IJvLqZXZDD0BODK1669vYGt5aQ2pVN6tV9UdYa1F7
V8YF3h9hGyFoNHL/yucJt9ARN5ElnHOEVn42DJNrEvKlJZ+wpJARdDQR6B1zQL4HPkTRHASV+BgB
WlPRk6No8EkHjTdnt3KJ97E3V4b6HWu9AFVdDPRAy2ZiesJGC289O8SUykG2WeNfzfGhzNOpRlqz
iDovBWDxMwgak9pQmifVXWE74y+ntWLeqKHis1OoGrFEjyxD8i0BVcHN8GiNcRklxjlm+EKYLhkE
dnw8zWrmtb0tFAy1be1nY4CDONL5ocOPfyiaS3kk2vwQqo0cH4pRivOzkndKDlwtQK4/rpzka4l5
8Z2JnxtNcTvInmRDmMbRTsCq38Lr6afbylHi9mTNVuBzB6fDZzKJ+AGvEbm8yQZTNB623RwsK5po
Lo7RlIf3siIG7Zxl8vCSobz0DvkdV109Q4DUmw2ziw7D0IeY51RSguqj2XSpF7SIhN7gNzA/TI1d
37FqLDodbFpZNS2o3J1suVCOc+Jg8ggYxey+jrJorF/QPTosaNsOuy/ehQCz6kbl7Z2MYjHNAxIC
jYsn61eBu4fyPqpy/3WMRfGoZKryxYAmE97EURb7w9jmymEqsTYDt1g3zQ1/QvN7m8zLLRuDlg1C
QXvB60Y/hlrl0sFc8mvnovxqp5URJ1ls+4GIw5poLrJPeq7qP3QE5F5SfdK+V4aRPTSV1jzEcWif
2lA1B9dqjOh72BdjcMQRFI16bAaUnZx0I8ZAMgiBAUj/6mWrXzJj1R47Cap6ENQe2746jY4z3hVy
M93JfWH8/cuPACAHj+o3GGl1+T1/vPwixNBOVKxFQl741OCjMbq8Ytk5YC9HbhGbzutUBt3Xv377
wY8qJKQGtcSLtjweQ0jkppPlO4hSHEhS+/uAvt3p+iiX2S9LSPEO3Dt1LmXdOugAJwsnUCxfyjQn
c0kKA+ykk0H7VOAz/7Wpo+JON6r+Hk/B4Xlu5vr9+g/YiOAQuDIpeKhwQ7R1CR4Nv0QVDauLeYw4
tBo4xCoEIjvijnW+PtTWxtHAIBIaL/ntGnQgQ0mVx05lrhTH3ADDblIyHgVk5p1PChSovUTsMqpa
CvAmxUMECC6iNzVpW2wLNMtX1OiHHpr17Zw55nMWzPLOzDbiRIejSisXdArVqSUl+GOL0iJXU64T
sHdhRHKUDconox+m5+vrdxkCIxdB/wKvTmhVKMN8HCWYTLXuldH2jVaS75IklPAZjSwWUVRnOgKl
N6jsnuuDXu4P6OILRn4hRizUjI+DmjPG52lPQU/FNQlBRkwdaCAbgNJ75fj/GYqeLTuEHt76LGDa
UQfy0FDmmnCrRwtScyPdmG7yJIh2jt3lB6PkBFSJnihn+wJ4i6lXHBHY2X4dAbBfAOkPRL31Tg3i
csMzCq0A5GkA61Fl+bh2cwa4Jhl0y+cmD+QjoM0wc7XQsLCDkjBcR8wSte6/X0QHBD7VUqrRvCIf
x5STltOAhRuCpuoSU3EKFI+HWPJMUQ87ufbl7QVs2URfFHkgZCPXLcm2bSOBi47hd4tlgYscTBid
Bwzagb4OwJkP46jZ+IsT2eGuCwrwQMdvbHbO+X8FlVXB5T+EDO8l+5R228c555ZVIuZlm/5Q26Hk
YeVkfKJPa+gevQnnFUJC8htKoIE7I8jxyl1IG43XNkNh4vQBVNGlnWBVJzRgpfLGDPpBOfRVmKSn
3u4wecDQubEPoWNWzeOQC7UjoZjC4iWUoHA8TPOMPAv8wsV8i4oqbgeo4gwe8ATb7+dmogWUpNo7
YJZO3bm9L/cxdQ7UtrhyHBgsa9hdXfbzhA6W5Yu6SM4Rbp53s1x0Owt8+ZlRHoFeR10F0uLF+jpO
3FeOxEVaov/83E1N+g1bzrJyNVUoGnaaVnRb5HgiuGpTlzf4xNVv13f1f3JeHz+xBj6Fy5wOOAWF
NeRCbuOkCVD187XBKtQDuBOzeBnSqunu7IISqQe02sm9jBTptcfOtMU2SsYeGuZ+LL5FaMoOByFh
SXWG0IZfmIx+a31XJ4OlHSdpwKRIwU9yjxZ9+Xn4JjSeqUMufeD1+chmS6rYNDpFC2U+xomS4ySG
gcb1xdm4opfdjOgTdS+O/fIr/nh9Bhw/nSZ2DL9YHJdFSpPArWJ2+Fxn6p5u0XKWVh9CQ6OPW5Oy
8UIr+DhYgv+KCGWIERI5sdc54/RPPw9WgtlKND3qBKm110WWfB9rYlfWYmM9NWZIY0amWsKSfhxc
k/tQS01w9rVF2S6czNQTk7H3OGyQl8F2IpkGXxbBB9DtH4dBE6W1mrqzfdRqxQN8PKY3YZj+1KoS
mnTkJZNEYU0Wak2WzqGA/ZKSFaSFpA0Q/eVQwdzenH9A4gLYRuU15JSUiVK6CCyIHB+ducA+hJp+
drTTpLmtBNBuD9PU+KGmlw4QOe2ab2ZPxIG3VGR3/cHi9ZePkPGcd1sRqG3hjat9cnKyfNI/VSo9
9Htw4tbmAqVbTCOcv75rFin8paAJAJ2S2PqW7fOA/zGxfbtrsyPm1dpZA4bz9+8X4o/0QHhYqJ6q
qyCndOTADEeyixhevjcKK8VpoMBXqZ72Xq+t3QSjCVEx+T99j1XxslczXlFcLYkPW/lADdw4RATr
O9W9rdP55yirCVHQS2pdT1k2NZ5B7VT5KRyD/jXBUGhnqI0AkSgUWY0Fhk3ksfpCwRBnVRpGtt/J
yoD18oTBJHc3LpfUhu6dmmY9VHlrJ0LciHJgMHEcF4i7ra5JTMEssB9TKF7qESY0RjYPJ3nAK5KG
wnhscFJ6vH7dbX022joWNmLsrwtYYC43Y68Pg+WnrOWnGXdtD/CZvRPabK3l0oLjZiV0Yx9/vAOc
DMRQ3CPIRgXS+VZi8O1g2UldBc+z26odJB8DqX5PV3xjs0Cx0xeqHUHpxYNhU+LLGiIJPxux+ogr
KfQxecMrzonsnWh747Nxe9OII8mFfrbOJrjdwekVsoPaVFSQc6aG+i5p0viJLk/2AKUy3wHnbXRa
AckhAQxun5eDpu/HJR0xdwjxIQx8qr/hA/pa1i+Aktob9SnndQT/eChSwYU4p84hVXPzqU7KYNyJ
/C9jGcA/SHKj9GECmli/XwSzJYpwZXhbmpTW8XxPhrs5mUZ0StAo+BoRUDl4VkVp5DlqERKkK0UV
71xyG2u/qN/gI0X0htrlaiWsKIdKDQjbF4o8T64jS/kEClSafhdzwJUamVG5c3tvvNuUbFR0vwAU
IPu12s+6gYBoNDoSHjpz7I/gNx5LvPK8Pp6acxzVo1s40ez2ZBQ3f31e4bUvqEzoL9rFZx/C3Kic
meKlYQnrcTDxUXMKJ9s5r/9dbqvABKE2BJPIVpcocfVoJxBJw9mpJRwPRlnBaR1Fql7B7dNNBzAG
LnBu+V9ZstLHBF40plbOFH+WMRv9oSqzMb/mUZoErklwGJE1GfP4qYzzMneBmCMtWym1qXiO1Auc
WUIpVk5CKFaAX1Mi4x/UhQ6FTszl52MPmfW+hVuJXkmXKQMEpwx/sMicbMzUp3hI7/uMPoPbg1s3
zlUYKq8wGZzhrICuprcR9tpzO7TBGzo98bNoikw9pFhzt0daKZG4meDBPs3oX2GwNCwO4ILcHaT6
VOvYzqaLw3Af6+OLmcLf91Ik+EZs0zvlM44TJnZlRp4990WUmwdcU4vXnmgNh0e7ItIQgYRjlRED
K/WaMW+AY9bCag9571S5J7ChM10RKrjNGfSHnnlmetD9SK50btSNNb2cciyejDLCsQkvBszD7SIb
1cciQXIIyLiGYWqS2tNtQTL6OzeE+rsLAXhXE2t8HMIu/44oZeq4I+Xs1pNpXP+Ea6y9Nnmc/6Sl
GXzrmrB5tzO8F26TLpm/wK3CFM9mqg3SG519D5UWIldiSdkJuzByvoD6ELaYiEplUNsSW/+SS5YZ
7by9Gzf3En0DwKLxvNDAP15uU2e3mtJ1Enzz+G0aVZPuQKPYR10v4p0HcGsodKQRySAOJ0paRRQ1
Bsf8DAIVuSjGJ+RXyscCl63bGH/XnUdi461dII0qxR/IARdvLQ2+JMBEzvYFHZNzisnnpynBMOv6
DbFxHdoLG8JYUH5ksqu1MzGWwrjesn0cS6R/+ID1XRQ7cgxTRbNJmUq77A/Xh9yaGDgUkD+gqmSC
l9XnStowocFHgj4huyFZff+QqXBXr4+y9aWI/Vg3yoNLVevjKHY0KHUMXtwfWmU+pH0+HvRueAdO
lu5sv835cMPCWV84udry7P2RA+qmlJlmxHws7KjP+E9icFoFe/3w7fn87yj6aj4SRNAiKwCiUezM
vBT1ixsaR7En4MCery/d1oR4ryj7L2I3yBx8nBD+9naKmR91LAWX+pZy169WspKffz0K7+9ih7eQ
0y7qJ/gf25nURI4ftn1+1LpyOillWfz9KYJDKPMogakjpFwtW4L8Q47JnYMrQGwrZGhD4JxxlR7E
zqJtfB8yJopMi2TpIkfxcdGEPAd53jb0LKque02HBKCAqqGeRhe9DneCmK3BdHYa+CowXRd8BDXo
Kb8IEhvIGMEBlj0o3LYfXVzF9jzhNoIXBygw/mi0KCwy3Y/zCs2CyEWlF5NR/pA8/D3pjwepnWju
VEqVABDQ2z+LCDc8hbz76fom2bieUEjm05HiEDqt74pIQ8Eqn6m7Y16du9Ik4Qg6RJUOy7aaXtE1
CXc+49Z0QSNCw6UlxH9Xe3/OqLUmgDN8BCHSd3C/GN72bTAfaPdln6QMDCaMDPlT2zfo412f7NZX
hSZBgxShKSr+67FRJ4u7JbsC3jvfCrM3CHWMxnoA/qGrO/fjxiGH3qXhdUJGgKbWarCWCySYrdIC
lReax0Zz8k92rmY7o1xOCVUKuiY0MJYa6Xo5e63DXLFtA98B7nAG2dC6XRuVn0dr1/9jg7OGojH6
YwYsHYfC+GpGAEwVutRR4Bc1hZ4DWfoUHZayUUwZQ7O/kFI0g4dxrDkcWpG3o1fmuJ67eqUX2OLq
OvHh0Rpbcw9me7mnlh9GkRguBpy1tQiIjMKQ2RbxEp/MYXii7pn+RGBUP+FArFTI7LVC99QpbGI3
K7FFPV7fVpvDL0AqOhNctuszNNolhhuyEvhx1xm5h2H21CNvBPrTlcK2vOsHWXsDF5nFRzGgbPbX
EYYuE+ZRGEGzm+tqdYGUDaaYeG0ECIPD+tElxzkUctUfi8DRnvMw3WvVbeS6PCjk1TbqMeS763Sr
aeqazmoZ+LKGf3qvCxilqB2YN1OH12mnCPloKAkuIJU9POJfjL2kPlTP1xd9a+OTcIEgoWBqXfSf
cFro29ZpJD8aB82bnBHybCaKo1pYxs4ZuzzJywNKyZQ7Y6GyrxbYSlszLIdS8tURiwo9IZ+21Fz7
f+wietTopPHwLFLlH98BaxZdVRT2sqrJdJKVDBtHUSTHMUVKqsM65ZClg3aILUQcry/l8pc/Zpe8
37hELGKaIKbWRa6og5gXzHrgo/trerWp6Q9hVxeeLUvFZ4kOxN7ruqGWrcP8Xs4qY152e3F+0zH6
Eo4/Aw9Z8rY8Vb+jEBbWz0Y/m/mpyLvizRJC+9L2hZ55Fo72llcEdlziT102v3uoe09a2VLdub4Y
W7cceEhA1YuuBUju5bT/EW0aqT1nclMByciMND/1Q5q+yGaiItaKOt/bMMlKdYI+XnyXJSfUXaTx
iyctttTmMHRWMnu1VCnpzha8rOwAQSUc4dQZS51p9aPadFFDaSzLT2L5eery+xIZ8pvYaY3bKVSy
I+HBLzy250OY1dk/11fkslrIOvAfchgEIy78AM1CjTQzp1oYKuZDV6SHNGo8gEjZp6yMgL2htnm+
PuLG2QYdhO8tz6ZNN0T7+AnCsE8lra4d3wkiAOCO3B+jTJF/Vcr09+gGKrsElTxnqBrzgnwcqqsm
+F50Tv3YylVPk5ruAOVL7Hy+zQnBNFk6jehurQOPNNYIUinB+MD0MDMl8SPDgGr4Mg8aycbfr54B
zZ0/Q6eQsPzjlNCgUvVgJIUOTUCFYE+LA5I4Bj7PwV4OuGy71c0BGJsLi3ePBua6bSKXsNZtqXP8
3DC6+Cx6KGRuMGKN4WI6NZaebMYg0dXeDl9kLB/3DuvGzcX4hFnkBPxjDfCh9mETYnGPyLY0H2yI
AcdZE/WhtPrMg7S2p++98RIABGfCFg1b6CyrOxr+qapMSzLftcbwQDKko6of7/U8t2ZFsQWSFgE5
D9zqvZl6iT4AiYkfTo4Z3xqhUr7kscY1LFdW0B0RG/p7rDu3sE0zF0mCDWTFgKVkq4Zkcdag/avK
bXNf5XPwQCUu26N2bp0F9GVRhKHwgqHJag0nKe+cgT3qj5U8IO+K3nFDTdKTETfeqc5uDEV3ENVu
2vuLLuhqKHkGAaNNpuZHFij64zzQ+aBkZki/q6hN8+P1c7f1clCahWa1XFyoa6yGS2tlHmaUi3yQ
nfXvIdcQAwN3LKdukpEj30xzWY7PWjPMqO2HDQIxvQN7+pCmakMVtoXNehzlSs523veNXWsDjKEE
xV6iWrO64xBAqdM8hMKf6VLzNsvh22gU0vP12W8M4ixpHekb4lQXnTI5CjQFv2bTVyo19BQqhb40
ge6/Psrl0VgKWqBxwLHzPq9DzzaolU5fgIudXVZPktk5E55dsQn4ZU5+xFOo71ymlzccAy4aqhRS
DLQvVmcxRenSahX09uDxBU/C1PPTGDvVSwk0yJ2nqP8HrlHhOYnR7hT9N6e6PPjU8IBmr6/xVgmE
lsi9Bch9nP6Hs/PqkRNp2/AvQiKHU+gw3TMe513bJ8jpJRUZivDrv4s5+Tw0auQ9WK3lXakaqHrq
CXc4gxqrGCYZdqBDuGUSafy9KgLq7RZDTu4NBuE3USfzbCb8NbDcUI7ncgy1h0YOzl9f7cj9LM0o
HUFicsDVXux1hDbpETkXyMvwvFQjeiqa+Yeny/Lv3x+qpTSKll3PxH11DZpOLzN9AJGJarb+rPce
sOiuRXe2UbTTrCbWTpfyNk1i0giRBt08JsYo7r6+dhtHprEN8woIAeLnqZ00xxGliUAq4XhVUnMK
EO75W9dyE9zQwsq2uY24htcTP4AZnj63FTPVxrMPSYk9CBuqOi4K8J/vH73bAw5qEfjCMmHzqFNW
XVjAPj3rj+HDaCfxe9kOzcWttGHPVus2Zi/LcMWiuMZLXLOCJ6ND4xJu30PpmkoVKJpWHqAk4sGr
6tneCGBzMfpeQGiXE77WSEYi2SQ05uHDpNri3PYVfkx2HT7EWr2H9H6Ze77KlZCtZKxPTkKz3Lqh
r2mYnbm53cRXZXLBZcbIczhHtc+QQWoms/s55dUwHkqU121fbQRaRL3VFd+L2UuLY+RYBQr+41j/
W1hl/nsoaDqd+rmfSjoNovwRsy5csXqow8C0ekcE6VyDdx4NV3HeGhHfTPejCL9aX8yp6SB0lPQi
KIsShd1cRx3tMPdZFB64TKd/jTqsfw9TloInBNjVoyAFoIPIPqFtvDBaA2K9g11iNrHZit7pZFAN
Yf3WUmZaXPkcxXhVzkb+71wMiGTNTSH/N6dR8wCuyNIOceFpOLUPvYDwoc7Zh3F2ocH85YZdXvhi
osNklk7jumaCgZgXIQ5I13BsowOjnuJS6AAc7q9ys4UA2XICOYNUXIBFV2FGjRUkCrpRubRgwj6b
amUcxKz1z3HInX5/qZsT+LLUi1oEK93Ald0YGQjLAp3hNG1yNGSjP85Fvgci2FyFe4B+0tIWWOf0
s+h7G30PmmmD8M6oSCrHAv7azrPc3G7ItSBfsuh8QrS46XpXs9ek0rXCC8NF/Rg6nQg0RU++hF6f
Xs1mTPa8DTa+E11udHMX4BsX+uriYRTW2jMexVeMvZGsbVXnHILF8+NY7lVFt4BOHg6reaYUTDEX
7fvXV0GpTXoNLFO5zHFYf6ayNLrD0kx70rp0lj7NDSkPiejFANVxHjgqsd1dsQyMPqR6On7Qi1H9
OFpGF+NINyq9X5Z66h45uMUPRs/N3uhr45MTldBZWeItn2P1brTZTscOKtvFyYv0vdr0yTfIleqO
bJCx9QlYgmkHY1DgOasbUosyRdS2B7HKVRKG8HE0eNzJBiXG1MCVe8jk6M5+GyZItE64XikPEUN7
PMK1zv2eJ54RvzeKSJEovkvrC05AMKZipKKMh6zImsln/tg5x0EleD5KFHuywIqtJn6vhWNmIRaT
2ykysnpnnZUkUdoA1kH2vRhNOQWttMArooxZEOFQGDSOltPX9Sk2rLCk1a2CtQBnNP+PLnAN9y0M
9T2H6K2vQKqp8w91EUrTr3eNYqWahXsBfdzUjAm29XQ1whpC6f0osvUVFlg16kGInd9EEdnqg1X0
RXipTaX42VtG/KbSxGj6NgL2f4354iQAMFuuVrQ4vXVJpElEPmjPhxeRygza4az7li7yJ5B08nj/
uW4y9WUpqDB0qugZ3ky9EVLvQyNkOjEloxkMNroPeSbc46TO8qmlsXVWCqx06tG2f99f+aY5x8qL
AB3BhQbuTX9YxohVKu7gXWoPiKJfTZn1kOS0BdBurAPFRZJRtwXwutyaj6Dwy53Mc2vjgJagcEcU
ipCz2jiDNqtcp613sYowvg6xPQeoAeSn+0+59X5BMKg0bZEegCH3enuilzlLK1S8i+k0SNzhRyPP
worF14XL96Aow/dmcNoAUN5fdwx4v0ycluuIKQe54euVlRLwFk7b4cUaZuNcNYZ6HkE5gS6uir/t
GJC/c5Y5GczS6L0sr/qP5m9rShT+lv0auk32VOhq8VjUvXNqKrlXWW58NbYqiJBFzPi2TTctLTo0
V6IriuLtP7URLYzPXO7I9218NWhVS13CeJlaYfXu7BI2x2giQGdIN/tfpMvhXEgYtseqGbxvs5Yb
xDWriM95VoU7O2brCReizgtcd5kUvX6ZTqa4bscU7FqVvXWGf28MB9WEcXW4vzOXZ3idWQN0phdA
gc5Mil7163W8bs4KxgbRdYbddwRn/jDn8ugl3fiAp8mer/bGG12oatBEaXWwm1dvdDKmxNTjKLnG
RlUfhXC8U9VPNqY6dvrZqPX6ort586WDI7SzOW8qzIWHBEOF40eYY+j3+jnHrPQQoWySq7DB+I2a
tM6dENknGLPGo5ib/8GPD3caLi8RevVyAXMiwIVJBYOpdQSfchuYoSPEFWpCFR7pLStICLll1PrO
4PbjsWvLPD11SVoaD+GotfKag2gDtibj6F+Bn+/oT6jE/YTJr1u+NJOiOtL2xzlE93rLF23Zdr4h
2aZ+ayrRWVNG2/Abr7Fcwpilvh1jQxPXRtpddW3jJuz80ukwTU9Qv/zl5hNcAsVLLrLqG92vSi95
BlsbfbHx3f0SRurwvyRSsemKarBeftx5+k/wFuJrgVlBdLQRA4qfLQs/3i6zzA8MaOdnhw0LWX9W
7SlAa7n+dH+/bn5Hzj31LYjVm/5u7RVaPwg0C+iRM/fKZ63T/Fz3Bstv86iyz8OEeVswwgk2do7k
xlVFUc3C+KbSo3hhh/wR39BrSZAyz+Nr6vSiOwuZReAY28i0PpRZ27xhww8/FPDSb0mLe/0JbVfm
Wvcf/7ZPyj5+2VNLPk5wWt1XiWaIfjCS5DqlWZe9FxbXNnhGJvYQSQhLfo+i6hwouCf/gKE+vhvx
K1IPcHzbONBqR36cpZEqOxXJ7Vibn4W6Ibh7pP+gyKzClT0OYdR2hMqyaFt5ZKG2CmRdwWwZGUJq
vpdriXXWNFl1QTvVlvCt1jYL3xWmtlNVbn0nIMUIShlMcm6QKmYPYIJ2QHTVYeEdljHnMa2m8FkI
MFZhbuPPqhTFIRkhHGYMjX/e/0TLo64PPYBF5n7oPd4WMOEky6Hx8uhamE3tu8pkPYUk1TvnYCMT
RWAcIxNQamzK9Vx9cqkAIVqxSkSlCewJTRRWOQ31vBc6t5dahqeMdkFrr5IXytDWCb2MKyLTvWPX
j+Z7I9WGAxoW9U4eur0UzXYeCw7uun6uop4sJo2ia5oPHc5WqnnIi3n2e9nvTYU3tyzlLI5bWGAu
YKPXN0IziLgosT+8iCKzH9GdKY5KaFifDKVon8ekRCFMLUSgohB66kYNppcRin/u75XN4wzif6FQ
LozAdbVb4yyWxBqJTK9NzlfGnAk5cN1Ub1tVpCiZYBmbn8fMjMF0Z4S3N/hplPOhjIzha2lqiufr
dmHsGVJvBVl28GJMgdPSDTxVzfLZIYpEV+42+QMp9hEou4jUz07YtY9IasKo1QeM4O6/jZf+5Oro
IBpFJUI+jhe5abz+JHhOSiaISnJl6oIGfY1xyo8SXPr3cpzUr4Xe1x/k5Ijig57KEuWSWu1VH7Zf
ir6OaChKva5zPqCAk36ekdEVfu7Myne8AWURFHOvfTIqb4r9pKhr6avGoJgBKjZaf3DteKKroFTN
SZamDufb42Kth6qFjdenzkc8EYR1NeD+YTUVN/jWxnPcfmN8UYjHHNPDX1j+Sip/4VRHHOFeoOrI
3AQoAMXA1ieRfkinuv6lpEk5BCU8AADy6J2gjZTHqXHMijJsiYxT+b11tVLzEbCv0WVLjfwdpaFS
fmldq3wEINoaH6N5zI652c7tY92O6c86FtbvJIqHXzsf5DaUvfoeqyNSRZM7ZQa7c7Cy77pMnOPU
OHVQmNn88NcrQboHsg6LkwHnOsb0E4XTQB50nUxAb5bEt6sYpHMoktF6d3+p5UevNtky11i8MhkP
OesypWhrBJiVLrnK0isfuxllBLtsysP9VTYiGeqf1ELMvRCwXl+IDiBYLAfG9EpLvP/XDLPkufDC
5FTgnrOTZt5qkwKUJMkE2QKYgD+tAjTdWfR8rSi9DopXf28Hdf42wSz8R0X75WNfdcPboany71ot
k+ohUeMBn6XB6KvjYLrht/vPvRE6uHd5s5T1SGusJ0exBcJY1uQnYN+aZ7eb0SDCmuXExNc5WmWq
f/EsYe980o0ixnVpxxA1QKjeCHo0nlCKutTia43W1hEyAuQOBJCfo77pAjxMos//4SGXQRxtyg2u
GMJc/RzxlNc0SegxLWrlHyOtcPijSMKvTP/H2TfpQhk7EXJr77rIVzIDATRyg7ghFiLtxMz2GlPu
Jr5RuDN21LH74f7z3WLM2FHUKwsu3cJ8Zn0PT/iSd44+xdcmDqEoAxCUn1RTINrdhSayZ1Uk3ilw
MH/WRTheWlkJpNZa3FmPQz7UQdepqXaqZ1nvfOitU7VwEyEysNlv5oSRDlWi6WOyf13LngfFGc5D
6HpP2ZztzdI2XvUiuEexSB6ydKde30UilnZRVnV81WOpfnMa3Th1MyzI+29647h4CMzCYyBY4Bm2
OrqYWNfe7JnRtda5cEZjPiR9GExqOgVhBuWqR8Hi7yMTcA6uWVp+tNjXoXYYC1Q3O6xMC0uIg2lH
6tnWGMjbCLnsRPWNcwm2FuF5PBdYcd1cQEwsVVQxJNdqapVHmbr985ykyhQIsv7uVCil3u+ckI0O
A0XhIlC8oH8YKr/+bBWIXi3SOCGqIZo3NZn3x9Zxp0dkRdVrnMT9o2W3rsKEL1X64/2PubE7l0PD
PGs5OjfzeanPtpOrNm3EysjPppN8lbVSvtPr+vf9hbb2Jq4ScFNArwMFWO3NKQNlJJfjWaI1/Ba4
0HcVuMFOGbW1CEk/aGXEPegirt5kiCuiMdOIuGotPjsjCqLxMTbMZo8GunUEuAwWAAwotJtNolha
kcQdD9N38mNNG/rM7No5mZ1IGoiMahUkDdzqnX2y9a2oVUGKMXe8xWHbBUosOPURSRQzfNdUQx64
Gr4wdjntmTi/RMtVxrHw32nlQcMisK5qdhgbRhvZlbhC4h3Dk963dfoWmfz+f41pofwIfQSFtrGL
zINBv9HxmWF07yrUJgDPzvHXNJWoSTpJWH1vgQr9VKOo/1iIDs3FvLCq2h+8ytlLxm8/v8VcZskm
kCsGlqG/PkgcIbOd8klcK8PFiqgPtSNaw9VO42BrlWVupi4dstu5jev1JLtORIdsKJJDii7Kcaqz
6q8PJtvYoGvDp4bIfRMU+niMu65GknG2xYkNL85No1WXrIFt8bdHk2ENdJJlCMzQ5qaga9xUb4ch
vToKWPpKtNWxKfM9AanbMwN3ig4Qx0Wj2b6eBuZT1+dRl6ZXtUP/1de7eu4C9DGct2HHZNbXq1Fr
jhLIyR4U46UGe72ZmUiRFixzIkiS61mwTTGFsmSSX8EHGUsi0upuIPW+GQ8VtiCxn2qz6Q0UWVHZ
nunH2ravqKP6vRJ6/7lAHlQehrSHUsltajNskm3+s847DROpOkLTMAYTED15ZRIDfgUm/ps25PjW
Qj/VDiBFmG9NL04+1JqNXkqtew1IijI3xsPcaQLbv65z7SNapQaQ8jjSpzPfq5iCRMwot1uhdAUM
5tZsYGhreRe4zSLNItrcTIKyUs1/ZqOELi09i5CTlhMFoCkaFzEhi7++v1duYxCv0iJvp3eGkuF6
vgAsHjyloXM9Fl16Fth8H/WyyoLSybydYL61YRauPfxfsDo3AjlVOMWDYozJdUTg1Aexav8wswac
ryObj3BScGgb27/G4nIJMo8lxtKFQwl6FUJk32lGnZEmgxzRHtoJwotaeljCjbpyAM5Z75y928Yf
cBUKOpviDkzzTUenbTqUjor0qrmlJQ5JFps/08YOtYUMmKEUyw10ciavGI4gXpyfelQjU37/m97m
H4vZBukOhmlbwltpnCltKMk/qrQIAxlO0Sd60eKxnYb8ye7U+mLqTY+sDL9/Z+2t/US5yZiD136L
KG8AYk36wNqFEF6w4B8XDWUTVVyx1/DdituL05lNHUInfv2qM6WmxMnZTyEiwsfRLaqH0su7nbh9
mz8ir00yheoJHSGUnV7fQWIyZs6tnV11JQ9KkefnkP67r9ZIuwC72MnFtY33h+fQUrTySLdSGFEq
MsUqwdBEeq+jDDBF9kMK+u2TGxdteFyiwXiwohbesSvp5vhNnSlPMgdV1CSJCAoF68IHe0A2LAgh
qj+marQnlvICq1vFXzrLywQLCCgX5+qdjBERD10z7rIIZ4DzDPwFJAwTAWyZOuTBnzTUBdVj3Vf9
2ygczS4A5yXLY9JX4pOKBeP/sALO50dbTcqLpavdImvdmJgUJ6lztKHYpQdVJi4ERKFW5UXQ/1Ku
+OQIGbju4gcVIsQyHvPQbjOwmalsd7bxxt4CaIQiiLOUnuhTvv7qNp2MZOr5DBpqIJ/M3PR8Ax3p
HQ1GZ1FxWr9IxquYdcJ0ADG5epGzkVTc4wCNPLcZp2uCXrzmlzbzMaB5StE8AuhEc7tPakt7b1Wl
qQRGxvjCb62FyqYDy8tR85qGMEgdtfgYRrOJqAeM9NEfe7WjpduaPcKG0i19HduD/OT1gBODNCpE
E0Tj5L6hHgHCONmVOge9miU/s87sGUXO9o+8n40PVjkNhq8BkUt8tY2T9Jjpo2sfol6x2kMroHQd
tb629cMgGe/SZXHGf8rGyM1ADlP0UJbW0Pl5oqnf6ioJf+dVaD9r9oSLgwMo9lMyCOMHFHokErvC
q7zHsEC82a9ofIanKZvl12aOc8UniKO0ICIlHY55D6H2yYnoDvrlMCjNwcNK+TMZlpKdZozGLlMm
1F9uWDiDr5hN9yOv5cT5BbsZoYWCKrpPZyPR3qRmPf6jNTivn1wI8BZ5wWTslbsb3TGqGCBaPAVN
9ptbdrJjnIjQAr807Yg0M73SQ2o2URCp+fh26RM+e21aMjHrije50vWHjhlK4Di9vhPNXirr9Y4D
7bQUVOC4bgH4kW7k2TC5F0RLDPPoRTKuDnXa1s3z7I01J0uPk+gx87whPecd2QEK90qWPLTp2Fh+
13mDdwamFU4nwxjQoM8dpFUydJAt36I17z4xNpn636rWJF2AUBJt75zt8lntrVbgADvHSMZHDfye
UZFq+aHqXVmdyi4bfuTCwR4A3XOtfOO6s/fGnifbPDSx3bxLLSX94lYYvELGMLOc/21s+eVdPk2B
0jpD6iuoCXxNylnNTrmjdsDFp4TCZI7NfPgAqZwDMyGMXlzl1JfXoU16bIUJMONBeJP2VjVm7OIc
j322E0w2Eh+KiwXawzEnMViumD+GtrJGPGceS++iq7jk1npee35HjXUYNPaAkrX1ISbT3Vl1a9Ox
LAIVcMsZMK3Hc2G5AHYbxb3EyBP4qQ16Y8jy8pBUPdOsvhSBm7dh0LWko6peDY+objVno532ILYb
+QjXM+UIvwWm7w2OBI31lNEHPwRq2WGos/lZ0cfuyCzKeu56dUTVPndOlrXXCN64TPVF2wIxSHVR
IV1FcQfcgGdUy2ZXveIUtqkapLVnnhapxvP9nGujXclFxcyQTgif+qZVMRaMWk18AC5uNnbvEdbB
9jd1wWD7rTEzA7bzbH6fJhLJfadWmWRCCOuTT/2gzN8MHfGEGnFG2E5+lIRq8dcIM3D/ZDELQ5JK
+qZZM2K5MixSIq7SiGOW5PPVGId8Z5Wtfb5MzohvkERucF78hzyfINnjbZgqDLcAzn6aMq9Zbo/e
u4595uDIbMXJXiaobWTdC7OBWbsF+vUGQQcyf3C6OlYuUSja8Wg00SKamHsW2BX+kwlCv6vQhbbk
9GO0kvE3saj7wL5huFpkk4Zpb2x03tHWQqt+INvM9EPoVPLfCaAZwzwnVU7u2DC/T6lJP+xsnc1f
v1SzpNtAqtdzGtrJg6ZH8NOrmUgFjpSZtpWKFpCAlptPk4GNBeTP6FSVmvo4hpHe+NTFVgAfzHwe
8EoJWkUqbz1jVE6z26sfo6kdHsCiKF8Msx3PsVD2NH020mIE87jRqJ2Boa6r/96bndaLgRwTR8Ql
nfP4PFRm/jsdx+xTkivazkvaOMoQZBYlJront+3GOKvhlHSsB31K/BQwTOqglH3zLuLS32MebC5G
Q9zBBxtFhnV7ukO8H+M6W7lMY58eaEHh0oJO8wNSbNbp/sffSDThqhMaF4TWrZRjif4bIjE8F4Pk
MdBm9JvLyTJ2qtKtr7VgnNnRPA7f7fUNxBOSTsUFNYIAelLVsziatIjOEYnQIS71PYzd1gvktqML
DiVto58KFaXBHiS8jLndHywyq6OCj7qPmsbfN1GJ7IsIGNMYDSvuVWPTDENnFNHyaMnUPcFMVZFe
djH9EjLZiW+bTwVQl/bdwhO7gQZ0A2PWPlMuZiWTN73ijRe6lu23XIsd//622Ftq9cEwm9HiMUo5
XoiynBzVpbUGl/hzFCZ/rWxPZ51rweYfpqVgG17vDQcM4ADNN7ykWPLEfj8ZTYDZy/AwOgSR+4+1
cUPQFkEJYSmomZ8tkfCPTEhpOj0FUwLfPOujY2vO6XOcy/TgWPO3uo9/m6027FzMG2/yzyXdVQ4w
FLOVjdbsXTQ7gR6Gu934sUQ7VZKctnsQgq3no10AZuUF7bxOueoFYqPi93GpXLt4VnCoeczq1nws
7Bb12SEauARnZ6evtvWEiz3G0nWhr7YGtPKXc9f2oYvHqppd7bin91rO+imyhnJnW27EEbwwF2Et
hlvo3K625YR/q9Z2pJSlVLrDjCzjYTA6jPPMJAko1e3j/f2ytd4iyrpg2DAOWM+AYQeHvSxQd8h6
mZ6Sbph/Da311ew6/ZrY0tupxzfeJNUZnR7GoKSra755oiWFIpoFaxLHaBJbuFbkGO+ckZbc8xvZ
XIpv9XJ/3vJoxzKBtwjb4ErwHZ6Mwpqe6frY73oXrtH9l7gB8LLQQUOwCyUORurreYBlC1zP7HBR
H/W00zjlSlCNhXkYwWWcFc2ZKERmiLUQ1J4bo+r+yYesCHStUh6jiI73/Z+z9eSMfW1wC+ylm0mU
UbN+6emQq1A9PU4Q4B7I6ZRjRKd2B5WycRzRn2HnLNce15/+OtzIRoaDI+H24YU2PVVtGT1oiaKe
mjkSx6a13o1Kme6AT5YjsCqwQQVwDzGup3/60vL5I8SpbS4Qtp+US9oW0dGbiuw9s4hmR6948yX+
scrqySo1L238H5SLtNOEehxbSz/16sRHFxrw0v0vtlVJgs+H+8rXWty8V1dEH4rZ7LB/u0DzcL5j
im5dBqQoDjKEIUAq6hnvahzbHrtw9P7R6sx0gmQ2gJLV4V+z3KkuIFws0wrKjJta2mgo3lOD1Kya
VHHtbEdcvcjbM5XYfL1I3C3yNVD31xWroqZOlOZVdG0Na7y6AhCNa8Xds+fl/2FYxzuFEkCatPCl
V+92AFGY1jUgWneMgWDqXvEgZP7x/hfcPAiL6hvtBxrz6ysCIQKvcUOg0SEuHP7kTLiB2BlOgyky
uFIkbdBn8Y4V19Y7fAncwHe4ntY6IYCTtNFBIPdqTlFLb1AvMYflbWYhpOH7j7e51CIqQXzjX+ti
pCR8CvTL0I+GgRdMU4bZRqvmlxD5tp18ffkc6+MNqAORbggkt8BuJmhNqdbUagi0inPfuyqSK312
QkQ1PeT9kH6lALM+d9H4H1rSgBNtkk+QLAub43UwG0YEdBCLJorHlXcukdw6OEk/7QwgtsIXBRbt
EtLpZXb2ehUU+rXBcjnqAI/RAmkU9ZLperZzB2hbG5LCcVEiwG0L1t/rZZxeY9zqIVmmNNYc+UhU
1aBoOzlpvo1FVfMQOrPxmwEZg9Rm1sbq0LSTbM65mK2lbzXKymcS0HkHx3OA0y57I/ZLMee/1GJu
2iPtTX1vFLS1zRYRZeoaOimksK9/tK7P8Yghm3IppDpdZ7cRP71CN462M2r/4cA6QPeZ4iFKeIMm
RCerGdRK0NAoc/ewwKj8xFb7c9UV8pRlU+HnZZnucM22PsqLsx/abXTp3dUOA9noxY0K3EwJB4n2
o4YFJkYQx8xS3tvuBF0BStZ/OLoLGd6mPKVJt+5MeTo8Gh3P8qujRebHrGySACXu5ufkzF/vB4mN
k+u9NL1Zhap0vbPzdNaqNgXmphQoJTFOMJtHI4m0Z7zvPOwlrSj/aHdmNZ+Blu4VPhvHitqUAE8n
kk7POkI5Kf5WOMBGV2sEfOtrjQpmEwVcded1bq5DD4xO2IIzWXcuzDK047q1YMk3WTX40hqc04Bt
+4+/f5eLAyTYPZX8av0u4xwlidmUNDFRSroybEbUagIMyrw3vCI73wVeBE0Qy4+9cn/rAWktks96
4NxuWjM6wy67DWmzNn0uPzDQqqGbNHuX8lbGQz2MfjkCNA5ncBUGQ3xRnKmGshrHiyTrnNSte4Cs
sGjsVtNMG3MoKueYp14e+lBThpHubTwwLJmN3gmMpjCqnWR268kXIi0YBtCaN83s0h0jKy1h3+em
Oj23dB9gBIx72fnmk1PgUSwsYFCe/3WQswQCiRVklQvsCO1hpDN9xRatPEQ2FA9DKDp40Dx6Bn0z
+l7cy4vaefWhH9x6p9uy+UuW2Tu2CUAMb2h2g9UrkkPrXoSCkskhj4EwwAu3kvpQ2JNjPyBB1CPi
qNY4TusUKscKkZbmZAA1cP1MsYd05ydtXAAeaHqgK0steqNIYgGtbCYrCy/ZlIhTA0rnyUhH7bSA
B//D1waTtqhdAOC/0QXO5zJEXCxhnztqfLS6Oj0qY71HQNqor5FORE+ZdAJhw/WNNk5FaLQ1vhR2
BoIqrqvoQapaBgSoCQ/VnP68Hza23h/IN16dTrf+hqHnUUyXolyceW0o/mqDNERVSBxkZCb+/i5b
rBoXmNFCLl53DuhP1GhTRQoiZkl4bo02VXzTbqon2c6WQSYaa4afWfH8z/1H3LhDSbOJiqQmKC2t
cZYlYuodBrmUSvgwnJteaa6uM0WPYepifYEEwXVsjb3ExNjAEXgQSggMhHzKrdXNHVfQ2zESJb+v
lMI8JhXiS0ESo8XC/KOgHIPI2V97PL0NPzXi5mffuFh1OTUgOaiYIRe9mpnKARKKMz10UDUyv4cF
XQZ100z90Y3F8H6aPQXsSZOBFNWSfkx9rDjS77QXRybr+Zwnpw75oy+4b2ZRAN+3+ap2ME/etZ6U
uMwBgnpIq8Z1AkkIi3ZSyq3rnZCF7ixiliCQVnHLUeIqqauKlrMSl4jKj072VE+Vd6qdlM5zHrfl
JfYyj/lPlZzvf/St0AyE3oWfT3i+UVgVFiTyQqsR8db15NjXRnfOk3APRbB1WD2DXgjYqmWpZev9
0Vkoc+br6sDVp9SpeLDURgWniulzWFlYnJRGttNXfEFXr2odLtn/X3C1q5oK10SIB6ieOqVNf73N
g0Wg+200AhDkT55vThgjCQBvvh6i8+UkTEruv9rNh6YFSJSi30jx+vqhcRZHRwVeGiGjqt+Oitec
kjnSA6U2LD/yyr1J6W2Igr/DMIF81EUy8GXS+MdLVuo2lTGaMfiXSAykpYnyD6yEox2KvSLoNlS8
WkpfPVqZAjDy0kW22XWKH3M+D4GHmlLA7M54bplT847zPamgpcP++pvyUIt0MyO7xcJi9U1rMmym
m3zTMdV5n6EHHhIQytFNQiF9Ybfl+yyi++cpLQZUwv5r3+OFMQyiVOOIQh5fF35Za7nzqPfx1TDy
+G08zsWT29fVfEkBt4Y7O3jrY3JOkD9AX/ZWCquV7aArONlfsygSz0bYdriphOM7UXbpzn29tRRV
IYq9L+SLdatxNKPJTBsBuNX2qkOXupgMIVVwbDPUr+8fia2l6H9hVebCOLuht6lNUalRBzM2mRLl
cdIU8as1ZHdwJmP8dH+p29NHD4xeAynYIny37huJPlcmrh0g1tSeSsttYRlDdMrCITvQJJmP95fb
SPlYb7FfW0zQyP2W3/PH6WvadEqiAc1cpBLdT7IpQn+cQ9DISq4dZd9PINBs44Qjw3TA6Cp7qrCx
CsZMM3baILe3Ca0WmAd0QgCY447y+ofYYohlJfkh4dCl77zS8gLDpjZFtsAJzHGy/KRWwH4X0tox
9Njo1r9eerls/ngHiBwJS/ZTdq1nVW1B6rRVZx1VK8vezC4afX7VzIn0aT1DIM61xrj2mApU116E
6qnlYu54e7WxFzg2bgOsaNC8QPyQI3wjaTD2DLEk9flVL7CNKIrWPnfKnJxSOVLu5aJ6NGSbHjop
XT5aE5/TclD/w9Zf1BdxyKPGvanhW1PDroI9cs06ywnColG/an3fBTbuZjvfYWvr0+tZ3LFpy95A
SqQa1bSQIFJl1fwvUgqFGrio0RyUtnI+FnQSdgLI5vslgSFZRXYaj9fVdWDEJloVlhJfw7QXJz3W
6HAlU274vRbah9IIzaPVELdKXYvfWjU9WyyImp3+wdZTk8ksmF7yV2rs15sPnXq3aCPYclqdut/U
prPfyikrTshqtI8mGdyewNjmgrxfDDrBB91QORwtTUPhETc1l61l5ar4MClp/ugMSvxeoA29k6pt
XboUOsgtoPBABF1FmDLuM6PC6Paa9yhVOMOAy2AxYlRX9OlEaSvDQ5Oaxof7gW3zKUF3LPjPlzb/
69caR2T+qURzqPHk+HWs4s4vlDh9HqyQYW2U7HWpt255RjUv3BioTetbVq+bXO0KN746tY373oBU
jJbLr5MdWmjy5zPGgXEWTFTLfiGmX/cfdmsno+KEpDzMEuL5uqdnyZI2vYeNZcicCnfBSEPkUtNQ
GzornT2fcmyzrnqjOyeMAoY3tMuMD4WcY2enXF8i5SrX0ejHwq5DFAzx59W3tmtrjMXYR1fBPNsX
CCx8rAZF3UkyNlehygTGbXBo1ugtlzfsCpdZ0ZTUxi86c59rJAn/3XmnGxcSdTrOWYz56SOu961B
36PuF4sctVBmy6dNRBsxmZPuTa9W+DhPdAiuqhs7Xzi5IgP7imiqX0jQpb7owfz6ShzOjT95bEYf
29A+CmYbz3HcIGqrO/SFXLwlyyxT9i715a5cf4alVUcQ3TL+EuTZXpJrlOK2WXuBMsTzUzrGrXtO
+sRUH1JynJLUU+++RLkqrYPjjuqjFmbV96jrwye7FG5+IBco/9p+YLE/J4tC8B1g2U0bc4CHIQpL
AVSmRMNprDvjFIOl/6WLUn0/FvOeEN7WViFzoaGITsLC634dBtgqjiIReb7q8NKvlh4iPtTDoX13
f7Ns8OPQ5ieBAqVEtXgzD0PvR4npgkXXXKTC9SHJxd/j0DY/t7NesxPyEDVDqEnRd713tPH/ODuP
JjmRbg3/IiLwZguUadrIm5kNMdJ8Srz3v/4+6G7UFFFEz0YbKZQFZJ485jXP0qzlVzSLmsFbYL+2
L9pcptZJzdeaBHrn9FdkmSAEKluV7KtlZHaDqNAwfwflb/1ohqSTL8rEifdNO6kRPljy/FNphxiK
usx07O46oijmnMq+xO/NgIZquwvmE+N5nJBouM6dPS/urJflI+g+R7jjoKSfirlSzWc5SvqKNmwv
mosKVuJvi/8k/dVF8NOB1jbCOrUVKdIJvkwtPh28yZ2tS/6r4sUIbO4mklnqkpbL3MHQlWctAL1t
voxtW1zvr7JzJzE3JGASrWiObePU4MQlAgDMXaqklB+baqwfzSJug2xJ8xfYh1+cMlS+319zp4ig
LCKUgAthnLidcHdD1ap5ydZHZ6HyplzPH2pmwD4MkvggAOxcfkAHIB0zS0cyeBu6uPSTrF4ADc11
+bNy7IFvms6fMPtw3oXCKfqDJHFnPXg79AzWC5Ch9xpK/0ig59AWgEpyIAKhNkOgXCED5zqTaFgJ
SWsmD7qlnHy5/z73FmUosaZMFJw3s0FcerN67ofwoYsl5bSM6g8rWlrXnCukGavlyBJi5/PB3+Bd
whwlsG679LUVtxCUmE/0TTmSb4s1evOvDd0rYy05+II7cQswJ51b7snfueHrNyp0rRJyveI/yhqF
CBlTPDCD2sFFuvMKkewEB4u6yArm3ibAOiTsymS82sgMUc61Snfikzk6ERBop1nKU9WUwvTvf7ed
F/kbIUStSbsWbMTrR8Mw1mhRE5Qe6lGv0TxcpHNaJYwHKXYP3uLOUsxVgEKsXAgGLJvny9o5iRAt
A7BSD+XZonx9Hiotyr06Owxc6s4nW9NcipdVXOym/w0F1JTURcsCC93l4jSECnRMc5GNwTWMoTHd
mDLyZ9Nb8d9xnve5qyvDlELTyvT/pWlSPxNxq8XXGpjLpypV0XieRGSf9dlWvsLlsU0vcirVgXjV
wxGSxq79oQyq/K9mCxPDlDIZP9m4aR25k+89F0mWSmefls5Nq1WfejoEk5QGVew0iN3PlR9iJXIQ
kfdW+d1boeuB9er2eOncRMYkqMENfcmu1YjEjaPNR72wvVVANcIKI0El/VjvhT8DlVBEbGtDFoAE
7J5ieFleW3ZH5opHq2zCYV+zzKi2WRAbQAm0yYzOqlnL/2Fzr+Fo5R2Q4mzvE+D5MNkhlwRVLkve
qNEvYv5WnnXAqQdxYv3Br/NJsAIECcRw/1/c6vVrAzUyte2SpIESirjxqCaaU2jm9sdBMXPha6Nh
nVH+vWpWGh0U6bdHmCyftunvziV2K5sj7JAXmvKkp8FS6AXGTrHsavowB5HUzwfFy95TglpkgGWt
QNstLixCfK6g6s4CLYLkdonapO3PjTXZwssKCPQ/VWtAr0DPtTDophkC7v3AuLs+c2ZIz2SSkNde
v+W4SUcm0bzlrjKKR30ZxQv9U9m1WyO65tGUvEBjk88wytqDlXdfMqJWYPopGm543Z1qdTE4cVZe
ZGXx8Ii3fxgwPoVrq9XRvr09HagCcfwwmGHJmzyoGKusb1HyD2LI2HjMz9ETzLz+cv9l3mZ4MAaA
IBG34PffeIckWjEy5y0gTCOpV6DeNxm5jw5BW7pDWBNb66gLn00aL0dDo52W6kpWQA8E9TqSy+0+
amRR9K2W5kGJBMWXsGym5yxLTPmUoxb2M+qM4UPXFpaPwn7/mGqSSL20yMrMNW1cxf7Dp6VtB6sa
DM0tmV6AqE7Q1MjobVaf6yi3HiIjUn1Yx9Hnt79xwBIrSnTNA7eyT6CM1a43ozwAmZ6hLezIH2Yo
666TVe3nxumLswUK8mDovNP5QGAH5ad1EICM4DY+tENN7zYXeVAMZXWeTYHGhGJM70c6zX5vqf/O
de9c0qZDlDFrixM9j6NZ8N6G5kuz0+ibrHXL5txKY4hegZUGDQ3yS1/bmpeA6z0I97tPCioBKClI
lNuJs6TbQpFDIw0mp8k+YHQ6OK6sTk7iZkoVrSjzcX4qOxGdbDPOS7eozPHLgoPhETj5NmtcAa2r
jT2Aa/smWoTqCF0dm7sAT5V0cSvNGn9UKbRPpDMncSqU9L8cZqZnBGUFKPQNDajp0RLuyQtWCjHu
OTaX6+PYMvT30jE0a7dP4yH1GnVojIPjs/dt/1x5/fs/Egba3/gatUkW2KW0vOhjbQaYFzcHne/d
Vah2aVEwpwP9/HqViQapyOuQT9s6RhFAAgzROY1F7/j3z+jupwN0gsgT4L8bUd9IHqk2HK64UFfr
s6H9ixLVD4y+VK9wkG6+v9hOCCYaEAfpwa6lofr6qfpOnoSVakmQjqqafGZOkn5TccxQ36WmFV4w
QigfZLmfrveX3XlGqH2MtIgL8IK3LZ9On3Wm1Aaa720PAnpYqA68MKEFFqtp+6gW/XDQ/bnt/SJe
ijAkCrZoB94IvgPrHKq4oddsFiPddXesR7V+sqVOAhVrl8PHRVYH7VwXcRb9alGk6s75KDr989sf
HLDsKlxIe//m46KopKYsHQc2gOhnKK2lX6nNAEyuFE+R1R+JQu3MzXhugPToUcN3v+EKDQRERiMo
z9haj0lWFFb+EM/6U2Mv3aWxTKxDohTJpVltPbxyGg8r3MdUEspfpHXDwWff223rvQu6agVvbW9d
RNp7XaexE5RRSkcz63UpPxutM3+tGzv2h15vH5xKEW+XHgTvDF8K/MIKtNr2PgQqbmGaM7USIsx9
fSkyv7HPSg7cPx6ehs55ryVWcXDt7QQMklQMadbewO1AGqAQCIbBYVQmh8i3VJ314izlERdsJy1k
FVQAVwmFVTXv9QGOHDV3KJQQPDWk2IOc0ZwXZQ79Ocez9v7e3VsKot66i1Zs8ralXwBoKa0FESdn
GeE/1V2D61PaOSFqzgMOkvdX2wsRUJQg2NDgXxHtrx+slmAZt5GUBLk84dQWg27pABBcnSX+sYCr
envUpT6jPQYYie7ANkcRyVLqcaMmgdrm9QNjbtsvRq19oERMT0lotAe5797LpAm3tqOp2G8QcQUi
Ir0qsd4wtlEQjeFy6lDV8UvkhU733+TuUisyk4n9DuUkU6ZZipFJD6ScpKRaCvWUTq3yrcOH6eAt
3u55CGXq2ltH5ZMot9mNbSscJ6mmNECVnvySyvOkdtAh7z/QTprFMjr2MtwgOz0jIPgmG19lGQSG
PWxm08tazpwqR9jQ+jX7PfJh9cVC0tSVlEn3Tb1pDm7O2wtl/Q0Wjl9U9qjubTLKKemQEprJKA2j
Z8MQxa/TIM1PCd/bGytnMlzieeni+oW2zpwccaHX//91vc/6aA2iTsuOvWmPy50wURi0yUfUtklc
02weU7ttToL5nteD/HGHapk/dFYaH5zM3Y/MwaSFhnc7+/H1yeyUtkdmPeft51F3WpBNv7SFrr15
1/5ujDMtXYEmsD1erwKctIjrFCGrKZJCr+RfeWOjWL5oG+kgsO29SgWJS+ahZK434O6VRy85XcVS
YVdeR8vqzp0xVa4lLw68qUk+g6Icz0bXGkccrR2BFB6TOlulKoPxs63I2lrvFIk2RlAPhfVhKvXk
Zz4YoH/XScRwoTWJOUcWSfEzk7eqvjqdFZ+4CHrfnNr4c7tEYE0Qd3xzS4efxdgFwBGp9Q3OQ2jD
UEiaQV4ozHoGuZWEHxdkIVtfahpAw/cP9N6OglUAfBwdBgiGmx01iSqzsItOghDxbM1FH8v+XNtd
+3YJQJ6KwwogdiVZbfdUbDF4X+Iyoervm+GcIOn4xUYceECvw54eyy6ntoecnAkUCbXwoIJQlZ0j
i/IQerNANm+l9C19yKrOyZNgWZY6/ajm3YRmmSYW4Sur8uC3fKoGpJwKJUZbbExGdfY1kGyaqyqI
v7mxrVcRvghJUbpSDDLQn4zWbq/ZsrTfu0mtoGT01YCe4xya5yqfp/gqy4MWususR9pBALy9VlBm
WzkXlEPs3W1v00D1Ni+LNAkaWc2DPJ0mv7ON7Not2tH+2A34YMc5Jijp0ALbBFs1dJS6HYYkiABT
vSsHXUOpDJWq04w+2ymu4+nZNkbknCC4/c/uIhB5CrZJb9+laBghSQdHjznTJiIlXdwLw0BAFpxh
9zItg+RZeW4dxL29s0COihcdU3jyxk0zFUniqOhsYAt5Wg8PhtVIVzTD7KMGwd7XYw2EMPl46HFs
3ugy2EOJ3BzT1UYx/UiOTa/tYGw6mbAOWNm3mRwNCJBx6HwBQ79R3CJojxBTRrKcpeqeFQTisWyn
ZTkNyuAvmj3797/T7m4BK8nUjD4XXZzNK+zTCe3F1YkpWzT5B2pA83DqrGLQHzPFKhS/oRleuxnq
gpnrFGlpvY/7wn4npx0Upvu/Ze81o8m7tjlJiG4qD3q2QrJnJN0jSEK+rTdhECWOdU5wqDt47N2l
qOGZ8XJOblQTdVAkkEGB9ZZgBQdfyeRWeR7R+fIwb2Hue//B9j4qdSWtUz7oLUgkwhpFtqSUkqoz
Cm8C0vQoErAHThzqPwFhHsF7dz8q+BCYRtQ7SFJv7gi1QlGdlhvON+GoZi4ah9mj1ul6dUXneEm9
saR7gDqV+DwXUVKfqrAR13SqtKP+zM57Rlx5bf6jZ6aTf71OTFreyqih10XLZJm8XFlwlAFulVyH
YqwProzdtQiu1AeMYmE4vF5LzXo+NV40AfBm9Wo6SXNyLPh0qQIJ5f4H3Yk7jHrpN7EKI/Tt+xVj
o0fQiNk+aAVe8rytzqEcHvFR9u5Ach2MRenGcBX+/sx/NOu0eYK2C4EiMFFr1V0EKaef+EopfwNs
sl80pSix6hhDtXjsy6HiMsR7cPoHrfXEOaHWXn3pnFnuTzry/dey6YTsj1UypoqrKTO2qIqOarWX
UHk3LuYm6Qrgsa2TPleZ8/ajDQSGYpjaG12UbeaG5zgTZtSLA8nUsOStbcXNcpFeUzMzDo72zmFj
KUIn1w4Y1G2tkQ+xNqhjnAUl+uLPitR3ttdAR/or7qXprOnhrBwc772NB8UF0hApMZjvdbf88Zmi
bkGtIyf7xqVifu5b3b7UkugQTeydg3JiJ/vGxQPQKfkvmMztw1VzuQzQ+pgC2SJ+LxVO8rA0qVle
ePn6M5Q5K2CuWWNHCc/w4BvubXqKGPIYUEbk/uuL/+Mx0ZICupGzdoyOx2kGjHnqjLg7eMK9l7kq
Y3GlEy65b1+vUmqDEnbrNM2p89p0gTUZaLRLyS9z0ZODvsLeVgFHCradmumWdIWmZoLMfZfh02Ym
p1iNqsdJEh8rdSj9wrLHA22gveWAUaypO6QAdszrRxsRH6pG4HRBUea633LbfBU99GZJH9JLrhlH
A6y9V0nLmBwMzSgG65u0xYhTq9H1PAsWdOn9VB1Dny1Z+IUmvX1khE8A7SBah3D8bzAw1CtoqYDS
CuRwCB+VaqhPiciPBsq7D4TYA0MTQFI3KofAq/tet2lzdbOwvIne7EtZObq7oM/75X6Ev+2+8kBQ
cSBw03O/aRWmQwk6qsrSwG665SwRF5mBRfY7oLP5pW3b9CGrQ/nNXVAWRc6CfJk4eYPQLUDw1bVI
CSQ1qbIhlIG7rPr3/pPt7UJIKfQlybQYe61P/ucxzrFMV6HMBhooXijojVs69XwW81D7klIcvMej
1TZ7UK+LlmsBFeyhjI2nKsv/Seo0fd9x9LyqndPT/Yfb2yGA2cjVafOgtb5ZzlFneBWFSIN5gGfQ
AznwpAj2qSg5AfeX2n0yQMlA9VCIvUkh8eFdEDRmM+qS5JxjTc2uais6L05i+dRE03C+v95e+GXf
w2YHZXxLu9PUxbEKm8aLkyrZmVS+CsJVVfn+KnsvkNwJcQuu6dsZV6Vj5ev0JSJw9uCcDGi4p5lO
5VX0avMfvhUTBipUxi0kiZtvZdMyzkaTcCgSNT6XYRxpvjQt0wnx5yE/WGzva1lI6jLYoUt202wt
xWI1QiMWSpEMSVGJRi+2EHKWF+Z1VtkeIVD24geoG5CpkAYB0K2/549TBuoE5knBNTY7efGlybvW
RUA3PsdVK39BX2Y5qbF0BFvdWZQkkRuGSpivt82y2Id5k659cl5AG5QZqslu1pmdN5ud8Ewpx8y4
b9rv97fM7qrEyFUZiot7q9IkWSocU2tJgrbA6jCmgr5kjIjOWRNZj8j0FOdlKZW379NVsJPZpKGs
vfpNhVMNzjJUScOic5u+9MUSfUyUOPVzddIPwGI7R4K6n2YY/CJqi+2nVK1Id4YQX8LJihT7HJpZ
/U6kICcfSpPS5qC02NmoxJMV+wErclXReL1xJtw8Mi0KqcfTzPq7jurwMvR1ezHiUWpdZq3jwaWz
9/kYQlCirfLaN7BjXuJSDAMWj9DiJC+O8RJR9UhctUgdzgXweE+XscK+v2fWs71pyK/lwDrW/Z0Q
bT6fWtv9YGLTHtSFUr23lOmFMtY8xxa+nFZUx5dZFNNlwqzr8/2F9z4ma1IeIH1325dSiqZPAZ7Q
iEPYK/Hw60H6Nx9hMQ2mGf6Hb7mC1mn7E7dv2lOzSsqAOnwcaGYZdR4a+VXrVVoV0QwroVS9twsu
+oN7aeee4ALkXkexHbTCNuvDczZfM17ocOusxXSK7NnGg+vgA+6tgo4YBRYZHzF88wETs4YW1dHz
rnOj8tN5bTdWQ3EQtXegZ5w3Rn4WxB8Kq+3DJCIbK6SzAfIpJBHeQN333akr6X3DMUy8FNWKwm2L
uqhcBSaQL4RuRP4SAzSRLa076DDs/5wVnLqSplcrtNeHE3JCmYNgJL3QwHqIocy9Av+MJ2UpzG+4
hFffC3TK8Y6S8mvG3M3v07p7FhOqkfe38f4vobO6qrntUMYiZ8o4uQoFdZYajTdPevxkJFLMljYz
J2hD0b00SqOf59KY36HcLD9HDZ7yuOh0b+e5AtKQHbYD82c0jzZvBWtgcylKer1NGv3M0Jyhakta
F9FV9TImUv0fth5ZF5GfsH+LExZZCwTFMEkplWT5aFh1+i4CqnBwdncChUbmr+DqsIrlbRvYiG+Y
s0A3PQB8Np5azf45t1F3JlWuDu6XnVgI458gwTFaedvrUfszVRhCe7IKGTJ+U1b/6FGZTA+53WYv
MuyFym2jvADzUmN60duTKV3u76S91Wn8Iu+KVhOA9U2iIha7ajPaFYFE75UBMHCbpG7Ls9JM0TWt
dfPS4DtwUglkB99x7w3ThmSmTyDmbl1/2R/P3QuhzHOW0+qW0/mUWJLtR1aYXuhUlQdxZGf+DHgA
eARUfELidoei5EIUbkcRpEvbBbLcNdiI5LmXt2L6bKHh7xbYpV2sCK9IlyHr21mCFODrJcCNQ2De
jvqxjRgx7+YTz0N6gqGynJdugWfTtbHPlz14sTs3OhGTnwn1gDbvFg2C53mJBmMTPhSJgxqTZAxP
thXNXiM3s58ytz1Foyw+399HO4zBlQGJpjPoAcrKbbOyJfMuRcaNIOMaMp0WYTEVNhczz09LXeLw
MoAWQ71aS0sF3vBofkyMLoKCb5jh4E1WpXxTFIFtgW2Pv+QxympfTbFi8Jo6l57SKhQZPGsVgdoG
9yvrMiyT+BArU6fjJtRVj2GZLrKLLIdIzl3Tlt/1plTmC7VUmrkM4bt/GBfV0ZlhV/MVi9pY56Oj
mOrPmRPb18Iw59jPFVG+L6AH9n6PNGT2k/Y4xR1aDstp6XpdXKe6FMo3Ve3mz/jPtkdIiZ3jiGIs
1BTGu7zM7dQ1RTIRgmMcBUYW1pccp4bz0KODl0lV8r+kYiAzh0UEGSeWr/c/4M6ugY5AAwfFOjLP
7dgwCpW6KUaGXGoVlQG+krA3p6j/QNcDfYxBNAiipkfY+Z2DSf4Ojx5bEdDO29y6zrDM6R3YkXkv
qpOzZLKfIpf9rVa1DJWerLpMohi81gJ/Nkxl/9f9Z97JYugWrKaFwJhW8MTrEFRaQ5JCCyVBQ4j8
oY2t+CxnS3OgBLK3Cp0WQHzkMTg1bAJ8leOR5czpOmIbSuHi4zv4ZVZMB+3F/WUYR6ztCBin25Ss
XbgeItCLxrgUuZvPIv+niMojZ4udAgVtIwI2Ae13hvn6nYlVp4adj91j5BjPlY0fUdxqqtsimOCX
43I0z959LJJZ9GMg7bBJXq+njThFOQVJdNFJVZDYXfZpyoajWcv+Kg5zUIe7mD9er4Kwv9ELrnr6
faj8+2KWDU+kWay+Pa3A7xhYJ/cdWfgWvWEl0NhBIiFeNOqdcAelpN4qrRba8igBcn/7/mYlukXQ
qmTAKa+fKioVNclrMHNZgf1ZU4HIjppDocG9mAXLBhYwaRmolM0qZtf3VQ0CKdCFJr1wnCw/Qdzt
abHTFmXLyfKJKIWnKNPbRbZ/W1PBu1FR4rhpIS2SA1csBTaqLAww51LGlm6R+g+wBr/ff5M7yQoT
8hUVDCeDUeZmF46RrU1NnseBMKvhr9Ioap4sbj9PAKUPPtreAVuV9qECM1S6cTZPnEGz4w5PZ/w/
mUM0TtCpWeaZxfK1i7pv959rdzG+Gf3gddtvcwUI97akpTpm373onh0jjty8l+1zhTv3aeJdHMzK
ds7Z+liIC9DCp8m92SvxoqvZqJVI1OTJfCaRmB8WuKT+/afa+VqsQj5L7gbdbptaxl02TrMyYcat
xsu7qcUNx2Qa+NS34xGKc2fzm2BsyCw5YbfJlinjHYQBShQwaHH0IJHTLPHNpW+upS05Bt6CZnJp
2KRfnXoxD0L+3nMCHYW0wUyJunRzfxVaiW8MPkPBNGZN6odjrnwKkzGpfDlS5/P9l7pXc4InAJnC
lJOm5vYMSJkIC7M2iyBDw/CkzFrop/KUuYnVSefBUsNrrDifKRTxQDYKB1KyEvl2nx4cxZ0tu7qx
4f/A9cOocP37P+oGtObrsEmGPMjUUjwUKOF4E1j1s5E7JGlDcpSj7HzhlUS4BrgVY7R9bFUuJb2O
rSIYtUlukBaJo+/yJKmtbynhTOYSm+/aNIr9GULiv/ff+c5xAeQHdASsCuO17XVR2yOXeajnQZsD
8eMDh8Z7IVvdkYbSTvIHOI28D+A/xiVbDruaL50hwdIMsnEQKBMPUGO5j09FC8ivRtLba5s2v/6H
h6PjCOYHodObwlckFXpojVIEeii3j7ne5A/NmNQH5fXeo1GTwIKlDQfeZ/28f2wXcKh6lUpzETAZ
Mn62w6JeQ8VK/3KqUoNNI5ByQns4PcKs7325daRMY8QAfLzVxQWmAnwxjAq64ml/ShsrRnRTHQ/g
YjsBgEkPNAMmQkg4bPtjIY1vqEdZGchaVcouMB7tryZpywFbSnFoarZzEmhIc/LoTSsYr2yCd92R
oQ1SyEkITae/2tbYPjNtGb63jhIVvqUBnfTw2e0V8JfzVBqX+xtmDwDMD4AIxeiSgmFbo+ihkrJr
bKY4ywQ5Zen1VHbBiTX/tJGTYMRXG9VyHQgbkWulIv9Xw7X+6xK104+6U+2E3nInFFeCax0e3No7
X4IbmyOkAPLagVzhH4+GoMlPE2ipysKez5aW6VcqH/ngNewEQFIQJuC/o9INIUwCwm/SA8vI5erK
N5ZyeMIcsccabbVeh3J9EIR2XzuRliAE9OPWkVwyMgG7GORH74TdS5uYxnty/9o+47Y62+d4kqUF
/8Aplf0WyWcz0DKz+YTaKiruVi8l8sOSp9oVDD5ylve3xN5rp9pZ24HQ0jDYfn26pSoaS2ViR5SJ
kf+U4hluu4TERzga+tth3rzx9QJYbQRvmr+SamcT+Qb6BFr8ywh158lu+uGs0Xz48vaHYrYFDYUW
5Gpd9fqhJhhDYawaWZDOaenPchxTXSEwl6uzdVCP/C5xN5MYJuUr2JQi/DaFxmXTmKO4zoMuC5O/
x6JZPnRjtoTumDrpgzI6+sWkA2O6epKjvWOXxmnsaN+8+fg4BBZGbDYF8i1WJVEKyUlKLQ9qTRl1
D2Zhn/pg3VZQ26w2RzKht9vGoVlPBrGWeyvZ7/UbLtN+sOUIdLm1hs0ynbOvs2n+g9Cr9uZLjpWY
UJKPQoS9aY4P3OpFiPh8oOKg5RpyuDzUZXaEv7m95FgFHSZULXHIvQmMtMlHbbBjBhPo735hn8hX
krj0pwbeznLlyOxPg4zG/MFXu41EwMFwdSLwgeu76Rml3NlJnUyIEi5m9gklYBVGc9m+mLNei8ug
xYp6vn80bq9VVqSYpScPL+AGrmyVDQWaocfBGAuctscu96XKUg4i7N7rZFfAslhxEDdpl1YS7FrG
9UFbZ+LalKVymvPefonxVjtTCnSfVjnPtx9FxvYI5f4u/Phjk6lEMYWKslDNxkmhumnI0VucPvJo
FM6fGpRtf41MSx+UvsnOiBAKt4IzXhx80r0XTJQDiLROc0gKX5+MytZH3gnDHDrp+SWMnPCR5OWo
DXLb92NoCC+STpUJQnkbtsF3zArWD0lQSdLcX+ZYd64Sl/dnoaLld1a7QZbhv0fZRwC4ce8xSW3e
v30ngTCk06qyk4g7rx8U2T7R5WoEdyAcxIOmSYo/IpZ70PvbOyEcTTCb9K8M8qPXq/S85L7DoCZQ
bbF4cz7179NGRQ9diB9JBtjl/kPtxTWCuUkPC+DwDUKuQMUFZx7oA7JCcJMaTcOVJrIfOmTHDjbK
3hnBxVFZEXJrObbZKEOuamw/C2h3lFV+7xhAzNEihWFimdGqstyJ61LM/df7T7hD0qYrAnl35Shz
7W9r3n6WqlEuKbiFUU+hZwO08aYplJ8EkNdfRt42nQdnXrkYIp0dl1pRD0/1stjv8NySGO8Uwv55
/zftnZn1464MXLLibUWao4BoN/MQBe0Yaz9SYRfv9eE/GLqu1zRdKCCWQKi3taBkSzA1GkYDttGF
gTUiw+Kow/xsNvKRZP7vgdjrrIAPiwQeAZBx1Q2ek1oYySmHwJ6kcYaZK2oOT3U+5rO7aHULRiMV
2KQJC1mvc8IV+hk3wVz8aEQZwR5R22+DWfXv5K7LG78z60G72BZbnhZdt5juEpW64iLhqDGDmUDF
nu3OMU445lTtRerl6lS1tp7RTqjj753mjLOntQNzAGVaQG85Slxa3gJeV3MnRWqHg+i/8zlXyS76
pShR3QqlIjpNrieBoJhK57PSZ+ZzhjD7QVm6c1JZhD2MzwexcBsBhZapXdppcQC5qPPxC2cmoC71
ozGM8sGduRODAOeCCVk/5W3VpEZpNdcr5kUfZQVN+WV8N3Zq9Gwti/pPIU/DQWTYXW+ddbJPd4S8
BqtAMt/ijpYyRBLj2PyODmd2HehevkPB1z64N/c+F7oc1IXUUrcsCalyBtQxInTqGrlnPqdMJxjq
3cEqe9+L50GLmE7bbZO7FovSljAvg2nOkkelNyu/lFTFgxpWHRT1a+TcHL5VMpwEYJUO54Z6fWeU
6DHiQgLAIWqM+WeK1qTXM7+/Tn3We5VkJ08WTlHvu+TQtGrnIVFNpJ5ap/K089XXKyudwnBRQ5zM
oQ1knNH1TF/iPGn+yhKp+/t+0NzZJYCU6CPA+OKVblWGzEabkVZe6QTyHJ+xcSg7r9eZGRdpKzVu
U+jqQQG3s1Ew5qWqYu4CwW4bQFNNW4oprvJgiaTSM4dCu6yeM6f7z7X3DqET0J5YO883DkWmZMBJ
XOI8aFqdDreI4gCjXtMDlHYk1bG3FDkUMG7yC3rlm42C7lXvYDSaB+hwLf/gKChCj4Gc+T2Go/fv
/cfaue4RhAF0YzAt5cLfrDUQnPXEwDC1VMfsWZnGufHCvFU/xaEaF+6kKiVqqWV2EIv3l6WJhlWc
woxn/aZ/dO/6lZ1czeBoG3sqercnrFTuEGXGKZp0yfAaVMuCWR6dI7u9vXfLFAbUJzhystTN886c
kv+nEY1Tb/ox/oKfCw3n03yS1Y/3X+3eUmvTlb76ykbcZlJSaqhTmltcBV1hoDiDwLxrVXp2ykcN
uMP9xfaCC/cNKFywN7eqEyMWyXNu4schj4b5rc0mBX1brbUezKwxHpKl0q4K7KHnpEj0I1Lw3oPS
YoaexUvVLVV7/TF1kLOz3pFVGDa0l7LWl5Ncx/U5jm1xcNb3osufS232TdaPmagmhamxnSfnIrHb
88jt8WvRYjyH6ih8+6gVBDSugr+bfyu54vWzaVJbV3GBC0GvjL9ifQifsjY+Amtxz/DfbO6G9aJj
u9Aaohe3idAIocSMGQBNhVVk6J9zypuldGHLS/Bye1U+Z0vcWm4YqmnnIaZj9F6Egj/lMsQSrFeK
IvcspZfmi1nbZuXNwpA/4HKjfbPaXFguzJqkwU8gnwxf1rPWfD8vafMrhaKUuLbdOJ9FahTF1TGR
m7hodq2IUxsVZetKCHQHmaLg6u7kaSh7UTGNv0y5sHFgKW35u2IWjuoLUJIfhmEMP6aDubSnMVeL
yjfVCQF3JxHDkzQ5bXeunUT7bhfSNPh62ovaKzJtyf2MMY3jt0Y99C4mupKE0eiyvEyqVpkP1diD
dR8lIPeeA831p9FSWH4M6bQRM0IzVS5q1bTQH+eFPu2A5Jw3x2WaeV0oWZM7Gx0j+QXYIp6Ic160
LxCOcBquMzuryC7K6UeO4CAK1/SWQKYUYvo6iSn9QpSylnetYzGXcsH6Z8a/iE1OSEG0SvRXm9Tx
+JBXunPJBzgjD5I6tuJENq8knpbKdnYK5Sw1T3IudFwkdKFqxLVYk7xSS+KXBbxA5uP11P6P6DGZ
j2o2xepJSFIDLmpMiuFLMlPk+Iut58X7pazbT1VSm8/I64ncXcxxat7PZhVVbtaYy3fbSJ2fo7nM
Z2fCw8rtY4R+rpJiNtalkOschcNxGF76tFDT57Edh9GFfypsn7pyJL3PjVT4Sz7AHU2dUV+uMt54
whUyt94JmX4r85W51xuvGk2cDSt6U+01lQcld0VW1brfdE78WMxj22P8nTrf0SAbba+bCuNL7Rht
4VqAdexnVRrHwKiUMUNZGM6vJ3PRTNchKuca2Qc712PsTdpccTsH5hREn2rs/Ax8VP2gpJGJ9xaX
Re3ag+j+rXVk/twwk8wauzomzl6Li7z8WHWL8bWXwggAmJEUXtYXiCqaKTNqdwblJt4PFJOtm9tm
LX0tpkY1PQG9OpCqdvmkJYjcvy+w2V1ccrZkYFM68/AwxXXzZZhbo3P1qtO+VbW6KGeEVs3yF5aU
au6pmGkcNZB27krqQvp/TPLIO7aVcZVOAsYfRAyjz7X3AHHDz07t2D9zavNPdav820zVfHCd3IT0
lYCBBBQXJMnOjVJ6m9qjVcMgwE5njr12xdpVsZScZsn4cf/iumkZ0eFHrZmSFG1M1tpcyBNtfdkY
rTwwWzX7y56c/IPQOhPMkZN03yv0OS992pacvHn6Cl43qU73f8DNozJyoo6i/Ui6yihxE+GnZGqX
bKzRja6d8sMUTTMOjeH4f5yd167cthaGn0iAermVpuwZe7uXxDeCHcfqnWp8+vPxXHlmhC04CBAE
SWAOKZZV/kLa1hen/zIU2hlAu3lS7lES+VTXSaBDBIxn+JpVnUjoCa1zMrV4z6ZK/er7B4VojtYh
CjaPHIUslYAd/Zp+bzd3P5Vb1z/GSKfszyektHF5IZVm0H1VMcnQdgPMT/ZkTRzbXi55EPl+7nxX
8rFyZ1NuPZIkvBifArlT4OLbt9gWrbUGNQlUAVP/dZBZ83miQbycXWshbO2CbLnYU20cG91Y9k7h
1jbB+ZqyGN1mQCh3Fb+6A3xHiYhTOGAdWQm710OTcS+1JsSfq+ECogEXgC4v0LUHOE3tZrpIJXVU
04DzX5hcUb5YzgNmJDtr+n/k6c1GUdBFnkpWFN/ah7zGdDW3QZKVhnZe5vNBFUxfrX0w/JB27f/r
pjbvlV75hRlWfV8/F26f+s+r3VraQaSaX57ipcz+1uNap2U7k9i+vMMevrn6editwUSgN/qww7Ds
XG3sSqtrGvd1hKc678ggZ+tQtsH3KfGso+8vZRTH9R6B6iHUZGQyBdDlCkKKTOftbmuMLJ2TbqxI
Q+LlqFl1dSzbdjo7hSdfm5mz7tVXHnaYGpCMT9F3yRrub0Kkh7u4SxmwxtX42qz6wrFqP0BJKXeK
VP+/aO4/OixaEhMakZQE1ar/ln7herOC0PXoRJoynkJzTkBsL+bsJAfbEj3vYtz5TUjEoliVXd0h
abvm/TezyJv3OiZOn0wns9eDXGHEP00jYtlhnTlD+mQFnfe5GgZ3xgiiLb4BFyj/Ls0Y7NK6ML3j
ZDaGPM6dJf+pFw2xz3aKATcguGqUWOf1vfmFPT+KMB/kMr3vUyp1R2+AVEqXDYZ9SNjjUlQDpfd3
lyTOEpIOeFmEw2gehDyFkwiTBveXN1xbxcceGag4NFZ//vryxny4YPla8AapWaOABz/SvF3Cuk7d
Ja2Rtc+Y69GVsfjsZFrxp7g6NQpVMNqZMHAeLgLdy3G/0svqqpfC5J7LtOe+6vZULR8hYAxDf4r7
iyTksTuU5XnplmBKr9KLs3NZxvOReEc/LFk+8v2NOEpL036bZiLDZc6R39Les97O9K0PL6/qQ6yj
fghtQCI/SISwoG5X1Z1jnUoWff+ssNcjZkRc9tpAb1q3lkPha+xJLsed47B1xzAcR8HGf/SBWsdJ
C6QCnlADSep/E6eaLrmW+F5IfumdYruxv8EPy59jRLn3CHdbhx49H4XsBn9ABHw7YbZWyyFr66s7
rvOrXi8n8GYx1mhTsCf/uzkUIseUVBntQd0m11rSPQVdQozap8CpJTBVEAtYCunvBDobn9HXabCi
ykpRjnr/7azIIhJrRa/nug5Bc17tor22heceDVoNUdulzSvdi+udQTfmR0EJdRhwk3SQ7oOR3upc
InNZXZHaFt8sHCnPWT+KMcxM6e0h64yN54F6GVJBlMM3TC8pnJFBTGyanrQx7CfHuLh9X4XNUCJO
mK16CFw/P/bF6P+aaRUe2gzMXeHqw1MOieas1dK5UAUTSq1ShnGn76kZbUTWtHupBiHUpIM1vHvA
lHKQsSy8J5njAZ9C4LHiskSk7oS1Q/MJM6DhLwl++LQUaEShtlGuTy+f5s01Um1SjqzqON3dkZ0P
3KUn1b5Ks3Bf6aPzDoMKlDnnCqYUDic7sczWcPR1KAbTtnyUNmzdrpZ0nKpr6xvaZ78ZEB5wKpRH
26k8Sm8Vy86AjygbypDQWzCbBKP02LQcprYOykqAWY3d9g04ouRYiTZFd8kp8r/xJppPZSdaL7Lq
YP0Ui3y6wHVqdmKkrY1PyR2KPlnUoz+ouWhlX9mAbCp3yF5VsJ/Q7Z26UGhVtnM/by4xzlnkacRi
gMduD3ZV6rLzi7m6+qUrjl6SBWf0UsqnoE28V0L23t8v76CtqVHbtwHGgUhhjrfjmenSzrM7wodN
0uEbIzkyQnnZ/uxMU2/vfM6tybF9OHR0nNBbvTswI2bTCRZWBVpLuGsXRiHPRmd25wZhkmj0lvQ/
TI4sG0dMSprsWjX536Kw0qgLL5Y4JbSclLOM6w9TsCzHDEvUL3++jL+PpGb+20igSoxEEg5dBU3m
A7CwgroXdTf8Y/cKpltfjHwCayRFiHTuz7w54AITGKSE69A2YQOO77kcBK5SsN8+/4dZKcwo1VD4
bffBwgrvFTNe0FG5Xotr5nHYD43P/TZjw6btpLpqp92FzAqybdE1+L/e2d0SFpTKdKpE+XVMkzGa
fWt9lba+3AlFtlZPCWsSmjsbid88uJktgMOiUy2tz7lMi+MiHHlq5bBX4tmaEAkO6QaZleoN3u6J
qQyoJ3U06oakRJWIcvIV8M4egm0jtmIjELzyDNDtvm+CYMDt5kuH2xiETXRR9SENbX8dLs7kpsfU
pzybddNwJiDcu6q2lpIIHQoHOMBHPnnllqAKeNSQ5coz+Br6+kQVqojKpWhOL2/EzaXkhQMlQsP2
gbowuAsmU6lbXgmvYTuvAk3NydsDN26+NkRTML7IiekP3j2n6Guny+CplCMOxmM+5JJCqZ5+XC2Z
nwguyzxEH0kcrUJSqZvHAcNir9nhpjyihnnzFCsF+gIP30PEGo/oeZL8lHiJCzM55mbsLtTSc/s0
5UgRACrxK1jBGkT7sKmDfjw3TYWicVHg2Eq2XVUhUILxQsy9V/Ta2mzcOfwyaiaPYO1+SvI6NmkC
1MClX81uRxPD9bR3Vdb8mONF/x4g1vZtouWw83JsbQCuBpIH8rRHeq8Z+65mBW15XfTJffbEnH1F
qmRPmmorquaVB7wDXw0jj7vvjxmFWRdtVV29zEv+qcYl+SvQxBoaCyR3IERLGCzFnrv71jFiSkqT
RwFC7y9ZYWOh4wvknJzK0Z8rY63aMA48YYdAsswfLx+krQ+oFOBwBvGpd98jpN1+8KVeMRg/Bkqt
lc3tGb2ImPi4T+0zmkDpm6XT5wPV6WEn1VYX+N0Fr7DK5JeQ3Kn4KOXq397ItC0TRDm5D2ko2R86
Q/tZLGXwCyuulBx4nPqdVubGnrkZ7+5r9mlsToFqgYvSmMqwNsX6I5Bmfnh5STeHgQsNj4SQ5iEG
5/qH3phaBfz9RnvWOvjKNHF3IpmtqwkBBsWkBPphP2il8zV1+pbYmE2pOU1PCA1RSsKu3T24Weka
B811MyN06tE1w7QXfR3ispOVhwq/sT9uRyNYhXwrAF/STw7K3Uute0XP5UfM2DXVN8spcBH2RzcC
ddr8+WuNtQkWCNzJuILctw702O6tXCA0OY5V80U0PlWruoEdWK7uf4gM1EdE0FI1Kh4AvBPNfWss
KcT56Ex8bL3CeZvmbXzwlsnbSdu2ykGqKMhVQ1GCk38XGmADUmvugKqaM9gj3JPVHH9VRdv86PWu
fb3kRnwyyqGDxI+H2hEK5XQxrXo0QrzsrJ39u3H/sKNw6wV5hgpFENwey3XoW18zCJJNN02+jv1q
RM7c9NeyTNbjy0fl5aEASt0O1WBzPMkAmFS6xlnUjGN3QLSqeqNZJM4vD7VxlcMbQMmQOkyg8De3
Qw0WZsCDCsjTwgCz5MFPWNI8uwSLKM4dyuhPa7qHnXi8CUAuARdkv5LA8YLfjrmYWSfyuqeUvsQ4
sMWJ84m8Ud/TBH68RxmGzUgBSMXl9ymblSaeIwNqidPkr8csyaznYdbqQ6zV7utsGPaEBLbGM5E2
hBLMpqUiezsts+gaSxqUfbK0NcKhNeJnc06LN6Y1ueCXMM55+dNtLSOMT4AaNGVVDfh2vNpdAjF0
8FSHePI+jppRvBG60e2M8rgXMYnCeIKWpEVEc59GZTa5vIsownUm9P8Hzdz4VIzp8mzpxY5Q3OOb
y0gkoIq9TXZznwcUNv2sNQU+B6Wk/UcGuCZFntCdsx8vNAXQLb04Dr3XzMcwcucYbK0lYyrqBxkP
vhS3awmOA7axBaiuwVbpMiyL8Tpb2j0k6dYO+W0U8+6L2XGaVqtZsyMdob9LzLU4tem6nlxj/FsD
+Hz+ww1ChxDmKxOiBonK2d3DXqCBozcx10i5OPm7xUGFJgEou7N0DxuEpEa1kfkbycADlNtAZQ+o
j45S4tilf6+D6CKB7MrzhKfnzoTMhy2ixmIkwiJ2PBnV7WfSKBjkMWf6it2xp4Hnab3+CAPeDk5L
VU5ZZPVVPkYOGhFLaNae+yPGCREGeW/p34SEhntImwZVWFCIxaehQuI3SsXsAoXTpoGuTZnwz8JZ
HRfRPoMAt6p8UpiRTBG1Aqy4oyANNESV1jQvae9U1r+wl+f8pDsxcBO8IeK96unW+kII9AIVDypp
g9s5T306BkuF0xdFc5T0l3I9BpQX36bD/O7l/bK1utCDUF/h3kR6Xv333wJPzS/ioad5zWtr0seC
73xG8aU4g8hpQOSjZ2WNyQLzAsLDyyM/HAy+K8gHZczmIvFxP8fRE31cmXjB2FNeHXPC/xAV3/mc
i0SEVa3vdSAejjvjEdWTSpCXE4zezTRJMdHVGg39BtdOjk0Ty7+ktwQfX57V1pdT6v1IgFP9pttx
u56Qf1IZt3l2jbEnueTAPT9oM2kobRbvPwyldC8cAhQEj+67N5rtaE6SIGIz925z6DKc51CCKcMC
nPXOt3qIGFg7xWtUamMbyoDQqeZVN5WAqJ1r89kVVveXiUdhGQVo7J6qJa/eT07f7inobK2mCxqI
7A8G5wN2vJsNTyY5rIkyzfENdO3l7ype3oyx13348++m9Bep1yC68RC3N6WGbICDIaanJTl1hcSO
qC3b0Wo02c5ibm18tQURyCN4f7g8xTz6lLHXjEhvrSLX76rvZVzqkRMk62uvq/bqA/+HwN4kl3w9
ZcaCOApKG4C6b/ckyHE3qUviPTxgnL+stTa/dtg9vddbp/rqtFX6aSk7oJiZ16cTfffY/NVoufzo
y7TWI330tBWdUYSzDt7U1ZclaMYVw23YERh0VuI05t70fXIGvz2IoFvcsFicrjr0ZuPg0F3be7QJ
9TA/zAcXWFI9ql4PfQDeiskmPsiv9ehPV45B9bM12+xH4+X9FNnS9ucw6c3lICkmfbZmf5A7j9LW
XULQh3EgRrvqxb1d0cFBXbHvPGUk5TRfLTcxoqZIlp0Mb+vU0URT7rD0xen33Y5ixoWYnMJXnLu1
Ds08G85LVn0OggUbMnPpowBy7NOfnwMf9Wwq2luFWUlvc4htDAQnT/uRB53x3BZ5+mSWYtwJ/baO
gU+GrMqWSi3tblfKZBooiBCpaFLXvvmabXy38HpEKaSWzesZ8++dqakL/n7boEdMVsnljxbS3XKm
Aegs11H87LRv33Ik1ijIQBbDfrFDvZ3FF2vQ1mNZsndfXtTHD4nCBRAnFJip0j4wU4GyNnPTcFOL
YC7xfm5RM7X85ehDJIyWEfYSirfpzu55nC6D0pmjIUne/vASyY4IJke4EDSzqJ9Mzf4xu4UdlTIx
gbWWztshbpyDCdHpj4u0UJqox+A4TgSKD9TdQvurY/XZDIDMxt/tL22ySyecMzzXwhQQyREmdnIG
EY4vohCBNnPvOMGXeBiaNx0IXqX6pjdmNExlunf1PhI91U9Tkqj4YwKruj9SdLtNc/Z7ClJO7n3x
OvDWoUPTPD44xlT/C5y8ccLC0vK3wyrqH1UiCYhsYVp/F3YDphCEXrXnrKSW43Zf8ptwCKaFihLE
AwvGaJZGK0eCab0axZM1Ucx2e0DWL+/Bx6cUWBc0cmKTrVKcV+eAhBvCrSCunOukFX4atWWmmeFo
B9UehnBr86EhrHpWNBhZ7turazSqzMcahwA2zbRXVenoYaCXy3FxWryNdGs9jUljv7L9dE+WdXOe
lkGxQZWpH6CSHQaG4zCiVz/Ptv5UT3186DueMWwo9rqNW5NU3VPaWGwlwJ63k+ysIa+mSsV6SVpd
0h7GYFTHgWYf/FKrwf6vsf+li4f2VS4p0O8k6Y/3p0X3jEq+krFmwnejJ3ni5jZfEHWLdYjWMive
e4mXhhLV5LNtFunOm+dt3WI2NUB1pAFl3zPDMjdYs65RjOTJyp8zU8xNBFGxFjh+9DT7IeFUPR+3
r4dINn4LNSD2ku9eEQz+ETmzpbnkxbD2H0jlR+s1xnNaGaZzNr+ZLCn8rxNq9OI49ZDPniUGANyK
Y1xZB/I7Bw8+F5XZMzzTrAgH/JaCQ2pDdjgtuK5Zx2rSU0nhPq6HUM/kaIVSTN3z7E65ABkcu33I
qxe/qjBhSaPGl+5Xl5+VIGPRoYtgl439HLdjqkeVjQlAmGSi+VB6GTXkedGs5hg0XZUde1nKIPTK
vpHPCe8i+CW7nJyzsC1pRhMOYhqTzpomatuhB2A9rtYSOas7/XA0ai2H2Vm89az1U8khz3ykV+pB
Qhw0HaFMyAetng8SmntBy3oq3LCVzmQeyiF2/ZM5ZikWVzi9LZzf1G6vWg73/zQCfeieiOOsz1Xd
6uNzBUenPXTLpL/T+9nLwjF2JxTMxWxYO2HzxiZUcie0FikDsCfUnvktfVxaEHFmy5taAGAPK11U
0drN9puc3/3TTbzp08u32MYeBPLi4HjJwQPZc1ezQchWCq3L8mvZ4N4coZdTUb8sw1hPrJ+oIQ8f
qgkTk5cH3bpSVCFaOQgCxb3f+KPwA57nLr2ueWIdoBVCtCEGPnezEDuRwuZQConHpfl/veXb9QQh
4XSZi/heEsjqxC3doxjqxK8G6PAvT2rjy0G4VywLWuNKJed2JEeunqwylF31oHUsxIzd/AOZlnsW
iy9+OJ3+xxgGnl4lsUKBllLOQ8tfeHKam67Lrmvl1U6oxZhSHGON+2LnpduaGeIIDmU9yGxM8HZm
uju61gpN5yr1vI/m2O4Oo9GJEM7wRAaz7glxb30z+qFKw0w1Ru+fgSW2aY0rmVdLl+0ZhHB3aIpp
+DDSEj6+/NE2hwKPROqolE7u24QJrymSO+iLuPo4vUroeF+N1hqO6+ra/2EnkgWQ5CDEozQiblex
Xo1UlkqGR9a1fdSGwg67JO2PqQ2S8M9npSpdUNNdVWK4a34KWBRW2tIbRMrE9SNtXvKnzjTjmCST
3v3Lg23cIAY4NTI3MFaKsXo7r8zGprDSFY/D8ovIkoE/hlWnYbAg/PYs6Im+oY6x59X7mLLCNKYm
ZClNPVr1d/dWW2JnE+vEQxWmCj/aYO6OhW10ftg7C2xxc7HiPBTuZGMkTjfqc4LN327wq9bxLtCE
1YEyBG01dWFbt1P39J53h/cT3RjboyRVd9obLZgprLdpV772cF+tPiQIWPRAOUAiRYA228+VrlfE
F1kz7xXgNw6qiSQQqYkq8AI7uv09i1GZk5uhiOQvjXuh+iHDPm/M0En74uiKWJ5e/vSPrUUsvGjm
qS4mrQ2wW7cDBrxMCNIRMqVmboZiDZanbsRyNm9T71A4XfHkek0Lv14mx0LKnGLzGF+lD/3t5V+i
Ltf7L0F0rAS8YHnAfrn9Icbk6FkFifial+X45MVO9j6o7Pi/zJcyMqgQGCy0qO4OVp+2CX0+4HAo
XE8n3a+CEzRlGz6/dF4Nk19fvKAdI0EeFPVOR+1nMMyDTYH9/PJ8N+4t+NmU1ZTLmFKuvJ1vCYy9
8WYHu6N1SQ44hXGZOIWM4IzvVbs2PzKYL5aXLggMwrtJV0MWZygDohwdd9YU6s3gI+qlm/1PYsT2
7dT4+ecmG50nJ11fY3Q6kerV5mVIhz1Qx8ZVw4UGEhGSIZebe7+/TZfgRLbM2hm0J0KwcnpV2v34
zh2z8Uwy3n+h6rDs3dwbw+LyTH+Q5wiy9z1MFm9sKnRUVC9GvUA/aaSfGhHOS/Wph+ZRY1CBMwi9
Sn8Yopc/88bI6BYDEVC1Mf6su+J36yWDO4kiuIAs905mW9eXYPaWs2Znzat8iC2ghHW6M+jGWQIL
pkB2qt/7UA3EdEF4ac2gGaidE6248uhO1DhentrGDgbbTUuG6gTVo3uOfFz0vvBUnzA3vPagdXly
6G3rNMx6/Od3g/JYph4A5+xRJCKRMnWrmguxtRW/yOrNdwI3u51RHkEzyhGS2ZCTUOl7yNAh3DkC
CJ176YCmz9EsOg23Mx/ziXlOMk0Z2bv2s44hUHayjLZrQy8dmuR1R2EnP/7x4vLpuKEQvNogC2ir
G3uxLpJrTLJ4aqrG/TwXnhOmntwj1m3MG5UWYg1uXwqccA9vryKi3hL6lKZd3BoqXR3EcuWdM4wf
A4LFXZQbQSeObSvjj1mCr0hU58P0NhC99fPlOW//EKJFHiTgkQ99Tb+b0mnkhr42bhMDHW6yCI6j
lYUUyhDBNgfjNKTtGpmZuR6qbDFDM7bdf1/+FY/bmtWA2U21l3D54fCsXeNAK2y1y6i38pDwe8KF
ayXqHGfP/Ghzwmw0bggl9MsjfLvyLQa1KQpA2gVNW4MbKelylOQaCw5gmXv2U+oIU5ybVNfy0Isn
Jz1VTtJfO9QZ253gduORQLiZ+VIYVfpq948EwwWFcJyE3hlKE2HRtO7HPNXKN1XSTv/kmpWB15X2
h7Xs18vYeJU8QgWzrRBTwGTauVseg8PbH3O/MIZO8izX5GrWev0hdTynCGdj9V53eTtH5Wr4R3f1
gfX6yTucSNc/vwoIhQCUcAJBSj9IqHRDa43TmqbXnBTtQP0QmY+6n60fQHUI/cqiDd6sWESfEtgE
HxBmD66shbZnzPZ4kfMzMFsDIkRy8xCd5TabMXFHDJUcTzxVjrtqkSyzYdy5bR7DTv5s0ngaAWhF
PgQIjfCCVJuN5DrYixYmXp6fdacZT9Jx0xBpJe39n58xhR6jtIyXJUp7t/s+tdROChZut6rVDsPS
LudeTiPW61awo/K1dZyhAlGLgVHIUbuLOGpkKWp/5k7JHS0LE5p6hwQtl29Drdt7doubY0HXxKpP
ofX+7930W+nHy526qusiuYo8HUKn1AowBPpy0Fdnr922ORSGrhQeiabI3W5XsC4AECypq12mUk/f
p15pf67ceXoDtDv46+WPtbUJeRZplKrwnHL87VBDrMG1d/Pk2tnTfLTbWDt5RVntROb+1jCUy6gq
QfB+1H22qsRp4nmNLwGmJtnJy2xdPK/pijaIQN3za9YXpRFVuG5lx6ntxPcsoTFwnnBLKKK0CRon
4oFYM2RKgvxTtS5DfkomasVhJ1b954JNqgzbeGkGjGD6rADlJ0r7jO1aLQ+TXKlcDqmbICqU923I
WwTmMLWyJY+avvQmRGY0TYTSQwMvwjvb/1X3U0xq4DjLO8CoSxxSISqXt13csJ11dLQQyUGVmJwx
7z3vKfH1zo6mNHVrntTSOo02GfDRoTbTHyaxLMGRnL+YQn8BS/Ssm9L/nBvFUr2GtCkuNP5Fd1wR
B6sOA4jop9KrkYvuvDbNnyQ+qd/c0jbiMK7HJD4Wy1TJs1diZno0RDO2b1vUU/zXhPvrU5IsdaHs
0NM3ltYMerjO2vil98sqvqRW3/8kvQ3So6a3xbPZiW4OxVz1a+jpuRiPQtdG7xjH2dghwpN0TTjo
Q/KRhKmqD2kCwzDEpGzOwro21haYTE/dLNPs5ju1f4wTX96cG+cANJBqmsJnoQJ6F7vEGe1gTPPA
ldhz+Yp3He5mmQD5kFSb93SY1R92m6OSCysYIE812MZA/Zjfznfc942V1H12DdwkO9JPWEKZZfJQ
SV0c3So/1FWZHQwv3Rv4MYsAOUMFQtXS0ES5v1hGsxmt3vNxP0Gt5Es+9drX2ZhzPyLJEhc4pLzF
ok32tGc3XmGw92gG0ktB78G5O/k+Brljp1xr1rQZ3vosylNtIS5p+/JVHtj/0NbUzv0yUYhvxm7n
4n4ktlBPMSgvK6gGl/f9vRM40rArMeKAhdRfgIvc1J5B4VKXGoUhn4benpqrNcTmEKL7U30DZzS+
G62AZNKdkHFfjN46o/L2x5J1/C4AfpRo4IRRcLzbBV6VVDJDDPY6NnCmeDrJH/NxOSw0xXZ299Z3
h8PCpUsWwLNyN1QG8tuUeY8WbZW51zyXY1QG1b+6lTRhPgYBCpz9Xmd+40TRRoDgpQQqlR3s7SZP
87UqZz/mbQ5aEwHswbjEvaW9zjVj3Lnzt4bC/5wkkuwcCMJdGICWUQqohvaZbdBudej9HKbemCBA
1+v55XtiI8IhH6aTzHjk4fcrGc+BDzjF5hHL19gKmzJIXs9jMwna7rk4Z3WV6Ttl1Y0haUeqfqRi
IVEwvl3IpMkC+BV+Aqa8TY85Lf9P9J+SU5B2PaW1Rds5MBubRTV5aV6AKX8sbTU5QtFg8zE4DUye
6HH5iBxG883rcjeSXJOhM6/rf7iZUGtiZcGrUGm4L6CWDp11ENjkjlk3Rj36P28xgSF5XoYS1Tsf
06C2/WOqDl8R30YAKzSgKOhYtyvr9gFhnUtMtzhN7ocJJUkMLjkQ3n/4hCoaIUZVjAfr7vwZydC4
wpXaxYKCHNLQSCO0yPyDtvTruclK7fjyLt2IgSiKK8c/kMRKGv52YnGBXZcnFu3SF337zfPrMfIL
Z2+jbBw7wnwq74jPUhW7P3ZaNsncQ7zjUg411sHrWEeNrP1oaPo9K5mtMwDmhXYom5KU/u6Er8sa
jGXAULaZNM+zFnhRZQV/5XnnH2Fy/THXgY3x23D33IMcDLNLf5jcPQ2yME0d47xaNbrPyKUcQaft
leu3VhIwGo8jkiGUV++icGGlw+rFS3BZbTmHpjE21xTnxmicNLGDSt4aClAy3BTOG3npXUa8tqvR
YjQdXAZlGdd3TftktwurOKbT8eVd+P9G1l2cwzoqABr93cc6zNBztpCchwFQm/WTuyAhCKggny8+
zfvnRY+J6+aiD4ojpOX8Z2+P/RzOlJ4BKo0rJ9K2Vl8+iRoN1LAkeXY/6lkgxSdvWGxxtJEo0yOT
9k93qBqpY3ODnvYZdTTna26LZo4csDmv0rJ2P3qNdL4KdF9k6LqytN5QlPPiE89887MtrWqK4skX
zzG5UPLDJ/BcQzdeWvhsC8AyNJQMHMM8MOzof2ixH4StDUQe6UVN+D8GOQn9mIIZ/paNPczN0pl1
++L3tT5HWL9OfxVmPo9nCDzOF+pxPFJkKBjPWSk20bZmoPU5ecMK9mD18l8VpfNdSsZGzEkZgr9U
/spDovbFbzGndN0c18xOu6RKs6Oci/iwGot+VA0ikg+SZg2QyL+l7jY7T+bGjqPoitIDMmRKpf7u
7A4GAZQO7/LSx05zmvk/DmU6UO9ZneXDyztuqxCmYASEuBChlOzZ7SxFqwlwZpZ2QdHcfVrJba92
oRXo4GfsQJRQtJDHa4761LXf2rX1fTTK7o+LEuh6KsEaD5wBwP+7w1zBexkd5YCKZEgQucB4o7j3
5CdLFHLnqX6850GNq9CAZgip7v3SVpVdewlGyNeZxtAT0a32VBbd+OvlVd0axYdm6jPERpXFkWB4
2prwHQqP8bpZZ/tia4W5h/l6lN4BpUeZioIZjzFB412gI/BqRjsWiwp06cb3BhCX78W0SDdyaixk
IyDWlNBh4ou3ZLPic5kmEisSWR4zabjfU1z//snnPgCsrKef1mHRn2a28+eXF+NRWI9fiSY5+ZMK
bh/qm5RrStOv5/Q6yWRQPlY17hljWv2aND95Iq2o7RCvAP/1WicTeW8lP1WymI9trnkHZ/L00+SN
7tspdeXl5Z/2eNBUtwYVRdo19Dicu4OWjjJb/NxKcCLFZKG0q/7JiYUT1a5RHv58KFgDQH5N8mUE
zW/PGXYLtMFKkV4F/g8HHfenc1538bG0imwndrI3th9wdJgYPCNgOe8b/DVhAYg44tEEEYTvEyVU
1JgoMxbn2Brn766TijYaSV6TsHPi8S3wl2kKQfuI7y5lDfFaJPp6XuxhwqhqoNpzWGRg/miBeMG1
9SHLYJa1yuWUoolLaU9ruiLEA2P4lJRV9tXvqxlXK9q8T6u55OUhT2JDlV6a5RsGrPN40J1xfNcq
LPbBcmVL/UczOtzqq6VIIyNxWgfylG59F/RgKP+WjdOjb+wHv5a5Sf1QdG7i0pBY8y4ypwX95YCO
xcculcEefmdjhyhIJRm20u0A4n/72TQ6XsWQYuda+dkUmYusjyaw7feL1exBd9Rmu337VQOMqjVx
BsWO+804BqVjxQHpH2pZ34zRSs9Sc0TkV1Z/MP1BfxfAhjigPaCHWS3Wnf35mMO4DvsSMA9KKKqB
eTtRA8SBP5YUhnsUmw9VH4hD545dlAQBNFJ4IcAau3znNt6aMu5kkFVJ67n97w5Fgtptodkl6YSe
+8ee/gtGPoPC0o3oZ9dxvAJKiav4nLYNdYVu7IEIv3wut+5QRVpScTL9BmqgtxPvezGvQYxjUT2K
gn2HjNWFNlAc/FqnoDH+CSg0jeFE4+MiQE1mT9qU8ihK2ujaUZk4vJuL3P9iytr5Zc/NXB0WD0mX
UM7aHnJha7loRgDdpza0UZfpbFBcXh9fKleiB9364MkOPgbNc9gqWd9QZJnpwd2RS//Uukmqfzay
wfZ3lmzjegFLzU4FLgOuWr8LGepMJzPCtePSW8EazaZbvrNr0f4xJYMEie0IY4CdCUTo9ruIovCG
zM20y9pm6Fw4WpB+WBKo1lGzNr15SkTefnp5LzzmTC6bHxVfqn0Kl373HCSoPa7FIOKLVbh+f+i1
1j0P1bQGR3A6wUdMq73PL4+oJnF35oGrsv8V+gZa1N3mG4wY6PmQxJeeC7EjqD4KdBrCpSz2vGj/
X4+9G0p543CyST3JQu/OmlN0cZGtQrvMi6s922lQehgbF1KPsnZZfrDhJKRxsEggkNu6Wi9FbmQ/
Zmo39UGr2/47/GQLKTWrC/6NXXNtQltzjWenmJ13GEcsczgYXW5E0tDR0NMqTR9O/aTVznU1W6pm
3kAF/V9j0LE2MhPsq0OAwUnw1DpL/2GcszELTYRRgb0VZouC6EBRlSQpraK8I5U8TlM3AUFAdecH
7ZbZAqem2Z8mQ9Jc6tugfqfRKb0E1LNIWIRmBx+ISvRXNSGJcbAn222eub4X8Z5OFShrf8wreYiN
Etz3ZHfyPTLGnRb5dVBAw61qrX/Kirqt+TcdLs+a2ds6kptJcQ6go5bvCf0B9JgNSvuH3g8WJ9Kt
1hNRNpr6GCEDO77tdIEMYt14NE/TUv88wiX5iHss+G8t1abnrOxa5PhRL6dMtIBubKrA/2hZJFQA
tyfvjQUW7IuPLY8PcGbx4gO2UJ19SumagnOX+SIPNXqdHYLEE82u4H+cnUdv3Mi6hn8RAeawJdkt
UclyDhtCtsfMsaqYfv196NVRd0MNXwzObOZA1az4hTdUXTZGknmZwi1b6aUMbZr7sZ+7PvdRk9Yq
tuRUqhg2hI7QCl58EEzQpYV3YmaajqVs336HKZFXPPBz+eXtzX7+xKCNjQwmGoHAV+DkvD7R0ygd
n96fk+gUkw9SM4tvNcbhR72Z0p2mtxzXwroWd11IcBiVAi5PDC2uszcmlyQzjjO6yerTcw5He7CN
eLC71aEnCcAfif4x+68eLdxlqU76LImZj2t9D2GpElem4Py8v/4xJ1OAeBuLo3kO+v1NFreppIzg
DhjR634a//Nsg3GGrk1da7fN3C+7/0lfPbfhYM2mnRjcnBHwfv1OOV3ehGW1BceNg/Iorfla2enC
B4IrJYjhktkbJiejwsyThWomK5m4Nm9SVx/ircrhZszZlebohZFIzIEK7I5xZI0n/adCuk5RlJOR
YJ5Rx4N0yg9Sz/X7QTn5laH2H/3q6qTnwCTuCtE7qvo0CKSXV/STmQVJb2ofNqb1zpjFp0AUgcAu
Lrv2KFwaDuMTNsNeejhr+xqt3aFhWgYJcbN72HJpo/SoGVFQplZkN5sTvb1TzmZy76ztmQlxJ4jI
U2GZeRhzJ9U3MHqp13xOJ5mCr9I641vfbtp4ZbCzGGYfjIIdkgi8RmeFVluBuqlhrCdOVRTpbQuO
yInq1mwOg+kKFW3rsGTh1ARDxi2Z1++E2torglOXJph47y8L0uHh3Sfkf44G0lJ2hlS2l/i0rR+z
1fbqmwm06UBsX7dYZpjLlcjib2vqdAsRzmAnSYkZyZST0MLm9m4A9gRJXvmuuB0MUW9IzIsUYjA0
hQlQVe7DxiwcOHCBaq3YkFP6W7SzmUhPQV7O/Sr73CPFDr6hF5WAWl/La2XV/f45/Zl/VRd3hCwl
3ZPjq/kbz482BskAjPGT2S31f95kXZNCvLThUO6jpbpLqRF1v57/wIStpkxQkiMiuD/6ZnXBWK30
+LM57z+/vbkvfdFOEwPSR/nh7DB1mCumG/2MRE75ciAmVvdFX5hXLttLX4TQSQDfZtfBOj1CRHdN
Q7LCri7nKqrU1txQX9314aipvv1Blw4QST24EGgrvKQncZw7i82vAbAnwmixyPWcyfrW826/R3or
/VqDSsgjqG4joWu6gOBzaZtcU8y8dIAA6iFNvtP4+ejXC2jUs13LcvWTFXxgFuGIPniQwcRUUsht
NT0xu+zad19YSEppnFpSApur+GTMtW4NQnPTTUhp/Bibp+HWqrM8eXt2/0IuT04AGRZxCpcTF+Jp
W80eDR8/98xPMghWvYi7Tczjgfii/NggKCAPJYmsHxtiEDL2WzfvDxsOPuMzMpFAaLbC6YZIYDPi
/BhzYT+rtMIoFYh4lkW6scn1KUAWJ39Kvbz7JjtHavfYW8gqWgMv+z3ZdrPLFbfbMdvyQES6k5k3
Nu5NRoRfEboIrTCsGieoLv0iW6/87auq+ojFpeXj2uSs/q1pq9qJ5nGYfujeCsZksef51yzt7hq6
/cKm362xgX7sgg7UDF7vAn2efK+auyDx/HG8wYtJHNvJ0o6drK4pmp+FjtRDaM3tsFCXGsVpZtbW
az66mkm7h1g7AgwShMLOyxhSyHbjmA0pk75eE4U5L1zuo1KxpNdJP/4MhUEJt+odQ3Jpy1k7kpe3
pAP0bz52GKLfFYSSGUbu0/a4TIPzbhNV86hR0Hgn3apMXDQNt1CikfojGOWW3769US8cB3RxwdfB
QKRwebpPebicreypBZjYlvxKNWd7v2bLcHx7lIvzTjoBRwVlsbPgucQ3TxaDHyQa3q3AzTFBjNI6
t8cHD0KDwh1AdL+GsjKuuQFcuOUIRfYHgoRgJ0+/3lujWY/9WE5pAjCZVk8gg3hbgjRa3bI9zGWn
30k0KQ/SyJYPdZv/MwqWlaf8QHDJBkck7mRrbyJbq6zUAoJLRyU9fl6RVtbNbT2qHjUro34Yg0Yd
hJrNY1875r/WxRgeQB79mN0RGULk669fkQqusQYmAsSR7ssu5/DOsTqdqfeMsDBEGw/IDoYkkHO0
ePpVdPSF+313MgL5gigMv2A/+f8TIPG9q5+2dZrYO3s39BbRPpd+XRqxVJv5vGym1pIhjsN/5Tbn
bLzK+z44uX0PomM2bjRrs5ZbSSPzR5raBCmtXWTPC+zoa+YDl64gTEFAK6EgyEk4Wad1rDwaHYSu
bTEOPxaz9AALlCt5+Gxl85VH/sKRA+sGuZ2u457Dnry8XrYs2piRBpigWumUSuePu+jq+9tH7sLc
kz8BEACmS7HmdO7b3Kh1Tet4gKrNvUV5y/iMjrI8orGp6ZEc/pn+hegP/bAd0YHRyFn0X1ly7Ocx
D5K5atMbYYiiPHiNGpubt7/rXO6CgcCYWibgLVoT5smm3kykONKSwKU1JO6UtbG6PjUIZf3QfKl1
H4N0nX4K027ykIdAvph1YWvUY21qz15b9Hel1xf/bDV08qPM1zsdUUbPXLrBT2o1rsetGNL3ZlFn
hwGp3SuB23klYh8LtAIvGWgogovXYw1Wi8Vir/vJYqfqZs7BPWHOOIVeF/S3DbdNBNHCwtrSLiKZ
LxSpVFtXVzbxhRPDxWZT5d+rIjxsr38EvolbhbUfET7P7aPtavDRxi69q7f6mvfJpaF2thkdSmR3
z8L8Vm3j6jTsrM6W2R8hJ3VIxSK/eG736e29deFksnF3OU8wWNzYJ9eA4VBJK8DOJQKd1kOTZt0H
rOS9K1oyF04mY+yASLDL5+Xhzadx6YxEvUhRbV/0XJa3c5DNzwVTnWEVqdyfb3/W/rNPYtGdgrTz
/HkKKUm/XitZNtLL8BdNOgFMOfTmofiBtUa5fMuNBsiV3QX5yzbW6sNSQ9GNpqCmJvn2b7i0a3dS
rANRmLD4DPJllMITQzt7yZxb8w96c+nNOPaOwHbSasswJQXIQ8h87UZDYhzvwQhsd6uvzfaV87MX
dE5nYy8t8R7vXarT63fdUrSvlO4kQU75M1O+FRrOXB1KI4eT1Nfy/ao2LXKQErryHJ8zdMhxdrc9
2kTEgVSAXi8EpjG1hwWam/hej5q9vQj7OFgpdVlzQl0VCVm7H0MLMYjbLrDST7n00k9l4G1PCHWn
147whaAMTecdkcwlspMbX/+alBQrx5nKScwGg7I8ZX3CGeIDCtNucDT6sT/4zbi9vL0RLpwxJBI9
lAQBBp8TpLnQAckPjZs0yv0xbEN7Dxchv1KZuXBl4JsM5hlOtHnekCetrCF482kSw6K7RkfiHNSL
Wn9uGHQMh7e/6OJggDTovgDwxvvyZB7LDPpduVKPLpsuaZFuuetxN4wDMdv/Hq1TgQanSUt77/ec
LNmoN25au4uTUMUBndH08rjqTnXlhFzcpwStsMl5FhEpPImaF72x5nQtnWSzl6E6+HqLXjOo4vJD
OhiljIbNKB9U0ZVVhBVi/qR6oE0hNsZ1HbV6M5dXLo9LM7z7n+ylApQ2TsOzwOuEqNeKnWp2+f1E
YakLZ3h3VaxPvq2uPG2XdiiKHsArALydlxapVdrL5gs30WjvYbeb9tGExfOVlOjiN+2eXrvSMk/p
yVLai+FP2EG7CW18yHqWM0eVPaxH0Dfq/zF9ENR5z3ZcFB6FrzcoUoa907cMBR+gCutgXpKgXII4
zUbjylCX5o6tyQ36FzR9GnXmxahtPQTRRPc05IEZD6Tj0l+ZuwuPCXor9GiBLaGGBXr59RcFlEp8
+OAcuaIJfstltdMo3aSccXFecS41gKb+JkZy0Thqtjp0866tYsueKWq9ffjPH3N+yQ7u22VkibZP
5lZkdMz9wnASDxDV41RVE8hK6WZT2Lde82Cu0ryWP1wacoc/7Sdhry+dfLwLYrXICBETzCuyW3hL
uyIMlKtj1i3N3WKpa9Xc861KeQBYOouKDOwZl5Ii+tRYfuElEAimuGzG7Eg9yTm0I4jCt6fz4lAU
JBCOgxN0xpe0Ft0CIem4CQbUDaxpvb7HwZBXUpT6FYroPk2v4wC+ip4P0bRHDHsqJEEERqMZm7HE
6kfvgCXpdFzl9GIUi32oSo+SaO6nSGcN3Z2+ltdBd7twwNn45H87vx+8wGkcopeWlgP/8ZLFCUYw
ENn4UZ8K416fUoFNljHfbNbYqbBKW7MIrTafn5CtuYZVuDTh3HVUw4CsnKeJOMz0pWNnXqILozma
kCsi21rrW8OkX//22l6og+3gQlaXt2XnqO6/5X/KAYi4+R6cbzcBdI2AKgJg5q+6zFeSFl/7VINg
uMFxKvg4joubLEuLwYWCpvmw1TpOjj664qqYyg+eqpY/b/802zPPV4PtjYAMcoIID5+eY7v0+XQw
n0laZcH0QvjV2+9npza0yNIsbzjam4uCmYdomfkAq0eClF61dQ13hTXjuORqxBKxdQbkuooKNKD7
vu+1VvQPTmU71TMRvygOQ8OfD6dx6Ypw8qrhD1g2v/tvbV2ZHQcDBOuD1NvSfBgCurufnIKMIFTO
Mvt3ZjdlwIVWvdu+53Ug2sgVNrpxmhOs5YEKWFa+APoZ5niyVmXdaJ7VGLfSN6QVBX3q2hH63ir9
49VIMYA4WBBji+hkZ+WjmOYRiVLo6Us8pa7Dc2R36qV287I6gsgHw5U3CNNFmYa+SNT6qpEx8S09
CdyT8hXfDHOicK8Fog7FWA53ai3mNCzgJGBH5e4Cdsghmc9+0dFBGcWA+ExVrQb27hYGBmEOPNoH
abRMP0enm9yoMHOVx/qAyXw4Fmn+jHTeoO6qAufU2wxrR/MwGzh4YbUVzOJLpazGdGOP4rj3ss2j
kR1bW3jpobcAdh8Wv1izMgRDu9VfgWf4u+VGYbT3c+ms3XGsSQl+zl2z6BHwdneK2sW0u0PRKgSi
OmQ/x/d63Ws1OqPb+mMcnNaOYXrUHyUq9NpPw2q6p6yrLD2GVd86cyI2YfQyVG6m24/1Oig9Gmxr
edi5UaApJun89JTppM+GK6h2o3A3fHXcYapi5IUBjxkyB4UFs9rUMT5MUf1Fd0SfbpYqNb9A68//
MywVEHGZy/LQDJA1b9ye7fMBAm7zQovDG7COnqs8RB7G+LampibeQdZa8NU0Wmk90OexnpzJ3WbU
ouzyt0K+tP+SZ3W93lBvnh/Qjeqa540nIcdxwjHLsJyqVYTScZe7BpH59Dhv3fQFKRgzwGBVmz8Y
qePc63qlfQlW/kGzeF15gwuvidSap9870jon1Me0muJZrhuKCIHRekGoCi/fImgm3UtDLzeLbMyw
n0eKHNO9i/wegoYr3xhajbIwO7WGLQtz7pfP3tzKFyl8ZcZBU9K50MHrqPsqHRvrptIKS90WWCn/
B9Wqn+NWttXPJlDVEFaBM1phTzp63KRbvBTIhvxoPENzQlevkdDKtDn4XIhcN+h7VYYKs0kt77Ve
IxYsy74QYeDQnAvVgAvP0QbYGRyROXTjQCMNj5c0pceaT55Bjlc0bSJLKsG3ldXgL6NLu3gssVH+
LWffGGLD6JfPKlvdPA7okTy76Me1U+yOi+W9X4y0sSOrSJVzpLsOXWG0+1ySnSlD/2oJhPWSunaz
7n6EEZFq0ehKb41x6tiBfbkD0qrtdzziaHvk17PIgxRJjNkh8lNYk3/w7L7x7qm3yc+NpM/34q/V
bnsmVJo/GmNpuF+Wcq1uCVaB0xddLkDqDvUyy/ulyqz0nWcWxfhYOr3XRShMBvd0ymV5yLRgfewD
ffk5lRs1MIgDmA6UxmC/7/MK14gNmaaAqxBtGG7S2v5l0AKpIviqwXJn+cKebmhEioeFQoAb1noL
oKZD9wUVSaDc8rkoF5CU6TQMMSZPRh6mljGBPBvL9utcDAWEB1ttGNpn1OaeVS/qJw1d9/R2Svtq
OigqShmbrlkd5N+K7kPftQa445UZwz52+CiGqpu/GLlK60PG9fJuU7L0oLto+g+394d3COri2WUJ
oRtwuzsJq5Wy1Bqibr15oS+l9+whjGbD90GZ7MHoUdl4D4NPfttGjfNhZf74OLrs7WPOewBYdKz8
SHfh6USogQ9r5Fr14sYtsobrV0uvq/WYWcDZ7rvNKHDsypai+5prQho3Ngz1j7laW+/I2vrBE4/9
qiI3d6d3fdplSwQmcJ4f+9UDioYqjCdjqxi3CqkIFADDulhFE9qDnteR19XTcKwr082OfUs4zRO3
W4Zb2Fm/JyAxuqPTmGMZFdkE+muqTOeXshdphK0yawTgyeJCCnls3rUBguatdfdhAfny09BU8Z/n
jdZz3aAdA52xLX8XYpx/63gZl3E/ZcILZ5gFejyr1f5IpbwEmWpsOiQZ9t9XHmTRxIHq1u+BMaQf
J3cR993Srn8W313oGter+jyRd3NPtIuUYVFqw9cZB7v6Tqu1bTzWjdF+9izRf+9To/hILTm/M4qq
7g8oX2KZaBWT/8OpqBmH/N2iinFI7/64Pn2Bu1TPpy4xVNvl8Tzl+rvO16ohQd+5eNqUP7tRBaI8
DeUUuHmEoFT+GeHt3iMpYVdHpe41fSKBf5YxfW93fZCd63zNgQSlmEMoT8fJq1/+zD4dG5S0VBr5
kAkfRwSQ7dAZHVSGa9fJHuy67asQVkuOTvsqxzidBPeZU3kbpWApcbZMgQe+b+i30OWU2bJFWlsW
v7Y+3ewDSUWRHW1pix9T1hn912Xxmy/0FmcNKlKHKE/r5Ny02MJqXqLWPk98nCY67g0r+DFPa//L
dpRtH7iKGv37Oi2Dc0zH1MCrIV91+yCHvn0yvWb8bqG+xyM/m/JRaaP5jXqC3CLHEmoJrYn8JexM
/t5N362FGw9iAfYSynrr/TsPrrQFN0xMmP+OdYEsBLJviJq7Xft+xlfWofTd1CpKhZ4mhJLeN5dk
DztKb04/+S1CtpG/DmJ8JoQ0eV/qooe1G5RBh4+atv1qvUl3wk5hshKPQBTIHT13te4WafplDFd/
NQ4YAS/6jTk5460wpOfEWldO+UNtetuHceoG+wZrU/Y4sKfly1iDp4yUND0V5X5Q1azIQMJdjUBz
gSI5VXlDvNBjuKe29dZBPZScP0u3zzLL+coAXO2HpitmI7LxbS/DZbUaLYeTm27u71aKYfz6dth7
XgoFa7LXx5D53PVZT5LXaeI02BhmJY3X2EmllWqOpV4BZrRWUqAw09PsXiAJ/VAqzxiuJGAXUg9k
ohDIIsoEoXaaxMMW12teNCMJ6mAP0rLiGTZwE/ZueU2b5MJQgBep9aKQTjfsNNfjQm5qTXIXI1w9
xxlxVOSlqbhdZf/Pij98EIL4FHVsg+ryKT66s/QMj97BSVphOYcUbfVjNjfZ+7dX7kINYBdUo3CL
azTqsyc1x042Slfd7CRgiLUthAjTf1m4kz5a6TweXaSDf7094KUZBNhK+gZRHEK19Tp3m+yxa+Y6
AJBJXHkwJmk+zK2HklddXdMVvbArd0F3+BxYF7hncIllgihowjfg6umM4bChKX1I+zVtb2WqiRvU
+Hx8juTc8jb2Rn7NieN8avf2xL4jqQzs/qOvv7SpRNFmXQcgVGb20dOL9N6swdbawaTHiOld83Qn
/b2Qe7qcQJ91pEh3Wp9rCPO3yTdNJAZz7aVH4DDFu4FfEbrbaNXROCpsdmU7TVOEL66+hZUQ4mFI
LR1cVjvPzWHNoN3iYhLkFb+79F9MgQdSWNLjKEM706chHnXeVJ4Kq8OKaNCDl9UaN/TZdomquPaq
LCNINOVXO5u05evcDmYV9XbrfJv0yuai0ooKYPPWuwg3pwRtOqri5dHWGhg12yh74qYJURmSgb7Q
DpUZyPSOv5Ju97293/RE9sYYYylnWBUiuLP/LgV3sn4Qg+cXB21qev9mGer8eez11f4xGtZiYWRl
opNOQGlkUU/BD0WYnAcui+s+0JpQh6CW3rjZOJMcpYb4EASi2/Wld7esp7Ix1HIL1MJE4KNoF9os
Q6O5ka7LVMV2YSGo6Ze6ZtxQRl6qeNIyxz0WwWK0MUFQqxBqcYfudlg8Qu7MNMv+aXINhDxgMwzl
Zw+dOS300Vgt7uEtD/3B6+0e0SENtNaBmLpyP9uk8O+2BYx9VLrSUlGvym2LMgsF+dAV4Buo+az6
89L4U/0InNv5iK942UV5AGv1MOWZ0RyMIOv6eEH4HVA5zQH7tp+67WVZNuNLirIPT3HT99mDZnii
Delv8fbYTdegq1I0xXgDjm94VsEO3UKRpAmIk8xl/z+ixHgwscKB40mxOw/XVNt8uoBZrx3kNBYy
8pCMolahnFJEbR+I95rlN7wMvGPyqMmBOYiqbrU+tb1bqyxsAneWoaxw1nxq0mIY/5Tb2H519cIl
fXDs1b8vDD97QEY0T/dcqlIRyJ30bhirvsARTPNRoNTrTjw0symwbdRcEheo2s2XoK0HFxqH6XAO
AAF8nWbl3vX9YgY3YjVKyNVNtmL/6oxd2BdOOt3MTWlssXT9+psqYP0hRDjZeYhltfVROX3wnTSn
/LgEg3mf0YjUIpU7Tf3Q+6Bkw7FrteB2t/V+rO0VuuVcbV55i1y+SCNR0Sg4yrokcGgAI3exgRtr
H3JUdfSWBtN/qnI0jQAlt2iJiSFr+8idmu7FtjcMQpqhDn7ZWZPPnJuttw8EWzr9yCyDnoIugbFF
JkQYB9XEbvqg9NauHvQaiQZ4jGv61W6arUGF3y++ESN6deTWzvYpoCz+Z9oGfTsMWb18qralVzca
dHOJLLm1/81yKapjNU7uh2yTO2ND9ySFoNZpn/qpHjoan471mxRg0x7XOVAf5xZl13CC4qwfar8Y
Kmg8q+fdpL4qKPc0WFMcO7Aa/2m1268wXAAKhpPVWA2mAs76Acm7oY1yaowm/sObapKgb8ebQjRB
EEkUubtIX4NMjwjhm/Z+KQCqobulFyyWkhCPt0BZXZhrVnooqj4NQl1zBxwHRW2R3WHYzaJqztGa
c0V3w0iXe2VOqoxoPCwNjOCelrbXyfnTVIw+Lc7AFJ/KsfPMGFiB60aGQ/ZF56lW4YZp1DeM6W3z
xhmyJU7LqUd+jC5OHslM6Ek1Wst0aMZRU1G1gm5KFjPDjcCY0vKZnNv90ZgqH/+57YeoH9x6KtVA
uXglXj9JtQHLHGEWK9n2EgqtYBGbUxZcq8/uf+Z1RZphAGzx6FF7P5OCMbyWpGQo7QRkrCrD2RHi
XdDicMp5ntv/kPxs362idW6qHHHRMHDL3t05pCbSiVb5/e2A4zwKADyLmKmO5B+h6ek3+1uFkgo1
kASLo+4hSMlPNdNUd9T9vPeU+Ep0FAMV+nZT3bw98qUAAMjcX8TJhc6crAdhekJYiRhN//2iFoMc
Y22OtvLbp9lIr/mtXvxSFKRpYzmoiJ6GVnaOuuHcD1ayh3phF8gu9gerONZp9yMNGvcbKVJDrXKc
jm9/6HlMh3Q6Ad0ONIdqcxqAa+UEKdFyzcStsw0JLEfFi1n5VLX09cpQ5yEOQ1G+QgAN3gZ2ha93
MKWNqiydzEqAO2xx3YjsUXKZvUOcuzxWFi3PyfXcK72582YkgD5jj1ap6wPZ3yf+f/oNk7uKTm2l
nkh7GJJApb+cVb9mX3Bht0BDYfqwYcR96bSP2095VyCwryeLId0h8tXc/MT+XT6i9R4MB+EXzhVG
64VlY7dA3eF/YIhOMa2FqxBAz6wtWStuUN3JC2SU2uKoNL+5glg575GZ+GiA1AiIgyn2niwb1ovm
1DnKSPAG2Q7b6Jo/d2mxGzht9t2IIkNEfjciPqDI8pFPvXIjXZhbZKJc1C9Qfdj9wF8vYJFXtVfT
rkkmVOAO4wSEt3LLlLB0KyM12/+PAwEuZQ/D/wpunOJzmopOWCP1LZnMUY/6reqQgSymxHGm+goI
7FwcD/AAm3OH3jDBXOuvv2103Ll1lKsnTdpxsnXNEy+7fP0QGnM+/gpqvHIQxrLaPizLQCsjUr5F
whQdjSclhwqqo6dPXTguQfvPySU/jawS4cC9xX46DfYghauIvZAmLZwPo2WtP41pKat49nv7V29Q
OLlyUi9cD9z04KIQPsPh5LQzONSw/FyvgpQB2iKZdLHE62ZhyOj06m43P4wUtNV/vf2obO4ksj3P
c1DKe70AXdAuhrNtVuKknTwYc0tPaabNECAK+O9DMRLIYqotOBmf3vC7XXmR1rwoRuukdNdmVd+g
FuOuh0ohFHBlMs+vPa48qG9k61xM8NJefxi66hjBab6ZbBN4emqH7uMmbefK1XC+ZKDYwKDCQQNo
BZjt9SglppxDPWQ6skZ68Tg6xLiF2bgPOFujxqrrfbRatfHy9ppd+jQIf2AIMe1Ca/ZkUHQkU88u
dD3BILC5F/ZQJV2gronGXfo0TicYRSosO7Dr9af50GhMG9fIBBKR/84E5kCTTYrnqsrsT8MQ6Gm4
5iBVr2BnLg3LJQdAhx3iYenxeljJ1VNshdITw+r191pRIlhTO8VxoglmR0YFPYHooJyGK+NeQNNA
SmFCOQyIk7FpXg/MRjLtCR5TQvna2ykwI53ZevS3ryjqg6kZ5tFJY0EIeuyLBVkwQzZNXLXCu2bn
cuFpsx3IOfTnETE/CxM0Cf/EaAYi0HWrjikF7cTUhXMwBnENQ3RhKIRKqNLtkcH509Z6UhbN3p6x
h/4pLXz5VBkSxZJWMw//umn/PikuCCzMA3laXk8vdDPRCYxMEpO+wBBrqUM/zOka48qJPD8ckG53
C9kd1MJlc7JtzSWviwZjl8RZyu4BrH8br5OpX7nLLkSrBAMQISG1gWA9/Rpqma3m9LaeuAsPAWwa
6DXHZS1L8+iXQz9FjlTlz5UKGq1k0VbXDudfOOVJloK1zl4dxPv6PJSEnGGrzF0NojrKkKFALhn2
StWS89N5rHsy2nXWQyDp5gcELGiTwxO1f6ERF3wL3N76pVfL/C3FFh1rHnqtT2qgZB8t+S4nPtO9
/FFZszm9mIainjTSvg91BYw2sRA4eGeREL1Uue98780iH2KM1jURecJTP0an3O4tUUkN7To4HnG/
UrG5clgvhESAdvcHaxcyPrO/cUq/ExVgv8TC2IBa24I4uZbR9yXVjuCZqdu3N+/pMYES5u8NAp1F
3+Ff+3//nxhaNJbZ+i7kPDXlI40zOvW2VveR1uR9cmWoUwzOX34t0GAAhKDUuXRej4WgWONTlFy4
h0o6foKC3lOteYv5tFUA6aNgXOQ9iguYFWhZkX8HPTmrO7hjqOlJWt5mVM7d2H0r7XT1ngYgwNEI
FvllSTGD/z06dfCgz1LoS+gPuetSKJodBAwnx6hihCuc/J3IF4cu+dirLlp2T60oq900g17u6d+3
NdhwL0Q1VB6XWkcZ1eyHcYk14dYi0na2VYi/GJRqfRuH7FYt+vLV0cwclGzj8kGy8f0szsu5b5/n
eRZHZ5HT+mSnDYULgbRrcGvPQWE9D2ZW8pxmU4XGCUFpn1DSK7KbjnqIewsuZ8Wtz6fM+/ntFTh9
gVgA3gGDXgzutOf0SCRVao1zoJLC730EH1BXu7HSVNX3E9326ZYqo/kt6PIlu8YEPnuDGHpHou/U
diIkwGGv1x6zFNPWNHdKLH/MqsjPe1yU8rnLfuhd5U1RjmOIdudKFKUTQ2rGF04niuZNvYGO/+dZ
IFDjaOm0coCy7kfwf7a8p0pQ8FTbEyHSKe6QUAhLo3R/BTYIBrdv+sj2RHbl8v77gf97rTEBtHNA
xoGRA9t9ipzFKIBCX9+pZAYXN5GSu8E7o6EOh8jbjKhZaS9Uf/M17fTHZskgTgzZIN1YK3sBRsfI
ymuygKdH30NPaH9P6GcRBPHv1/OQt0VZoFa5JnbbBe8ypZWJr89WvA2iunKrnT5dDMVs7xuADMA8
w/PWsEZJdueNlo8qb23Z1Hc9cLubtxf20ijoxQBrR58L+e+TekBTBVuqmZOebLVq4nyrYBuP9TV+
yYWtbFG3+uvFw+SdgfQdRJ5mv+KKLjBA35XFdXQBfXHwBmXEZrVb00Ov6YrhPtAG98lo2/nKpX1+
jvkF1MyoFqKPQYf39cp1swCnY696ouY6vQVhV9wOEHCPhZd6SWWNa9S52XYlMDjLaPdFpM7CCUbt
lPTxJM6xJgTu6hlxRWwsweOYqYctrQanOT+qdtGTqa8Gmx4F5V3DXAVSfLY+3IOvyyUqf/Rici/T
PHCR6KRc+W1ndPy/vw1lBUgNvC1nz1idBWh15HJLaqM277tydvfmkT/89DZcagCxTM2COhyNmljs
TQowQMHWJvo02nkExDprI1CgSEKt/dwWIVymxrwdJdFFpEmsMkMXka8xsiR5SZTms/vVsoS7hGOP
9EyszEE8uyTVS6QD2viOp7Do0dUeJhomVPJfZk7/u6XJyzFM9/AlHOXQtKGe6fMfbCwKap/SK4vQ
kbQHwhpc/bONiv13Xcn+mnHVaYC3TxU8ARRjWKZzMVDb7dMikGJLRsdIn3Sn9R6aMsNFw96q4HcL
Cu8PHsZqPHrd6H56+4ReuAUpO1ODQQ6A0utZrAyDzBScny0BrFt0B281nf9j70y228aybfsrMaL9
EBd18cbNbAAgCdWSLduyOxiyJKM4wEFdfv2bdEaGZV5TvBnt14rhsCWQwMEp9l5rrm8igU3hm6J0
5r24Kr5p8iEvgo7JUYb7TcOnop/JbtDMnur42x9of1b+eVY2dAgV1Gb3GyDOZj+/SQpGAtPre/Ws
Lqsq2zbQHEZwWOSxaQbgaL9PBb0gDYVXGS6mkaHWZRCdOPX+YiKGP8+Gm8mLuvzh0jCbikzipZ3O
6qrNkTCoy0ZVRPyejV99Yor8xcwB8ZP9F8V8NseHtk6zi2M29+t8ttKTuWl6QWu5bOpgSmr1XDLz
h6XIi3/d5P96mv9v8lLd/ut+dv/8b/78VNVLm/GmHfzxn1fZEzKY6lv/3/sf++uf/fxD/7wZX9p+
aF9+u3qsu9+YNp4f+6yShz/z06/gSn9+kvCxf/zpDxvZZ/1yN7y0y7uXbij675fjM+//5f/2L397
+f5b7pf65R+/P1WD7Pe/LeFj/f7nX509/+P3/S7iv17/+j//7vqx5Me27Yt8Sn9Dv/4oGRz/+o3/
/rGXx67/x++Kpf2xdyPhtqXYglxnj2udXv71V+Yf+HCpk7oGohADysTvv8mq7dN//G794XDoxPnD
eRq3HQ6133+j6r3/K/0P8Fro7DhGsOP4zrT59wf86Zn9eIa/yaG8rejodPy09fPRhMnCYfeCIYdq
0J5zbuy396/2TU2v6QJJrcXGJB6RISir3geL6dboGTsxmv5CVbVDMWLNBYaVZvpstKmJg7kXdDxA
Za5BNaOlC/u1AVJQV4SC+4mRJDukQpq5pXohtlne9+Wmt9Ypqnq9MTfsAoGCZ8JWJnrrCThiUn6F
37dpctN2Ci8tlbKk8ZMaYm4Q63WKuklbV2ZlNMhnFWFp3zwyeT+OdUnLMY/r3opWJzbnYGzLqtnQ
4IzVnbl0Sr1r82EVGBfSeH5PX8g+n7qxmwNufvuZoYYWRctd+66pZuPOTlhUonKp8mehLM07oXoC
1WIyTqiJU9qMek/bo5vHXLl25DRHk2o0SDbSZnkp9UrVQ+lWztNQ6ekDuAT3nWUUJQ7Vyln1SzPW
FCNAYL/GQcWK9YFuMupZkNvA21ECl8+aHtvlRzWh9/0RSBRC41gxiTtxtdG4R8wLaTBxHGBJ6mrh
GIrLkXCm3p7p9Q703MmWZ63PbtUyQXQsPFFOOACNgaeYjggz3HxQmiuYtmXJvRZruxvI1aF6mibN
OdXl5pkqpJrR2jXyZts6i0sXMS8Mqp9xqy+b2lur63LAM+5jDe4GgqYNyttDXazleabF0178MjR0
0ku85bvYs8SNrMeOx6nbJUnwJQq/AAd1/5x6s95eDiJRoJhAuX1YVMV9lPpkPtuppG9IZ2n5aOZK
8gkjSc63caH+bPTatAd/ppSeIC2niojCZOpYl2sMX1cmhMSXRDayvBFNZ2pbMtQ4LSDjm/MPPZo4
M+xnaRUchI119vWBe+tLOxNXWgpbxM845iBkKOrBfuc4eGn3XWv1jINXooVydthooM6tS5Q3RFDf
t8RgsLIgBZlmv6l5z4IRTdcDIPvS9JM2mb9ifYRQjNoy68I4W9qHspm1cG5aLN1tabt3VZpVytYY
WRHvNMKEWghg1URyQ2FO39o+9rLzosvT9JEJrHd5CWLDuSg7Fe9HucBSCNnTdrmPmdWOtxKRP/FQ
HZu2oFxnabP3KPLB14q0R7btwBwMmq6hEiDyJMl3K2kpDyoco5dGOg4Rk7ZTa74OJ5UWhWFMJc/K
qKLZSuRdv7bmvDWQxjKaBOM9zBxz7UMEPqa7qWfpGmGWo2YLldEzvykiqWtGSa+gr89dvbu0x1Q+
OrCTOKubRvteTAaIB5KvdM5mSuGugUTt0lwNadXPGx3VvRYqiQq0cKz2LWT8N7VfIk7eanqtZtGM
uHg3o2FHn1So491aNfFDnSbtvq7Su9el2sVtyMzX3xdtmaJA1g1xD8JDwJTRZ+dTUqreu5qO5q26
KKjhAZcEVIaGKuTjpEPIbqZCgVWWaISbdKgGXlq0AsyQ2Sf2WvNjjJLDPXO9ISkCZuqm9I05Y5+O
zUTeTC6s4I096bybicyn26WoNcNH3RSbQbkIwU6xpaUTIIPwYoYovoLQ1QXbzSyXTpSsNiB+aMPd
fF7EwzyGLk4gRj3BCwW45NH58zj//1f010szi+wbK/pjIYpH+fzbWbf/T/fTos5P/ntRd/7gkMZR
lOqauV+4fyzqtvYHBXBa8/vGGIe4fR/nz0V9vxfYNylpTuBZw3W6L5L+uaorlv7HPswHuy+/Eh2H
rv/+HyzrB1xrhbI/bV8ucXBYbrMBdmwpigii6s2cro2PjyRDwpUZ25no2C9qJxQKgsX8gCpHBFW2
Ttuy1uxgieclIPHB26krkq5RjbWPoqWQ8ep+/rkBeb3h+N7H+rE3//HJDvbkJE6pY+eaIiqMtLzQ
zaW+FHNLzC3V8SuUhnGgtp6FAApBvTYu2LSM9cOo4NLDTdcUiNzQj5lrkYQqgqptrGdNaFCh3zmV
O2+gMBnvTnzSn62ePz7pQSVJrQab2VKIaIg1NzDaocUkVwPRd0T6pBZmemGbc7UZVxrdvhWbbH2a
7iR14tjVD+o3eGhij6KtiFQUc1vm4ylU8HJt3IbVpU37MuqqugjSaarDWpswWzUkJr791X8+TP74
5gzr13vBisxf8kF1Ea0yYTWs7TG7SzB4ninIywILede7zMgWz+8dnLZvX/Pn49KPax5UPaCsq7qC
bzVCU1huJ/gSfuXK4qqK1ee3r/BdOfKroXewxXVpKpTqOolo1JL0Yq2bdEPnobov7WyK8DntU8LE
GHjJogZOXcqoXMd+6ybrtSim0LMU6MqmnK880X2VjW1uq0wf9lHN8Yly4ncK0q8+4UEdVVGKCqf/
lEe6yOd96kK+sWkZbAvKNpGxqvIcD404B8dfIoG303sq8bi1tMYjiAj8zBInnb+Ql7kzxEwgyKTp
1/U6zBdGUy9nauehe2uczi/npT9Rdz323Pbj99W5oeymrC+A4kRrPFPn9KjJ4/sZd7J23r/93L7z
Mf7nXQE78vMlhlQkBSTqKiqwLFFnwuSVSleJrKKeL0Y2Ur5OasBO6TCHrHJpz4a2AV9QaqOvzoN2
57bZsknh295UgrVZASb3qZeJGSV1OkROvvQBDVQJgyBpdgaS/M08V+POSjVyKLpB24hiwQKqz0CF
Yn079rBozXFozgjOxfdk8ZVb4nouzMRs0Pch9qWp9dIRJnGlQ6jZTklrnBCg/Ppu47L/+VbAKQGz
iXc3kvBMg70/M1zstUVwvjjbt2/3QSX0328iJ8+fr9G0BEl5y8ztdvJuC15OxZQMgb2Xw3WdlJ+m
uP1s9qkMJ5zVPskUy4kHre1fxF896IMZF4Pm4JitWUUCmRRVOSs37WCCzchJKB1fSlCTkrNL4dih
6yyCoK9aQzzs9ZwQG8AqarTS3T5VST/6cQ6m4HrGRrtWFje7Lo3LaRUjyVVdVkbLYiH1k+a5dJNi
09Dn5AhRTRtFEziYugZZONGZJybGg+raj+dxMBuP0uJ1V7UqSrwko5lFI0GMYDLaJP7QGJT0SU8k
mlalc4l1xUXo5bk71yWs8u0B8XOF4Mf1D2ZmarKmwjG3iNxpdAKN41mYVEVzIVW3YKNqn9LkHRvb
B9Mz5FzerNEtItpVJZJw22ax9+igaM3929/k5zrZj29yML22EHPXuPZEJOhyhzERbGEuFI8nqA1o
G3Ntk+uL9unti9FZPzKcD6fGOQfhTIpgRHru8kx8HZ6QxnGWc9taFW/bWTMGeUH/0fGHtiguikTF
u9YP8Tz4tekVxL5wpN8IuwZcr3TiKrcn7k7Wx3ZQjK64mosWR62WL+qTpffxI4ACjVwdXCOfsXsP
n1N1TMIy7fF8olVrYQikuMoh6+bkxfUOarVFpp7Y2TEmW9UdsIVWXqyhg3RRifnLrF91Az1OIy70
YUPfxTsrls5l/5FpyrohsBj3qUrfeg5ttmg7WxIfEeLMGG6VfXfVnxzp3CSWWy4+Au/8IsMnrgUz
SnELhq2ufFrMVlDAUcp50wMKImwZ8PdnzHXORTbQtbwePaltsK2bRkD0ckKAHOdEXOcEE9iBlzqN
vUlrmWyNuUr6HVHE9r0x5AAaFlmt3xSclE9TnnkbPVZcK2oWadw1LsddHweKednmtkfklWdpG82M
s5qLLhKL9Vjqpl9UQ/vAkQxjpZfy9fyu8dZ2U7pGa10uEI8Nped/crKPBqM4L9SVFAk5Zxo1FVDI
I32SIX/MqYzck20mbgTH8bNGFv3OSnRKN9S7efK0A2rXH4s6XThwm1MWdUuXKaHUvZbANQKWd6uQ
2oOtjtTRp1pgcJ80W9zYueMp52lvdS8YUYtvU157F4Qs1gjh605u2CRUGzR7I93tjI5E0EgM10Fs
DdgstXZ270t35SlrIMTf7YPTS9+qdRcdRoZqWVmhElJBMAUKIsMT8D9HrXyYcOJQxlgzE3N8TTSG
n5IZUUKoTI0HEBxjZLii/ZDLPH/UhG0/laZCM5x8k0V+aHqVPqw1rsSjmvbchznH7+TOzgzZBFqt
0HAiRIcNp04z9R2dlfJjolcStHShCzVCc0ct20Dns40LIc2zZux0fI9kh22hPKzU+jpbsrepssvO
WjwDFtsoWh/S9xiHNjptCkb0x++AkbJnkIMKONXNOv39YCp6EmY9vU1fW2QRTrVlh4RwAxBoPUzx
GKdDygLxRqO21ftkW3FEzzk9+XGSr5+9xWoaPD8r2eJ6PPfvm9qS0qcVpeRbdagBkbpmujPniSwl
Qlf6u0RjXAdD7DLYC7iIRCzXvW9a076wp+XWpq1onPjOsDaRQkrDdu6aOr/B5Gy/hwo5PLQqFp4N
1F/GIUMnCa3ZYLW2VSO/69L0u7fDJtONd63BydE67+Ohlt8U+lpPbjJqQEGW0XohVMXOAo1MJUpW
zTB+QI8BLoIStve1H7s+xVBiyJcqMfMPWdXBFiAUzBjCwpxn04fSt2h+g6f6sVGT4XrA8PhpmYdh
qyvtcG+3WY13JkY43rtVXG9iS4mR46f6tdu5m2SGheHXw5B9oyNeb/LStXw3tepzjPzzfa+VFMHm
vGweiaOk8JeWattEelWiOQdDWIRF5Rqfx26Y0w2ev/OpVNOzpo9bKqGgCurInYuKLtySg6E1C0cH
T6CtX4XX1n20dGSXbVBqKJdxt4LTZ1IoAaQVM7NmX3/Gc7uU52odq1fZgFq7GcD5+QachI8murqZ
6tziXmpwNPuNaAHMwDqkZJfE2TXMXiXkQTaR1RCzgyqpyobAE2tO/c1Zw6XMCiaKfsmiEZJOuRcB
ey9WhVdxQ/az+lQmFNd8DpSWAEg3D18btqxy69ZMnn7taEkZ2FSmrhavoqdZ2K09+eSP534rnXRH
no5LMIxSm59VUmoexwKpsl90OpYer2yy2reFYDx3I4Y/5nDmzCBrPLx5appal95s8h6+vQQeWdGd
g91qMxn4s+uWDVS/oJeRRnIGsmnBh2ic0gPvN0G/2DI6B5vVeSi7sqG7F1Eka2lGLEaU5Mtpl+eR
X3+wI81WvfJWR5fRXFZ0DaWgl+BR+BysBNSSqLr3hVXAIYE4AxDBM4M5NuzzoWXv4lVZuhUa2ksX
Db6fm5VFkXNKYRHl2ccavMhO0XuCwgoa/Lnl5D6PkFUWm9p5Y7rdtdrm5t/cQx6KRGfqsXHWr0WE
STy/pGlAfkROoz5HO7rNVszyXVLt3zavO2vYJ+2KuJmhXoyn5JT7s9qvntPBJtZJrbYULmhMa8nV
m3w046t5qvMHpcEAvUxlF5IwmETEQKa7nNyiE4eZ79riX133YPO6wK8Y08HMopjQ42cyuntrm+GJ
0lJnqi8hD9mWbyVD3PhjU04fesvsHnv20xTMhmVUIfMI5B54BkHdOOtcbmZtymiMmCPtEgeAyUeO
pvQHMEOP2OC7IrlXipI2PzCOytvY6Wh/Vvp5xN3okAnQmEbMBGLKU4TWY/f1YNMszTqvmFzTKB1m
QGNLuq9kgEHdDMQGW/7cxBYHKbK3TF+qsXxOu7xKwr/3eh9sp1cclr1trEnkSbv8bCfzsqF+Pod5
nf9nOXB/7dgPA6zbOXPaxu1ydm56MOcKiRpSYyOrZM8zLfwTr8eReco9mKcSZ82UpKkFwCHDvEzo
6lHtZ/s9Ef57Yio8doo7VN5KudpKYcxFZFhrum2n1AyKzKAwi03eCR2Wn2C28uVWSuIrUTCC4nbX
fKcS9/jy9uM6kPr8uJkHk5lDyq83UkLhLcNuXsfLstM9md5qos/umqSngbeXiUpNDpy9Desqb0rr
bm1EEywIHKM6Lk7xwI+cxNz9k3hVNZJtkjEwe0G2MIZ4t8AhX6rWRPRWpQRaWUEf95bx7xVN3IO5
h3KNI/I+qSJowRPt3sQNKqNSNkYbV+/evrfHRtDBNNMvWuXMrbGvgiGlbhIh2eyAyhITpJy3L3Fk
pXMP3vQa/eqIzb+i7AXkBfJaFaJW1k5gPY4c8t2Dd9mNp3QtHVtGTWO1AWKE+6otvYuumBaYPidz
XI5MV+7BkViO0z5JT5NROtfrRu3V6bpIlKukXtZL0lKo9iy83jZ8J9zW8amYT+PIcDu0a8m5nLW0
k1VUxmrzUbgZX8hWck4mSmGuD5lhq6mPVDTh0Dsl8OVb7JsGSXjl2gZxo4jLvmj3YJ44E99o7Fcf
KyQFrt/ZY6vs8moESya/H6iVhbl4lfi/LgyrqXZLXU63dTmPD86cxQJ1siQYR6eYHmKGSWPfiNlu
7lSESHsbf+NxgnCX9k4TIAGQl7UEEc99N94BERMf5VLSFjFlU/2HXPq/JgXn4IkM+NvXEihbRDHC
2C7CFneFcMij2ddGhWZjVgY8e6aY9bdhMNsQUJN8//aI1n/dZ0Bn8fMsQCnEXZamV3ZZlsrzrkYU
oVbu+nmBS3xVM0zAMCA1CBR2D+xrdTzdqjYirUNFYH1Ve/pGfk95KAmNKfOu5RLHRthaC+Q4ayq3
CgWXyCgzDbUeu7avQnXLBzNL6503AG4PFB0bP3qwZm7DzFxIHDOmekE3BTNx9/ZXPDLw7IOVxesn
ulmFyKO44tcXYq1xvvfrpVG4XZBnIn8gFDI58Q4fu537D/FqUkWCa9QVSbCR0NcXw+jv0Ml0nA5z
dPijtuvcqfiCkf+U/PfYkmYfrCeqnS/EStGikkN6qbnDcKfCfOWCKB0cPau3A8C6beGJx3h1lAdE
IKo/sBm6ffveHplz7YM1RGhxsZd8isjsGCNqYZehRpY3KpIiO9GQOXaJg5WjpeXizqNMI1pxw1kM
DQQjZ1ZdcK1TAtxjI+Rg5VhdKcp6UJKoN0qD7LNm3DAFi8u61eqzuRkHztem8vT3btnBGiLRmFEY
IW+do3kXuJNqn+HX84JpVp3N25c4spDYBwtJ6sh5RbEgIrIJqltt3TNWJMyYHiDKLu6xxb59HfPY
aD+YuLy+sUhiYeICCi8v8noxgs6u4lBDh7KViqFcDW4nzjt1uNGYV2/JwiRCRKvqj4PUtUcymgs2
6dqL5ARHPqtWQf1T75Mpl9GIIDiuoyJtoJsm4hPhzzasSXgb1CBkMCkKQPUhEVul7XdptRdR1aW1
GV2iReUwiptFs55IRlsoIGQ9hztAJGOVGL7qpI0/VOwvZzst7ySPdxOLlt0OiXEXAlNE0HWwUFc7
/rLPXNo6HPFP7NaPva6HllnMVRVKBp1DlguALs1lBSmyb23gIxX4toKuQdrqatQqU7wdm0L5nHTN
AHuwUKO3n9mRsX6Y1gkbtvRWQ0uirnSSL2DY5PtVb4pAH1QtGKHx1VBbzPHl7at9F8z/4uz3ndz0
aj50mlGpeiKcoqJ31CvH7qqNEcs1qru2JQBZT3f7nHEO5Z0ems5YYvyi5Ipp3vRjuLcB3f0PXkoi
S1dCJRqsVt2aE3zpDnbSF5tWy75FmGM+KvSQKgf6pKWqTrxGx27VwdzqjV6nONmQRM48d9AbJRFu
o1yu19L61Gciu1sL6kdv36ijI2M//b26UQvRTXlZY3rSS0odEKS7nVr0y1dnXMaLbMzG89EW3UVa
pOn7SZQVarC8C5sMjffbn+DI3tY6mGdz4WWZAis2cvYysQUOPcgnoDJv//ZjHU3rYI5tutYD08hm
INESquO6RkLHug/0Iygg8ObZuaiVWUdqtubo5kkxJA3O/o+4D3/tr6yDKZe0P+CZNbtE1SqQNAyz
DFWRZyGO9VOpqkem3MNQRGp6ObheJY0c0GsPBmCoKyRvT527yjGgNHWqnKcdG5QHU667SOREtpNG
wkH8Aep1uTOmFbpJ24OUrmJ951qFup0KVJIEU2d3Uh+UDfnt7KjtOqdLROsE0SxUZyLsjfPF0mXY
OXb89+61ebCfRGxs9IvLcl20Mr+Ldart2qoXdKQs7ePbY2n/SvxiTvm+Gr16VbLFrYZ6HLII74C3
Q5SMuQ3u3o05mKfcC0cWtkNsRzcV6uwYGZfo8u7cmTR0OIrwtjp09R2EMh3spDZsaMn9Z0Fqf43R
w5RoRLDNWrt9FvH4+sAGI3POkO0C3CSnmCRHxDeAAX+eY5AHJ6NZeBQAHSUF1duUu9Fr9duibYEN
JIoRLk01vue6wF66LI1wRDeBlbgr+mMJ28bUoLI5MzHI3lyEprSHgBpNH7btfCpl9MiLtNfov54H
B6/pJ3pvGadTi2L5RDbLkjvLtrJpojnZ2uzeHkTHrnMwHxFio+hOwvzdEuBIM71cLtbKQ6VMtTJI
y+VU/PmxwXow93ilRCPWWBnF8QHzFBQQX4k9ZdNOxam0wCMzt3mw3atotvbaijhhHKd4s/aeedU3
cjmxLhz7AgcTjmaPqLRLT0YtqUY+bA6YnERdhu5C1/7tZ3HkEoehPKKp4PoRphTlMqFlB1nluqvX
G2S8p3x9x66wf89fTRmJtwwuUfJ8iRQgRS0qJGZVu96OI3Tdt7/EkQH1ve7x6hJKmq0exqAySpq4
/xjHao0QGzarrXYw7Yq4P3v7OkcWgMNkaD56Ow/CgKJn6e/trr7G6Wz7WqUU4ViDvbRhvbx9pWM3
bf//X32j1WZhmRBHR6ak3aJL/MS502gUaVLvxCWO6TOMg9e9T3QJKX/MI/AHA7v6OT5X50wJ8lHq
OxzeaOT3HTGd6g3sOq33W83Uz9vSdTaF457clx97eAezgZtalAUkx+i0auoZwp3bdwFOY+1L3FRo
5/Ulb89GPR48BBzDY9lV2hdr6OoqGAfTeOoXZTr3BLkPpuDMgTSu4BjhJhr1qbefxYEP86/14dAb
VCmZxfEeza4xgN/PV/X9Yg5II/J5q7ei3fQz1Wykh4h67coNOgNAOm36YesBq/fNwrJCpFvLdYY3
0J8KU9JMd5pPQ6K5u96CXDmW8bxBe7mGJd6RTb63Qw8ivWgnQKkjJMyqw6YxgHgA5rBejktif7JT
d9yVoDi3Q9Je8ASb3dgrHmTQRL+e1S7U2lNzxJEVea/Xfj0Yi7rJ9VpjoCCv0AnAnTmneDm6W7Xl
sLjq34hN4uzetqegfkcueGgBzuPc7gZsfrvcVTtfy7Qncyo6cH4UD8skNqnl8BlGMXh/r9CB6vyn
b9jCaZDp/oIAW+s7gazoG9O6fYab8+ntQXRsE36Y/DmpZpfu4Sc7Z2QTKPF4h1WZii0ZDN3X3nYo
Z/djEdZl12J6Lu2wL6r564mLH1mm9IOFREVzYitsWnejNt0nlqYGy5ii3cR7EuiJOkJktMDYkjbg
64ZSnJGpq15MzYShxRQyNLpC2Qp1fHz74xx5vIeMJ5Jz4RCMk71TSfD29WS0t+0qu2svS6sdMogi
iNVs2CZSs09c8cgccwjToxfZC1sX6AKVXHzUkcWGBhyC8ywHIEj5d/574+j7yeHVtK1V2OB0fXJ2
Vm/KTVroxZW6j50CtyLu3r552HgZlL/YgxsHDxMVcyrcOSV4c/VUzABDBZa2KVXiZDmgrCFxvHvX
IQyGoAYRc6Vl1QjUHcZHuzGsLAspraCGc1GrtEHGLlQj3Lhmtznlq/Rby/DO6fuPAe/CloiLhEqt
ZN4BW1JMX0pCJrC5V0q864XbnelQ9hAd0f55Tse4nfyUHe2t1SjjDcV0431haPMtSSPWc9oQ67sH
McEb6bvMviIDos58HERDGuSGHt+UngKJdlS86V2CqmMMk9quhq2SPCHQkBVuoVi/lgQdIDsrBe1P
HbudY+h1TopG34CDNSiROwvu312GcmHeEI6QAAZ2nSIa1hlBguIoaxF6iyYcclix7fku4MEXmyJn
ODuW4oTZbHSf21ElTKR3ERkrTevRCsUPuPDR1viRBzp/xN75rrfT6dxakHZ0mndTJ1Dw3XXRE99s
04HYvcVWaGp2jn5ZTVJViQFJzdGP4e/WG75f9jwUhXYZ50lsBbaBKz1Enwf/vKnSR91pOyQVcY6M
1crKIt0YUKEfrL7Rz4tUNps0dbtmp5aSMp6mO4CyxQRYNHDruIkMha+TTQT6BC7buvS2ZKXUAhkP
uRHQpptfKrXux3eoipt3OdkmqHRcr4j3+jrvqYmB0waAnIsoAdVWhbyHMeateikVegTwqq97Tyme
Zd1aD8VChcZXbOFApSeN56ObZ4C9J8AxJJmkFmyiyZ3jkDQT90OPoy0PxjWpv+bDwhS+igKCbpss
I/C83Bh8FSFPgByq0beoAweG9KrbKCQQABU+A3J6WDSt4sXVRvdDrcfZNwXVZbbDKVmK0CE2M5p7
mVtB10oUQeaCAsw3JyNHaeVaMWF6ST+YO+JIpntO4xL55JA1+ZbTurWini/NeScmk8gyYzT0TZ0n
phlYqZNdTXa2wtq2JvVuStLVgUKBDzHTyclIQB1lV64msQ6p9azCmV9X0nfEkhRyA7Ia4WjTKfJr
1ptQNuehJ4nC8baxS8stwDK43LresuDtLDxnNwL/MEijgb7MMjhCvSbm/HIq6kVsqfg2ZFZkyWOn
rtlWGYt8X+FN80C3O9U7H+nkV0FDDN6mnpj1zqdM08eAQITkDo9o7UYcfWi6u6x4xWZoax4oOxvz
q5enwwcFTu3s81Y457muzXMgWHCB8DlqfmND0nwg32a8QO3QMmsD880DGtne+yTrFIEWHSkGqhqv
zd/Rhal2MlesJzCmdchYAHc+xCWRLb1osg+DjJ1nwisEG9q8nLklXtclm6yXFQ6ChibltvfqNWFH
E9dXybSnPrMsdXeJJdUlcKkJWgFAB3CErdsOwImwAZGwk64AkNRhEvcK9lJsiITFfMAuoJj+DPbq
q6tVVGGEbTYwzKBocDGAZDeruze4kEJtF2Hu9PEOnW6bbhQvttZtQ6H9uihnMfozM0iGnXjVmGrq
UcF5VXQoWYdiUTaLodRaWBg4ajbV6vZbk9T4e+xkWCFG1bmEyyXcbeqV/fM4apbnk0+1bpfMU+kw
Q82k6GaSQLaaegHqndQiZsaRHpLRT1ejCYnV5/e5gQ7OI2rjLtfPh2GFvM1XR7Fcp23x7HnjNISw
wYZtR0H+s2e2KlMX2VncoWYc3TMDXpzll53FN2D4jhfzKhKYudpq3agqgCffa/vprDSIGPNdL7Pu
eOsb1MupR7BPyUhewiVxp6Ba5dDuEjpcX+GLXrll8zFR7awNgcV4F7OuJC8lP89IQEcI2kxmN2bp
GE9xmmAjGvOaqGDWXusswXribI2UeWrjrRniD6lazl09dyLbVuq+IzAXjunbDZtNstaGMeYY0NNT
A8+2hJ6Xs2dZSk1rfCqX6kO8THoR9SWgjcxwbkpj1O6zCqHDKtS08hu9Bp4CgcNDokRhNEb2Kc3L
gkY/A72e4ttZLSzTN/ta+0wm+VBtLBLfIFzFzU0XEwUzZ8sHtNJ7xZaXy3sFknqOpDvtnsk7qpag
Q1Na4YcQ5ZfCK/hwVUZYXJDHZntO9b1cA40hGy51BUd9zlxVCXWI8+8Qw07v0tybvySV2S07tzeA
+dnCavugaLJp4VxG1IjPkq7SGa8SNZLcAp+8a/kVu+14v1ayvK6NosdzrSYrgX6SsOxwJlkL9BMD
J1KrbjH8imyoJFCdOR2CLBsyY1dj1nxKeXc/szFodb+ky12j8AWogWc7add9l1jIQPVir0fr5cRn
5iAphCMmGS6R1Fg+GlIDF72u+GhlL7OxraU/W3r37v+QPGFn7Brc3Sjz8hNSQT5aqsj609sboiNH
5e8e0Fd7rrUgEqutHXdHvh3VF8++KWZysVpyZ06clI9d4eAw3hHFYCg0j3a2q3zoc8O4zQtib22A
zCcKC8f2pwdHcXgABT0zkwZARljHBNGBYKhK2+IKrXbaQBDh2/fqSAHjuzTq1b2KW8Ps6nRWdolI
HzjEEoo6IeUu02cyx5YzYfen8uK/l2t/sUv9XnV4dSm7LcjsSPM0Iv1NDxrwg7eO1443dJpsf92j
4Ax7QPzb5fIKD5oRVG2ibfQ0ncP/x9557EiOZFn0i1ggjXpL4do9tNwQESmotTR+/RyPVpmFqS7M
fhYNNLKzM4LuJO2Je8+FojY+k6vzs5w73svpkJ+maNGes3LW8fjoMyAqaYdOjDjEqBVJthNYDSTn
ViiK1LrVB0J7U5tdq8VcGkFgZe9nhaDZQRplqLCFJK5S4g5wRXETr1q61e0mP0e2xQ51JEBwUpol
TGy13JdFznq4gK3Ba2INqzkrwxwnQGBfE6+otgfkmr38mxvtrzZRX3/+y4dG7EGGQrFQtq1V9XuN
szSslyIJMDH2gREZGVgNidE2z5VDnw7qfaJpHDpOkvzNDfIXt7r40wphzDXFXSJuRBM/gl8XiUtR
LYnsG2ks/vs9+NVU/y93xpcc5peLHPG6JqAY8x1oBTfg+uSmiZk1E7cUf4s6lMB1ts7YTNs1rKso
foM13G2zBZSdEKs8FII6LoK0t11nCAll70bnKB7TDb0J9sTYva2JUL/Lh/pbZ7rp5r//2n+1/fmS
2P7yayc1HK2xYPVBIuAQzggE/XLK580/HMkriXmdbn1boN+fCmmYOzdlSyFS1aCnd9xbXXOXC2Jc
7sLIcB+MxDQ90bva34TH/8UbRFz//JffziEmzYAGlu8ip7HvXGtEd8DY0BfuitWrs/8uzP0v3iDi
T+/CPFbLPAa7vU1ceQtLrd6SBTN68LAijy8RlAb+if/+if/VJf3ppUimzKh1NRE5ardMJ4kCzac0
nDcAa7HgYSv5m4/uTxG//57vfY1sfvnschG3oovKaDvNvatfI/uKGzbjeud1GLS2tma1IoA24WoI
mPv+YxJTiRDMGrdO3Ux0BjLXAuJYzYubsZP5m8v/izZf/dOjqCdxPxjKnOy6otW2VcpgCnm4+MdT
+P+wi19gF5Dzfrnjrnis3/hVD2OXVpCsfqVcfP1f/oW50P9wgdLq9pWArsJh4Bv6F7vK+UO1Ib67
BE3YJERcJXz/xFxYQC6u7AuHoR6cKvMXdpX2h4NLEhEpdAzTFiys/w+MC7qt3+ZAoKtgzWFJNlAF
Qs6w/yytjoXoLKJOHXxvpBN5jVhtbPsiw9BAuqqTbBytaGjg1IgRCrr4l9KqlqMZRzMx0CRbRDuD
hKpnhkoVg5W0r4joMojQ9DV6qA02tOt/FVZbhZkJh5EMwRIrx8xIsOpaLfVLc87eM2VFvlLSs+tb
x+7ZeBt2qRJCM5vlUUJD/zCWEdk/gc/l6OmrnRAOLgiyCSgyhbi2qNfFUIY7yqvSsbnBX6TWvmyo
hsOsXrptNV4tRnXak4acCeY9JCPZhIqtSmnbfuF0xqczTdjq5noFlzFaVt7syeTkTTipsmgxcFdr
fkftvkJuiE1ZhoAtC6J568ydPUe3KPM58exvs+Mkz5Uyz+tG7YZy8bVkce+MeIl+GuMYP0Xm3D91
es3lICbTX7oxTu7FIhbMYMNYhqMuiJudvsA3oO6qm6xiA8ZIAiYXKquSnFKBGtbZN7G9fDBKz14Q
bVnvaVo1oz9lyQKYEdpzC781S8egcQmyCPIrl0e7EnrcdRa3FFTR/Xzl99TxWFwFTXnxWH4BftQ+
HR/p3MH+QMlzLu0XDEgfHPc1vRKCCthjXeDGU7ltGhU1SHWlCUFJZNsCsWs8dGQnED5EnpVGVnQ7
LiHjDKs94/ICT5R+oYp6NwZbhDG1e3C+YEaM/KqP6AtxJLKrjiUmiatB0gcFKfsCIrVfcKT2C5SU
fUGTmIoAULKhk+Ep+gIryStjCbrTdaM6QVRAmgyEKZtmll/4u4AzOXqT/iCnMH0tvuBNUqZQbVcr
VmAafwGerC/YU1RUteX1XxCoVTcAQqlfcCieI0BRUQeAKKi+AFLrsJr2McHl6HgL9sPko9JGJT2A
yVt+lo6xKPtGsWM6ViQl5V1ckJwG2L5w7+QXwEroAiCboXSvS4FK7qAZhZrtLVJFH4ZprAk8MqAp
iydQbmb7CabByo5SrNOD1syT81IZps7YMqWZYu9F6blrOyV6wKcak8ipVDpCPfx7tZcWIKvuiRQr
qZFmpSIlmdYKmFxiivgyRazvPYIdY5yUfYEVrtIyPTvNYp7PWi3sMSCJCbpcHw90rzj2URS4TbwO
txFuSguSg8ADkak9Y060DwtgJatOjNxP+yyrNkOboQCoZKaNByLD4GGpCjMwLy8rg6B0zYxjH4X+
dOprODF+pOBX9aukzrLQFE3DwIbEuJ5f0FLvtDppHzIXnmjYkjA/QFZZ+kfyxEGoDuUAqXO2DD3I
3Fz5wL+X37ipmg1ezXhO4cPM9I9rIvP73GD19OIlni82Gwz68ChZHpvVTUtfbXFKMjOxV8Vr4mxS
AoKKUWM2om3eOiB6LUrz3npDmcz4rDVN+cG4PnpVhR7/QHNa/6SfHwnazszVYLzWyDSsBwb81OYY
WbzetZMTCI6uOzp6lH83Vb3i06NyvQHjwkxqiYmJu7QGEzhgCStsIWbPzqdZMRInP9l2QJ73RZHt
Y0cf71rXQiDqZhoKYob0hI6VoGUTrx464fgKi9DHZqHXDUtDP+YD/PdgmmxCDWmyTXPbr2nBLCi9
xnnJxO737kokWMgCtbyYoJm7TxQnDFBknAgjdGPHHrzEtqMybI3cPsz52NnMlOtJCXm5+TCAHRbb
a9e9027xdx2jaxVfqouShtKcz3ibQbsRDK7uFsyAyP8dRjv+SALKO2uB6X2soeZeIyAXkK+tTD+j
yR0x52emu3j1jLY0JLh3Kn23EnrjyayV7dbpOuZe4OTaF9HX9Y/JqtbvlVTUG8TB4NH6rLMYQBXC
4M5fekLYQY7hKhgnMMGeyygaQp/WIGQo0l77ac4mq4WxnFnARnxddwNO5fe0iGSIqP9Q2JXju23O
NDPJSrmZJSGFXo/o79EYUpl6Y28ZD4J/cNqpC3YdxPb1+JmOFoFqeam4n+lMBCtO1URAiUyZP3i4
7Hk2V6skaEumrbMXU6QZ3oQk+HkabBM9KebxOGBeYZ8jUrwxW3fl+CAUmLIEHxvxuMUjV75aEde3
x5rv4kKQQ7LFA5sy1lZmKAqDPWUmc5gpeST+UH2ZMHOQi1lRBoBVZDN8ZwBu9pRSNvdxhbMIN46W
MBaaLJMzri4bApJpFv4ZAvL/xeRvxSQtz1+j024/uo94/JC/F5P8X/5VTBp/kKFK6WcIjkyL//y7
mLTEHxbCSnwglHRgfq4N87+YaZr7B6ERBhWl8c//8T/MNGH/8RUzxz/qEj+AyOT/Uk9eG7j/dOUI
0yCvQTDWTeOaAAyR9fdGkjLMETP4z1CPi4cKhoNn8fCxSYztf7Qev4Fzf2Wg/e8/ybLJBASQTv36
+08yptzSFCPLQ+SU8tKMqnkLZMZg4sHq65fvgFKHRI7q736UDvlSEDzGFVp/WpkSOzoOYuCiULzf
JjiOfUje920X/Y3F7vdW9R8fnq6jIqd/sGw+w98viYw8EGjEdIf5InoozwuPaSUS7Yi8EKNthpj+
v1/Y7234P3+g6Vg0J+SmmH+2bpKpSgoMRhqmX11x49bOO2SQ7kwOqbHJE1fxiDbq/2465djX6/jt
JnHALPOdOaQ3k2by55skKvtWcXs9CYET2bcKnLofFSHHyIRQn+rsJh+mpZkv8jqm04e+2dGYFIcF
1/clskczMEkGDswmL19cLe03GTvFw2Sr1u2a4E40SggjiRy7vUthstNiy37IWKl5tbaAL+/7IvLX
kvmKV9ZMAUj+dA7WUudv5O3icRAJqVTAfOveJ5Z1COCgR6Uni0V7jSCasQDN7TfAfuU2AWFieP3c
KzfOxAg8UiPj3eCrSzE742ouuxzb0jAO8sRROXzYdfE9yafMp1m8TL0N0UW4k4911kXxqw8Zn4dt
M9U3mRSwRDlyoMEN0lA+4zFVXsgrdy6m3c6hVoJWs6yxTa8b4uW5oijdwkVNb/LZEV7RWKR6snje
gWT/UOtW7KL2+uaH+RE/q1atfXTM6h4a+hgYDwtAHzCo8hvE5JpqcXaKzWrOhKcaIDa8opymQLFG
lmNuCh7BLyhQbsxMbQf2KkuB/MRV/QhqyykpSDFnCKrmASdc98qyPr+nnp0f7aTR9o4k01UoVHIU
4+LTWgmdZd9bEWQTp4QrRKlyIlPUgdVHPH03O+O3mAhVD+aw9qjozXUqVUdm6suhzE5WjeprKoto
37EHCcWKky3q3P6QIGu6yYouviXPMtprsOsnT+MPd2NJ4rHPlKUIulqamxztt8UwcIn8tBDTAcju
8CBLs7VApFaz5sH4tQ9DZiZvsaZbmrc6dMHrVFiI+HM4rquqHwhzqj5E3MOSrYdMfOPIpn7Ly37c
zRG6YC/BJuIVonN2WppmmcfiSIZ0glpAUPG0Vev0Ju3tlfnUOn6/UhAP5eKiFVOtGQGirnfa/aAO
3Y9RVftjFsUWykQ+3NWEspv2awulH6TH5FUttVcjMtaQxdC+ttYU70nh0Vkzw1AdXSWxA31EJgY8
vkI1lq6BLqcZ/IxmPg/zVN+y3kIbEFe5H9VN9OIMZA1SjgK0MUr1wKA/fzZRAxER0BbvUkHK19Z2
wwzb+TGQ5bAZqtR+1WpLC0xrkI+pW8b31WRaUGsN9yliFAAA2nK2FH7xwYWCdkbP4SyQ9zT1SV8T
9WbUm+iiaakD0GGtloeETICAjVP0PQWtfkPYI+Gn0s6PbrrkdxAV+1c6OnsAS9O0Rajwa/TflMRo
klBIt8x2QyXVejNXEwFX18CDYaLCvVqXu7zX2y0LxLaFdWIt5d2kiiwJWuDO6vfKLeZio0/TGG1h
vzvVNjIxvnq6q9f1OaE73uV672ZPea7rmhfLQv3eU6PaG6nOsQzjVCMGrnUA0Zw5Uvi813jJHT+S
g/G+too1BAuTFnuDgW0cCMYiZ/xgpQ14QRzWtyqESjtTNXNLtUpH1oHNmIPVBYmzqwA6lR9sRsfH
dKoN8nuoxezQNIRxBlwG9JkBcjkfEnOO6kOFE/yFIs6YtpqlLx/lJEzLYxBpwlMQ/fJtVBm+sHvr
9WfIuK59yEn8/lk2vXzQZJnoj1kesSmhyYchbpdiTfadouRGUNolBMEkgykUUBEU94h9HE9Joyes
ut1WRfvFBsVQSJAdTiZOTna/NUTknjjDcehwSU1RTEqRDdG6ng8xo6YWiYmv4UR91gksRqKeZT+N
RK7+1CTAS1sXZie308JfbMiLNXAobeklDx39g4+eTz0qo8X7gs9jr0zKD8Ag06k1lOZ2YLiFy5Es
b782xY7tKWtpOT3k3F71oAL5xyig8vO22kIJPiTuYz/2N6BIdlFVOg0/y1E3Zdtvm9g6CHtpA6eC
HV5FhnYDh/V5vH5Ga7LlBIIy2h3tYT5aibIvG/tYLMXzPLevZt2mZLXLb2arfeiE2WWDQQzLdNKs
5slRk+mJc2jbSmunWnGxtzqkfixvoZLPgG4iARg8jsd9XdXbFTWLN1nrcy55bAApXZuC9aNIu1Od
52dOye3gdj9Ru25r3bgxjCYoi+ahbou7Sncrj8SH7Wzp25RJ2vvIu8Erk+ukwUa1iAzEI+HOuExV
9DMx5kcAWDe2xk1C3GYj4BjaogvrxH3pAJX5biRrrHBRuYn7/s5puI+mdWeTb5IU7TaSLUO2LPm2
qAjKRunF7o+xQVLQmi45NMUzvengFebEK7OgDcmBL2FEhqpUnUxzeUste6cbpn9lzes1791cC4us
ZMU+fHQTv/GqnZJc3mD2PnRJ33oI1ag3m5W/0W76bsYdaN8M/QygS7UucS049/XxbBqOeDDsLiQN
attOy2MZzznR6l19bp1oxyiM+0iUO+gzG9mAw7IL+QaCqUFWUxzmeQiN1EFUpHEPR7Ui/JnFFMND
xdiOS1sH8aJA4GMQ4Wsz66ea9G3bNqGUuZ1fO4XiCVtsayTSXia7WyWhadWcyfEb3ehuRohy+mRg
UYkWvT4V60imTGsUG7wzBwPRXZC1yYDDvnhMTUpDNa/OVqfE27yoNlcXr7o6R7NPPoo6J7ZEbe8T
Iw6lDSXNEOKQMSqarppbzEUPbukcZRvrN5mSVbhacVvyA7j4rArtSOLN09WNPRD4rizOi4zkD6Op
KVBMa/TH+qqPS8bCX/sZl9Kg2XfCzpoL8xbw7khQPVXtLk0Dz3FxFSzOJJLv3dp8pfvmI+vl0bWz
aGORIdyupbolqWC4n7ox2tR1C1NZiXbuKuYPQTbXubVX+8CC9TZKq51Uo9E3OrGec8Xct45S71JC
lDr4I0jxlHeds37H3nHySkc700HfVQvw2g4bvEeaFYw/1UHV2FxYUvavqHd1f+4KLNa92MpohunW
58Ewpq9IAvpNt7DwRsbG30HQuDjLXT+lz7U23zPgO7pzj/RF1Ak3d7RtZiEumq2cEWnBNbMYq9VD
8rBI9aLphHyVzZ2ry8OY9qcJkhwsNQvsi5tU87atnTProzV0VPQfbXy0jG5XL/NN3ZrVRo6EH5hM
qKT2M0/nna23920SPTOmv9dN/RLn3ckuktvcHafNtI6hJterbhDxZSqXb5aaBhKpkZE7e3fodv0M
uv6aSsTjijsEo06fn+skvhRZnm0cJ73Uk/apL2Wwjilaqgy9GnwHT1Ocd81o72NJVCaLixtGxyHx
HBtmHcROFDniEMzkyaqcLLV6HFb1Ewmg6lXFFCTKkgZXTAm37Jwceh15T8eFx46bQ0xcmBkW8IWS
ecQ8xOfCubSeEGOd1oxnHecp78KawU2amvq93Q7gwhibO8ao7YacCe7SEYjRNECHhma0PbcRT0qv
7SskZaHarbZXqpPcuzPAeKUT31WHLzG/ykgVMi+0XPnWFIa6AWlkHaAdqbwU+6eiNh6qZFTwMBFp
KGZQfz0xSwls/y69M7urGox1jccmZfXzGunT6EzfpriO/GpqzqM1K4d0VkJU7tdbxX3ti+p96arA
7rP1YV0QbIFlRA5gcziBN2g3zYydCTn3i0lGHv/k/IZE6VwWnDe2hXpAQ54Ff6HXdsYKyGRY+uy7
mOxPMRRb2StH2dUfEav+cEEWy2sqNCw+3iImvK+xGNu0lrZusoSpfecg6Grj6YFVCodLY+25fi7F
qi5Z2vwolv7oqBEWA+sqTiSZnWlu5CK6xl6wgHM+q5lre2bZK94giv4YTT1g54GRN7zL65xcq6ud
leXVtl6tTA0qtcmoWeM20Fr0mnotf5Tr2AQ5q21U7eOVPNlU6DDadjsg/agYNGfwoXp1ecazuxyY
8ZrfQLnmj5DoLj0cOmQZXfmwjvj/10aBq5tE4lSyvqfPGqzxWa1sjXkb9bEKbvmzYiAa+6JMtLDU
a+cBKgEVQEzPd30WuetiBtHMWOofGuT3k9Kk5jPzavenjdx1O8w67nWrRN8kQb+T1ZcPbuhcEQrx
VCT3iSOsj1wtll1n6GdAbclmVp38grQg/UGAij0EutuTfmC5is/MH2aLRlntD3GUk+fZuvvKSRZc
1b0q9+motSwvFoE4CXVK78VaKU7kr2QHuB2pb8xtG1SAyW4jx5o21mwuly6vh4dh6M0bEmPKc5e7
b/DiKh+1h/EjKiAw4s4eaG+s2PLjnHu0dof61PEW3BpDfSUn5NZDJ6ssVOHPXYZKYeQnimUTtV0b
NCxckNeb002VGtaznHpCWIwE3Hgkm/5swbg99lgSRpYdfXTXuDFhuTicfD1KeZyAJL6kMhFHVkPa
HcMBRLZuoudnpNjpoxLnlL+Rqs6tn5tRvuGOtb8ZmlKjpK2dl4W78Kdtj104ZbP4XFy9OKn52vgo
PJpjUnYp018oUKOHHrVPuK/nEgEKz/4BdXO8xSpg71ojGs5mRPhDkao/xr61NzGkP+QxifOYLYt+
07pa+zCvQglkP1Oeldo+MVcyxyfn+9RpUYiizT70q8sXvQhiM9SmlixE1/G+M8vrVMPOlnaLxrKt
guX6TR2Y2SpzzAOWUDXh2lS5b+VJLYVuOD8rVHVOHTomt8OtnQgpx7NqtKk2By1LxQxd8gCtf/Ak
FE49bGWOFqmYibgJ0TYW6EUXRTv35BQbt1buaC+DUUrDIwlXZ3Rs1PF9acgT+jBeruXc79UknvBF
QSjdssljgSRNnWYrjX0jmqEx2FYdWvz2FKKJvqmIrNloWtGeGkeQxJE6fQDVQw1r2Y4hPgEZapBz
tyMsuI3mWvNuGlXKk3UKO13Cvkr0oCb1c8Oix2YEkxnwcfUhYE7onK5Rfp4xRrftTLWkoePFr+Uu
25qDf/Uxll0huHxdeTNtudTlkBOptKXlfyALBrRqPDv7SGJunIY2zIY5Pmf98mY46w8rxa4pFeAU
kz4oIQBa/ZA00dbo1nuHlUVO6uIhBi+Em5ClE6meQ0BSkLlZFrS7E1zNA5EP3bkZnHk7FmtxTKRR
4PhgkahIXX+NXNQ6PM/bWDUBIKhptakLawwhDUl0R8ZjJCiCpdlvxjRz6SgE67hmcRMfibB1HIiW
9U1Tmc5daTebCAvbfqhNkJ5lJDgr10W5sAu2iDMhcqJWAhsBt2ea6yesSe48VoI+LF1rIzXMNsRL
jaVfJtadaRjHzpRW6OD04vchcEC6Iui4j1qvdus6aBxCINPaPvEoLxyYNtaMnLB0kSfGTdc0lyUF
n5ZY6rCJjcU9tO6sSY8hVvbS1yUU3b6J5z3I5c+GENrAKoYczL42hb2T19tFkktl9DEgVlUvcRH0
H+RZVxsUugjCUkfZJFGc7pPVaW/aerxnB2sFdhc/Tyq6VFvOedi18p1oIsNr1ImFFU6MHc87US4L
ofGCOFvPndRNTdyzN1Wa/irLqt1EV2nUwpzAmx39wqhTsrcu+oCusgxoMcajidzOJ6JYoSRiXbcR
wvBqKg6/1LgxYzWPvI4QCI8gxuhIo/ahivxnBxwlcXg1Y9QvLtkinXPqRjc4vWknOjG96S7RoK5M
lsKrJ/0nFkdgiFem6xPo4JHZWXzXDGp6chQovfmqu5tJRdWI7EN903gx75tc7QKQuvaZV3zmm63T
72hjipCDYGQhZBeQ+1IRys42ySAwr9Z1bXldGa+GveXIE3Pw8iZbZkmjk1WfShTNdwajeWQOrplB
g67ysHG0aB9x8WHPGjBsxWDMAHb5w5FIn4NQ4d+rHYJAtzGJF5Sd0vpxqahPTjtyWCq6FaZlNT5U
kGGO9OJNWHdYEGMFEhh4mPaczZW7xx2tYZpYMwabGbhVdOhug3OidKKLQmQ24ub2WY75updRrvsT
mUu+qXco/IUo2fQXHwKzgs9xwf2GJHw19IsWN+oNvC+V95JLVWa3VXZNRkNUGeTStZ8FbHWSEEW8
XdxOOZAGhwoeiCRDiPopbxizr0Btojqx/SirDYpFRfHnyBCBXHTH08z1ldsh2/XdelXDZxhwMtzk
npgoQRMeD8+cuFMMCuVeey8NYKn6oDF01pEE8DzdWssE58Ypnc2YM6/PSGDzXaexboHAlBej0y+I
mYveW3EWBSyigZHX6dNQaE8a+GRGnwmNfG1S/8nW9KKq4y3BLeF0JG7p5Jrpg/XcQh72oFVSwqwb
KO+o8qu9O1ahsTRvdubsski/1aXzjtn2k1LKpMQlRaKdneEmMZbvRrMam8zoyzAybNqOvv9M4hkh
KLkW8HZp8lp12GvdbN7yzHXntc6HU8cRvyszrQ8aBNi7pI2XkAzxfBOntqLeQpnOD0TWnc1Uvuit
/FCydqRjm+VDtar9vTEz4GgJ7ZQ+wVFoawdx04wlZSYkZ8fDZ4C5NZ2PoxjnTWVW7kvUS0Kj9YY+
SneUM6iI81ikhmc3LE9jB9Qy4OQHa3Kebdc6oj8oNgW2nSI3OeG62AIF3L5VlmwDEc3bZloONrQN
ioaAge5Jkr383krO0TxRA/qp3WSPD3OXhsPiEO243lsNkV5M4DdmxigkVesziG9B7YuF0cwG7Cpp
ejd3fcAAPAABHtQm92JGlAW5qHt7MS926r66nXrMZtNvDIGcMTvErbFz1vJxMVRngzDGx5y4G2ve
l2561yvj45Q0T101+l3t7JipbhI4qSPjELecDnGfBkVibeZI+zGwIOihXUqrv62U1XwXAl4bAuxC
47CFWh6IVgnruAv7Wq4vmV3u1glTfmLCu7+mzoFLLxQg5zy9lXvUbW1TRhMQ78nBGbRck51vHVff
uGb53EDoStLuDXYh3gVa42trs8YH3GAIthrIvNB8FDm8TSXuyxw7O7CnphOk2arCPUjXeooQI5Gw
HhbGyF20BghyAeQ1FLRw+2wm/5bgfEN7dTV4eXH5vdSb9rKUbr+bRR1wahzQnjSvs64fSgh2yTTv
jYRTPY2WfRzrQVJjbTdAlDPcPQ11taUx5V6N9FOFCYWBAbn2vT/xm+Zx/dZkXRBnSDXcNCir5pZt
6Kut8Bp0Yg5t1TqVZnVf9QyQXBUdC9AMD+c/Qa8aWwGNL2P0M9s6LXa/TSywJWNxq+sNTiui+IqE
vdHgbBQ3r058lGfXjB6HoaPK+KbP4tSn6QYT0q0xG0cCXPOgL5CrRMWtdJDZrAv/CNNnmh1XTPix
41MMuAp6ffmAl+lcSKZfnOj6IIK1La/0KxV3xqzfxQkamdV9x1mHyQPLK4cH81Flt4gs1PVV4LBY
TnnXn3un4X3hnJWxORKxEZBDGVpKva8i2v6RZ8xdWPx5zUxME6f8XVPEJ33K3ud+vJUxqb+pGA4i
W/1EM517BuuSMqAI6mgcQsu0zsANsfEp1wEmVMGqnpY7Mr0ZayMYIN4uu+XAvyus4dxRUq5qzgBB
MFrj6vMJo5jpDkc8lPfwtUevs6djU/RY6xjEQvTepnDwGkM7LuVY+f0M5JGx0y1oi5MBXsu34vl+
MuVDUkSBnQlSCLC1Vno/h6PeFd7g8jaNFJQWCbyNzZCquzTBkKhzX9HbhlZmvOtORBRDPr7Vxvjc
kXW+VQoU63lvHw0hbbRo3Xd1Hjldxp9Lsuy7OdsbtRssVfo2JfYdG6MnYVYOk/fxvdCn45o77p5d
xKPBW6thN8iOE3NJ8ikneUgmzHuZdSvdbBc7Ea9Llj1a6iZBF7kbW+vuZ5Ohgphd4PLpcmwNbW/m
5TUI8slZlRsy7PH0K2uMFst4GNOq9yNsPkZcnOep/JHB3lxasW0W5ca1kg8XRRZZ1Ok+Mmj8rq1c
zaXPSn1DbxLoan40i+QYuct9brX3I2HAfmL2h6rpL5x/73UKmNvSnKciTpZtKQbqJxv+PFtB0hGr
G7vLTx2GpW2krC9ssL25XI5YvW4wmq70FZF6wgibPmgxfbhCLMVlXdnKzU5N3p+cxPiwpuVjns2L
n5AWEeZE+0p8Qx1tF1Gfe9vFRaCpuTzNmooayF0vTQcXzul5Lng+in0vW3sbL4aD0U5vdkNra0/y
uhck94YJveYM0rPFQPzGgvJHjBUDH6cDlT1Tzr4qcBhXbjp3Paaqrp3RQw1+PvRFu6lBx4da111L
IMfasEhmidwW1wSUInkoodV+5rrIbgvZMvXJXdnCwIzUYExTcT/J1LzV7QSDnkzdGHhqrv6YJpdJ
DLaZkRdRlGZ+HAG1bNXks0iWqNtFKVF5GBji8U2ZW8Kwjbmeb0kYaGZcjs7IYUW8A+T79BMwCUz+
suruWraHuzoX9oOeuusLmaGAUoj7uShuqyHaLeiY3ZTQ834yVKKciuWW0aH+FimJ+j4zSd6hqEJX
ZeKFwj+sRn7GGq4I05j8mNIeyk1kp/N9yzcTXgNmw6jpKaoEZ1jVx+mH29oYa/p1RNU+LD5bdZ16
HOS0lQ0ohcdF37BOQAVcR+49Llr4/WpP31hQXKTeoAh9ozEl4cU+zWdjEphhpWnxHZFj+lxU0QId
Y7IPkzk7HwlgxA2ateUxzkfDcxzs8bNRLE/qOKBqRHwXIyALaol8yhtmDgCSS5tdL6rx4FzpF3Pa
fycI9N0ezOEmZXoQanPePo6loY6eUfcTDP+83st1zB86k8FqM6cMZZirBmunab5dm5Wfs0pRERry
SRQxS0kGqKa9flbsBv+HvfNojhtJ//R32fMfHQAygQQOe0E5mqIrel4QpEjCe49Pvw/U3btStUaM
3vPMTGhaoRazgEr3vj+HhN11h9NRa9Jd2bTsP/qstsqpyvOqqHMWEFtbFehrWRiXBT337Ujb7eDq
c3IetdYOYsIN0JA4hNnMPRg7+Wajw+pZj06eb3pu249jM+JHhFR0YzZtjlWHxflvBSkN9WjqNy0t
1LUpaDX1gmZDBVX4wi+Udom5LpRW1UNk9Czc+jhB+/TKnAYgs1wG57IeB86OwV9OExgXHqrY7jJq
hMC+z4jP/VDGN3qhXqrarLb0f5ptkNjpjruTu9KUlSEyLTjYO8ywL/VeFREzoAFsSjAvPUOv6966
bYJ0sumK5n02fGwEgq7OtpUauiun1DPKNRvteTeb3a4f3JlLP9c3Snwld7Ns6pZrASQ+rw6hwuJj
K+SFX4/yrEHMdSaTMkUvWc1kJNhhmfTbjCy1E6Im+oWuHPvc/c1a3sHwM8u1NYp5BWJIB6ANZveK
qGNUxuWkTdwY2+lyTJCPT7Bhn4zGyE6SPgoJsRvQ+betdREB1PEzNfuy9Bu1tnBD5p1OGW7ccWF6
/zPnMHbKzqCV4JoTLFMn0E2f/dqnlChS33hycUcPnwQxxAG5KiBba2Uv2u//aUOjMiqgyE3QQ7AC
3sCNBmysrfRLu1JNu/ufhCByAtJoVJQx4ZleGDHWamKOjyusPMOHwCcUZvudK/Rfdt5P7DwYUr9h
533U3c/MPP71v5h5tvMHQgocYJFKSOvPWNK/ZB6O8YeAEeq6tuWYHCGL6ulvZp7+B5w8RcapqxSp
pXDL+MPmz5ByzXD+EBa8M8d1jYXRh9XJv5B6HLGuAEl1Bd5O4Lnihzo2/MAfNV6h5VOv13GwqfSZ
qryw5p1tJF+5B/7symL/OQrkQxB/R8KGOOKw1aBfBbHSoI11eSCRe1e60Ws4qguCUdx1lPTXmig+
f/gWfsHPO6KxfR+TpHcLiY1jK+NYdpg7ZZ6D/ZIb4yPd1VEsHwKn8/dWM7+OfS8uxhyNyO/HPKIf
fh/TgdphI8bhP8fOZ0ObBBOnhUZLPHo03LAlYDqYPZek8j8X3n8kOv7qjdLJs3WiwyWTaGEN/qAv
MworUoHT0o4em+GhyJF8i0BPLweCiIBLfONE6EO7pQ2Wnv7LZ2Q8UwJembbg2vfdQuaHkdH+CSuR
ZkW/3elBSWRr3GaFtTByfBP59+9H+8f8ZO1YcDkNGJYC1OXoOa2mAls1JMaiAOWrMmrYwA0K+P+P
URhJQWaD9qgfcTnbJdMkje1606Wjf0FGKknboVlu/t0olqVMsoNZaZYpqaSPRhF5SUp65NebFP7R
tdub2tY0yLf6/SjHc3AZBVGZ6diSWykY6s8zo4SU3eRp0Gy6dubWmBnDbSF8+6ysDH/3+6GOvxyG
UgxjSN2iZQZ18+ehEgHNQMMRcTNR2xPyikkBt+evIkR+MYoDdGryBVuO5VpHD1RPY9o5UdlgP0Kj
Q+NOR3zC/FVE4i9HcXUY1NwQDGvZcX9cUChBuSyXVbMZuNXjBQRDLutAYP7dG2NjYK9nC3TZ2Llk
HjOhid9EMxGPm6qizov9cjRw8NYq+cX2sCyLH8i0woa+65ChbXK2SAf89+en4Uuoe7w39Y3SG+TM
CBtOTE1PngPp0M12Eplf//7BvsvIfxrRZRbQLeNkYs65zvFBkhXYdGPXvUHZg8VOhRdZZ2h4kZl6
fCbt8jWQeK3OXGQ2E5UkMdVYyitYcV88uYF1zdHDK4vTdDkdUUhyCz5OuGmkmnvVZ/1mCEyJqU6D
x6Kn9bOisY4pcwk5rjQQ5UqInuZ2SGo3e1ju7M4N6HIwUeYPwceEuVp6BuY8NhfViG7vCc2LbNGB
g82eYSUd0rUSWc323g2Dilagj/VBGxcjYsSTuGFkhZzrkzQeyuuGRMB+mw9lvdeLxXxvFOHowA4p
kzvB+spOQhtTp12EkxDs3SlywjVNNLMFv+pstdYRJVEgEJCE29UwTO/o8OJ5g5XNLJ8Co2rwPQrt
LDonz1smdAo0SDRNEoznXWwNLibpbdav6NMN3O+ncp4ujYR2rnZuiqR19kpOCaappP7ti6hA3JS6
ixCssfTiHu8VfO0jvSk3bm753SaGG34ekwkcr5MgSe6GSMHLHPxg2vut0Mv33MkyhQXQsmTtJFIx
nUa/1ldzZ5C7TFuhWTSRbWZ67WjjRyKGTj02qoaNZppt7RDBN+rAMEZIK57wKOsa6ahdrFStyXPJ
Seeg9aStvtZxRNsWWoNIKA+EGa4zt0KnIyLT6rwGHqCFzZQ5j1REozromUJM1YzLT9GT0ak3Gs+N
z2BNj0WXEXhP3/jNt7itBgSJWdgFG0sfg5fQaNwDfFLxooWkby7hoD3GPTJJAbTloA9EjZhG6UWx
MUABKsvhuQnK8XOWOSdzJ4OnrpL1a6TrWOln0UDn1Edf2awaf7SfJAaTcLB9F0/pUjZqv8QjJh69
Be1Khwb5LYGUFZ7EJNLP29bG9ZSMYltVG5OslbOAooeSVtlMRr9gWkP/CputmAqEPZA6C08LlH5Z
V3b90OT4C+xEbxOlRde61MGQfOz7ytDGRt/E5GtNQotveeXYR8m6b8NspyWxemmDqHxC+GM/DqIc
0+za6e3YKW5cnZy/i841iq7btES67SIAfeRCoeke+MpMSYt8QN2VcC0aPHL33Adsc8thk2nfTagw
jI/PHQ1Sy65WNoBgUiewBqLWQatmJlaFVLRrwESHwFJXMvFpg6S1jDRMuBA77oMwiKFx1aQt+c+J
M9dXQTAOyORkYL/PZlrele0IQ72ZW4RjjjuMS01b9S/a0FnaJi9hpk0YQyzSTUW/k1ZDfhsOdHO8
0PfLq6IwkcuVrQEKacKAhoZqhP2d6mIaEbUTu3cJmmXrdBRdchnWmSQLFC1dtU1TvG0uBBGVz9rc
V75ntKOhn0O2xqtMq21TbHytJQmrm3U2ojAPrQszy4wPFZWzg+5T+WeDbZrpksc6TVvLqFsAKhcw
GVy2tpvgoooNQyNrc+5mz/ANhYdB4fiQ5E1S1Ow8J1i5DTVaHTqsqHOVsF8BxkI+2+C/jyg71uin
wHzKgeO7XGs/Bzk6kOjZZGB5EJDcwxWGKNv3QK9nJsmnTMqBLDKIH3XwTuRFhd27UevywirL8K3g
KJtI7IGp4k3WaH10ss8eRA3su6s7Uz5P5HW+wKyNHmajFc/pPNKg84MSXcMUZDbOkWEw3mKiBARU
gd9BV1yIqsgDuFvoUYHtmTUFmuVNSsnndBDT24C/9QG2TRzTsfTbChHgqHoIFTNygKrpkS8KzB7u
dOFGOOZpFP24WuHx5fGG9W94IlXVpgsyFk/KqhhgzFq4VNtRY39SoKWQd2sAuxNfYhbnZVagqlM4
qeKkTxXXnD4Lq8cUyUYIi5MGJ8pyWXzUUUfUT5I6Blxi13i2ZjU/LaoPdxVzwyi9RDOhw3VBNAB7
yInVqEQiw1N8c+WOuazkqner8XXWh8ZAV0E3hy5C1zfnndCnA+kmzqebV/h0oVMQKC+wKtYI2E3L
N4s94B07Sg3jKanZN2bVWgFx34lYWIig0l7PGbRBXNyAbxR9eO0aJhJOf0Sbspg4xa439CJ869pG
g0vkRADrPm5oBHHHLl6PhW8ktz5zPoAKamr9LqpRZHudKLrsvDQkkby06qAZi8W1dgrTLt34YV19
GmEk+rUlgwLaqIogzozYEl1jPWDdCAtdT5rr2TdS/crrWKudBHyPsA9vnur6FafDGvu/LtbuhnGe
njCZajESxox+9jKzFO8BZ9B0muoTqpHYxweUlk2GkmOSJdFXUF3BbQxagc1ZEsyy9lQbxtc9zpbQ
JWLS7HWSmcjwhH5VbYVjtsPC2CsPqHgBsEw9tLDizcf0060g23tpU8h8FTratG860autSdF3Y7Z9
ArgN2h3CVLQn68SWYfnoRPAPvLE2cMGrtDZ6SIvcBAtWBSBXOInpkw6WsNZd3hX1XuYQPU40ZOCB
V84WVjZ2rS9O/4VKqvOGyuXgpCFLe6ptdWbAJiZEOJzyK6NNWiwzaXBDI+0gkGVtKuyLKhVqYb7r
sU/kldGfZ5C6W76X0L8ZOeJa9tpOv6iVQlBaJX5zz56TCI+D3b2MMR7VoW329kelm8Muxb/+g3BC
/NTSKY2nHWTG7raHB6Nw6MS8/4Ku/AgIgZDC9aBJaS+1zOanTlfQsXCGag6+iKCdV2NibWZQ9Bd2
i5Suas85ldsGRl8ZO93LZE/60jaWLZ6AfisfbbMwv814TZx0AIf5qkxM84H4Y2CUuY60K6hWEOFU
JEJoyFVzxTVAf5NgTZWX8bNBjk2mAyig1N+MRhrXRMhUH9ztJBByYLW4FFZpjpug3lyYQdlgv+w4
/ryuSE/PvArKwY3R+tqdlhnwvlwAyH1XqzlddShs3ubMGap1Zw4sMrirySmieULHR9Vy8UscCc2n
pcXJnZhI9BxtCa7epp8cKDDRn9lxKW8BlmxS0fy5mDdDrSdcn2xtgoArAJDWZYmgyXOFWQ2ePbjx
aVOHWEHiqkHCrDNCcVop33GuU8UOt+KWZZebWbrJXUwTGNkaWqu3zDQWurXfoFUcqllbaCfAW2E9
zDTM4ziCxCqmXF/PQ9Pct1XmXNQSCGNXaZWfbmTWEBnfzb6Jc2sGy/pE496AbtueyHCTQMY2rg6N
KThDtTTkIlvm40b2Lu3fNnQQIwRJE2Vrq4AVuUH/0eGm1tkQQawcdjG+hLUkH3TUHOi6YTM+BNhn
tSasSr+CCZmYSdZ7hYuI1IMfYz23BAtdtXMB5uUMMRcxlH0sAN6+9qbrJTwhbRyye/rILtYUBr6N
Y4UIaK3bZn+tsgDCnkXbqYcslBTbesIoAne3KI23eTiGxRYGIbEmokpKjYoTYBsP8R7oHwsDEy8x
o/5WAVqyZ5hVBj/XIirEg44EuKrVBK94Tulm75Xqu0WlIuV7AdJir6oKoNQrIOxxFtsDsj5baX0B
9wGW9Fa2ApLcNDcthUVAy3abVJU6cJ/rUNJVeXTfUx1Um8JpBEAj/t5QbscJMIs0829109d7zdLR
GyBwAeK0MFr4sIcxv+qLunnSRT3e89ayD/DUygRdBmTCUCUs3+YmrA+Q1H2bIOmQe3CU5u4LqIVZ
eM1Uk3maT8K9pPrB+hESLM34IYrxAHWmEUMHU454P/iiBTjE6SG/7/spu9MVfTdg80o9+Ngvv4/o
Jmx42gFZFD3Sfy8RrZWeBtDS2DbJRMy9iL3pwuxqZH4yTNRtiRCCdGatgrltaVEKUyvy8xejlgNy
NQQVJVx/C5Oaxkjdt1SHm7py04WYU8TdeM/60hPuOfn4GRIJb+0Sd25ebZEOzkpQvbHFJpiSbKuK
/F5Rq0XbkYwT2gXQv9eyG5wehlfcPaP0qp9UWCeJN8/m9B6MOvnjYY6EIDcS5EXCnO6suBykp1sw
YM7bVovVJu8D591JquxMyHluOI3M7qWzJqKjTT/w91qTYBU3WeJOuuVwFSLdhPir4uo6BCtpVwKK
Ffdq6tCTUFrZJ8jCSPB832BwbdXF+BgWro+OL58hLODACzOs7BvxrWMmUI1EeFp5inCq1yhItCut
SPt3WIKIONou50LbZ0jJ1k1AMnrWRmD3+VAPd1Peqbs+XlZmFmvhp0O5ejsaXRqeNVOA9cEQDJLS
BUd9hANtkUGZMsAbvVyb8ptY6pkP7Z9kPhx3hwF/zwHeYF75+VviTDBMHduGLBlbBcTFRJ/qyTMQ
jvRIi/x8WoWayr9ZCTJU3DFqhxuT3eqAh13APcRCIfnqK8w/YMAF7pPQImg3aAEmuYFjqwBqEhP/
GD8qIZsMiktEHEXzue3kPea7vu98G1LgJa9KjZp63Uj1M6uE4LZG0VI8ETodToSeORK9B7IUE1M+
F6pM3SPBIWsHC2CvdBzjvpxT+yYu4inlOZo6WRe10J5LNTQfLvx1LoNF0l1xouAYyEadXYVVPT3P
jZvdK7jtmOBkY/Tp11VdbgjjaL+Jtg0+un5MGl7DnLdrJ9AivFrJw/qceKUw7XsbM/fStzkya1Pe
DgZlzarOiyVfShjhylFT/6JsN3zs8HUhUr4O6LI3uRsicHNaG7sQB2h5a3eNQhAbu2Lf5pKuhc11
GwR+qjCaANNzh7O2NMoRDnugOB4iizuCSxYx4ty2kOUGn95i2sAuDCnFCuhWrN1O1WuzyUe1rqem
v6XPGS8RexrH8zCCW61FVSK/7/3GYiEzGVDcOCirtopwZ8RqeMQ35LNlerpCboUzSEFkyIeiwrnR
VTR+aFoZNyvYKUNE3qMxN8z5ALaLCfNr9vqIyMlV1dsSomQ9x0Q86OpVxk0lPGl3BtwV04ntNTY1
LswcMPB0U4gQgWxHBcPHUm2arUVcBVO5j9xGXNhZ6d/L2B9ycdcalW+b9yoAsV0PHc7myBG60YEX
PrdWVN/Qg4DMjG0rRCzMKLtHVc36aZiEiO80va7esB8YDUg8ehPs8RThQHSytLLQFsNX0GFBI00K
kRVA53FobZJ6JsczGaPW3th2q7Vejr8Kq1GN8TcbHW/KAQzFE1OOOHc9Uj751e0XmxLUr/qFBgX7
QdOrxdmwnIoHHRO/27jJHGvV2stC1Uc/esS6mCgH/N2hisb1+Gm6mvnexjkHnTml1EDSGRuoPw2l
Pk4mcZosVuZITVIDDuHKhNXnrjI7Ga5bEV63miG5c2dhDetB2IkXIB4Md2is5NPYaRYeCaMi6g+J
T5avAo4bJIz1FOLLMKFLomPTpflpoFK7ejLiztH37pwTHlDAWWcHbECv0KkZfFOeWWO4hCk6Gabs
HdLUIzhnjRrYWlIcSwQ1oe/E+yzOfQDeGTsY57RHRIlGyHIyYh6cLlz4vY01pCb6hACqfcqptyrI
L24pPEPnbCgHt77DmLkrLmPge2dtIdakqwkJpWnP/Nmxurs6HEboQ6MYEbXNCR1Ar3Rb2aEoc2f/
vBwRzGI4kPV1tNaxMMPIL52ZlB72fjYeuGh3S+2hbpF43wgsX4YXnIPs9DIoh7b3t4PpC7WTISr6
9URitX5WKvDcyhtz3JU1VgBmifUijJqjGygFjr4zyORzt50SBoVlO+HcrK1bzIs4IIma1atsb5Rz
j2kYLGGfvERY03ACPbtvXTobZkNDK/XKDmO1YGXp9BW+jV3tBiifSAznZekhfrxbR5KFTgEtxkXj
k2h1uHVTpRccNWn6gRqwuejzoMmx4e4GZDmhGct5N3UFt8URyi2p1IOgGWlFUlFx8wA5HZqoiiYE
t31BaXDPHhirYKXNcmqRIyRd2GMxX7KBGrzvxMrenaGPFM3OCXYVGESRfWQ4wLOL0DvLrXO42256
rptVjEK2CQrworjhHXyLVIMONNd7DJSY0NFY7UcnqIY7C7Kt3dFCo+9/3eVSVzTKzNRCCWNgEgBJ
AFZGR9YwAbjRLYdVkzy0SGYIDgvtOSQ7y6rieyKUMK/0ReVU50ltWdFhhB3Om7BHgSccmgbnfISG
iaIt7TryBtC40/tfY4lemJPHzl7YYg3ZCotSr6oQTp7AAdDEaQK0Yq6szM3MpwwPsAMQT4GX/NgI
N41QO9dxMp5ORjMa86aFHRE4O4RCrdZDB4sCQa84EQgo6SFTJcEeF3rT6gSlDzY7rDeWZVrvB4WF
FTdiDWJsglY97Jp5Y6sMFPpPiOq/rIEfWAOmBJP5z6yBewz8jix9vv+Nvy19BCaQwGu2cuC5Q5YE
TvmLOGA5f0hXgCJCmuWv6C5I1t/EAQFzwKEt4GIdCZvf+sEgUhPyD/4OoNDfP9T+N7yBI5QRMoMr
gV5witQXyOc4hRmTtl7Kge79nOX6c5MukpY5qO64rqG5+OHN/ALJP8K6/xzLIBaCJ+YO4x5Bc5Ou
RyKqErFRuWpAme3oujeVs6Vr1u06UIvbJC7gFdfh/IXHzxEo+OfIjGmAqEIjOA7YcUYBtdaMxCYJ
EN0VVrYIF8QXg/zyVQqez8H6BlR9wfJ+ANQz2bUiKRgkspxbUoiwD+gvkq+skY8Buj+f5YdhjsBa
o8eoHdqFoMHQR5ddji3DUNXaXSm1hLPLb7pdMYKI0MuB5GSlyWM0Tzfh2AVfGBodZZPbf30SKXGA
lxLk+AgqHLhDhM7A9zmsMKZbN6viQltFO86EncGvtOyGLQWAh6BtxWX4Bjb6KnujzD5DcH/6VRza
L79jDKr+/jTLn//w+tl7I1tqqdj0Q1AgAbD22jjKf/kdU2chp1WWyxeMT5ezkFV+GETKaRj8Lhcb
2yytLQ3g9BIuAwRJMRb/jsuAGQPcE8BP4FgYDbpx9HalaAL4uOz4NP4xD004WMK2/cpoSzjH05Zx
lILFwJyFoMGy/PmR9I6ELhhunCw1OJIH8T+cT8yimxqq99DPd7LvwnBXRkK+CWjLs2favihBk8D6
6e9SlvSYMem0MaxhoMjhUu2XOzyUxuQm6asqgMkP/eTKSrUkwCG0RN0KVodDKiWxYUFtM1VzXqcR
Smf46SmYTE64z00nYmw3QIh05FcxXdmV0lLTucgm3sxpnGAbmeBMf+ksHG3X2mP8GsApr3T6NgQm
K4rbYDRwh1G9XGM3NN2rocVkAihAOutRam16Ei2/7sokatyTsB7L+JY84RK4YKhwf3KqCh447HL3
wa8638fAhgoWpwzDQsU7WT1GD1qkxd8yaneqzaE0nueMDiNrj57FhvQeovG0jAuiYzh2scaNYFzX
Qd7Eu1bKiJ525gTNdiabxFzpWU16maYKbqNxCHOwpEu5FWPjoHYNfUG/3BgiulZRezpmadadBLOm
XdC25TKGMth5l8VYGlckS3TVym2D1vTG3sf0KUyNCDlnp2sXEbB3tRuwYZw2g506764eI5XaKXd0
zgNt4nldNTX+VhMOtINkbNNXAVOo29RczaZtHo24giTIDGZKHHx/EZ3m2mIBZ1ybtQkgYNuTc12R
P3GNnlrdAITYbxZrpFilOKAe3D7kcjKELs4WUYJfK6459tyvhTY1n+HI7WbNhYtioh6xF/ZKGQ53
iYUzAgrZYQbpCpVDQWtUteH1pZl+4/yk8zQYffUcybzNVg1lFoYfmpPDINblNw1N4iWsBc33WLDA
rGEZ4j1WqiAAW2uD9Fm6eWosV2FCmaCNlJ8J+OwFekH/W0Ab+Rq27gz1PRqDemWqrr8apjJ/xBWI
DTYog+AqEoLGoQLRuWlw8Js9kTd9iaeA1t+OyFffh6aMSpRxw0grrtJquVQ54eNcjX68znSYDZ4T
DbSBpVGnl/jZ0GceK6fdA0xE2OIQ9nNjdiIF3BHTcCkCMQLr9FF3W5vYh60pLJp7h0CCU7qxOAmb
qaLFiqerxbmgawQFTRlurVrU6zdTmHWEcsR1iTFWkNPomGcN39GEiX5lajVBhBUtaCxcU+QekhAQ
UPjEEO+AC71+XrgZ1Sky3BcgG9zHmWbO1VAR4MHLbAdsaVWqv9hurhLydiJV4nBayoPr96xLH2Tt
E0mz/drOEwwWty7ixTzCiK9yv5zumVLYqAWhgfclWPPIKotLrHTYKC/jwOA1xcgGDg17iIH2hK8B
qv3Eop6Rq174Via5E9uifZp6J0PfO7XWOmLGHLIchzn8ZersIydRhpTCWCTMW9DMjpejl5xbeWXa
J7KKs3PLgPKxouWfWieJyeJGaF5WCbT4XGR4bCjkhFM9NNkKgRtayAgvsnBtzFPSrUxaki9iIMuX
WWr11yNErpEcBqf60HUN8zD4cXhNTZox7qnEU2sfJVXbeGkIwXurIjUn26YKXLkZSCjQN5XtW9LD
aIsuLl7I1nhTxiXhLlFXTHQUs7LyCZhuLOfMb8q69marqokSW7gXOzlX9bw3SHR6gG/dmas5iPrb
sKEXRSyW0MOVH/UCryhDWOkGP956vlgMca9naHOmZ0xGKjwzb64wzYjLjWU0akTrgGp8kaRZ6C2I
fYpP9GmqhhV6nFGcSDzD+ML0lmDiwJZls5rZ+5jNKD1ue3pBeAZEGlKNXM91e2ejtmEbrG1NWzhu
Y78z3QAgiia6P6wA5DCbhv4TtljCdgm2e0B3s9eoktA0wDOy39uOxMAtsm81bJJI7yoEHM5wJxNL
AV6F6XCw6zJC9uJbpjiHTRAO6JqhW3IQhKlzkktEq2sxj9b1aA51uSrVKKxNqCewx+c8wobBKPjw
28wqTO3c6EyrpqdaYLVGqJB2ERt1ec8FM5AbJ+z7S6zfNXtDbHzqbOBBwoYpoA/rkAUXxluySIFW
9IUJZrJ1Yo72Fq6aALKBlSJ90kORbsoiNts7G7RiWHNwikdrrEZ1grJydLF49nlhWp5X4zY0iT9Y
ITH0B4/1ZRUrVg5QBSwjvz9FqCK0DY4qQvesDtTEM9w2vmBbBR126tI+lZOJUzM2z7eGKiMcAHvf
usUgBjit9s2cSyMm1murK10bjg+pFPwIM63jveP0w2fZJAqrvSymf59xnlNck9TY7lQEWeAshTYr
YfRni7CVZ6NIzZX5CLc/vZoS035qW2wh91qoNQU7GQFZi8Wt2FeiwTZJRqpNtjXGaS/fa5D/lqw/
lazc4f5zyfrwkX/M3UdKPuZHTnNjOn3/3//LlPydv4tW9w9Ht23Ihwspz1QLzfuvolWJP4RUUkBV
/pPFyR/9VbQa1h+UAPwcKkrmNeYW/5frrmNeC78UHrwO9RO+kKn+Tc26UOp/YEValm1RTtsm5FiL
iAWq6qMra552Gf1Rf/1wBXPAe3+JvOvIuwq8y9C7vP7Y3Z99Pr2f3f7wkn5Rvcqf6Yj/HPXo7j+z
71kZUd7rl8p7uCm8O+he3hO/efvYI/NYfv+x2zw/vl6eP1zuX+8/b+/P328G76vP8cXDH9V/+IqM
2pzw8EXxYOhvdfhFeKi7vL3/xwD953MeFQQmeL1pLc9ZeE8PN5lXeC8PTw/nbx/ob7wn/veSebN3
93Z1OL16uTsNvNODd316OJzuLw+H/epys98dTneHw9nyT5uzs835y+3lfnV2e7Z6vr1c3d6eX92s
zj7Pby/Pbtbn559ffH5rKYx+8/mPidOOjYpJ6/j8Fy8XTzdnJxcvVy/nT0+73d35xVPgbfaH/WZ3
tt8cDleHq+3V8hHPbm5vzm83l2df1HDfi6fffZYj/i4szKRskA3yLt+WacO7fHu7+7gOvDv6ELzG
w8ddxLtEg8s/YuPvHXYfdx+83rtxmc2P/JuPpXf9HHqfr8+Xn+/Przehd/Z6w+x6vv5kdt3cfj58
vnMP5b8PN58PUCW8p5v9/vn1/fzzNvRu3r94v+JnQcY/5sfS0vqpBk5aGl3YT67X24v1ycV6+f+t
521Ot9vdylt5mxW/8U7WJ+vfL8DvWdK/e5ni54GJ+xhT9OGQL79Pw5v3z/O3q4znfTt8BN7hkneV
e/vns4fX69fLL77JZVX9buyj7kI7SKSHEw+t2SeV/RjpL0FyDWizWJF5hf7w+0f9HnN8PBw9Q1tZ
QhrCOY4VtxK9S7lC+Ou5rC6iYd814gR6itfLz0plm0EkL/P4GmkCdPog+0cpM/7sTJtfp+R+QD/Z
3QUiuvz9p/rlvvtnO5I+mq67R7OZQNYcOkC4zOa7N2LPvEPkvb1dv+6vX5+vL99vde/h/avl/F1N
8Y9X8b0H+uegR9NthnWGARaDNjqQt/WooCok6MWnWwd2Vd2S1OGcG+0Xza1/HDF0RSgOXQNFF0fa
Mfd80sylIVnN66ICjlBGBK/OyYYArLyfv/3+vR6PpSDHycUTnDPSlIBpP8/ruh/aumhxRiY6tr9o
hkm89nIwD3UcZV/Q+385lG1IzmfdXBrMPw9FdzLSXQQ/67Rq51trDtp4NdECAb+Zs/vfP9bysX/8
4pbHsmgp0+Om5UoT6+exVAEXTkJJW2M9Zl25jeVvHNtNv5iUvxrFZp3YUgkuFvrRptDXuDfSLVXo
N7t550PG2eVqdte/f5Z/zMLlYWyHqw+degQJ4uhhSivCGXwyFQD5aG9DetyPw5wGgFAWHN8oq03q
XL+N11XiYIONmOFbnKMc9X7/OX75tORGOYi38Kmzj55WdSG6gALTAmx9bdpJvekNsKJX/3IUh56j
idwRNNumU39002mssFYEQgNhNXW0g5AN7YA8ld2/HUVK3UXfRE8SPeFxgzMAgB5CWwGbV7pORzCn
pxa6wRff3D9mPL1pA0H0Ip5ZtDpH1yW7we3MAklb4/jtnoWV4a7o01OsA4x98eWYy1b004w/Guto
dbnkUmb0+cY1ogpycZND5ij4y+1J1/mnsWo2qZY9Fg7wdK9WwVyeMM82WmVvjbE7MXBXwwVtY43z
q7DlmlY0PkT96KFTvB/jf7kRYAEM0ZAtQNJg5o5/tKuGhjssSu5u3YGFY3VYFCOsH+JpoTL4Tb/5
/Vf9yy9B6OQQcHfHc/foxeiGL5DV8GJEHhfb1hFPwgkBv2OMMn8/0j8WyPIVSCYWDwbl/jg4gtI/
S0VBZpIvMuTVltQh0wn1xQI5viIrRmFpUH7wLABZy6f4AQYofNzjxoq2TuT0CpORaNimQ29e2nBg
IRdh0fT7p/rHzAK2oqLSQc6oeCxTHq37qNXQuxn1tDb29bV11T3kF/WT+y7xc/Pax/o8/j/Mnddy
5bq1rl/F5Xu6SIKxavtcTM6k1FJL6iDdsNQKzJkAw9Ofj/I629JUb83TvtrlKttrdYAIgsDAGOP/
/u/T1fwlfphfkiv/NNy06+FIAPRaI3u7uA9/hINnHsYmR1DFj1B9Fzf6NTqOL9WLs4tOxdcB3dCV
B9Dsm36VgjU46fbikna4I1v94awf/gQHe7CKBTDKxRQsalK80sp9G1lb0x5OKziPn0/44TLi8xAC
+xEf0TdxzqG+T0vtWu+7flgbinZCA0nKDWl7/eeRUX4zDMJttgTBSuVcOZjTqBahUbvztLbi4gSK
xLCelPHTQ05DknpR99DSlYE2/EYvyG6kIiH9b24Bd7gOTZrn5pULCdpvfs7DVtrJyojP8nbYF1a3
LrQLk7SooQMtoFVQpA9+DKuk+9UPd4ZxN9IaFNYnxjTtZv3J5AXq2g8XNzFsfjcutJYsear6mjRu
vrVBQB3ZKX/z3BScHWQNVGTJ1x9sylVq0UQT8rhFNfu/xiyy7qsiP7Lp/GYQIjhLkNZzTdeyDwZJ
DQdjFwAYa2sq9K1q1Vd4muPpkVd4sOWzUBiE6ADXFGfJbbzfCaAWtnSkdMMaFB9tsvgkrnK6xv+D
R2G+FpIAq4X/834Uxx/s0DXTAZRuJ86Rb07UxaR3ZJc5vNgtz2KQTkGsYQphiuX7e7OrgUR2jLhR
w3rMMlzhwcbc+NTgLkasK3ZVlIggm0bz4vMJXN7C223ldVAqB8wf88jm9n7QMCqqHHj9sFadV526
yEQaXL8QBOQaMMeuQUNnYMexzkNp/Pkq9AyXGJ82DCLw1033zfPaotDKIiuZVVuAA8dYb00jjbn/
/AF/twzZS+iy4CGXa9P7BxSYMutzqylMUyJ3m9q5PDU4448Z1B5ujss8WkvyDdU4ePvD5gotRxxb
dcWwRgsrqKhQHW0mM7pSw+SdZuFEzSwbi23nYBNLntXYdEPV3fljvrfUIFhOg7tK8+K2HtwNRcLz
zyfhNZg7fM2O43Ab4D5gGu7B2opMCXOF03JtUNcGbdS35S97NOrLNqEdg4bt8NpxVLmfuQ1zjTei
7ms3QoajyS1HZ6PNZvn4+Y+0LKyDn8g3UaEjLCYUcg4ZD4DAHMiZ+M7BpwGFOAna4CA6bXM5HPt8
l/Dm/VDsDK7hGT5viLj94PO1ay9CU6XkWiUe8MkQPUSfTPjbONSvoMMm57PQ9/FoXlPWGI/EKh+e
09B1b7F/cvifZaG/X394cbQeNiDN2qdKHQWulS81cFfl5m6I89bYfD6tH9bh0qqgA9iFdmIw6MGR
pmNoJHLqaWts+y5zrf9ZC8p4oTvdUzPWj3zBHzYPw3CptdM7xX/jS3ZwUdFoQwUK72Z0Qrv9Rp8g
7pZylidO36nrDqQ7B8yQ78I08rafP+aHvfJ15CUiYXr59A5GzjVfqrbzs7UzUeE0tfq8lXUUIEC7
x85lX1ZldOQ9fthHGJEQ2jVMnz0LT7T37zER3Uhe3WGjahBh19NSvJ6rfP35cx28Pme5ry9tUnwU
AGusw06pgkIR7aczRSsjtcV54SV5d+0UND4iBCCy31XxmNVHzoCDJcqgWI+yYpYxKckfRluljS2j
17fF2q3r7jEBOryjzkdxHVsq8fD5Ax5M4zKWTW8d6QjOGjyYD64iimtBKDKqkH2fGF/DtA5vkxmT
2D8fBXszdF2QXUCFHMQe4UzhucaWZC1wFNvNRpw+tELEfzpvrAfYE5z3tO6wix182rS9Rk41M290
FIOoLURX/gD3W+db2Tbdkej78AJA0oOWQywEDVaZziMdLMAJblfeKLqkAQUI78StLTIhCPYBGXqt
nVtfdaB4NG6UzTQ7l/XQlndzjdHxqrHllG5yo4R7aSZgW++LNm9/QYQv02evxLUYa+Vy2MTg7oel
9mdayO7A3ndnajY7DN3TzP/6hy+IsBsPPpeomxyVoR/EbVonZdvGoRfofRxvPfRA2Blkw5Gv6WCX
AFzBKCSOfNy3yU8dhqBRVDWoldH24lFcXpuwFO4bzVN3BiTARcmLWIpqmXP7h8/Gi/Koi7H+qJIZ
hyFVA1qSni5elJhTP6hy1LTUq8Mjcc2HnQJqEAcne46OrBT3xPf7kTP5jcJxOl/7Pn0Tq8LqR/wZ
uC55AS3J2r1BYsH+s2ibJWhgqO4vvpDM6Icn65k7/JjLYk26sdkMKSpeWHfVkY/XEO/P69dhHINH
A3RFLuE1O/8mMMwgOGJJi7tBM8Ihh9UdfRm8FOsT1cynxuDVN02ORDCKk2jbyTFGZtqNKwO7kp3b
dNEedbHx40/f6RKZc8WwAK0sm+T72S683kqKFNy5j4Rhn0AD2aKvFkee/MPmyPySmiRSZa1ymVkm
5s2DI6hIiqJhlLS1kxsvjuOrIQWF/efPwta4pE4s+imXyvPbUbQOXjpAgRz0tAmXU2pyBxu8/A/W
CtGOCcaGr4DY+P0oWVzZWl77OTG9wvFmHMw1PTnTf/IsPAlpLQaiT/P9KDP+lg0xa85+ZeQvFbCu
DQYoOGl/PmUfNhJeDNahFm+GbBOX2ffDEBN0uN8xDKJ17StkABjByUxnSh/3O3KO2YmbgA79fNAP
x/IyqEVoTNbU4NEOZnBOepzUiQfWiKjl2shGfW9lANZpHSv+eMtiAyE+JpZbOmwPE2oZrSW26Y/x
mkwx1zCjxCAsnfOsXv/pI7EWHD5pQnkLqtbBuYwnlUWzHUnmErjlz3rgytGsui4xnY1v96Z4/ny4
j6/NpDQBhkGQ+oR4fzCD6BOdjlCE4SoYpy27BDCDYfLLVY233C7DEWGv82p3fzrs8h1bxlLnWaiE
y9b95jNOMXihnTKHwq1jG7lxjE5rdnazQIFlCy3EYM9K11FRtEeyygcXHTbOZcmwGmEDcvS9lubf
DAweQUFoiTV2yiE8iyu3OMncCCeqcZrAFiFD1/JM+0K7GdQfPDiPPPfHI4l8kr7guEjI6AQq75+b
jpV2hIIeBi49wGpl+nNcbMGxpNhCFoL0c216yjiypJZ3+OZy9/rMJNJp67RpCPeNZQ28eWbYeVjP
owQL8JDUNoiL6BRN0/HIKB+/RR6NsUwDdLXJkno/ip9CvSAvCP6hVfNw3iYl2UDIPlq1xjHGO+bj
+2E4IkoTFBH1mWVfcw+2tUiOli3BUQdItPWdLNLvudCtPRyS5MjO9mEk1gmnwOvVlFVzOBIVSZ+e
X3zss3AsT0takledMrKvA2Tm7eefxfJxv3tTRHp8DLwjbm307x98jU7Cv5rpTwxi022xGTBH9dWR
uZZMqzQTenTBjRYWbZ/2EdZCQmFR+qcBO5eOJT9Dqpe/yTUPpjXvrJZaFTwaMXAcabUo8auDNfy9
ajzrTy86y1jAkinx8B/zsElqgsZdVB5eYnEq61OZadWFaSXH7ou/eX0ua54kqMFhy+b9fl2C0CoL
jcwelDQ9azaapfnFJiLPqtNUGrnHUnYfh1u+Apq+TPbuJbp+P9wIJ2COOEGAWDvqDA4PdPRyNC7d
wio2n6+W3w61JGuo/pNQcw++uChDiZ9j6BoUWMZOa2U3sI8aDX+ERprakaP2wyYC6o671X8PdrA0
jaQGitVPFsJpNWxrsxxW2MYUR/bH3z0SqXDOdArzfHbLr7/ZqtioJnMylRXg1IF4MO1b9zqiOxpq
gmf3/8H8oVE1XQ51bvavbWZvBpsTEFCmZP5iWGRbq891lCyWdm7S7n/kuT7s+69kUcoJgM/IPB0m
4edwwtEqZSjDld3XeBYeiuFMx4Uxn/CCLosjn/Fv3hbZChiTAFQxVz9kTEpftSKpOgvPox7KQqFH
e98tqvXnC/C3o6CyYsMid/chZdoZfl0NNOMGCTbul2WamyeFTNM/vgiTeSH/TimeLDXX+/drYox7
s/LdnGXuYuiZdZDzjWGejiyG37whS+AVj8KbOiVn5ftR+KvnDuQfblR95D7xBuuNdHACyJqOCiYd
5urI5P1mqVNZQ9NI/oXw3D4YED1Kq5Hepz9DQ4oSwCBzLVolGv15IUrII4fYcsa/P1kMi0YJHT0x
VmtksN4/XgJHzAZZKALA4z5c9BhcfakG/yIaatxkHP9SDXp0JCHD1Xd5infjepBbkW7Rd0uw5R9m
IXuVzuacLQSXqulvayNshn0vkv6cdh6BZUxtI3cszU67E2WVX+hYxJF7n2oPct+cutvML/FAcqs+
uY5SKGerzkKVgLejBT69tb0hkCIqbjKYggLCUUXTfO+0QJAJ4/o6QEgV38CCqmzU23115tVIRoII
HDpCRMexSeBpo/nNbOzurkDKhuNFBAQpkH1lbiN3Dumk6S3r0eIPX2S1BTIvE+6CHQVwhxg7qkFx
ZdLtFcZi1XSLK4Vx0sZLh0VlR9WpDk3x2dd8PEALEfa7rAnTcxyLIvKHIvSjIO7s9JJWloVW0Az5
vtWGLNr0je78qiySWSspSRWv+i6rzhFPNGiDkkbD5rt1TUQMaRrdNaFeI0mKOp6p01NxNjn6hEdw
KD0yYZBSEQxMafUjizG8Zo5CecuFMLuTQD1zsFVUmFYRhojXsqrTCVsrjvsVGakEDqnXoRQynWra
GvPYPUWGVqWI6Lrs1vdyMZ2UYPh+tNpcfqWjCcPtAuHErRIV3Icu75MzWYMTCVLlwkVtUFjt82jG
ARSIZYHDSAiFbQVDSbsClZ2CFyXdFPRx5Uk0JUD1Aze1R+RpHqa0iNS04WLunKLZufhVQkTKxTCv
hjFCVAoqYNjjBg000IstMWwiJ07uJsOJ7zDKwtyv7UbTPtEyj+9Y0v/w3NH7dU4szKRNHa7Lut2M
Le6Pc3SOrVhfbETqeg8pjBMTSFnkFgFwRksEeZcgG+qtvP/l1gNAgSLJrB/ADqDHTZ19gWuPc99Q
2XbPKlXHw0oqt7nKTDmYq8IHgrJCjthdRyGOjIFphc0CRJjqcTM7LhYBiHhmLBcnVXgb1dXixE7m
GLoCETS1dNBKONtlDBaIzBMnHcqSX5k55lf+oKonGef+D0S16RjMJHjPorot7o3a6n5QSdO+JY1h
PUblQoOC/+WlIFkGsISuq8CIJBaBmJMoa9oAPgMlpgspxqCMFfgrf8ZIurOFcev1k7LRS/n9FRbE
tRsQ4OFNgtFHx5UxdvIzwQJ6idFrhusx0jp95eADz9vKRHSj2OFv1eRPP7Ezl8C4OoldJlKXAaiG
5YEXi93G3JhTahdbbo9Ruq2ojoL9UzFGaaSah+00a93ONydt6TXN3JJIVQJJGixr/l7kqjmLuE0m
G03U1tPkKnxYXWN0s73jqwZPyBHSQkvsZpHcDCewX1GLZCX2Z3mqk076QTZptrelEtpFg9LzXsPw
rT+hd6E80+H9gCJCvPU18bzc2nZhH51kcwMVklLgAhRDcJdtNbp71MlgElFs527OLzpX2c+5443X
TlPODhQ01SI6ZgpQsBZ9q6/x7s1vtcaLv2uo3S/NoUO4GsH0iGgjKXon6PPEu5+NsflSpHyPqwlr
P39DzbKytwXMv1MlxtEN6k6b/E0iTDYq4b5ayTshkisIjGW6Nkgm0OxIHMLc2cr+BcpiaKGuzON3
DiHH3cluwvprNEBZbQ3NtJHSwhAqt6OXpVc4SXg6aBrbvpUG1qvrWkwxhOG+lV+6uYA7qKBFZEFt
upEVZLAhcV/iozeCAdYoYr+iMfS11/TY0+MC+pT0gFIwNo/7O9l13dUs6uhrhcnfvclF/AXH3oZd
AyY3GTijyNcsnAzASw6dKUissHxOkgZOa1vNeXzZ6HTDUm+appu0KOgH6es0esQ9pXjBVNmb1iNB
udob0yLrHaGd8Ny9+m72EratjexylXZjems1nfNAAN8kWyGL4QvVf+MlHIvyEiwlrlXeNFUPQ8NH
vZJZJ3752M2Me8mtE9zmkOX3mM4POs0t/uIJxLV7nYimKk77JJGPIrTSDNyiNv6iV2nUtz7zfWFj
+BcydQWr1qGbeusUlOo34Qg5d2VEGkwyT/OHbGcWifoap6H2laqs9jDp8/BlKQ7cDxXGx6sePtP3
ElWhpJCaSCoZ8EIEzl8j+dHYHqmCoLaj1phjtXkqykI+Ekz1t8MoWWwLu+pGh1P9GMeCEwEQdcsH
mhvNQ+Soia0xDTlJbDyAOZpLrE6wO4vLQOkSrir34/A7OCK/1M9QpHEO7/o+K74KvQ8L2DudAC44
5nUaZKmfXbVW1z8pUYYn49h3jwDPQhCHJS+O9cbiRbiLvoyDzfmFPy+M5bYzIPUpkd7VuVO3W8FJ
VAZuBKxMG1vn3s+xcMYOpkZYKKRVw/ASmro3sgSblVHTnQ3fFYRFOhDy88zF9nMVuwPS56kaWmYH
pJbHnSPLvmWIAWsogRqcwpBmWxCKDTsfokm8uXBJcgekxPykKzx5sxjINK7N/LgQKU6hejU21KO6
nCHp0Ny4nZ0IJqSHGFOt5sxgVD9RZry1nBrpHvu7/T30ZnvaO8gub+Cm+zhbaXEFhY8Ou5lWfih2
qxDktQAR2Kl7JM88RevFVbVrpsLtEKaNfsWma3k/ui70WAZR7LfAyqDrrix6ZPGhTVSBPxfxCELW
xpffxmx2nzrqwu1ai/ApYFo6fwz8dPAe86E0fzSo+c4sNaX3ZKbaSw1ricdxqOpHLTZQGFPkgCVI
x3to7Dj304um1EIZoPrMtBW0pfhLaCWEQKYpEYyGmNf4WzNxMOCeYaLfZlRo9bVqtRo+HfZHUNas
Svsl+9z8BQK5kusua9OOiR89Np3c+qHTVYxvT5+H087JIMsGNl42tDTm2Yg4OCSu9DD34JPnaQfV
J4+mn1kutnJNpm0zVVXVnc/9K1lrnC/VGgNk+wZaceQjRo1i/hBCWLwuE+Z+14PTex48HePhdPa0
eavJovhJ2ImiiQtCPu+6HkwkTT+Uts7dsErC/ahmh8+uWfZDWckY73MBdYnV7LWPqbJ1uaXGCFeQ
Ywk1blykE1KapNDSU0UG1lrjSekjqHfYRl0SE2BOTkkkdjx0nurpmcToCp4Xqv8U44sEHz1A4eDs
tI019KX7c2yK6NbNxnYISJ+2WYTpbOtEJ9Q4tPm7p7WNc9lTc5tP6rKZ81O3zOkDzRJJdBEkMPbz
Mw3yOWJMWfXxDoPlKfsaixgLyBSfxXUkdE0/BUgcmad2YWf9kxUTZKoVyl2wBwUlzBwhZyGnoAR/
O+0GjBToAKRI5ocbDXZWtI5VrRJsklCp3EXzXIfjnkJLA6fYEuHkn9J+U3TnrQGlPGA7seRNTnwj
z0aF9zHkKs5JfZXQbNNu+LtFup2qaPC/4YxLs9lgK8/f40kirGtByBMGAzW69Kaqo7b45g1mNsHU
dvUs+uFKD0Y3aGBP/5mWIB10vhOcPjk8ba4M/E7bO+msBv/QEnCtzpWAjqFVVhcgugXnqBE4JtAl
TOKKAt9UDgN7m7gclzsgoEN2azS8uHM5Y4h86iZdq3Zp1ePLNjWJq74ZAPHnK3hbjlGfRKD7aMgb
6MlPcAEu3Vg9e2EIRThN6qHcNkIrsK0fAGx/d80uyS+bBeK/wbJY2vPaqe1QP+UyvBj7Stw67/ua
+ndBTMS1BbcwiC9xAMy6/V4NIM42kaT54NaLhCYDrM2EtotbZwK6oKCEgfyKlMZuEFXVz04afFrK
jo1sK8K5JdJz7OVCBjSUaajHiIF5fclJXUuobCvfDRsAVEQX3ZdaLxWbKwIPbOwUts3zWR+SQ3jx
dX/KN5DMhPkAOrz1Liqn6NV17eW22PVtgoniGHWN+o6Wwl2O/6HIpx+T0SuQ+q4rw/YS1z9S9jCO
0wpddh63XPn8pOqf9MzLCNV6Sv1kJOwYfzM69wL4VflJpRI1n5ipZpucWUZXTOtYa8p8m8RQvc/9
Lk6wqRxSV10Z+li1q96x5J2rkDJcipbE+Uq0rS6fEHLY5cazlfoxpiZbtOcOVrO2vBZwYZTP/jVF
IqPcCGzBqwW7bMUbCHlDuZNNbODua/UuNwrfslt9O4/tCGkOk0Uv3qRt2NSEdFiXuy8Yphnhl7HD
WWCrpll8A6OWDEFJVD9tJdbguKqbhSvWPa4D2hndAUgs9ELgU+xrFrawXZMq87bnJZZbOAUFfPsw
LYES+7nl7F2sywUS6r53q93cjFX+depgzcJT7/riIkvx7rjAJpHuoQkfakzdtGGub8jlY3ErNWx5
zmxVp/23warK1MHSlvsbfACQFzufHv3kJJLZQh0Qg9C2/dDWL6E9dj8Nd56xD9Ba6Z4Aro6KFcA5
3I9VNETXvh93+DBj4NwGjS6GHNpHk1VBUi8+ipKc9yklWQEYtpBco8ikacYVMMgJsqc5cmetQWCz
5ZR406+lQ3TEv+ERT/K+WjCAU4QnX+ynDkGGbaawTapxUr/GKSv9K+gRXfgrmY0yPk25WXpn8Ee8
DHwhSQ38pPWpPI9FZ9pfFD/4/EWzzGG4KKAacPv08xYzZGJa2A5WTNfmvtZH1n831JYDm8N2MTcF
0CZcYrs5Kr5jParV93PajM/JONiYAZch41x7es/OVSRkxTcQoPVT12tnNi5iIG/6JvFpg9MZ6SKL
9knvQ1h29Lz4boBQcTej1MMrqy65qyeyDDeyTtFtMGHpS8Qn5W8AiXpiG4OZgEseA/hd8+jeWa6n
Xn+GbTDX91z41mk4psjvs9GW547dghLoMUYoN40N9WJFq4b50g8GbV0kGDgZuqxuHm0AtFzEOne8
Sl066fh6cnwYKifD5CHr8Evd8vfRZWdqkf2TK24172Y55t+wyInnTQHjoghg2XTQfezeOp/SqBKb
SlVmt+sWvRPIHkwwdrBncqjIs2vGm1Zl7svcpjusHqt6B+JZnVdy8Q2s/VjeczYXw2o2BlB0E5kU
bTVmaXbmlgmYRJn42bBJzLrZGI3Sf4kuKc19lS7feas3C+w6df1kS4VyWidItm55I2QRCBvC6x5j
d6js9mC2QdpM6tEZDOdpdKMyh5k7ztd1X0zk2HSjuXBbjBADfzbtH32bSpvrMs1/zVgYc9BjoPAA
wgWrkiZRo7fjTlnWX1pNryGjJPqog77Pk+nJdTv6XRckMQ7tmmNnD/Zc2OemH2If4o+4CG5sPVU3
ZEgaY2OBe7jJPTFb68KckzEYjFp+h58CKKMcaO5dDzTQ3bX4tEWBM1itGUxJ1jUrQ9T6SzOWQG5H
g5pFMA16P+9TzSDtqrVp/cyLy0FWTFqlAqRm0T1G9BqJAasdsBbwrfSnkYDJD3A75fCM/Lq8rzCk
EdtaaROEdUdpd0M5Q/uFBpQZxr63pYlLj4iIQlIuiTLo4DmCzRmVwRSPnUUGu6zqX65IqwIb3TDe
+HIsnjsz6bjDVvInhC/pBjBCsJCehEZgHnNl+IaOb8hWHvQma93hLgk6YnSSWz1pw3jV9xaQUnNS
L3FJggc3BYw4d34aWU+tWDymc9bOpQhHOhgdImOyl14Pk5lkpDybLNt40uxUjpC6XXlrDDSWjdkk
iC8a0n37XOr+HNiyqA1cfYYYX2V4X09ln7kVl9U2+QnzwMWXoSToX2upPpdE8dZU4Y3qq7vQywwc
7MB2FnTU0HfsKVQVuemezaIVNWT1CLdXSJHkzthYei7AhV/djabRgqnAaZjiSZJH3M9ED6s0Kwpn
XreDxmZrjES1OHJHnsk+O9gkM9tpaAMkSYkD5nUKn0ZoKQ4AXcsv2NVTjauQ7YkrgiGi2dwLweAS
HHagvUdGtqoiKoLE49ymKQ6EJz2LRpSdZAD7vBU2QamzAeKTvGigXezA9lL755hh87MOC4lZiZVB
7lzLyiBB3DSqjb8oFSY4vLKlDReJl4MT6mF6Y5PQ1iZxV1bX58SKIHVjeKtGAAV8/mEJrNu27tRK
FSRselwye9kAd0HUtXgij+5zJMMB63D2VHPv29RSz6y2RdqWRFX3AAgdirSrFuxXb/VQBctedJBQ
KK4NCFSwgghiMi1kZGwrv6n1fCq+aFrsZRsz9pN7FmM+BR5HrrF2uBTtYH6n8kQ1QHU3Hon+ko2D
GIL+VCMy125VF9EOi5V63oCKDtutxKyN647ulngj9WPdrVLR4JxCWl2xFZU+KQs5tlVMBIttq98W
pr5qIkj2K6Tu+QjI07DKjQYZqV+7fo/LToXPR7vXwtLyTwCsYJKS4HS7KWISVWvfi6LrAej9jV8U
uFDLpl7z19PTiFtrh0zUb6FNWdKezLWujKLd1KavprWJcwQon8ZS4drLZkffKHtKXgrV4OcyjrOI
T3IEdpGz5raixhvoKJ1czIGWtFEn3C+hxw0moC1QfwaRm3PPJ1w8qxfXsJ2Y8cTCMIPIcd0LU133
0hXf+Dzwlm6pEmMkXhnQtbRcfkHWSh5DKzJFgUvTNxVM9GgNe4zPh6zXtxQbB5O14Ol3IXqlZOOD
/0W8KWhLAroG2niXGCN/ekxLl5rInJIJNyoXhlcbJzgcenlIapdsiXbTpkUScbhX+qMRJgvilsxM
fDIPfT7uEqof3spUZX05lmQBLij66pIbg5zAHZjKP0tx157PioGAPODyq5f7ureLKJjKir0q8jrv
G4hhjeOPeCpZz3Ts9dE1hY24uGq5bXxJYMLFaxfq3YUNPfyxxkwKy6++WVxCmvnWpkqFMxiwJIPc
WpIDa1IGfVejtUjt7RjQlETYnMm23GPeYCccaEwyOaWpuxylnLHrxmNrSVzE2VkLJwpcs+cQ9tqj
e8rOOf9sbLRsqzmqkUoT4w1qR0pV2/fjwiCvRr8lcaXBBvtXf9wfkXAu6+fypm+fn/uLh/q/lj/6
WNVTm0Rx/+pF+u9/ulTPLc1Bz3/jN3Z/28ry6aFPqvLwz7z7K7r/8/rL0XO1fugf3v3D5hU881U+
t9M1xYD8X8P99Tv/f3/xL3zN7VQ///Pvj8jJ++Vvi/ix3pFtbLqU/mcazs1DUT18+P1/kXBQF/zD
QjaMPSt9XC6dTf9NwqGBBEoOBT9qpxTUlybb/0dvNcQ/KKfqtATR0+ZQkaam2lXcBf/5d65q/6AD
hT5qy6aTjwZh+09IOK+6zzcFQDoTBDV23eb49yzarg762UD4zG2pRnFbw6nS7rTY9i/B1PUQqnoQ
UKTtXIcMTvlQqgx3pKZo7G1btiksRWwjnuqEIz/ubWoOZjzpgUd0lgcUhMKSsMXM3JNS6c2wTSpS
olSI/W6DGwBGyF3uOFeWDbAAjpfoMsomizg+NafqJp0xjFHUyqg8DtUvXUCrWXFN7IZNOAvtmn4L
LGpDK1YLp05NlIJ1O34qkOPYqwGMNMniuJ3pZ+/z+ioRFh7S/aCaYDDVKI8Upg+K7Etrh6nj8opN
79Lzeti/SQBJCQgjgdtcT8Kgw7WCc8w6Vo0+KH+/jrJ047kYrbKIDnEeeZtzZNaJcVuUVrcp46rd
jqKTAETjeCPomT7S6fSbdcGjIPhZen8Q8x3Ku6WJ1odq1nTr6DWVKtoP70bhaWKLKnJ64TpGPs40
Un+Hw07MWzbcAcK2qJsAA3FrI+o+TEHtlRZoS71/DvXKpzLpZzRP9eyYbK1TZd1YicdKMmuL25M7
UfoZBY51m6QuC6xGhhbvUopykuQokLP1PBsTl1k5cJmOa7d0qM7Q2NAZHU70lqgnbpdhiK/9LDnp
rbo+M0O3uc7mYXzQKD4TnXdSPNiJ075YmGQ3QWrVuEVwXsriSEH/wwtzbDB8tkcPIUJgJvF9QX8Y
O6OXozPe9lH5QjmPyzJzM5v+XsuwX3jdcP5oJ75IHpHnVS/94Y76bk/+dL/+37j30gjxP2+9q+e2
kE/vN1/+wF97r2NBDXNpSaF5iOSXs9Bo/qKQ8UswlhGr0hpjURddfumvzVeY/0AZgEzKXrrkzdcd
+6+9l1+iXcei/Wnh6aKNMP9k63UOej5sumaWphy2eART7PIHnW8NCDKnpjq3HY3sJLazXU1byUAf
qEVsaSKita8R0qxVNn2JvGxfqH7HD0UNTQV+bFykbrarNNy6pu9qzgKjg4iItRzmFkQf3T5E9uJp
2mkdIbAQT1Z/T5MOSFC5R43wo87ab1KW25AcBAn2vYEirBwo6FfbsZ7XPY4d+GSvorTfxX38I0IQ
PjrYKFSkaIiLMEhaaY7YkTM5z05S4e9bh+/fc4bAp3tiRQS1NOWkt+AIfoa+up4BAA+Jtsn8/szB
exJrsb7IuOgT12FF+mYRXP3r9PpbKYuriibV7p9/P/j2PkzsQeMdLT3KKcKu3fZNdVrjLzNw1Mh0
ozi7Ph/pYPP/MNLBV143dRaPNa/QN680804ZR0S5Cyr+bX8OAyyKXwcLcZc8Ckf0+22kcan7Ittu
t150kei46Hg30D0zIyRKxzbnNjKrAM8gQMPZlzo+E1WxBY24TtNLFCVBu/RJ1NmqXUx7NHvtqB+S
rh7d+D6ycGLsgzqc1TCaWKU96Ef+rr6ZzrkhrJw+WrniqzYBJWbfTIkvCW43U11tOko/eJlSqyfm
1DKUihm0Wpxc7VO0SsHnE/yKLnoTn/xrAugH5xuht9c0lwl60wRIH6yLzF+1W8ol/MTJbnxMIz3w
5Q9ZqX1GGoKzxHK5GOBFUTIpuRluQ368z3+O376HNz/G8i2/+TEKcEjORDF+m1ILBoG9IqXP/Y8r
vm0eWVNsPR9f+ZuhDiKyqraUjwHmcsDPa4Rnq9DGrVE/9kSvrcIfZ9ZBnPRKPzpsOfPjtkYnycx2
5m1c2yepHq5yOA7QpneQhVv/HA4xF+5T8urXs/alqtSG27xJnXqm7FrWOrwibsi/luL257N9oAL4
66X/+0c76L2zkESpLpXtFgUmaSZ3TQKbc38pj0Ybyg875dAor6Lrz4f9/Uv+97AHG7KvUUKsFS+5
cXIM6uDrmbDma7XNw2Pt8R83Dr7rRWHx1+QfbFF42pA2lww1jWQfMN6MivvPH+bYCAc7RyxxD/Rb
Rhim+9a97eSRren3kwXiyeYpBDeR918ESgNuxC6brDQu++lRuqyOyIYi+/j5c/z2c0CZDSQHnor1
6iHw5ssD4+rjKsc4Tb7wZXckS/X55vMx/qUY+/AxeJ6NDBb5iTAOvu/OjhBpF6w4/FnZ4eignjjp
Eu/EnPV1n1Hj80LotFzkCy4zzlln61y4SfS54vtI6o6794tpJ5fJIBcybrr0LX5TNK/gIdsCvU34
rfC50SiovQaxuRi/pRlqqLzcUsGjjSu+/L/MndmS21iWZX+lfgBlmIdXEgRJH+FyyV2hF5gmxzxe
zF/fCx5tnSJIc7bqqTIjH9IiFJcA7nDuOfusLWVAV7p0B3hhj3l22A6eTI2mc+aH1vop178knT9v
VTdSJd8opOJIpdvU+gySYDr88hlN1S+hf1FKvDCPrUGWSk9daMfHHjfHwmJ116waiYbOuPDCGWsh
zJE2c3UMxnEbAUALSE8180stKTdanxwQSx3aYV9VJHBE9qAWv+WbWCl/xI31Zuj9i2nMz2QcP7XW
vlUfgJs/dZn1lnQOpTvUE5jEBon8jKqRbH102/LiRESWtGyA1WD00zmE7zIJOMs1Bx/32I00fGtS
A7WBtjcGY08CDpMNyPThAw5FO6aIn7fpA+aSd2n9qyOEmA/WU1v/TMG2cTYujzAUhheAT58k5JLf
C/NnOH/r9NcmdTiciPxzPxhJGk+dq4+Om2IfOFeNi0p61zpYS9GPPIjkfgZl340L3uDLUNceVa4b
00HfY2/IxSEFTu6TCZvltrxbposU/6rj3BvlZG/p0Sc+j4tJ0LbjpFjMRsPSuJsi9ZfdjZ5uB88o
Iql/yhb1SCW9A7F1X8KMw54bKns/4HU4HDpL7Mf6OYgw+5xuc1W4VR3vOnXYqrJ5C/EfkwWy5+ZB
zrnwLscD+ckEfaRV0hmiGhiYNgiqJObGDylP3CliH8dZo/418g/FOV52xeTaP1pH2pkhlRYEsNgV
HK3wlkZq0tbRMUm+a1pCcCZ7vPOCnGHf3uvyvxEB5tOJ1B1ozNo2ZOwWGnleabucGkDbO6hsH3HV
colDnEm4grCv7X4sJSHKbI76UHbeIPsy/ctzLW0TEX2iAu1xiXLHKnfRU30l08/ph3sjQoA5zd0S
LSL0JE+lDyvoHPZj9d6JerfOVM8os4fG0r+ncvIt1ufHwiwfynn4JAb7LieUhd+vBOENrV1U1aJ9
2/3sdGeD/9mLJmVuYH3pa2KXqNqG5Y92+j3gvi6jMNbH5ADDjkBowslTPKtzAdF73maIdyK/izGT
S34pgb7RWs5DRQF5go9UuyVw2uuDyXuo9gqZfUrfDyMtj0paYqi2NUE1JchCsmi+qzLs79T2Nq+p
RKvV/RgW3yr+bZ2q7uzyEVY4vwByPaiqsH0sU8F7GHY26mZAJx5aGAgZL5nB3aHOD52UMyENL62+
Ic/2Ye/tIlP3yoH+hbDatm1yb9vPGHnuAtnYStha9WNAPVndCQn3MIJJOmHMMHtqcuM4DIhYpsVt
atzFTeFhNYARWPCi6c3BTEwXjqk30zpdRNQG4x0+vnfOZAHrCAjRYIVXeYWMjmmZi6NjzRtpyg/z
Ag1BYbM8YWq3z6YY9736Da+VXVI8k7JJ+TjYP4uy8NHSHKMi/2Y30lPcNjejCOj6oJwQArGS7iTc
tvBnw839W6KmLrK9jcF23U4NCW88YoLntio9hYGUqvL0fDjqQeY1Qj9oQXccY4cl3Ht65yDhDTdp
6exs2SfQdDU8KQYTrwOJolueHELJRYF5h6prR3vwPkit26gJXx02KClt73L1TR6RvMt+5FB46iOq
f1DKQxTk4ZOl9g9a/c1Qw09NNx77/r6yhYtEfociZzOphdfgsiYXx2IBP2bpXmO7G5LxAWnuS0P6
LAHG1Zj9o2Ll93OaHjoD5T1eeCqO6LGAJtZfaSF67109OQS51C69+CQVSf6QeTw90vEZRmZBDcEz
4vImQQxhQjg0KBhiGYlYJPPygiuhClphwla3A10iOzvdjm7TXr4HOUYdoPel6CUdrCs/7SwgXP2y
1fFsQcXKCMga6vMIZ5vgUcZSVk3mjSFeUEp5jsi9tv3L1jTyAqfvYxWJa2gamglVvyeNGHXrL22X
7HWUqB8HH84S6529dto/2JjRYtPBdfraI0ssndspDwcIxuzMgyERbXet38lg/SXLJYW/U4bhcQkA
koh6uYqcZ+5uqet8DfkUWBZVKom3Kd1a3a2KSMqgOrLc0aMBB13mld7pX/Ra49KIqsSY8Eqx3Fr+
ZUQGq8Y8DuZL+6mNP9Mgjs1CuE0FlvXKrj9oXAl7mjiCZmvQki6X6U7Rv1bBTtOJTkLSc5WOigPV
d2TsUSw+NFrr69bs2drvOA192Pz+suZMpX9BTvIVybFL/52foXcAdXkf9IXnhMNLZCo72xmeRKV+
G/Jpa0XPZoiSEgGOl0/zs5Bk9GndoZiCl2kwv2bUYGauJrLa7CVKSQgjNpWVvCHbpSMD3geIu7ZM
XYFPF/lf6HUs6Oga7GCNefh3gvzny627MdkCgwZzoWVaPsjsiVHzrEveksaxZ/uu5x3PL91NJ0q0
A8+BcyUyPssf0fH3bzIKbABdXkvk/EdkLGp7NFDcNB5iUxF3XnWMHmIKcRhn/DtF/yq/+LnM+evD
5OL/Xwpy/7t8+I4EYP2v+l+YfdQ+zD4+l1mZl8V/HUX2vfgl/iwBLX/w3ywkmsX/VqDg0jFMO/sf
OUjFMP6bnk0NviB3JYO/9/9SkJKBed+S6edP0EWBu9Yf5R/SkyQb+FvsFzRUkLh/L7RR+fq/mTGK
ZqR8//P//8yUrWYwFBCSoNx5bGvBRpN0WN20myIbg8nKYz/vdPVGVHLumUg8SSCZoWuIoL9RBOgG
RIPBLrNmY4dX0OjhsqdtcrPr9qQ3nSsXy/e71n/2w39/E44u3I8BE0G25F3+Oa8xZR9bHca0j2DY
+hropaJvcmPMPmtlFvwepgxYIirKe0Mf8UzCOzF8AhMZyRskTKhmC3axfYUA4zPGzAXWtXpc45aD
I1aJHLEYrqzC98b59c+FQ8JiBHdyTsTWEJiaeKvFfia3eLSWyJ8/N31ZC4x9Lcm3p6iySdJWuF9T
df80TkYZbrUQT6u0Vx8Qoqlf+soeP9P5NxsbTo7md0Zqbi+NZvA0IZR+U3E++mno0fxlQs71TEPR
J4xspZePz6HThMG/r30x5WCOYg9J0+3pa1ciBLyIEmLfVIfkaIe4KBM0K97Ho5xe599HYdLSJYC4
1OKvVVqCplg7rtuRCYcy2e11Bb3+WNe3oMqv0ZSXcGX1YSiWQdWEmqfBPFv+/h/7Y5/GTmWbPJAU
d29ZD9605d4gJJR/jWN8+fvnApkBGIwICvT16hAfasqEXaTHPoUp7U7O2nZXFIl9r+RivIJCvPCh
HKBMuqnjX+JAvTx9LmjzMXZiTeInRRR7w9JON2Of5H78QBdHYWcApgLJCB7f6ShTbsjxiMGQn4V5
4vFPNLuR+t+V4Od8FIPuU4YBTAEDB1uXk2+kKnSfjbOS+HAW0QwjC/JwbVavPMt7EfZ0KqBhsUi2
8a+BK7iuZrajHuOTnDIVUMW4hZpHB4k9bYNP9sYKc15graoba7Lp88OXd6PBH7jS8r0Ei+ufoCoL
RmiB7JHIOn3SxMDK2Oxp0xoi9Q3xZ7NHREN1JQrhy84xOpzFILpFWHxlxV14xTZgQ84bXjGl3OXv
/7EMEGkFoBrtxG+KLnTpQey48tTVlQ95vtgA4lGloEObYAQ/yNUora3ynzjx5RpzdaM3vqtT8Spl
hVuH45W+5UuvkgOT3DeFOw0+2ulYuA9Ek9CrxG/RQe2avjV2+EpIm9quIhc76vpu1unoyXIMEz9e
FBfOJmMpDoJ0YJt8tyE6eZl91Nnol0Xm2+O3VPT3iKl3A+kPO5GP1PM+J3hwqSF17CJwHUve5fMz
BnTf6QDcjBN9kim57O7Xxz/q/AObaA+cRRaAlsRZr1SzryPVKOfIdyCRvDg0wn1CB9vsPx5lZRu7
7NymxakAEgQS8jnMKdCw6aN1JllOtJS2OSfdDoPZHgYHXR6WW9bBGqXkH7Ppyh0MMueApk542PVd
45Gef36MTRZWJ9NtaZdfb7WK3thBnyR+ROr0UFVaS1Qij7ssX+zo5ELn/jrH1E6baPvxOzif5IwM
FYWnX+Bj9mqS08BHcWRk4o14rtM2R86HNoJ+5+Ae+khbnXzlnZ9ee99fORdCTi/8qix4aqvxVAUA
pBHypDE9U59n1Pq0kI9S1W6wTjekja6Cw4epXOdHKYvRjgfhfOWRL312YlHwOoBgFNxFVqdoNcXa
pLd54luV4txqLTc3k5hlU3VCZc9KiyPJxvY5wUSdNJppbu0+nrYGGssrcaG2xKKnO+hCUuco17AK
1ukBPl32XaVgnTLlrR/HLYdFVFY0Z+B0V3Y7Gg5oO0qkPOu2KDfDW7SWOxMLx3qDHq4kg0F3jdjW
udT75IKQ35dBnopN0dFBvilDcBIH2FommCehxajr28C+a9pC/ackNe+GU+jYGxpt269Wr4+f8qSz
0UKrzfRbHuf4rbad9PNAsyi9w2HVvFW0TZt/vcESEy9rkP+y2NdIrhg7Vj2PUuGXUq9uRUaoKRTE
ApExU42sY+3547l+Hqhx9MuozFUSQQRsq7etWb1Ng+/I/b2pqwMYVYMgFgVBUsp/V0VfpjlDsXGB
AAILyvc9/bBKV9VTKyvCjzmKb6RUC1wrkc2/PgeXWEZeDilHI8JdnYP1BD16fE9IyBpzZaxeJT3t
/yeDkEGjtsedg1j69FFog4xM+Arkbuh68LI5VDeTM8dXjqHzHZ9yOOhMYwGisB+tRpmkuqItpyXV
EqrZDjH2jzTSrp3olwaxVZghFgIm7Yx+b0+QATGd7fxM7cQOFMTvfuqaK7N6ie9Wa1oj7uMWSuDM
3WMVy7ac7k5rTZ2foGk+hsaEKNqRsyPXz3A3z1q+BW1w7QC59GTL5RodD98IQNnpRzKtGlHkpDGo
jOwhNfoORW12zWnnwgIi5qeiyAoCL7Se1XmhNIYzNo2fxv20depEciVeALdU45pnyYVrPHVY6Pc2
lx1NY/qdPpGWC7vHgLTxk3KiziNn1g7KhOJVnRXcB2rr3Kl6NG5xpaip/qmQT8Nae87qMtmZvTV+
UYdW+yt65vuiNgmUuBdr0KbZsU5/kmn00OKjovWLeXb2Vmj9DiRb2328SSkXXjL3B7LVsIG4VCqr
06mt9DCTG6P10zIJX6SpSSnMhDpSprQZ9lFJmwzMENDAek+/D2iUYcq3dGgYdFhQekiQxIhWeJNd
vIIRpXJWO2VeXPmVl34kXRhwfZYPdGZWEedYIlRF1fmts4BnZlodQtUBjWeL6crOcGkmECn8Z6zV
TLCsSs1JH3S+AubGM+jdedQjiRwh2ICjPOqRV/aKcVcZjvRoyQBnctIT2ywNkkOihOPWmiPryuOv
vGfep8LCrVdtVsP7Zn86FYp2ioJJMQa/KsGcJznNTFpTWXQ6Bf3w01Rig1o7zq/oM4Ebm56jF41P
BqiSt6JvWygA5I6FO9kRgPTIiij/ROHU4FzldC16UjOjhFObnfAiSBHDxsAOOt2SIal8s4QKciUk
0pbzaLVpkSdBvWFzk1vOrdPnsYt5BMzsdH5ca2KXRk1CEyj+18VA+4GFyy+5seR3YpF8CoTob4L2
BjxEuyBmksxsdlORhd5MkddtKryctEklbZRlKvlXtf81YOm+MMdQvgieNDaMN7oBdd/W+9Ar40S9
KwAdHodkcPY2oBN3iIQ4SiptZgBF4Myh+rhyqp1PYLbLReAMl58zbX25q2Sr4/osD74sCWkbtU7z
appNiQBN+zua2DJXgAfzTkHUc8UiIDh9t/XY9bo5W4MvNZO2j0T2u6Zf4vDxtnF+ADCIRW7o/X/W
2j1G0uq2YWsafXJsg1tKkbUlt3fNo2bZe06nCZkuEqBsTajAyOSePsrUpnjTKObo94n4Hbf2TWJR
NIEdtelbajEfP9KlT4R5B8PA0NfJD58OFgy6keZlMAJkaLINTcqTl6d0k1VSfc0W531TXT8Ypw0Z
z2U0rKdPx0LhmQSTkU5+ExrV1gnt+FgDD/ZU6vFuX0j1jTOl4rsSm2q75fOZt/Zgo3MyRCkovQ+5
09L802gOiY8wV/etlQ5viUbz25WXcuE7L60N0IeJYOi1WJ0Og0CAS5fF6GN5X23lDuNss6Ej7uNX
f+GKRE6AuzFOm0tmZ53TrHNVsnKF9zHPSRXDvkjhXCipjqxrMBuAp40lNwd6ZmH36EIo3+m+DkOP
TkHxHHThdA0oe2HikY/DBpJUE4fvOkFohKEGXrCa/WGOle+zhGkHizrxC6sRbjYCLL7yApYPvpoQ
JwOuZjrCVInGEAZsaad7nGYn2ze6Gm+zzAxvJpQKm6Grgq+FPMnPbZZpXj+Of1esfd84CLLIcdHF
Qh1jqZn8meaKQgufvnyc/dpS6/1MDyDttFLrFlqoX3neC2uNKGuJW7khGWyNp0N1Mz2QcT7MfmAi
vB6c2t5qHdRNfRDXlJBLf9D5q2WJYaXN/Z88wOlYYKUoAw3GTMLJ1va9amtQ7fTwNk0b+yBFvU7y
Ad+oKJ663ewg++m1Jt4mhlR9DholuTLVzxMS0BdxBsCKRl2MzbTTXyNVjV1MaTf7E7vDRii98QWo
SEKLaSFuIIcIvGnaacfb+9k0vXQlpLz03sFnQMLGYIRVvVrOSpcabYIIx4fG9bUNEWyMefkitOSa
gPw9Nl9P6D9HWr11cHx4SA3wC3Jzyu4RlzmKp6gCFKOjtO3jrJtAabIg60A1a0Lx+7BRyUJUubmf
WxtNiEYC7nPYQrbaTLKh9igXm9Ylce+UnlSozU877pHXWRnIrTtWKP4Himwnd0Vdwn+sqyisr0WG
Z7vC4iAE+pkLI/cS6Nqn3w5R11gohqT5jZ3WHqw0ab8QHfxIB9bk2kM1Oa4j09u30Ua1fHIoBr5O
aSnjR1jbQYpexpj3VuxAv0hpguckG6TnVOqVl493k/WmjQaC9jYNNqqJ0yMNAqe/M45pbpyTUviB
IhmoYLSZZlxxjRp9PopFKgADARA/lM+t1ZY1mHmqgazpfN1s40OjTYVn2lP/z8fPsn7npM24Yeo0
oLBcNFB4p89SOFVfDaIZ/HFop7uQ++ymosH6ixQX1nFCsvb88XjvVYQ/Jy7KVYKmBYNPHYrmvdWA
VaZgTSoy2Ye3af1sUwL7Ta1YoYRwte/DbZZYpP7LxUNky79DbYGiaAgIY4L/X0JL4TA3ImzgnfVR
/GrVnVAA0hUOsAhFKBk4pqVlY7nX5VurjcxHJY9pAq9qkz5r/jSwUE2CXWoWnfjRNEp4L7oK1dQg
4WRbRobcwVBCzL41i4DEWqw0ArAP/A8dvhvAuU2lpgvTsjF6StLwIt1o0LEewyEF3XmLYKV0IXhU
97FkNymAzbH6+fErfLcSPX2Ftr4Y/NAZRGMmN8vTb9Z1ipwWheh8J1YicppYTBwceFMPeg1fS5O+
GOk8/TPj/nW0C5AlMgTw0qVckZRb2tGcG7mkMbKAVBJv0hldnpsnMcaITVpKr1NvKQIGliXfRIu2
6A7LpvkYB0v5GkFL+yOK7AqCJqrnA5+XL5MPTuTLjdl8jjIAFNsws81tNzepvEm6ttLuu4RO4E0A
hvAm71qaMuhUkElETliMblB4hvWu03r9petCuDmhSKR9nhqhDYcjK2q8R9XhPpprDREiILgXdHvI
/suGJMl2EYulW1F0XbUZ7M54ogAIA8fA5e9mMlqIRGoQzDt6rQtEc85EX57eWs18Kw3Ahm/UXm+/
qGmB3rXvRGdvwwbZ3q1Nc869FM79U1nas7XJQvkbM4wWPDnqgNwUWYCd72TVyF+57Q2Q3bW07PaG
CmiNqRaWaOb68nOcpjV97QPskW3uVOm4y8PCgEWiV/u8yKfo0MXUANC6Bs2LqnOFoZclwr0gn7Wv
ganASmBvbuz9xxNovbMQbaLlckj+LQ6v8rqOLqY8VrtK7XwZNOxOwahkhymb5v31KCTMqMvSwE6v
2tqcpMpyQ4XFSAyu2/TfaCma0hRPl49HOSuc8jAMY/JAiyrQeQ9P/igeBmWbd4HUTSi2BG7DZjvv
UrKP20Sbh/1kjd+NUoFmNGloxDtu2hiaiSuXteU2vVqPixxxqVwuHOY1ohhlbABMNOgonCqKWyDg
oDc42pAgLrZZaOSHGuyV5Uy/rzz6csafjQsshACLFmn209N9oGx7S5PsmoKBwOiYNhRJvOa8hnYz
SI7zVoDyenMIQtJtYs3mQ2Uq9F6R6/JNSdK3cLFelGIoYIMQG+4mZWrajT2EuEq0MCGu1EYu/lYK
Uuxb3AHRV5z+VkGT9Zx0eu+PfU9Fu1DlIzzzbIelknwYK6fl7mX9nUUZ0ShzwyZdv5zXsHXXukVA
W6PdZWbvdxBrtoOccKsjebv9+DusQ05GIYtIP6YJnVolED59tEIpW6uWpcEfbCk+yP2MQNuO5x5N
EOHUPy0MOByWpjp6a8Hl1dugDqZrGZ8Lr5c1RsERMdLSsL86EpK+owF7krjJD/Z8UEB17sNJjZ+M
oj86WRN8zltL/fzxc59l8pYHJ9AlxU+tAsuHVSYP20oz6ENl8mPZoVGk3RC/PXBx/KxSwZ9qecvZ
973PdBc1tV+xq2fKIoRM3Cu/48J+xu941zq+t56v1kFbNy17bshtZ2zHox2p+i2YOP0GCzZrU2oT
vn5qBD2oUipITgp0FmOyqBVJQH876E55oSrbpc98d+WHLbHMaoFyx2XiLXsT993VC8pwmFLKlB9m
991I60P0ZktkW+okLg9CZVesjRaxbB+m37PEtL25hPHSFoSuH/+QC7ODVYBNzvKh2MlXL8gpA/oe
l+t2OHR0oI9F9wgTUXZlY6y3oVbiGiNN1fHjQd9FDqunXyJKQmUy/8sSOV0XppEllVZNXIZQA+0D
sw88s0rFfpil4Ig8rID1Fz7XStbtdEmXNyAbeBnUCei+ae0n7lfghItCoXSf1nd6YkwbCbbJLcIi
yWu62Tr2WDn/nJx4OGoRrMiRhiNX7RX9ppf1F6B3gB+IRF2HLw9ipZRQHgf0/cwDDSVFkZPmbEAQ
yRbFlTbdUUrMsGWatHs97osrkqhlEzh7GUtV2OaN4OGwutsI3QqSPlNmX0wwA+we/K0DXNuNcrip
MCX0K2fS+ibK2sR5jOKGqSwt/uvmt7qlLJ92AVNP7QY/NSG1Qu1td0nUlPuPP/SF5UcgSrYZHggT
/X2b+OMElkKYUd2cyiDwFPMwzJG+7x3p2u3w0ijksykrqwjL8Iw4nU30WStJafSyLwyCWbXorUMv
s44+fpazbMby3kwOjkUMiwHGeybtj4cBKUHELiLFDzLOV1QyS7ynEU8/9WaR/hOOY/9qOFHU3sBO
oy8oHJV8W2eGVXtSqsv1Nisb2lU+/lWXnp1U8NLWj7LAXvdY44QeIx91ZN9xbAQkMLe2MXvtlVHO
pEO4VlBzJIQhL4f74DpBVULX0mKOZj+FZwQ8zwnxoZfzGPQheOQXrUyiV5K3tKYFYVj7Sa913M7S
mKaAYQYdSvFQjw9Glxc/TDsSD9qY0UNmQbdztroOKPjKtnb+Wvi9eMXBQGBfo3Z1OiWS3iGdNhkk
N+SJYxX2nqtMfXvleD9fuaTiUeQhYH93v1pNPK749mx2pepbJptHpwEn1mutvZtFFh2SYYYq8PHX
vjggOeHlJEdDsl5PHHXhPIlZ9c3AjlxItWKDgEnZDdwqtyOeM+7H472HQad7E0/4x4DLe/5jzpMd
wIyu01S/0KZNaMWJC/zvJtatO5LFsacMpX3opTbYJc4QeFDG9T2pGtgIXVl/IhNSuHgCTDelqL+P
KcbwNZWKY2HOkjcaVz7G+bbGT6X9Fa0e6Qo8kk5/aqEbCcoWfqqQwE9yvALtRCy5hUiVXhnq4mf4
Y6hVSOUQ8cwjBQLf0fPWpVRAbinTlY05TJFHz+K1MPLSbGZ1A9pAaSCTGD99tFCf4ISpueprsR4e
w1jmqYCLX3mq81DgfWXzBTDpks11S0ZQTeU4pCqTy6hNQOS15Rdmmmx1YhIPmqm1Q0HmvH48w84v
SA4UKPLQGuuICutqCRWy0ju5nWp+O2vmFu7Zm1wZ9mdq3OadkPFeoJQ6fw9ibEk+HvjSN8Q5BjLD
IjtEznj6TjUTLyhDSTR/NKr4wK49uZSe5wc9h8XgTGr3PxjPZkNi7S5p6HVmsKsMo1PDUfMlKGj0
vUrxveU01TaP9Ikmqby8cqu6sByYLtw5cLxC2b2WQJHtjqexy2efSw5BXDKpe7vTfsOyS6+MdGF2
Uo9EnYxAifHWecIAvugQG83sAxaU90Vk3aN9vSagu/A4CIBtvhSDUKhafa5CG3V78WrxO2yYD8Rk
kTur1GaCsgmvPM+FmUEVBp011waqkmtclePkgMcraeZL2epjO5bafZqauZd1k7InC5hdWXcXx1sg
ARbunJZ19miLuc8CIPeTZNY9iwvba5113yTNSh9mGPRXChEX0iIOQQxTEEoQ836d45nAplZgpGTf
rGR484PTPGlRDhg+CHCNAEbmhXatbKrM7j2jbYobMaTSlRvAhc/Jb6BxB0AXdmxnmzV8qSnnCPeB
QVdeDGyVamOi7TUSrFde74XpSeSGuwGXggVHszrCQFW0pona1u9jNbidRvq+Q3DbV/axs7oyEdJS
vuMu6CADIBw73U+wurbzfok4JsuufsJA50DWoGIa0JdvhJxFt3IbDjcqfg1bTae91xxaydMqU92X
ZpkfMy3+jSWichimqvCKdIjcjze8S2c5+Y6l/2rRJpyFyXaT2JOQc9mfnI72YGuI7owh6Q+xiP8Z
oUjtEYLFN1mWv6phUdxZEyyHaiQFXFSJ8SpNqMXbxkZC0aMNrwcDeEDRNG5bpGSVrgQ6l+YHX01X
TYo+VA5X12O7qCHlq4bsW61NlyQG7596S1+u58G11qELJ5BGjZI03dL6gmfA6YdT4cGYmREqPm0v
1L8pO9yPTVY8tGYikAI7ytKvJXNCqO2vj7/IpYfkRIC+sxAMcRo+HXmIVREl/azQ2AHJKIrnb8IY
jEOWKP3u45HOqvzL7OSYXUoDKtJzeRVB2EE7Y40gVH+2q4eSIsBeCfP2B0dD8ZxpmbkhRyTofc+U
b8pYql8MkU0HzYqv7D0XQgz2Oa66Mk6ubK6rJx6jOC7nplf9UG3gNs36QzHYANXJlLhzYiM5CpXn
jx/9fftchbBU1TkygKYZHIXLb/ojhK2sXkrHwNB8ELzN0mcRZXf6SGvVhsJllgJST29AFNPnZpdp
r0I6aQwL9kBWYPRiTqlf1MYblcUmclXqKTtnkp1X05HMHxKBpuRFVghEyo4rhFCdlRZvSTKMA7Ar
UaVb8EL43TQSjOmdbUn4bNm1o35Vunx6mIxx2M9TK5n3uiGiG6teqChM8xrGQJ7fBulgUoyF5N5S
nzAq4cZlgDVdJQ39LS1JPZWqWUz0oMlRlruTEs7VxlCketqOkWLCmKZqdq9Yk4KEgYtSifxZwv/C
NDoxbrMpWDCrTJW9YZkYUElF8ROKowmJnHDrUagmIjW5roD4kzMst3Vrl6+aNMiqi1WAjUVeVPWv
1RznMKW05FdgNGV1bLvQWLJ9jVNt8rBaIExOCVskCMJrovJLkxqxEHixJXNCO+lqy52pQWG8IjQf
Zc6jNVfKHf5p8xeMa7s3fZKHm5bGRdei3PdPIQfSiAi+Eg/KXGaHj+fYhSOGixAKM45vhc6e1eoa
Fl9wNRg0UqxFeKSESPehZYf7vx5lWcIqzD/u4qq6OsgKS6hBIgWan9Wx7QWqme5orP7+l4OoZGoU
xECyA92J3O3pahlNFW5J25p+3A71rtZNx51xk75yJp/tfIxiwftf2udUulFWld5OifRRDhTLH/FD
2GCZpD4sl5xDbenXtr6z7Z06Fit/6Ukm7CaCPH2gYUh1KCep5JdWosE6rz6l8tRusrSQbjAFal3Z
iUbX1stryqoLAy+CQC4YbL20pa4iViOB+FliUeGbVKOfrKYatlmdd7t4zn/ZMvCCJJ1bF+bStdn4
bxrgZMtD+c4lmLuijOUz++3pM9cIT2Hyx+mTLSwuqWR1Ik/gZHbfCSmeXepfErVhpenvKQMmB9zn
q10Vz+iOc5pM9VAmcWFiM/aoAxb6mZeJ9RKDmn7s5RRDVicQZfmZxEoM4iidisBTwsEUHuFPucOD
Lg+4PEa1ALKnAnUQYixvalNV641VIbhx2V6tx1Sx2m7jdGZZb4FHYYHY4CF5aOYqrMB0zKPvGE4Y
A5DM4idTcvqnLGcBbifM5nylzp0HmDrZ96RUsMy2hQMLJcOYzE8lM31NoknpoZINw2+zmbsZEI5Q
fytWMMJaGep80w4O/uy6Lu7ZRRNlL5R6em2NIdTwU9Dy0BPCWECCiRih1hvar7wJ5beStl9upYkA
erKISZ0dZin0OkdGpB4nI04Nly5T8TvNs6PEzsT2HwZ08WgtkwF0ajpgPuHoz60xw74P48w81MNs
4h+AXda86xzcOa0cfcJGRMYUuU2rdb/6aDSabTz0wON6Ves9yGiF2JEzjw+KlKkhXMuOZIpdU7K3
CjLpQQmfBce6b52Wpa+5rubYwPelI70/VXJDdk/3SRQmr7pdC7gvQWRAfOoj8bXVBaaNDvGWb3dz
4ulOFR5rnPH+wYVEQ/tZddpDZNDxgsFdBmR/TAsRXtkczoKEZfaShaBqxDcmL3A6ewf8qSxCg/hJ
FlEI0kOWdkosSrfTq3YnKqhUFXaHVwLO8+wuFRCL/kN2WMyAnXUzryzVemF2dvokJRTijKGuXugY
nLa1JFUHdRqSvY2lzx7PHmMxNVQPGsXcGeO1W0uY8d9eQemD5spCIoYKLh3gy/75R8ySmHxeJw3y
J35HtMPJU3OTcdA3AiMmGroC58rRcn4nJJY2qFNShGBMeh9OB+yyDIcNzFSelCTtNpolzfskpc88
LXPxOPf2dCunIPlFlSv7GNekTwrM+3/+9ughX6Fztec7cKQ7q6NHtnE9sItEfbLCADddHMBuTTWf
rnzoZb8/3RvNhWhBtLA0blOdOH1StcNQwmwjHUfIdC/pI5ZBkaq4WUkjaKRGD/Zcj1DwnH43TNj4
fPyI5+ceg3PckVKl5wVj8NPB2dBUC62a7ht6E95bOqasWQGoKYAp8PFI56cPkPWlyxcZ1ftHPR3J
iHCNk5uUxxT0iURUQ6ZiSvZYktDz22PpU6udxj5tOn/ZKr6APQg7yAhRVKRve3XsFVOEujQWut+o
TrM1JUt8D8da95zBmW5ScxhcODjlDrMm6dokXibI+tMuHAuSUGwgmI2dPrNQMVfL69zwg3x6mdLW
/Gx1ZoKo1IhulIXQVdbTkT0nck29dB5GJTk6ZrZvpejH3798khtc7Ni+rLOKnlmZZuZ0huHDIOke
jZn79KbqG/UgZ9I/vHwaUGkqyYkA0vnLx0Nfmt6kNZd2xP/D3nk115Fkd/6rTPTT7kNJ5U3Ezj6U
uRbuAjQAXypAEizvfX36/RW6pQEKCNztkUYKhTScbjZ5AWSZzJMnz/kbyjtAbF4/A/bMuMwiRQMa
OM+O2UXZRWSMwT6b0uG6qM1jXKawjWMia8Ap5ePB3wkjlFNhytCLo+sOePD16EqY44s3kj32UYE8
SB6Vuz7ACgJfYPObgW+IHaoN/r9cVnUCsJN6eMzW1x9fxZt6GjPw5UWspoHlG10/56FOk6QXndFS
gw2myz56gohNQLOPvI/He94aXs87Q6SuxKvGaZ1z7SrFHGESDLgX6je1mAlAzuI0uVf0OHvU2Chu
tRLIqtOKZho4bdkq9+QTEiY1bYL5SCRPi3dH6GPYHKCXnG66oUHiUAevek9CAVwO/xe9tSsQrCXG
fU2yI33VAFFwIoIrgfHiPQYwsgBzLOl2qSQNDRY1g/BjrMl5Pr7TdzZJsmi6xrAdGRqg5uv3WxUj
qVht6jfTSHsc32dhbzW1dRVnfrcBLwyracLZD8AClh+JfoSJ1NklrjebBsfJc13Jty+aqyGzX+q0
ImT61Wxr5GLoh6LSbwDK1ac8t55Y4MPOCDPzOODaZn98929OeTLDMbOp4LM1c355ffMRGMEq0kb9
RpIi5UIrsAALoz7cfzzKSsgOZBLDcDxa5Dbo6kJafz2MtuCzCV7GjVoJ2nfA8Jzsp/AkRbJ1LRco
jQZCK9wrk9B86vEfusTw8NjGlvATuhgptZwFmhfIOD25opz5NxZO8K6YKknk5FI/ncEuLGtpPfVx
kFi67xpBZ501GfhGlJ056TeDEcyAIQMkGQEr2iDpzklLv93RqMhTLEOBZMGqrFdZopeDHpWKcZMM
OLwFliVtB2OyjsHoK7bkJ/D2i8Fy694UzyzwtwmpoZGOLjkZ3Og3BfMcX8A5NsLgJE3zuJt6Idh3
adDsuyYcnECMM4/Gd34mlr4N5NSQSf9oLRPLwci8ngbBnOPGZmrhCVGI9IgNUnXgxFe6USWr9jgP
M8a6FnhTebD2IPxn9+Np+HZtLcOj6ccWTrXu2WLjRQZaqK0miwXD95Wv72gmdbRasKHtBDDPIKXO
0UzfHY/kG2gKsYVuyOvbTcTMCKbUDE9xVzVbY0jrHXJRkpOkAjq2mN+cebxvF/OCtoEIo7M9a2DO
V+PpviKB0ohOPW0WShygGnIs4M6EjLe4CU4x1Doh9yzgFBiIr4fpQDPTjpaik4xO8d2EHXdjVyGu
spfBJOC26+dp+QnOJHDeRG4xzQv6AgvPEBwgFKAgiE1blfthsBUVieJ21pWnLBwC0dWnJruOFTTQ
zlzyO7sZl0zyAmCQQETT5PUlmxKGnrVSxqdwMgQ3j0K2zyST7zFCF7ZiLgRu2ZrSrpRqrtb0y32i
VAbAe0W44xhten4SKzvdTMxdJHWGN3XonEh+2Z2MJo8OrTJNHqztGwQYEwvovtIcjMZsdroUlAds
RyU3zhGAxCXtz4l+L4GVlJ/eoUocAcSzDqy6hQBpgdf8KaM40NYUnvooUjl244Sno9348QJ6GxkZ
TQH6iwgyWfDzzHixgGrcgbTWDOKTliI2C9QqdmWtQfyfmvKZxPeducxQoH0RnVvOy6tJllJSx/PR
jE6YICRfCzHMMCRqmjNn0ndH4cFZC5+Lxb86u/RJJQQ1jsYnZa6CLQQOwW1VdJA/fmzvxAHyxr+N
ssqlBAzhZi1mlFDBFrgTccT2LfyoxUrawKT5O8Icx8BFM5bGGN3B1aMTx6E3zF6MTxj4qHdVV85O
P034EYeCdeiG8Fxt7u1WAiQdywLFVEhb6MW9XlxhLZpqitX8SQbst4FH2mKmrWMvIpMGaosL+BRV
+p+P5ZTUDBEgPDdJReH1oMaUBXhe+/FpIcrsEFLHthkgnReG0Y9Cic+dAt7ZuTj6Aa8Gco812JqD
EgaaEKrtkJxiSchtQ8mP7SjcZZX6S+6VkzXGF2qmXY1V/mdFP1jgtHc40ssQvgEjrI6eIdURTUqJ
6X4HnD0KDKRls+mcm9U7CRq78SJsycGarEBeTdE29xs/FKlPIWMChwMSVfs1hzsj2kNC2LLnVND2
WPrhbN7qVD07mJy4rfaICkUyuuSgplTxCafRm3Ceh2LxIms0zxzieYMA+dzZSD4k5+pb76wreB2s
Wijwi2bnKqqPmOXOvkBJGKurpbffVttIT6JtMse6M0HSPLOO3wl/JIUL6Z7OJhZBq2gBQzCdTD+m
nFb3DxF18H3c9E9QYc5pPL0TlkCZQ0Vf8EMMudz4izhbjb6Vlb2RnYIggiZdxKrTysZ4Zgm9s27N
pUG8aK5QtsG37tUoejZJatGp2QmVH9proqC7A3Q1p9CtxMsRbXJrREq9j2PhW0zBAnkBJ8GJYFGl
Wz/EbKxJNrsgPw1SbTqAKbONlWnV0QRUsK3DYjhlowq+vkCZLU4t7bFE6d3l5K/BoKKm20fCsMEL
Nb+qO7O6UuezhcN3XrNJUrx0vqjWQhV8/VyGzsyCQJ/yU5x2ydEUZ+rqIl7M5Wi2Z17BOy+at0xh
kAYVBco1jqNtEXAyYOKfZJSdnDoXkHROkc7++Jm/Yc8SRKBVgjpgQ3hOF17fkWgMEkpLSXGCv6QC
Ele0g19r2f1c9c8LmvYJfdaLOQ76LZlPsSkTubpEfZRSh6ZVm3JuYfQI5VNdFtEGwFTu1X46brC5
ivZ6nz7IsQaxWy7nHwGsOicVoJx9fA/vPSlwCXREkZojB1kdHYRhUYDszYJcWpQIwI2O7EV4jlfy
jCB7ffYjWbdMzqoLbQcE2OsnFcD4A9hnlae8VROmY9xHW8TzkXYTukxJ3U4po+9hAjPYreRW+TJP
QWnYg6r6j7QjpFM/yuNnXw7Ku3zW9e9+PjXNxjLq+FRosv8DBp2cU0BcUNZ13ErYDZt+dmaJvfeo
lsr3UnJ+lkV8fQ+zVSlVVCTlSVGLFJ+DFgfnucmsh4/fyFs+DLOKbuCilwwpkqPH63ECSy/HETuF
k+L7iCkMX4qBFkoy0AFrqOo3ntpJXlwhvj1rjdONw74ZxMti/nNa9M85MOVnmqF0VqiRisvzeBEt
FZQFeKF5fNKxanIQlxv3sab0jhJbzdaah19Tbmw6v60/K2OenkF/vPMUSE85xJvgEXUkh1eJiJRU
YgwDLz/VSm9AGZXGL0qI1QI8In0b43SX2KWCGYomFuHlgOqoV+q9uYWjGjt6WGterirFGT3Od7Zz
wtdCE4QjBQzIWu2M0OMC5IWoRxrKGDzWTYLjrQJy62HCUjyzhUousE6ZzAClOjU6xlWt7FQF8pzd
BZLoexFf9T01JM5FYxRDKWmr8Rc+KfBV49wXae7hznOui/Gcs71efHieUgmhqU1HAaWW1y8y9rMx
hUzKmbBR61ulCvXPlCSoHAZ0H9CKQliycDl1WD6+eEa1542UW9SnI8EZIkTvnUrzu2RT5Z36vfBF
6bLl5jZyPtass1HoAeXoXQz3zxfwRWuIhUtZr5OB609yctMLKowcoxSaB2zZ+QxaoDmgzdrjBoz9
yLU5RZPplko1lJ4EDTpxWyueLrWO9NClODvC5wlM6AKNledO75eCvlEqILneYDZR4HS1kpbuLFYG
VTYQSnsh6ELxIMxhs01CQ87w3jbzky7VKhjheq6xqAnQSgRFILic/Zw2Nq4QMZpvygFgxqzN+g+s
wPUK61Wh/tS1cocHqBgOj2JtqIkD4hPHmLJJ8h++3xcPbTrr+JVIZr5rTcRXsBXw8bAYaRGnjirg
JG7P4yhgKjQkekfxtShrRyK+I87rG2BNqizXTm2iVTKF3WD6mcA5qpzJauiaxqgm4QWaojhpd01j
/prUkkbsxzHHehPblqW2YNoo1OqUrVYTWxFULYIXM5/0KgE2RDxAHLIqShHbQuzPIRzPBrlfN1v5
VrDSQfwcA27d9HKO5h/oECk50gccS7spauVJHkf/k9bjo01DJQ6cGk8UVgfah9itoNH7rexnv3Vg
zg1HaPYi/FZewW3UcZ7zukCVHyKzDTN7mmuI4apSY/Q3SeNRHtsZEm5YVwydyspiTic+Rrk8fynE
lIVT9VWpuH4qpjcSglp0ktopST0Iu6nvFNhBlV4yltl37Il62S1ks5XdgRWPeYQ1DdAyUpNTHQ7s
yoPYJtNercZgMWSrzH5rSYUy2LWqUqgY01auMYxA3spoJrBbhdJb2sbsyl6yBVgSLTz1xfHMCHPR
y4spw/A3tlJHqaQcx3RMfP0yKCJAkkGYOlkq6eEBPp9A7h8r4S9xboOvKHnGdxKG7+axqnX0AsuF
naAqi1chTRnLw14YTNqQJhOUNiWbjwkc6dxjg1Qf0K/Fl1bqguDRx7nWngcZwmw9GOHiGQWk3BGE
yr8MkywproI2kYdD7GtivzUnsGabuS6Ku4/n2JuaLN2+BWRC9FgQPeIq0wgjP06jrm1OQ2ymjlaW
mHrL9akRg9ruNRRJtXT43oyKdabsvES3V9GPIjmEMnrVdFsWYejX0W+KycHieapPZZIqTtEhnVwE
MqKLvlpt2/4sw+yd+1yY6ksBWoTGtsYrNXEujabqM17qH7uU+lTnKyYA3+yI9fmWuYW1pKz86QMt
WSj3SKZJLQ441urxynogmbPcN6dwYUEvgvBeqiPA//FLfJPD09AwFvgpGCUqIOs8rpkzlqeY9Sep
Mk5jFz6mompdDGotn5kt7wxE6rOoowCTZt4sn79IPvwWEZxA7rpTgQC2y6EFXibNjE1S1efS+HeG
AtyOzDIBEIu/dV9ikEAqkD+OpxyBYYeYMHvQKc0jvLXkzF29bXpSrX451uqoGysFGKVuHE9Dgo5R
W9ECDGbEw5RERuaCjXCLd4XxRdPYkcswrm1q/oX38Tt8G+tx4UBHkklKBQSBo9eP1kgyMCOmMZ5k
9PVcvdGtQz7N57S53iIuuVXOsUuqzFShoPB6GL2Ok0qrhfE0ylKxFTK9P9b4Y3m1OkxHgA+mUwVD
fGumwIbSRXwYHFrnCpVm/tnyAhfyrKFNiYnTx/pCxilGB7dqB87jam2PQ6V5gDoKN8Fc2P340b6R
6aRJwD6K2Bprcbn91bNF8AWgTlqPp0ZTtkkafBtMM3qoqso2fX+rdKGbKMF2Gqs9yIYjGOpPLbPP
Lg1FuDTqSYQ4rO8+vqZ3pjcvAFwjnU/KHuvjRNQpkTl31nhCkzPdIhM5XMcDgMZappT058PDoljF
cdgCl0Xl9/U7typM6lWqHqdaawGiJbF5Fw8GMpEKKlEf39bb3gOlIp2mJ74XcNDArrweSwfyJISB
Kp0GALsc+0QjFzcqKVdu95YFrS8a4lJwMNUk080W/cLPoiAJF1EzIoYb88hkeza04qZivxzsqfPV
Y0AaHS+yqTAZWj9TPAB/+vcZTuh1GrHnOvU4/BrnIvnBZtPhWDgI8x6qLzuyMQJDu5x9jBn//PxF
FIKKM8J+i7joKhQCO+qVYNKnk6YUCswQbK5CClm3dBKqM6eu9+YKjeTfUVXULVdrVui7XpgSYTpZ
Uz+5edKnTphhMRVM4VkB16XC+npfpgoHd2rplFItM1bvD8G3Qp51xtLayHCKtirh7+vImueolitC
eAkZRnATSPQ73sfFIFvFmQe7jLC6AlzTiVBMIXRf1ntMagnaSM49nZoUhD8CXyKpWYCqqTDznwjC
P6RikdM2nbNz++jbpAQACORwDQW/RaN7lW/TrJu1sEvnk8ZxBnvQDDkqfag4FGEzNo3Sn1+X9Ich
N8NFB+a7FpTD5rfuDWMSTxZEHiOSq89KprT7cYB1/vGyfCfsw9JaaE0kXZw6lVUe0mFhO5dpqp1m
sB+ffQsQQmzhi+pUFSwuu0eud18IACcwsU7RI7Vma5TdoExAIFWN8eXjy3m71y0AeIq+vF/KgWtm
Y45kbV1ICyJ4tB6Az6ko55rVmQj79mVCCAJHRoVrKdisZ3IuW1FVyZV2qtUw2Qx9zS3LaryXWvwU
k76VzpQh3rkpk5KItmRhiASu0Q0U4BHbCGr1JKLcYw85pa+6sNrNx4/unbtitwSYZrGLL7321/G1
K5uaCnmjn/Jayw8JtJddFyjhltPDCLBBFP8sFItwsBSugb8vL2qto+03VTpP6qSfaKVITkY263Xi
QGE6SK1dW+H59/H9vV390HzAYtGdQeGS31/fX5YHqD9IoXGSLGBIPvxzmC+tsA8qymzSXDfOnJvG
dhbCnx8P/Px+XscdduNn7CG6siox8PXIetgiGFLzZPHBGn6pKql0IKS1p3XCZx5xc1vS73ejxgRf
L6bQb0qsSGnpqh5yCNOVFGqpY8XK94bkEFvDMD+ZiBZv/NZQ7cjQ8jPT+xkbtb5eUM4oWhCxaIqv
NqAmwchr7BTjVKVC7ukQgxyja+IHv0CbTRxQiLT8IXI5ZE0XRZOXnImDyJPaUnAbQy/tEL69kwyg
ij5+kG/XAfAP4BhLvYKWzhoH4vc8Di0Yg1tfBvY+Ba3sxIhSntsl3m5UkM0JSMitMAaOLq9fF3gy
nIfpXt8K1CNPVlUJnL/HzkJ4pmyHx2L01ZNRUTRwZrop5iYOEBByokiSCvT96gHX3cQorlN2OzhX
eG1/x3Cqkw8mlki7PA6sbRjHYN9MHxq2PZYRRsVT0FSzO2lWe5oqDe8wPed4bYtaXOMBq2nZF7TE
56Ou53WG+F5owXsAcg4+WVRnzwjjZBdbVp89gHqaEbXoKsx/U0NPPUo1xVerg7Xf12Fyy+6c/TSC
SG13aE/ln6tatYC3lJF868+GseEwkz2KVRHWiHP4Y+bq3MwT2AJxtolC84OsJJhzNe2EqoQy1HjY
ll3te4NUSXvAK/HPqJRikY0tTQLHzNS6QqdOL49NV8e/KlJSZMzlYP5aFbJ+HVddliAcnyhXmYy6
4NYwcLhB+HvsA7vrO7hotV+G6TYd8t5Jw1RnXlWUV8F5ja0nYyl+IQSAtEGfq3j7NrGeSGfmw5ID
vV4Niwz/Ir4DyIuymfJ6OrQTYqhG2ka3cYvmvKUPsqtkRnvfqALiLUrfHmpDULyiosk1Ixp3JkV7
G7YY/rlaR1+LTuYqc4hm/GdUH9ufPFHuszGEphImumMMkU7p1ehuaJfgr9ujYfrxalt+8Kv7RkyV
HAmgOEcY1JZX961HONJ0oAZuaebUl2Nh9G4d6tIhphi20fw4uCTnF84s8bfphEZmzu7N0gOTwGn1
9dMWUtYl60m+bbusuPA1aqlDJoxuRs99X5G3HbUi8TclhmM0CfCuNpMkv4CeW53Znp4Tl9X9g4tA
WBZcJyIJ69JHW8vSwLWot3Oog6gbO1MTvFjWhuvRnKQrKQ6p9vqFWCq2rgYdoKVee1AavA8gi1Y9
qvl10Rx7TkfDps9z9aq2BuSb8mwWB7ckUUJZssRGw+ktP98McdAABEafx0Zdrws8wKRq7KqFau0T
TjakpTMS+64k5SWaZNTEMVLG7JxqU1ShTxgYLTvYxzPgTUbASyAU8i88wRDKWZ0O9Dauh5o859ai
Tgv6zMocSJLzpqyH3MP3I3I/Hu/NVF8qaM91NNqr4DWW63lRAwrQ2sYRMlZuG71OLjEzUqAd+2b6
uRKLT0ktyg9VMWgPuB42Z4gJb3aWZWQUBpc+NTv0uvlUK0LTyMKk3A71uNgOC6kD6Obc/vXO5Ka7
RYlkSU2XyvvqgWZWNg5yWSm30RQUh8hKMcfUsOPOktRgK5sD9P7k+Eri5X7TpuTebNVojzL1OWG3
N8c+bhecAnwOMDgKDdrXDzot1S6Ogk65hS8xfRKHvNhZJU2+sBWCLx+/0/ee7MuhVlkXuV2mqkTO
28ykODmWQuaQIQ3ex6O8idGAioDcgPzFxoFK5XIVL2ZOZEgiCkudfhtOirRJxCjbg3hX8OKc8l1X
ltIhkBU8tcRuvpwSSToTKt+W+QA0UesGfwDWn+e5ShkidWDb1331tlRH04vNbBuFcWqrbXUEjfvQ
5+JVM/f7Qq2veyM6N/ryDF9HKpA7pO4cqjWdtvrqGfeDIYhtHmq38zzOl10iKSdUdMPLPmlnt47A
iUKzrZ8SRcy+4c3+OS+iRbi2js8ljsuWsLoQ8tyFJMZroOi/2jIaqzNmo86EW7HmIGFLxkAnG1GW
9rrmsxs9ww7WrvKxVBwTabtfQ9DtWoIsNNKhmZy5LSMJa2kr/v7x9Hiz8NSlMgmzi21FBne2fj9N
EgAeBxp2krsp2I6idmEGk7Iz1EIp8MvJpgPSvc2NloCdqeJMoB6R5I9NoETnlsN66S121ku1jG1F
JctcA8Qko45CnWrzKS/lKnSbSSgTTw5J4q2kSnIHkgy9Cg39k/nCKgVA5GVWIdwWqFZ7b/K9vjsi
xz6BXuskxZ0VM10aYIMaefWMIpMtqo1O2KRwiZxoPucXvpEOhl0XibCrU1X7UUEiuKCzMNQQQaPm
wWQv7Wz4L+Vgo1Hef1e7Wf1qiWV0URUivQWFg5PlFDl0Pyerl9pZHCTjF1OZWjDKcXbEKVBDVCvO
ZZvsrZTdmqOMgHRJOY9OO6d5TJ2Fdq8tjVl0zo3qDRBqOVCRMkDRBN36Vv1HDNpcGsoquQvUpJb3
4wzmxm7DAGXHqDcb2SbeJ099IqeffEFuqNzNSXsnt52yI/9Ov0dSrIKwplhM2TC2gtBBgJcqhoTb
zq8z83CJAy8XCNeKsQhIAgju4JXWR4t01oomi7lWWLkIWSZm2jp9X0nbTBG7rSqHxT6Uimwrx3Vy
Ny2ClYAvelcaksSh/nlOSUVaL1i8W+i6AD1ZGCXsf6tsC2XdaKorQb4TMA9BJH1HcdqT9G+hSUmj
0TeLhkuhP2ZSfKXNPLmi36lj8icTbC4CCgXeqqjjwBV5Ful4EbyRV9E6zZfFu7TodEfHcdMR50nf
9mTeh6wRK7ssw+HbgCY0yp1nco43SCUSXOqf1sKLY1cmgr7eOtqu1XxDz4y7Wb6J0stGui7oyppK
56JP6S4+aiqSvHF8q7cWxm33E0Q1RS2dQLvMyEhr01Nzybbkr3Eeb8WsPrOzvdlanq8PsOQf17d2
QBvNYRQSKTXugMZuM8/c955pj15onz6em+stdBkHdQoaGcxO6nmr56AO5YhfEM8hsWUHKRSntweX
JXTmeb8JxetxVklepPhlP+jcj+hIduOELiqQrhfbYEN+n1f//MoE/ndT+B9FicpKgG/fs0f8v/7x
/15GP8iyi1/t/1m+7W9/vzjJ/+1P1+VTftfWT0/t5WO5/spX38jP/2N897F9fPUHL2+jdjp1T/V0
+9Swqf2LXf3ylf+/H/7l6fmnfJrKp7/+9qOAu7L8tCAq8t/++Gj/86+/LQJS//zyx//x2dVjxrc5
xY+i+cv/Oj49pVEe/O+/7Jv0Mf/ZrH/A02PT/vU3S/8nMEIUxCyQk5wzl/b18PTHJyY4QYoL9ENg
qDAh8qJuw7/+JkjSP9HU53vAuIDiXXjSaED9/pH8T8whvgFRLZpwVPh++5cLvfk9Ev7+ioKn4o8/
/yXvshugGG3z19+eZ/eLgAkaXsbsZ5GcB70L0HUVoDAjiKnkKvJW7zNb649xsIvqI9JrWbZva1fH
gwCRopzqvRogybsb252uHBEKs6dcgU1zyGe3StF5tNHMwsKon3fi4Cj6oTbx/fB0Smyq05Ru1dz1
8VYRtoK/q0HtGo5WXWTyAj9zQx3htUOd75Xhwtf3Q+j5naOlrt5us/FY4nJQbHyksqZPWQ3a5zI8
Gl+aT9lPNOR/jY/gZ9SrCXBw/DCp+8w/h+dc1stHT2h1pkC6B1eLUEXBT/Cab9OT8bX4Vn2TdUf7
Kj71oW18l0rX+F58K751T3loJ4k9fx8BGN7BBPE33fQ0RSBjiHh20blasRviYxf/0BPA6tU2ni8b
xZnizVTs2wRhKHRaH1LhF0k0Bg6hPcY3w3QmRDyL6H1wS+bqeGKkZaP4AS99MO7L+mSmO9E8asLn
Uoa5bF/Nv4STed9dZJ/mL8mD4gmpnTxwWKt6B7cGq3KQwIT+Wt4Ovj2hnVVDQLIVvvHFonpnbp69
zFXa/Z90meqZCbJu//8XmCDnosKatPLfLyq8884RFyKZWYAAHHuW2t6LlCqTUBPSM13ZRnll2giI
pxhbUJP3dTeZ2nNchHOjrYL0v3G0dca27AnoiXJkpTyFisI6I6rVuQjUHjXhztG3k4MFqhO7scui
dyyPEO/M/NKcyIWc6AaudiY8kae/DbkvL2CdsGZpMpc+2qxbdTt4yB3iHtSBM7WbFA0pW7ufnPYC
IGWrOv0n83H86WMn85lDCWL+/FtoQQzayaG8gxVUwZOctzUn9O/RIRsdHKKXrvTn7Ck4tXTFdCfA
yPezcKUYdnuMPouwPQ16MDYnml0q/vEHtbRHw8aDaYhBTdldbBteUtiU5ZPGi1u79R39U3DR/goz
V/gsXMa3A37rdCsOwU3wMD+WIwI6Tn41uP1toDp+6lz4dndRf9FTp0ztC6O29XvpS/MTWsP19HU4
Bm52W9mwJKNb9AvoSoma/UnZIJgSVM6cOgV+s7EzhJv5gbZo6CLGGv0K+fRX+SP/Uf6oY3sIlv8r
pa1f/RSvFLbdxUyEC3aU8jN1fmCkabIFX1yjnITZCF4Y3+Rj5DYmHVB7qXvetVsfzjOQhSNI6nPK
q+df8yq+/89r/q/4ms9Fk7Xl+L93NFl1WX4PZov0JvqTMtXnJba+iNRVP0pmOKXqtpSDp0FWUc+o
Irs1Gry50EhzBEU9d94+N+Rqc/j3GHJ96vv9NmFGUp4E4Am84PVtJpqcVJaSq1ug/c7oNs6nr6Au
r5zuTC3h7ECrdPjvHkh+b9PDuYdDCSU9zFpWTzGSi1A2mwrTCt/3HcUsBjs3cEoDCLKTo3HcNOUY
7AwLgpWCJuZGoDJm13qi2XU9md6ixYkdxZTtJyUsDyFOJo4Kah3ZzrDa6BORt76qSprMuklIjv0k
d/3k0yirKSpv7Z9l9j+/oJe3s3pBeZPoEaVidWspTuaEA3YvzsypabYrlJow0u6dIHfTyGUz61G4
s8X7EY+y6oaNw+9tamfGeJk/ppltgN51zm267y7Tl9e3eq9BlorYNnB9E5n9HonCcu+nCGQ58V19
bd7rO3Mn35ecDczr4Xt/OW7ry+hMR/DcK1/LV/0Xf+Xaan/7j37ly4xbnQLJ7f51ga2xpUWY5aIs
kOZVjxXCNtC/HpvOBibofHyOOze11l2Lf8TUOnev6uvw+Hff6xra87zMF08DGVzg8r9V1Gr6MI1n
ZE+39/eic30d2K398PD57u5MVeL55axf3stxVuEkMHNECpdxpkNw2+5BA9riwd8Gu3b/vdzXe/iF
nu6QIO8be7S3wlZxfLu0ye0uyqvcfnw8uJ6w9Q46f0kn/aq0v6q2buf2FeZbtnU2qZdXlfk3D2Yd
X+rRjCoI4tuCXsAt8c+HZ3ayNuGNFHqJUxWOuK9nJ0cp6VQequtadLAUNaCMfTb2ZybkmWt5Lgm/
yAlQ0viHXcu5CfO83764lr93wry7b7+YMM/qYi/G0cKAUmTGhOk3yLHph+bbnk2m2KoWggTeeE6H
4tz7fu6MvBhviKtGpEupblt3/JGNrnWdfkKwQQPcE7ph5LLfAexoDTveKZFjKZ+SnuKhU7lQ9FKO
S+ewFudWzPOLeHFB/+kr5uwbWzUM/q1vbK0vt16ha0xzo3dWn0TMkDxziq3Isdjxd6rqSr8UJ0zw
PnWFf/MsWYXLf/gsOfsQVnH13+MhvFdABBiMoN9C5LPeEHuUOJHmAXzd1nW/Ffa3cjNsL7+hk+ze
b2LXfgo8u3Eb17x+cE6Np9i7u7sr+vv25O6Ok3O/c3efY3v3cYgEZP1OdvDiotRVjTjtWhPVai5K
3NLcdtloHP2k2eMm/KRvu8nu3bDnT82hODYHFvK9fkm/+0Sn6AdfWTrCbmLptxvF/iJsflY75UFz
O8fa+U61w2DRMz/7HE5Ovnf6Avf/RvcwqrKV3R4epWO6+p5CmjPuTDfatrbh8I/X2tsbuqab8Rhu
npAK8mancUvvqT6quAV+uqE0JXjkzk/Fpe+qN639JDjbfbI1vJ4HqNuO99DaCT8+ccyfpvuUstt5
Tm0f0IPchN/Zqr8H22aDFS1fjNKu8+NGu7SzixvTNTzN21vsUIZTch26m9pes2ltcd87Bn+t8hXI
JzjR1r/Iv0YMqbvarXG1lMukrbj/Gv9qD93mK8Z1B+7nR+L80N2Lh8H9emXaXylvOV9vbjNnizXp
RW4Xe3Ra2Yy3X/kIWX1bOxzoSfLlyiFdam/iBiNj+3B1dzoBVrVBC9q6d2y85dc9QuL28ed4jfPB
pnNqt/Fa99g5P7/IhP7MRvfbjZ2fGt+HzrhXu/lFZveb+2NnX6Z74M8uG4Q7OPeXx3hfu5VHdeg6
vDjmF8sPK916E+6HQ39fYctgl4U9ONMhvoj3HXhWh86P3R1iB4exG5nyYXwxHZTrZdjlCn3H558v
mA7zK7F/Xj1oW//atB93vzr7yxfxBOR5tEXbri4Q1+QZl17jivfeQ7JvPd3uvWL/0LidO7jzYdgY
lzxmwRntfWBvJ3uyd7mzG7i/MythSQ3fZFp/W51rzeKyA54Io1HdanbjpdwpN3C52RfbyL6+HN15
k18MnntjbGF2Hx6avScduMTNtPEc90zWdy5SrNlw/yGR4tzzWWGS6raqWoQLluezTCr/0rgevEsk
UWlxf5Pc2bXszDk8TheOp2xZA7ktboKbi8Ph7nTm8ZwPWqs0/3+C1v8Erf+eQWuVO/4jF+W5+LAq
wP4j4yfij+8Ec9paeFot8qpvwP6C2vpziPoOe1Pt1q64XfbHxus3/abzOm/ezPyefRk344bek7N8
Nh0qdsn2+euWjtTyGVDKTfGY76WNtDEPsys7kqttZC90Mi/xIi92Ba/fGbf9rt8Jju6S0LgWv0dk
1Bo6BrbcOUa9yb907ujo9kXner2nHXrvMXAt1/SWnRRRnv3gCXcTuygItc3A3+JY6NKn4cxOxpCS
1RBNr2I7tD8/Ks5jyd8vR3yShu1T5pg3BbvjbbK9uVXdlsSot28L50Lu7OTCuqp+KNvZuWCnze2L
m4uvDzpFgdDepaQPX4r/x953LseNdFm+yrwAJuDN/tiIzYQrz6qi1R8ELbz3ePo9WepZUaC2EN9O
z3Z3jKJEUmSZdDevv/cQg0wXqQ0x/ba5V6ArwJ+hEWiAaPVLji15Y3vzwSZ0/oD4xvM9nmdKxdvb
G6KhaxpZse3biZNCeZXJaLd2YbFtQVLmXWmOtmqnZuEwpQDlT2biXJfbOM+Fs56p8iE6iWV+lcPz
j9NrsXst1fHFTl6CKGcnuelMFuFkxyive6tYZSvdKVaDOVqSzSP0KMKJUkALDy1Ag9m+FdgRfsvg
X08tlJ7jwCVTswMcP/tb6QCBFM6MyA6tmiZ4Hq+2cxpak5s6MZ4d3HgHmxfISPwhzaHS8PYEFRS9
gLbjI/CJ8U8+CE5l9Xa9mqzRhKbvWSIR7cFChQC06QI6GBaDh4BZhZaHZaj4Gi1ob6YGjbu0Wppu
Sks6qI5g83AEJavOLkwgw0ADV0D2Ok4mtxsqugWlGfJprMAl5S2/mvbSMd+WK3HbODSwfBP5shR1
IJiOsM7ckBCo51bpZHZq2f2q2Td73ubNbI1P2h1NlFzRYA3MOgoICZAwUz2B8UMTKJJQDGl43+H3
xMrNAZ/YIZoMcC0KZA2zsRpsxQZ+JyigAOWzdEvFl4YFQWlnlweOAVfbGtvQdg2kzqm346G1Sbjy
VxTNkZxgiXwWWcXMYfWbVfxjWQWKza6zirmx67UyF6N8njnHajCK2kJyLBj+YHvH4Q/B4OEuieAR
7BnlEa0nwB8Ek7dG3EDP4emILInMjOzU4ehrB4MVRGutQjTIeaxhDrTmZKVmCHrWcAkTmjhrM9s1
u36lPg6gZ5l48MNO6/GAtAMTt8K3Mhvp58y+wO0dKYL/+Ej5wJO9+BicGpqsjVXjNA4uny05yL5a
Bft8haA+1S83B9zOus5S0dxiYZ9mEY2qi1AY21eyI8ElwG50S2HJ73rKxGNrKa+T3ZkFxOJkK4/J
agJXAuCmKZmMT7KHipxUlbZOYiINGhxTthKzdiI7wL75+D+6CLm+5ZlIwsdP38odfx1aiV07pSO8
MN4bg7Nm4K+RmTvBmb0vRXYKe214DCF8kVJnlju8D7xXeGGfILiRXeL9gYmzsVLqmRw2vNukDnvV
91fW7+wVOR6Bzb7768QO14JbOviJEUOrpLWTYt4hziWxgSeP7zFmFlupVdiYE9aYQQoARAIzYFzf
MwOsI3XwtUsdth7mufDXkTm5OZuPzX5inlhJjlexkS9fByYn2PvAbPedm4LlMrarQYHQ4FAI6U28
SqEzbAEDCP0hIcZRWder5BSd5Md8BfYN2drs61th3ZuDjR5+TntRcgZY9kyZQTGBKZitk+EUZBrQ
GFKutSAxwL/R5cjJLzw6N5v9ZIG7UyZdRJyX7zJ6HHAGPG6JZxW0oRXlTTRVOylUQEAhNgOLuwnt
2A6swDLRSRrKCWdyEO9MdJUQCJXtWaObOD5E2miPZornGhueBKZQyJhrZzNRHTjMT4GeNhACqJ89
jaZAt7pdfChQLDwa7NBbzxyJcoPY7to3zzmyfhxgadLM0U+RE5oQ8x7kmkehlIy4Wxb6p1AFO4mQ
jAEvUE7RIcZRqOGUq3pbbzXnvCshKiuIsV0PGSpi4hWNzUfBVrDoGhtUWwXInt0vtB5E8lNsS9RH
ItTG3RirntyzFerYGEwZ0zfd1kU8FyK3xQXBbM3Kas0crq3C0o6o+MDYhkUg+jpCNHgNJnrnepDz
0MtcuMJX9Upa11vBER/lV/W1NsdXH5RZm/FW33buCnZ1TidmaCOjHOpXSjZw5Zi7yX60O4vb4Wih
efoOstRuuPXgJBb9QGc4+vGR0OMbwun0fLd/jsjdXU/eoPV5ODDautGdujc3TNsTyEROzMVSk1s2
Son/5BjLgHqIZqIY8O3t3nArE24Qk5FZafWucePjhHXsVAl9egRpsSNVTB0vr2z4m5zezTc5Dobx
QrZbHo6mBB2MSIZHXAhazxaJV3Dv9ba0Dtw1TpKp4+jyBapjxIRoOUjIoxGFsgxyAHo4mOtkldAz
qebkK80RsHHSWn3k4BrKHCyL7kVToSM2ZksDl7n3iGU4lmSlB//wkSM5PnI80H6GB/LasATGqCX8
1cARaiY6duNjuAWXhXJJf5m7lz5ZJHOXjlwAvLQbasRJLt660hIvNgm7sExDZZcCEZSLfTI8MtuD
Xeh8D+Fj+y4Qjm1UoN0qtmDKVNgKYLDt3t9o+L1Z8ZYUEt+VKbu7Kt0xNVXZFvaLQNo7cDEzO1w0
VXA1xsegsdqZHa9bpwS/g/Z6HO9apzqjmeyudgQCbofXgRM6wga4pC7jzBE4cA5ZxXgdNF/4NmOW
JYgHzAwDHSEP6Ip1Fs/htn0S9sou3vorZd895M5AOLzLsJiLFJ7VGwO2AeOFjA8DmMu8cFlIhtiJ
cW9V8MLvn83hN38rkwoWkwwdFmTj+raOS8ZOiTkYoVtvBGugwX1v41Vw53Z4T3/TUXU1bMCZneTs
W2yOjQuHrQnHXWNBg83ufDOBjg2/9EP/UDmtWULvDMHfYnw+qMACDB3YS4RLPEJoT6Cm54pSqNUV
yBPnhBMMnPolgVFTmOIRdhzuPzOBIkdYwRsKKoS7lGm3+NnZ7KQruFqZ6GSsmXnX2f/gZoTIL5HI
U8EZC+sUhAidwQkPI3ycHD4xc1AZjU+5PCz0ZwVvYm5V8C5sRgCqFuAfb6FW8+CwhtPD3Co+9siF
tLUtc9JqFzbmQ3fHU6hCyfEd5obNNHHgjECqMEdrYw3WBFvBgM0hEXaF2XU1wLANmKk+diTBnqMJ
4036ADa38mgKcwZnBUpIwdqYwQvDExmjLIDR4POZudOueELBwXGdtIsouuyMy+Ejtad+w60CXObL
w07WndNQY5XteSRLZvfdWtnhuJjTnQTP3BGC3PLOKoIDIKW9Z+orfF1IUUe66neBin7YDzGmwIwI
Za+bEr6YcI3vvBV3gmDepHedO2yYYIbyYLNPQJcrfCJTKqCU2JkZuswYnHCJXmB516sa5Q8hgRzC
g51GBKYt2lvR1qxXRsghlILeCWACQunAFqRblI0eCscN7YzS5L2Fo1rH6bYIhJQ4P8MMQcqNA+iN
ktA30DE2iO22fAocRtXMQi4f2G5DKsLYAa3fMjHE3bLXsr/qtHbZ/5VV5IgnJjmZNRg4MKNgDeLV
FGS3oBAu2tjzHga/bezfNvaP4iNhyZyYuetRa4ri1R7euAjKLxMcNZS8Z8Ymxd1SUuay8cJm8ykB
4Lfx8tt4+W28/DZefhsvw//4dfEo84BeM11mkR2BS1PfYOwbqQbwSa8cDTrxQhHg0hizBKH/pzGW
jbBZqOC3EfbbCPtthEHv+m2E/fVG2KIWPQtU/ae0aG2BH89LNHi+jFNjQKSkp/Il7lGsWOA820oH
FlhlmWOIPxI4KxDdVS4xxAK2qQa/8WTKlog4hgJf0wQ/DPNvf/caIU9PN1/fmV82pu+5Qfi3h2kN
9zbqJS3F6eE2APAFHZD0mJs+0t+YQ4b5PL77WTfMPl7K+1pc6SzW8c9d6WL46xJJ/2QZ/TcNf6Hn
5q8UHrROZJ2s0LhxnkLeVx3a/HQNI3546+CvYz63+/u3+5G+wKmKtuzkHn8oTHjTN0gT7PFdYq51
5u+DH2o1mS+niRxKvLSmcKrfcuSAVIJ1dsgOtaPfNA/ijbSXdsNRvi2sAg7tEpkjGsJVNVxL5Obm
5hVNz8gNvJoJuYEralpPa36FnNT15JSmAld/a+fwjga2QPPViGTWEv1f0M8GxnVgE7y7I9P6KSHa
8ePjHJAzwgCYK2e+hebxAzEACWuIEdgDVgy9Z2mbnL2538DxvQUGMX17iyhyPxD5g/f/vjLvEdqA
X1BhC0YKJ7JCWvaTPcNWf7zHXlz2CJ8MqInLK1hSwfHtemTy1170Tyczs+2TMDZiPW5l5CqzxwYh
H/qttwYzJ48asW9RiPPQEZ+cBnJ7qWV3kLxMrC1B/ssWGTR3qJGxgBVjAlmIsLBdh+CKnSF4FVkh
AhNYSwSf6/0bUm3Gy659IPclsj6WsKUu6aRflOpPK5kp1QOwxZVBRDxA/VY8eu9Is3b6tXYOn9Uj
uqsdhxsgP2VkCEyGOq9S3iBobs5NRNvpZxQHyoD1iFg1zfCSv6oI8pkccrEjWnuo8KIoHBSPqtX1
pHu6fgLSrNPVpXoACVX/527MFHVAqaFhr4e7gX7KIeK07ywEmtJX9CAipk/CHXCl7lI7tRMLTejP
8TnYAWoZkbsQESHm02b5wdfndCmwu7aXM7UeWECyFBcstoIIlUwRiUIoRLKbrY48LhbPQ0IMqd1L
rgltUMYvWDkygYSH3l4jdwkVU4hsIgpYX4Iy6AxOI0wVOTGIEfUIYSY7xIygNWWO8oQS1YXMY/QC
WuA37PlPfDlCE2ot5DB/Fi3QMV8WpEXcYMdSfkaEbFl0gMWHMiQu9ZZ/YulLHSJx3j1iP8hHaw4s
G62+S/CThbdZkNlD+JmF01k6Ewt/syR7Ru8hTRF9d6rC8mVTOvq3lbEpZbNEX3k4nkc3Qvp1jQhm
bYbbAV66Z/UwWS5L+dFpAXGPwC9OUUfgtEbcr7Mv4TQ4odmMk9VwSUsyzBj5a/KB5St0lrTmoSJk
CBR/FE6/eXvzrI+Pu+176pxusphkGcH9A48KTXwLcAfPH4ZZI0ONeceZz5vJffa9h+cbcWsEClqX
/c6iQMxXjvAinOvVJZ6MkO1/krzEWYlEK2ehN0og+ZTwlxwE1Ou6bHv7O8ktCYuehSSgIVgJGO96
DY5xLuhICnrHk7vUvLs752ZqX1YInnh8e8tQe8e46PV78GsN8cfdvBRofqIjfsjCTmox0fKUHGQA
UprINHM6J2dZYE6FQ5q24sPCoEvS8lIh9mnU39Ly/5e0XKSHWcr+n0IPS8xYnDn7/7rbssR2L5mB
nwj3N9v9e7HdmYb0N5PqS4qS+BcoSktKpzhTlP4uSueS2j9v9vv3Vfs15k34oqqiRyrrKKZAj55x
RyUvfTQdgaqnH791yNw55IO7OmTneie4SPI235FJYSXkPd750OSQe2C2d0ijp+Ea6oWbrpHbQ5Ds
A/PudaCKUyOXDD2rHNWedjk8MRFBol63iy95FRllVQbBnQHNO4xpcCwcoDJFx6okxwSWHoo1F1TZ
xeXN7LN/2PIugC1fTg8d7gUBracBnsZKET5JDD2t0xCNblEsO9LstkWKjPygmY9MNWe5sIMJZZxW
tzA/YIDEbrxRL7miJW13LA80slmZSIfuNUCfIYBDTVjeHiseMKMDkqzsdGfA5GcpRy0i5CzhEqk8
VMKZouW7AzxYkgukVx1FsI3Wuq7ILS5upi38oxYn/TLz+9PJze7dyMd+JqIBsQM3gUI2x3v4Ne4f
YUcj946HF8RxbmR4XDp68U7eODfHAuUyAoU9smBOMLF1jYZmV6T00MkoUTCTg71an6+f4eIyZzLz
v3CZCtvRa+ucyT9g7oVqW8FVU1oslzTeT3DS2CG41wtzvrys9iJ5fto6PupHw/VqD5cNutPgmcML
kh3xspzCh8bcCqP1TXLqlWynN+JWddWN7qZnHygE7vXdYzO6NuOZdJw8Q8v1ATNGb1t7A4fe9Y+/
AEZe+/yZmd8Aoy4XNXCPChDRKAYaaXz/worJhK1MefzMkIGpuCxDk2WiJ6bg2sKGpY0zCz6wA/NU
o7v4R4WqfHgs+q1EBTAHj0g0OU1WRZCcRrre8k7XJ76wL8bc/h1Ungsm7Et6fELp2HHJwP611Phx
Oee4C0U5BI1UYoBNgyriCVmh6JZFc/j24ELlyC2jjAm29wv8qvaKOKhky/AHxX4BnAx5x7/3G/S6
uavIE0CzSEUwSxS0MQ9hACt8XZETZCEKnM7w430AegtpeR8LpyuxXbhyunNwMq6YuIgPsAhwlRGT
fzTIYwkHMPMWf9uxv3QmIJzA31kR1PaJHR7nVMS8flhL986YsfG//72bg478q/duiXxnDLf908l3
xnT/meQ7Y9f/VeS7IB3nYIb/knRcYsAXT9Yn9e1vw4DFX+8KAlEaoIYYQA54z6eJZzEn1Iray85L
gPKk2snRuAfOxgfwOnqGinIHfmeiloIFqRYqFwSeMYyvjO3H4LMAaTI1Ys5JA+prU1ruI1QUTaiF
Ha3dpbPXIbUkN0OyPUvnN1BMNaDZFPI8zwoKoV421dkHFndJgHVYw5gpUdPFODx6akhuZ3pPSEm3
93se6xDNjwir6Bx9wyP8G5EUVTm5KdEzj/+Oq8FhpUYRHPahzbvAZyE+qkgQpGGO1sgS3Rj2T2pH
VooUazyJ6g8RCrRo8qZoPjM9usQT15kt+m4ubM7MIhjLEF0oPZyMqaGSekQxDeP4mxyiZ4RayX7l
wfp33/hLNQ2rrUG1Mf6ikcf/iGKxKuwBteWSzWRETlhtwDcD7yzxZ6Y1sUocVo/IPu1bSfDc90dw
w16D/sEwCm9RAoYkfpbmXyCYgZChJSI4qBNUG9IB5V0syo6WW+x3pPujIgll4RoqBrpLgQWQ1PCM
lRHD+Z69L6wFCKgB/Wiub9n/RT79IKeZfEp9IW3zGOTEw0oqyYtPViU93QInhqmGNclMm/2B0Uhq
Zatv3x5G80Gi6FxXQOl5fn5DBxvI8Ii8HT/WIai+oAGIITWXznaR8JmG++nW/Xci/F+2jdL1H6c4
E6pl5WVdkeIUL+o881SwBzs0pr5F9u3qFjVEqCVCAflF6Q9xvrcvL0BqJseP+3u0Hnh/19H7KYY9
7K2Yhod62u364+MDtYRnl35wCMeyw12LhN1nekaJXogSnQJ1eJmDAjcWr43W58AayQLPW1zdTKL/
s1a3zLRmsv4301pkWjPT8C9jWouawszG/FM1hV8q2obACwC0EUTp4pz4xC89Tw2TcYAshJQCEjSu
dA4Gj1Z3E1k/qzbAf9cLPPqXLWf1T0POlhuKXKNGIoYMNOFt4HV0pdArALA0L3KA8tNO6Jw0Eioz
jtPUzib0SJUFtBqVYwIIrce+R6P9Ms1qyvHFTdqJL0UAvKZsrBxFi2ti9B2/NONfKgw/ZizPVLk0
imPFq8E40YmkQx0uUnICWqwkMu7gH2xQ2OsWaANy98ySEtZ7H/35FyTwxcv/RaH7NIWZQpdWGtDC
ZUwBhjVj0SffYoVyrJ1dQlhbGFY36CNP6Ajt6vyRIBfiug4gMq3o2gxmWlM6tHUclJjBjlnHb8cd
a4h4sNHTr2Fdbe7WETkuDLm073O148/f90sn82urnukTddE2Pcdh1YJdQpNDXlhJ4fuCq6NEWkHp
TLgvrDECOvkwzLA96viYapiSY4ZsgtBEgsTo4kiY9qvA7Q8vB5KUPu6v79Sved0n8piJ9kHvOE7M
MM17SOsXpmFCK4PaCZcGU2kfTaej6EdUkBvWZPFVRmMh1rbR2VfMDmGF3a57yzQBNvWe+WMoCtHv
7z/OH9dnukjI7Mw/MZw/n5AXj3QmSf+iI11ikwz27PNG/fVscum2zvh66sdSHxegwZTsbrYLft6F
D5/nNv9rH34Bmrhyyy/5EZ+IMhokhfd6iCTclhoXWECbEjQmofEuemjIllXBhzTZ50ipatFyDP01
0O6rIHs0Z2AZT28s4vBkXb8pS3d6nvn7191pYUGJmDeR/zOUiAVpdNm8Tyf2J0ijRSKZ8dh0ClUN
6N8gEp6ilZiPRF5oS5AANWWtb5lM4Mi3wYTN7yhIohvhAIltb49cRAe5jGfU5tMFzWRxTnNu+neY
04y//pmX6Q84ypvvd3mGfzn79X/+r7ZuquckfM7+jbTV+3P7b/nHv52b5yasm/C1/gdAXzLkmGvQ
l3n8K7xL9q7veJecoGj/DrRZwNCowOyWVR1PfQe85IBO8++6DMgJXQMkrgDQyx+QlzpgMnmk3EuG
LIoqr7FGKP+BeSkK/w4sd/TGZji6kg58sn8F85LJiB+MWNGA16YqggRMXN5AqF6a3TFNGZRWrTzp
VHMiFN3Yr6gc5JrTKMRDQJ3XgGrYD0SYpvOnrfqDPj6DbTI9bjawpmF7AK0mAbpTwMZ8lrYplGul
9iv5BLya3My1AB5PbQpW10dhn/LTKIKB+gR0EtclOIWRkP3zKErWRW3aNvxx4qQdp5XvnsAhCZUb
1nH/5stRtgaY+4Ic+VlyYktnY8402LxOqmKIeP5YBx5JAx/9d+oULUd4/0YvlhB7f5YE3weTAXwK
LF2g1PHqbBtzLvW6xsBgQdbzpoGsfyDExaMZorThnPJ9YF/fUOHn3JzLgIoo6IIiSjIQUudlH11b
S5XXaOKx8uOT6Mn1tvLKVRbHK5/rbyt55FahCJktu167V5opIAsTYBQ5O1JNUQRBA4qVAcDBGQfO
JYDzGk0uHjGUtG1lcR8aeeGUXK+5fd7CA6rW6KHT5aKpBllzju1ObKGJF1n0EIbZils1ddfsrs/q
y5mju6qsYFd0XhcBuj0zWH2gUAlFEmo3k9wiv78eR4IEJjSGKrTJ1YdyicZmWas4BgyoAEBaBJqX
Lirzc686tVb1clJvMsXw6aiH50rgNkJalHYRjegM1YjTbZINAwlKjio92sv0PXrCF2OxEjMF3V7T
/Oy3mrYgIL/wE8wLRXaSgbpiwPHOobd4cYj71Ji0m5xHrnuirNBk9lsataUFCF/BCVR+21ZT5I6J
UC04JH+5J4as8qoqgSvq8/4rVeJrddthbM2vt6kWfRhjJ90J/mBjtsODZrSHoEEDrEmpZEuWZH9l
wPWRaxJ67XfjuDUGT1ww4n9FF4aGaBRQhTVDv3jPP2lNnAj+6pcijqmo4hteB15s47fvMSc/ZYCt
X6DC+eYzpB1dlxivE3m2/T9zuz70PLkHFzzpRvtslOKqKji748rbYRC/BVNzN4ToOZpN3gLHu1z6
z3fSgHiTBIgxQ5SAkzAPSPZhUKDcZRJOsnEOtRxQ874ppxLx1z4aXCGJDl3d2oYoaG/nAd48DE1p
qebmIjC+zEGUIW0FiFWQ3s+LBzCxJE+9KJw6lGHsNMB0SC+yaLfqXqkoaOFDU+0hdFUO0GK0yGmw
8iYSyf8qe7psxadpzNhTUoVj4nOYhv+hynb1KrQuICmrjnLaWs2o15II/RKf1crUhLW85DSaWQag
MXYSn4afkUCT+6nHjxi+R4MTwfVFtwvNKQRa3KHnXP9OFi4QxdNdgkZOj1lyU6Oq5P06M5yhyH+d
xEwotVGa6bLMC6dWTQFt/dSJqIjTK9INrxl/LEAglQG7b5QXmM8lXfgLDUgCE8CSqMraTPR2PGDb
xzARTzJaTwdU5hmqXOtTdXC66eT5aJEouRANJO53UT2Qqv825ftMXo+93Se3GnC/ZIRcpXPQmmmx
DgGhHVNf3Ymie32LLnrVl5nivkiQ3BBj8pxMFK6t8lgSTnFlD4gyduSgDqY+UMBio/hKQ1dgNCkG
Nvi5Qyvl1+6jXikZekoO0MsSu8icst2XAhENkqEgz+Rt5b7OzTagrUZkgRqtK04LpD1zkHw/Vlng
wWSgLeqAcP/5hhWB7qWc1ImnGBVfsTs+V+LW7wiXPWloXZrS0CeaG8qYvFVGFurtJv849XcD+lxn
5rALFrjdxQs838PP85md9iDkQZZzLeaDtuApHX2q7fVu56OiOrRVzQI4bRTvan8l1WYw2Gl5F0mu
MKICtT3431IwouSY8huFd/mQcKjE5h/CnlS5JZZrDUAplYyaL6cIHRWdTB9j/Zh4rloR/gT0n+vk
MFdT2a39vJIZ7zL4pmm5BjsbTt8awzU0O4GzWX9ux3tJurk+1hcNzpDBIFWISdgXggrE+5+PUeYC
xTAyWTgZDVBsJDtF41XPNXbGNw1QY9cHm/lUQDOzwWYr69FeXgs00HmL4LmEf6SprFCF11OztHyt
pMTI1nHgyPGm6wBITDnoT8N0ChGYAFxKdOjaPSoR+QJ92kv0wsuJcuS3UwyQLlKjkvgCgiycwzMQ
s0q4ix9lG9m/sbqLghCILByR+ttacqduF0RWJJvpuJV8E28OX9XcDLiTmK2vL/mLGvJ9yYbCQw2E
yTeX+dA2ZU7ORuE0OgYSG0qaoiPlq/TYq7QWbS90kJ/YaWYYbMuYVuXCLb045n66FWzHIYTxA9IA
CvLPx8v1iWxEBXbc8J0ILTvRMnAyGQdWMpT0aoI1RvtMcfIeqdSD4gYJHd4AdN/rZiOQLN/1pR14
dh9GRIzuWb1sQjyEWdJj1pky7lqynep7PSfyWXSRMC/FVvVeosNj+mjkJ5+jQm4HiB7pt5Ow4Qs0
0dBzM1vEypqbIZdNhkYFC1hElvkl5eSTYlUXtaFNPjY5QZPJicZIDXnmwT3vVbiJCtoKu9K3xWGd
wXG4bzvSqERCikdtR6rJ106zJPcvMNxft/3HhGaC12s6Ia2HQTjpIw3hmBLvI3nbowXwAQXHXbIr
m0MXHjp13UYbQV1nk9lyRDwrFQmQwKuSOCIy+Kdv1p6ZZTBdzAGHkhH/oAc0yGn7Ut9rr4U5noKj
8qx6RDuDurxpZatIZ0lIrpPqpNveoyoS6V6Iia8S+QOiRVdIf5/uoQMYB+MmQtJoavcdFTkq4V2i
Way5t+s3YObw/+PS6ypcHnBtqPBT/EyCIq/yAs/1wok7GwflNXoDzKvykoqbRl7xgq1ydgt2va3W
yns1ET8i5QFrT5+hiBuPSILKnznBTPfNSbKK+/S2XCkf1R4kx6cke2x12kDovIanbOttsolwR3Qs
XuVL1sRcdb9QmMELIvRaXdZ5pmx/ojBRS/JmMLAIbG6FFtnIIa5IuufQ4LRyCoUIsYtj094bAHhl
sCrQrPL6Nl4KduYkxYw8GR4M2Nxz5Pe+NrhUDQLxFLxlyAy7C9Du1Ylb00CzkZ7AK5P0dmLYYJpK
RPlHkeib+jY74UDbVVqYmUwSGZbNrrnrA6IjH41zrs9wBhD3/aAVFe4bKP8iNIIZ0RupVhWqjj0C
2hkSURIy3EL+K0crCml906Co5j854Iy5VUnaciqjrKyCKUHU9wwQEDwZ0Tt2JNNORs9QaHVLoK2L
65zRQhZnnp4yWvDuptdGJP2+fddvhWP03D0b98mC/vzFjAPr/rSr6syZwKnpH6P59x56TgDe7ll8
UwKGCBkuxrmXBpvFuf2pUYNagek2AkptWEkt9cdDniPFbERmXf4YaCnyARICfSpHshJvyxwtdDuE
BPZuW83NxRtjcgtvzys+Uap7OdvJILcOlpdy8MpzPiw1r/ylAvN5f2bsJYg4rpVCsNoSnXsDc7zL
cjdH7+CQSIgAvyoRyaIlwmN6ype7+IPS1Znum/VNovoBxvRwDgIZR4sz7Kw+Q8fkPEu64zQzO0U+
wdKVG69Yumi/Enfwq/CiwPy+/Ly2j/P7TG6nVDx5H/yzP669J0OwspdiI8iEaw5huqBbf7XoGQ3+
GPCSyP+Z+/ldVht5KZ5UwxJ1cwDItmGn422GtSsA5cZ1DwG3IG406Fkxr9pivrDljHd82fFPM5gR
ZlcZtSxpWHJ3WwEGsDUDgKWFZIxvr/OUL7o3Ux/AynhNZx7NeaAz8Kt+GD2PP/cDbMaKJO16LO0u
BUJwIJLQeLo+3Fc/xWy8+briNtOqEOPFo5XobptaTeckwABS6QR0mNRsUlMsj4lmxjCe77pjDfhD
K4wXTnhp2bNL1Ouy4vUdpqELax2drNHAvl4L/lOY0VT/17nMbNGz66NE+aR7AUbjdKKjDw960dQ2
MDN5hfiAbJCtTj2kOx1xXt3yhxX/lCVE8neqhGiEGXsE/3x07w5NLqeVSksBLk248Wkh2teP5+Ik
/InsZjOVfxb7Sux1epFjpgm6jDfUL7YBuu93TgRP4T6oV36+KXxnBALGRKTKyXAhhk4kyvhaynu5
gI7thbCAU1Mq4Eyodj0gscp9jJIWNErnRDoA8SfZolKIpL7T8gFVILhUOnAJVUu0Nkf7fs7NBSBA
w1AttXPavV1focD2+ssKVUGSJTirEfaZuR4ULojaUMQKu+zwrTDQuwytOtRVhf7j0pMUrwyY9tNN
MtBGpQtDM8l1bei5vqCHBh/wGDqQLc1woh6bQFvUMyFjH1cBBaFLZVNfhQU7z0+rnWkMWRb2f5xn
ss35FU+Hbt0ZNq++aQEu3E4yLK1eYNfqF3aNQUVgnquSqCs8ChJ+JqKA40OVj0bhDC9cU65k3ilH
EkhwzthKQAwkNSRkvOfAOQ1TDNdRbGuBI8AT19si6isbSM1Vis756D1fmBH6LnHU0ywxMuWeKKf+
ydjx6O4uv3LfxicftOjjoxszSAjsYzQ96k6VZMsA4kmpsdNDAjdjLUBhZYpqiD5O+tYoWtLID3rp
NP5ar2ifwoBYuEoXmTg/bVFSEd8TJVFDQPPnXUiMqBX9huPP4UQwXoWw/bb7QLXvZGvewUA5X2aC
CoDLHry0iOuHJq5P9TCsAQNnEP2WO8U5SXRswA4KnhxYvO5Ktd3qbvjk38a7FPeSDIoV6gDQdoJx
09b2oBO1ID6wB4Y7g7Na+aPl1glPpZz2rT1FJNSJ6MBVNGEzHwIV7vh3D52CYKPBKxwtqPBflKsL
HfzYgRmTbYzaqNsI9F6Lx6aAGeGEnKuunssUJQfc6vrtmoF0QYTNRpsx2YDTRy5Tsd9wsqyqVw1H
raP1fgn9MUdpR0F1wM+8J4CTRbZ45ohQmgF538Oueq2+RTGBoPFe4iUP0C+uPPzRrHAR4Q+kvP5M
BLyi8WE8RcK5AuRRTTqfwi65vvCvygpbuMKrGj4eA809LlkZJ0JaDcJZQx4dkGpQ+JGT5i158UUS
ebQBRi6KwguS+a7/cH3sWZbmH5v+aeyZvJAGyQjkFGOHNZHvtQf+XS8YCSoP3UOP+pyIVbFrMMef
4O2pBeo/eAwPOsZe+4RfaBD8K6H+eSNm3jbf4PM+HHrh3KR0AiDOMVUojz5VPnrIX1/3V5Notucz
KZIZ08il1SSc6zFz9RjOPNxGkwfQlrDVINU5GC42x+/GdoGtLI48EyJxOgY8qolAUaUJB1eJsggg
AAI5BBaKSGRA7ehEAcTQohXIjvILP/t01DNRksaRLI0KBla/tffVE2hMfZ50EmWEu+feA56WwGke
CDSThb3+lcT+fKyMzXxSxpU6jXQtxl4r0kkCuE1n+qXD76FASofxWX5vB6eQcNLTAjnNckf/g7hZ
uJ3XFAR1ZxzcSLRG6npeQDyERgA5kyg32pXnKEZjjt9UvSNtcFvlj5k2ETl6Df3zeDcV60p6KgWB
pMJNHyMCg1gsQoEeuimKVBVHIoUVlcQaERbr+kb9mvx/THfGawKvELoGI589OAFkWkDO1CtPuEf4
sS2X3Ly/lPHMuSXxSIWAH/J/c/Zly3EjyZa/MtbvaANiQQTGpu9DAsiFSVKkKGVKeoFJJQk7Aktg
CXz9HLDunatEcpjTY1ZWZTKxGIjV3Y8fP365Kbqwlm4NtfNS6bBxoThRT74DpcKFanCf1NYmSrd1
cncT+qTL+b46hn8MvDoNjaVk3XOFWcJtR7v0YYO0UZMHBQklNBDZph+CcgjmMxIhOdlq9Fztwe0P
wOD3UCBOwx7N5vowQZO2/GCmI0EyXO9YtqXuvSueB/YSQ7NwOAzjHe8f5mkXdTce7DfN4n/PYE3v
l1XqWF3Z4FgxXwOZbnE+gIaa7Kue9nMCfycP3j8Z15Dk8ly54Iyg7EIQtiZoFM7M1KjhkSXiQGe+
abP7zukRf1QBKw6kDzp0A0KzJ9tv2d505XZCDOhQ34VGY7stqhMvH4riAaAbgdpp+mGaHyTxByug
ZNPWh2Z8EIiahDq39tcULaKGcC6+FOzQVgci9wWKO/P5vi7Rxr1owioDXk6AqTgfk+g+7V5uTPbq
HiABQEFFcQGPQz1HrN5mk/I0cSc4Al79oODaMYk2Rhows9yVp9Y7CP2c1R9wW8vyGJcHkW3nAmnZ
Z95tancT5X5V+2MaeL+0ByUFx4RJGeQk6OGrwQmD8/BoWWELoL1C3HbUu7pA2WhhwqndduIwfiEo
ToXpxYJoiLdUz+9P7zWLe3EBVtNbGQCLz0YPHabHUKLZI0L0OwghfJe+hS6QA7QqUUCLMtj2GSiy
IFj4MBZHxgFIbRka7vFNjbkxX6LvHwlRn+uNvzN0tyNhj2WiO+X6meN31q6ud5h7WULIkFUvrb1h
hT92ey02nvTtJOCPpfCdzMfStDLgsV/OWzf/XvahJg+A2Ls06EmAjG1bbnrUrjSbdNrkWL5vU7Op
vyF8bcm2qOeNG/lMblt+rr3799fq2jVa1splHrNtCdxozWlundQB0yaGa8RCQ7Z2km9m/VTF9UaD
EoQqJOZ3/VPc3M2L7z3dufoGmHn1Wq0+YOWUQiV41G4D/09me9l8rvWjcH1BjmN044pfx7Wrkdae
WM0pOFFwtu0o1AgtjfniuM9EHJp606s7L9rn7VGkgVJBd0sVxbl60laDrzwvu6TNFC1nsoFgifHd
IvBwGKY729qN1X03HHiy5VMYRXdpu3Oyx7jdua3vQbwWZvEWdHZNwFh9zeoBmFtWOVGWOC9lddRi
L5Gd6EP2on6Ct9eAPtDd8smuPJTVgKsrCUYPa2eC6YPgWJmfzXAoZbxx6dkuP1YmaLrnvvyCVYfr
Ek3d4f1Dfh34IH9ObBCbPOGCMXtF/OpIMVUzy19KXqMbci2rDdNlGmpv/hoJBaWUYmYILvtvceMl
x3wJvzpOx6ATiIYqzvnOtNHj2JaVz4z5LYlCk0zH+tVq9xt8PrOjpfkribfDPIoHWKxPc9e2N5yt
K+8Sk6AIlx0pOXXlWhplSdULmjr5S1stpAq3mcIJZmv3/lpd4yEIxx0XyCn4G0jPvf79H76kFhO1
slgkL410v06qnNEXUYPgqzRSTHnkhKAq33t41UBPQ+a0R1KdDrfmev0svX4F6KPQafBcW64AkqmV
Ko4jk7y4E1KZeRcHsnEzv+o798DaQEnQpjxGxxAReqn2lnXfZeRFNM7nfkznG6d3uQ1/2BNpg9Li
SmQlPbCGPHvtyTXT1OgkiuKXCYMETVq8JFMnNraOf49ta91wfsjqrizDceYBkkJGj4MsunIcc1lx
e/YU5j7Qe5ekaLhOdeI3mnyOinhT1Czda0LbsK7K702OSIrayjp29vxFDbDi9SCsDXPrJoyL8i8k
QOO+5/tmoIg2J0b9FA+Lw8f8kLi8uOH1rjlAy8cvWQiJswO3114X7hijBIgs3PtIJqQ+5gbwYetU
bOtF+SHSxQO3hHOo4klvGqtEx9W4tLZxixxS3eTNRrjqZFSTb1KbHEgt0Y5VHt3EWEEmoNTNe6g4
c3prf1f1vnCE7FeaFQGvxQbUz1ce82iiPiIitl8m13lMSnszNiwLRpl2xzmLPllpbj2Tco6RdZ/E
vkjqKqw6Yu8yOT7yrNbHaQJYCHrpvUlLc+ip49cRf0jB694Y206eIszT7/sZXoDLh8fE7sfH1LIz
X5XZ7L9/g9evHWbjgoDlueAUQ2gc/6wCD7fPvJTb3cuQeejRmGD1Y6uDssBUiZC3KYhY2RfhOv0W
yumJH8Ug0ogyBwtOwWdrq366s6wRaBQyy1XeRY9ZCggunt0thJF91ermWROh4AQZqIQMNfpMWG0U
kAnR9ftTWedCQJUGWdSzXdw/Tyxs5sup2OPkDV5Zex+zulVHKx0/E7iapSseOQ6Sr9wafVjTfs9n
YKV04uNjmYDQQh2Z3xVOHvajld3RItsgUFUB6E5ZQCjM/etn/lu1LA/pX63q1G+9rlr5a/qffylQ
ztM40f/xof5Vvej21y/98L1e/+Qy3v/5UdTK/Of4wXf9/eIPYaVTbZ77X635+KvrC/0f/wv/J7pQ
LT/5//qX/+PX62/5ZOpf//rHX6qv9PLb4lRVqE15/avDz3/9Q+Dt+b/Xt2zTLF3/9H/VtQj5T1x/
FLQsPNu/K1rAk/inC+IlXnUBVo5cgJsKxyX51z8sh/yTuY4n4YeCl2yDt39R0AIXFUYAjKklMsOD
+V8zfvr7mf67sOjtPlxX8BDcXNR5wMAttAmCopbLM9XIItUcJ/9kaGPuUJTQfRkSZv2oupZ/SGg1
f8jd0gQR4rVHCyf+kE/J5I8NKZ6MHpHN/GPJ/vP7/qxzuTK4+B5OXNexQfZ0UYSyuq4wtklsj5Y4
MZLRg2bozd0VmTqyWXibwZNo1W2pCtA0kWGRFjGoiDXxI52XN5DYtYOBD1lKBQQ2B1kf8WqT/7D8
0UxoVHm9c4qqtgiTOEHvbDN3+/fne8XBXYiMAPwdkFuR/2DrfKopXCvSZIhOFqyZzziFyn1pQ2on
EWA5RVruJlcf8TDMPunm8ddUt+gxEXFxcLM8A5+sLbal0/S7qYzBg6rm+CDHKNpXg0d2ukuLICqH
6egW1rTN64ZtHTvpPpe6LqsNgDIvZFUL00hJfMN1Wj+8YpnZUviyFHMRduU6caNJOSCFfLKq6lj3
FnCA9lE56X1TIcYT1d5hSNUaHtQKmg5J6lMDylyPTPnU7JMYHrgdbfE+bUgl7spSbbNM7Cc1vGiO
mNSKdhZB5GDdQGqvt335aqjoSpe74O2uMDyC95+OWstTQtxmb8nc25i6uZXyenMUUIAYOBIoTrFX
8U85RcqVaSVPhvfcFxnYx6YT0w1P7Ypb+cqFgqcPNxlQP0rELi93TBuVkIIk56Ew6XPvgJSBJg0T
qKN5XHTPbccae0tllp5MW/cwCWRsHxJpt8J3c1Y1oW7JiN7oRRP3m3p2SxWWnpmzG9/5xmoQBqaG
xzgjQq4ZPHnRFh24C9Epq2sr9Cwwuonp+I2n5a2rhnPIsOA2g2OxvtFj3dqwSlZ0QlGIsx9UWh8b
YtfIq3EN883hpnRZF2ZZ3e3mapK+0Q158Zq8+spJagILnqg/tkm6Nar6mSadtx8RSD1l2s03bjJo
3/QuRbKwA2NvHuYgq11na/qyClSOorrSzNMdyYj6d1GLZZsZ4iDigIW3eJyX21yVKSGgu6BzR1SM
d63BTNzW/IAFynfSrSq/V8Ww7SfQibMmbx8qoZqNUgX7aGUgV/Y2eKg8zW+95Yvp+CNQEBJEEdRa
ESR14QHDq7z8LD7FQNIyHZ9jwuLjlDpwCi2bHmXUqKNpkWPEs9Y+dGXXB++/qqsQ5e+RQdgGdAlI
D5V+lyNrOvdummTxuZTlfeV47ouwsl9tFaGaLXO7Gy7mYpLW80QEirQ5Ae0Q412OxkdUJoDnn5y9
IgdIoQTIqiNFCxhVdkHd1ABB04beMBxrBAWLi9hXUFBGF9/htfL6D/MUKzgbnvLkKULF6mOS1sKv
KKt8wir1BeWhIjSsOtN+nnd8GIcbN3aZ0mrKKCVkKBpBlO3BSl5OOXPmHEXLNd6veOA+dYtvia0q
vzD5rWzOFRS9TBSVWujJLInnsLX/3jDP4QVPvZM1tD0aLDWdu4srZ/wxNH2yb+h4L0Yp9s7Y/JDI
sj1HvbOf24kHXix+D3aJLljUVU80Jd/6KZr3VsO+wq8S29ki/caQfAAfuLK2Bct/58xLHylD2ZlT
5dzPXE4ClUbtkff0PNvGDmsv04DKkARweksc006loZFtfZwd4GhkdkMm+qem8NqDKi3Umqi0/G4U
93xtc31Q7Rhvp65Gw/o265AAmSk45sa+8dS9cSLFUnTCKJxIAr7p5fZ0gk90qCdxQumityUDQPSy
jNDYqinR9csFN3goy1tEwzdOJGhhcgkfgS6hsPNy0IzHdk1r10MNhnLvp8GlgSMqa1/iLT0oY7gf
z2C+L0Q6MB3H/saFeONISjw1cKEQGQGZWN1CzW300ylynJOE2pu+JPqppvGzUyp1wzO8wgvx+yVZ
HISFEgRDsjx8f9y9Ns0z1zOJd3LTuXqSvd0HNKV20LkdhBUTPm5z0Y7+KA318wHkUFeP5ga0cO0o
4yMoZRKuMmh/Yg0tTGU3jhZX1qlQJQtaLdR9WTvNLm/LaRMJ2t6RuaD3xKRmD4DB2/aJSvad3SQ3
kLg3HltsOpjXMOCOcNZIXJoPbOKqFqepc4odg2u68TKlHjPDP+rZdsL33/Y3zjY43lACg2eJFOsa
C0O1LhuqispTm4LyX6MefptJZd9b1Li7IjPkcfTcn++PeeWgYFoMURiMGWgTKF2+3PCxGNuZOaM8
dXbihiatvrdTLm8YrStEHgE96sRgRDj2dJEZuBxFCwT3uR7Ts7KAy6q5GUKdU3MYR9f9GIm22zvU
m+7isoE9a7t0lzjEuqtTTz+WULoOB8AUt476Om2Lb0ItLizkUrwOW7Nyhwu7qiDV2sG16KsKRWpm
uM+GcQ6cPCr2mht7l1BqwihtUkCBcrzrRmfcASA0N7b9jfNOuAMjsIhAwHdbu8xKOUUZK5WeRbWw
mItE71HIPnxA2Bp9E5wMYTqJaqcAJu55UuZ31QDmcVMlevf+Ybh2a4A8o6Qc8Bi+BUH65TZBP8Qm
U9SkZ25ljQqMzp1PjRMjFO6KZILCOBw+jSRWnJy17BW94W1c1TlIiEAstGY4fOA2I3a8HJ9N6Pcx
eMNwjvJm9lVNaDgqMJYkQ14P3um4H61oOAOYRcI7n1H7GHkNeKuVPGcRm+77aei+cderP+SMxC+9
sZES10V7182whSAyl09pJ7ugchNr07uR2AxmavdNQVA4VHJnl3kQCKhy2wuyoh2CycndG/br+kkB
UQAvCnx1JOKAM19O0VFFYpRjl+dGRVNQtwXZyYy4gWq8YddNZLqxptf3G4E1HFWIXwgE4WuUn7fF
3NWgZp95OaTA/OZuR62E3bBQ1+EYynsAKXi430tkKVaXyW2Kqpg9qs7GNXITN/yOlB7KI9Q8hTQz
NGjmqUfGuLI+lHyMd03a/RxTYv+V5UV6kLostpXs0hPhNLrxbcsLdunQIUJHGRwecUQ/V16WKgtL
l6TKzySNaVDFKg9Uq+izXaOm7d+9P8ixwk+Gn4DRUHR3ubkt7euJKFKdZ1NVT2Or6h+9yRqQ7+px
l3QyfXaI7rcpZBFuvbDXrxkY6wAmwFxHSRWEFy6HHsF36GbSFWdIJZGXmOOBoAIFt7Z2DZpfjupH
FoHFAM9R/dSQjQqEtCDr0oGd8/4aXB/wJVhD1SFYFhR6I8uB/MODaEaeoHEIr86WY+W+M0TlxkWB
pai8etPZ9S0u1jUWgweQu4D6Fm4hSH+rCJGTssgqUlbnlM7TWfM5Q1mlrY+adtD9k2J4bpwRF71s
0TOCZMBWprLZ2FlD7sVUoHdFBFUAL0F0XCWldZfWEzybbKQbXqTxA3JfPfIoLt/xUpogQ039xjP9
dKRu3T7XDZQ03l++ax8ArziWDqrlCxC+juRjVdgR6geTczeNxacuEyioYrEMhqb1dgPp2mDmmbzl
cS2LdHlHgBpwyGVgHfHvNSmmVFKmSVRkZxjL/CkqHHGnogF5D/5Nuj9au2rD0srMMZvL4TGrxK0K
t+tXCqVjAAklDCDe/ddI6Y9D02lij15WFmfYRx0wU3eon6mHG2t7/RJgFHDZcDiRCoKtuTyaprTF
7DYiPzO7A1ElmYZjntViR5h7S43nzaHgudreQnhGouxyqDZxxTT2RXEulCo3nYiagGb0c8ZRPfX+
gXnDt3IRmzPGHby/C5H/cigvRR0cN3l5HuNYbB1gA1urb7q9GOm4kbnl7vqu/2IJ1GoZbfRTn0/I
afdjErYuS0Ov8sYbIfT1brrgeeMVAOsIztW68DjNJ6tlWYkvijpvVwLD82fPuhWoX98UlKwLMJtc
lBvCqK6WWDiRY2pnLM8o00jvBzG4KEebqm2nknLvsZ4HEA8db7xuV/sqIWsiQLAGds4AcK4GhRYs
LeZEmrMl6K+et8l26HICgYFOf7yxr1d3EkNB/BBOM3KsyPmvQjHbjqW2czWf+7JIw8n1hhBoKuDv
uKnu4jl2NtYMSl9Cp/6+6pGz7EdWHt7/iKudhIYMXnJcShdIxdU3kMUvlREj51Gg5qASA2hLVXar
GuRqJxdC0jJPqAijh/hrI4o/bj9goKayLVqfB9KmB6tz+L09mTEAE2LexpmM9rqpsxv35tJOwcNE
ognraoP5APzYXi9v7rCx7aXXfY65e+/02XM3LlUoiXNKq/L3+8tILtfx78EgsAapZ4ENxXdf3lHD
jC6dOu4/l5AcQptxzWsQO9p8h4oB4WvlmV0htQvCMt4Hr3XYh7jsqjAXFj/AyAzH2QUzws4id4ME
n/GdZOh2ealblGihALPtzfDREYXnI3bKdrIyctfwjvtN1003bMVKbANzkRCjw1bZQERAJlt3zElx
5aw5mvuTqa3yrrRyCDLijDxERVOid0VKQs+A80atpgxVDJQEXJcO4jNIiTBeiJMWJA1txuqwktkA
pipsaF5W+ckWRbXrm7F9xJGWd8XEZai7MX+x4MCGskGR58xQep2h+/MROYzfU+ZNu6aK6JlkAsUN
NpjHEiR8MO0n9Pp2KpHfMchOHWWMfPeccCdMC7sGo3NEZ2QHuOL723y1y1gZ0FiWo7V4wetq90KP
jmmk6E9jl6H3hqvpph4x1PujrHztZQPg5eHQIp62kci5qsiMktLTLLJPZpAE8zdQF5sqFvSDGr7M
JkeT9jnl26a1+D5KZYEQyKRwe4p0QxB/3HdlW27b3gVzm4r6xtddrwEDTAw/AgcX2lOLzOGf7p+M
rNaU7oiP89Csmjlow46El3fj8q4bibyuwaKXCKYOzB7yTJfDVFnSOWnP7ZMcY5TT4Q0DGb5vUU7F
ig9IVWOuTpTIkFJd+1iX5ptNUHE4WwbFfNyGyDrUDv2olg50Q3j+iDTDeGMlLkHDZZsAny0QA4cY
nANn+PITWZIOdiot55RnnAeIzEBLTUfUJTh8AMGlQlPshie73op/yg7X5P1Tcmmo/h4dzhQSY0h8
L7mny9HrSCWWcmNyKuSU3fUCPJw0BkZZQv3rxmZcvaTAq+CzQkcG2Cia7qxQg0jXc1sXFT0hmCi3
rHeiAG5s5dOaxA8l3PIbC7tK7L/ODSE0nDjIqXkAcFYDUmR9J1h6Cog+Yl9NyejBbmn9wVtoOBwo
QpAZKPMgsU8PljUzn7RltJ37PH/K83a64RK8NX1gCuDRQBtCwFBernRi51aKxaGndKxNAACcbyYE
QBuaaxZUvahujPfGzuLEA/4WyCkiWFhu4B/WkoDgEeeNoCc88NERfiHOkJqcRybs8tZKL7f1v+OC
v1d6ScHZr3UNgJ4vx+JRL8uhxxnuOyU+zACGg2G0nt0xdsOZjQIEp9o+2yITW1oUzr7xWuIjSjUA
atpPBKTCIPuBboRKDqHFnRLFeM4tg/TmN+KOOQ54nxS0k8tvdIsyqeeIOadxIOwjo9X0MHaqCE3d
x1uJXO+2zJQI1DBnT+/fsWWlr1YH/D2BUgKOPM5qJyxETDGrPAdvHSHbMSfjtpVz+2/5YK97AAAD
xDWQmfAfuZyHP/abC/BZ59RiJ6kTZ5NJAKhdUtysi7ieC47vQtZAHhmCLas7JaYk85K4gHgYsMqQ
qepTy4ZbOPAbR5fBX5fAYYB+AQW7nIpjtcqRo+Enx03cQ2xb8Z71qjq6GdTg/u29gVgLSDaug4dJ
rDsHmxyUIDpjKF0lEQiUSFVWtOxvWPw3zh4w20UE1XGQrFxnKhB6JW7fTuyUwtHZzbEQu1Jl/Hk0
Y340qp5QaYxMNW09+9bVfH1XVqfPdRlEj8Cdgx+7jvsy5epsAOP/5PSTh2qMyDJRmJU6/l4UOPWb
BEYFZVpOnR3TdMg+t9qSH4FcNXdumcq/4BI3D3XhemcHygeVPw9O9N2qOus5prz+oOtCdlB0E1vN
bOTUs0akkV8V2fwDZXcZasy4nX+ftamc0AUZUvokd4ELIFtb33szibe0GTIYgdHJ0WGrlu13SA8D
grRSLo/VIHkI1SrUpUqOcNT0UZ0Eeq6nduO1mv8VpZH44TUDupN0M4USUMy1ofdJkqLxVwUoMyh4
X6vQEZ3bHNsCELqfytb+zuggflpM1zyc5mncp1lpaT93VFMEcZJ3L4bp9IWyvmbI4anoKaLdQ6Jy
Vfiamso+tJqJvxa1WRSH1N0YwmEc0102x4CMM6fLa6gQqOzo8Xz0NpGXQovFrRx9nzcRCicagOWt
P9mV+GpGHEvIYRO5TVDnBPKPofCVo2Lo5rArJmjRNYoWjw08sd2ibi7AjmezRqdj3p51LoFBNciA
J9uxGWFO+RRV3+cS7CCN9Fh8qEaC9YuooT+HSQPsgluHx7er3McGKbwUBSV91fp9OUJ4RXlZthCC
FSpQ+JzY6Z7YffQyYPlRfZRXwykeLPe310NzIKWZ+rCEKCgsh0U/DHHV/qTRwuOnZa1ySBQMxN50
btR/JkU2VQHiEv25buYx32lH91/kJPk+IxN3ILPYip95Usz3dOqgflvXQsM3U9mArmu6yuG2pyaB
giGYOCj94k3h1wxiVmyYa6SjIZ/21JZ6J8zEyN5kCLY3rI9oCYZza74MjUWEb6Ph0F0RUzVBp4aD
w06yeBo2BYmarwTnETGyo6EqXTq88YXVtuiVBibM71FNwNMcyETqjW3P9CyhzQpdl3n2UBaWsnsd
2zZ67JlM5AFzJ/mB6DrybUckX5yypHqDTgHuNtZV1vuArzt+UPOsfr//kl1Gx6/vPyw9qADIntlL
4uDy0bTmwRoAY4JGB9vyeVIG9DavmaxoM+Hwo4woisO+Yun2/WHfcLFBkKbA8pEhW3JlK4tQiK6e
kohHJ+g68YcmjZqzV1ko0ht4+7tpeQQWSJ+FMRJ5QT32TTAULNrHJWHPkqcVxGJQ6m8axH64kvIu
VzS9YRnXK4NcIl5xgcwlc2F917FG30aEqirXp5wP6WMed0Uoh0z4bO5Qy5UvwoYtuQU4vzUoh0EG
fAAcEeje5XZArB0krL4c4O2KzM+IQMPCmMyhjc5q3lYM1c/392HtXi6TBCqIHOWyCXxNNRpq0pvJ
aoZTNDe7ViKynzKoFvTKafegAt0waOQSdQKRfPE0YMqQ/wPsCWDxcnoNq1xDBz6cxnkYt8yddVCA
zfohUemwz2AZ/A5VyCH10hb6NFm0TxDjQRCNEj+rsybQSF37Iim8EB/ehBCl9nwL5PcwSbPuwYuE
CebemBvW8I1NAWlh8V5ek2pr2gIrus5LeDqecmJcSPYw+eQkxMFlr5w9afooTEZ6i9v3xs7QxZMB
6oo0MjjQl0sF5GUsdFONJ69pm72RlrUfwPDbgHU6BpkeyhuO/xvjLRxCCeMD9ouwV97TkBe6o0k3
neLY/ZhmpEEONOZ+Xnt3MTPtjdGWr//TvcBBgI6bBAC1RPEI8Vazg2D7CIRqOnWthRrhJEHZgNfe
ijDemBPmAzAJ3jvAv3UB8EBBy86nZjpVuhn9gZvyTo/uR5gDfUSIfuvyvjmcwF5BkNMBrW11uuGu
2SJOyXSas7aEzhGUnjhI0Adj1T8BPKkbt+mNNQRIBj4NvDQAf2v2opqGcYzmypwgspRsQVFWWyVi
5/O//ULAOghvkf1wlgT65U5B6ENGVcnNydb8Oy/6J48Mv2Iz/RLTUIXvj/Waf1odC1B7KZ4jZJXR
fGIVjcSJFFMNzsipFKYPSJ6hBZuw5nDIOrYzok72IzyujSWH9DAMKfRCKzoFIqlivytS6tc2T4IK
PsL737WOLAC4oQ4GASrgeZzV12ftjyDJSwurhdJqf7LiYdjWMqMB9Gbk3lYw+e8PdQU/LGNBWmSh
YqICB1z6y/VGSo6naST7Uw8XfAOqtvWpSaLsfqzdOqSdAlWBTmCAepA4sT3H3E2sq3fRXBcHDU98
9//zOXgXgNQjDYQc6OXnFBA/thVLBuABVnOYCUwvCBpLgQybNmYG9tQNioJ6D6YeiSYo3/ZzE/RO
1e3TvhpvUKauoO7X1eEcqtt4oeA8rFanHlQZC20BHga/+mgPqLDgE1xZDzSEwCVQH2VJWe1sU8hN
XabD45RG3q6REM+IzIiqexSOilmXOw8ZXF9aOfnQzYUMec2tx76riru5IKjFR2maD+LfBKlrlDLr
Qo03CELLh16edLo87IAUPAhJoFjicl17rxwGCyTQEylm1G8pjz7mDCFWkmh7IxMv8gukEI4sY6f3
d3QlCb7YYAqCL9YOZXUg4rwCwH8cZnugLSy0Gk54OqD9bZn5E0ipcI8nAUkfFHsFXYsq9pE3Zteh
z8LOlN7XNIvIcz/X9VnxTIQWXEKfxXYKNSVubbzc4WE7ItUtqWWhFsHDyeWsC/o2YVu3GSLUWEGD
efYS9VkWvYRmB0Vey03bjZO0/dEB43BDRTKHtctGH0VGxZNFSLdr0OLihl93/WwyELIIEvrIf1G6
JpPkiQZddkzNiUsDRQKqRgSeKb+xv9dPxtI2BwDpUqgAH2tFWTGtsscydedTzFXvW+0gNiAfVYdG
j9aNJ+ONCaHgHowIpPEWF35xuv7cUBf8Aq5t+9SDxwmV4gEiCbK8Vff+1oSg1EgWsjaeZ74Yvz9G
iZGURSSeOycQXiB8g6qnzVx7T7J0+vD9E3ptRsGPBvtWuNgoZNBWdzynokX+owH6Pjh7O3ca33XK
59rwOwhv3NLyv76HSG07IISBhgmA7+ppB7LrtFFHT7mbi40VG9tHz6D2wXaA70U6s/dG2epc2PMt
jOWNaYKOBw416JFIrK8XdLbaHjF8Qk/eGItPXcy+O4lt/7RSD9K7Qow3XvI39g9OCYjGyLQCuH9t
s/zH/nWskrqODT3Zpe0E6GAgdqmERDix3P7z+xuIE3H1ujG4XaixYzgVQMlWW+i4U9yaLBKnRMbH
rqkrGaatju+1AliFehAmPk2Z7nKf5ZZ8URqskWB0hlz68+hWdx6JwClXBk5orxmcXsRAnAIfkJBY
8yZVJYjr7ewr4Nr4cytQoLHvmNM6AWWIX/3MqyFL3JcQxWpaOUCDopqgioeqRWijp241ZiGz4FbA
iKLqfiPbnt2JMRcfQX+E7SK1t+mQaTxpnYKmaGIFtBeuKijp1r7uhPooolL3KE5IOEpVmuFjPRZQ
84hHLPyGAJfqAndOyBdXOXQ6iMk4XxLWfBz5lLcbTnRWgDBkFV8zlmf9TqLUQG9imNICapUGHPo6
xbfFU2cdljJyKHcXOg3Q4gfhcG/rZ56Big/MxQxkz2DCPvVw1H8iHW09jVM5QxpL1NFnY3LPQ/xu
D6j5BmHrzm4U3KkkGaDBCXq/gIpuC05+C3K/5yfAtByYnEKzTaM86E5PKe8BpeSAXP3cHadn09gA
5vic1guGE+dHlJRCyT1X+VenN9YPvA4A4FAGVuM9Ldy9k89490ntjt2GqzyZNh7Jym/gBwGLWXBP
7iszW1//N3NntuQ2kmXbX+kfQBvm4eU+gCAZIykpFBFKvcA0Yp5nfP1diOzuDDrZxFXVy62qrCyz
LNOhw92Pn2GfvXMgoJ/rSoeqzDQjNXdTXk4QQfXcPFO+HUC+A516kuUxuG+lIN3XU9A+NbI9f1Us
aaj3TZgrJR9Jrym66cNs7m2gnjG0mlM7bs2GscznfI4q/2gMDkIdlG/CgxT35hoN3wVfwuwMeAr6
tLyyYj9DofZcMkEzv+RRs2kts7xBr8retaEm7SbumUvjCqoYOV652ucPgEH1fkHVMsWE4rOQd1SR
UaRjKDkvUAzUN5OcmMSIq7MR5/5qGXel8Lp0RIG2CXe61Gdf6otWeiE8a+9gHmj26lBI8NssggmG
vhYJnzss7BH/Mua5JHCidMlQ+KEV2b30Utrglv0CUpu+0Q4NQ4a7NX915q4wRbuLgSdneQqWpb/z
jYrPcOhYW9JL1Fjhfego81ahounJVktrp9IkL4id4FPMQPWx1dv8d1AGmecYg+bFZimtjaWdoi2X
CG35Oci1AJejvyp2fuj0dYQJqvRSz+bktWEVfWhqf7pjJsByK82vdlz90J31wLirIWjY2JzuTTtH
azWBSwcL4CevMFkmfRshiFFyKYkCNQhekUpOvE6fKVTCcbBSC7iw0bzBJD0ggJiEEMfAqFLX0WC1
5osahsz3aGm4bSZV3ZslNF3Xd/rCgiAyQAMR9hOQgGLK7BvmJBV+57zEaaffqkGeeCXibSsLEuZc
3jbQXMooJog5upvL7Pr78wSFe2L3CRM9uoo2n9xBADFmWbPDBU9b1aFxYeahup2DQXGbYjYghJik
lfahgPt/+xELYoQ+FdEufTEhc4urOkm0oA5f/bAHy99Yuf9AlgPZQhbpRQB4YXkmVbR26Ip05fPM
IC2cepZkP6uOxIjI9U+/OKHThGcZdGHshAF9FCDFsBtaDjnww4KhRque1Q3zVUG1U+fSWORR/AgJ
hrRr5bumCpzgj03TpOMttyklkvmIo/GBao9jjt98QSyzQ66qjDdA1Z1Nk2R/JY32ayx0aXt9tUtV
5HS1EA04Cz0AAGKeAiG9i6VONudlOr0aJ+1XChR4mWxoqpdQTyUQDD48KrQQEBjcmEakJpsiByX2
x4kB48tgF0G+AmAEMHl6DM2ic6KoVRkPlqG31tu4QQmM6YPrS71QtDk1I1SIZhPgSZxhpnJKOlWI
6boWruPeqlTlgyVl6TEZ7fo5S8HBqjDLeDDkWG6aROGhrE0G/7qpOk5VbK+kYAJ2dbkBeFKeRprO
Ku+VuAld4ytzF8mwZqpmseP/lj7qUOIAwwvLh9ScnW3CSJIXRVm9yYMupaA7j18ltRqZRY5jTwmG
YCX5vPSxKHsvfg6UJ4REwsGoK8efg35cRly0YZ8wkrL1lzhXSie4kKaelkuOWmBrD79AEDvHUh9M
jzgRnz9CuqPbTeq2jj38sWMkf3vrAvHmOjiv06NS+IFq0mGiDdRrg0u5NPNKRvFWbsVbfV+4FmSO
S7BCYgDIRHhQwozpxjEqmSOQsvizVM3SbzVSy2kbVUoqg5GHECqklewFnTbnkOrm3V6TY7SaylCL
HVfVG+eDQ7v3owRaxPKaMkIhJR5lSLj80VqpNl36uRAN8GGYb6FabQh+XAl9y8wTO37VpsQ+zDPt
OWlKggPeHSaFGYCMZknNJwRYoztjImAIpz6702V4eBNTb3ZFJZd72WSG2ejqGFrMCNHAEaDCykW/
dKqoOcP6QTcNOkaRAnuyKHWF6mi/lBMUxFKaoQGVqhVE8Y30PRj9/mc41vpfRZC2UHS3xO5GgwwB
Zal64cpgWNcoqONQL/ozqPpyB3G4AKloW1Huss6Grua4k/R4dF7ahFFKIx9yL9Al1JIKJ1w5w8Kw
xt+2COLeKrXQfoqBRCRpVeh0s/9SynZ2m6jwEZd6M2yYozC3VQdZcVygt1CH07xvAiPbd6kfHMEN
DEwsm/Zes2BRHRWouOSeKcEmD8O7jGrEp6qDTjYlgnnuK7uFlnaQQUTI/MmBHW8dq0PsMcjSl+uO
9TxYoVWm2aC7ALrTnRX8atmHhQx9SvKaAJ64GazQvlOK4tt1I8sRPr2RC9CLWNMCdw60VDjiuu4r
ozTIyWs4IvIXBpnhUffsvFqxp7Uw+/xRBPxDW4RjgBMAhHvqZNQ4yicp8JPXUglNt+pk1ZPivH6o
s6LdytyNG4mY6qEo69qTtFG+s/yxp6TYISaJ+9oGc2YeGbVUtnZmNp4VxMG20Rx4gmmPPQXyvDpD
vwT+wteh3g88DZk1OANEUhNKt2lQ5nP8SthoAnj2o/RLBo+b6jpDPyQL3KQ6gq0oX42Op9iVnSS9
7etmBCCjTx3DPXq5K8cifBj8yf9sDJaPdJARZ5/wIyMVUGNOXvrQdz4OWZk8SiN+yJ0nihbbXC3D
T8xVyIzuJxW8VGqn+Q+x41cZ2mctnDdB00TfqG9mIeDLiGPSUnRX+Mam52TRuLH4I+7sJM9a0u0+
e6p1u0pdBXbaemO2I9oATqMyN8XlVSQQD317zJW0+0uuAkSmohROrhU/delzEoLh/wGNLoH46QFo
YNtKeRbjVyNXQtRys9orqUp9H5Ii3GL7T1H4C3gOUDxsUFReFlj5qT1pYWNTdClm8Mc0Pa2CkNWG
GWmj67WzVadxXEnELwT+tDSXBiCTFXggEb1ejJI1l0rcwtzRqBRuJtt5DTtr+twPfVhtLRr+jwz0
M/ibpakE5EeO4O7p89Rfo/8TmEIXZ+hQ3IbUhLY+HQZHuNj8ibBnV1L/SmGlvs11Wf9c2IOzK4fy
zmR46I74w/jA2IDsFnbwowrBbiObUe7krq5vZ8UItvLEVXNGZSBmLpo9ZVG0DYf5K1nPmhDQmRsC
4MjzABqB3EwxRLEQG2D5mMYtHAgZ0SPiXkUyu0P2XxHxH1GsXSVPe8+d9n/+VzK2/w8p1pZx/isU
a79+/qq/tb9+/sdTy9+a/yh+/8fb6vJf+Ij35GvLn/M3+Zpiav9J0ZCBDALCBXDPnv0XA5tm/Scv
08LYQh+Fq0Vq+V8MbIr8n0vGS4eJojb/Y2lvNkW3kLMp/BOYRyHiA7n/BnD5E/41IZ3kDyBK5dCC
0WE22HyLBd6VbBYUWeaUefIoN9FGsdttkEhuL1M9zFQ3cD6/+1of/vb479nVhKf4b2swIC3ccrwH
8uLY3lmbo0mRprhPHgupv6k7DYqtlaLPmQXaNwo31bQYziRPFlzV2FcVgLpMf9R8Wd2E2YCmSpSu
ydScfTVeXtocC54ZrwgXxOk6MtuSesNO28fSSJE67Qx9W9VZtx+6MtxWM6Vbu1L0tTB6ierfvaJU
pai0YJCy4dLxFEFNbZRHZcEw1GNDpPSg+Pnv0ppSL4GFB+LyYSLYQCSdyd7Ym2Y4EAn2oZrPe3NV
H2pZ39kv4fhpVNZolDnCV0ZWfJDo/NaPbR7Zu2JGw9XXauWLlFjBjT+0wdZJVX2nR5rvMVRIzy5D
MWew+8Kr5F65Hcck2U6pltxbxjLfHxGVIGBXQhTSfylyHWnkYoABoOrsvZKBG3MjU+/vTVpMn3wE
kULa00VLHGGbDzJUZh+vH1PR6f/9pYnnlllbLoaI5kvtmACLKfxHAuF6pxnDawGwyeUGU8cM2mAX
w2X1sSuYos98KzwwdgzAsac07oO+8hTYuraWOn0GmV98oSY/ffBh1vBgz6WJACvs7fXfK8QD/Fwy
FrJOjv1CSCISpmb5BOcDHuYR/gpzP1joFo08a1SvBweKUVqM1+2dXzLG8Ug7cU080zRmT4+/kTI1
NCd69ChH0WbOIxd+F++6CYFrlNRrGfl7Z0O4YlprDhMU4dFjs0UNtXeNHdyiXrCVNpwLV9loWxVF
0sKDamdldedfcyGRAThI84T/iNFVKUtmMM5G9Bi1O2sOH6KcHo893U/6GnrrrZNxeo8wRWcPd05o
RcZ5+iHVNkzqZFKjx3Zn7qNP8WfnmD+Yd5x35Uv8kLnyPn8Yj+re2pU7ZiB/OY/Ox0N5KG7VIzI1
ercxfg+96x+jla+/3N9rv0u43wkAw6hinuFRG+4niFvL3NxKdYuO6byLI8sNQZIj83R9y89OFcQA
DKVBdI1fgcRb6L/rs1SpfheNj8D1fuvJtDcYj/rTvX2zQQYCmI07oy0u9t0DpHRNKedaOj7Cce8q
KGkZCLD3+ocx+XV9MWLZmDLospp/LPGAv7cUxyF46xpLmjt7KGffxN4PY1NvmuNaNnC2WVgiQGXK
kJecOXahFBYwMZ+aPpZiekeaP4BEZ/Z0+tbPrxHCFukiumOt1ATPHoA3m8w1LUVR5ueFqFhPZ83v
Gdd4dFLKS8CNGePaWuGj7Tw1KWp/1cqzvmZPDBykVnN6BXsQfyNcWzz2c74LlN9m698GyGaoyYrB
S4eRwEwn/SDc4m+n2yervTVWZjE+KkM43g7s9sZK7XnlOJ5tnUOblqO4AB0ptDiCIw3SoksHo6kO
Vl/RUmbWAHE0h4EQpuPhCYdTpwhvoctZyR/PvuabWSK/N/CwLM7Hz4wB6mNcVQfJiT7KUrJrffy4
1WwrtfgKiaAbIJp7/T5cWCmoXwizlnYOgDzhOlSWpMDMxUorRlGoHt3Suts1Bix4cr3x1exjZ+R3
jXN73eqZKycLBmvD6Bc4QOqPgn/NotppAfxNh0j3Pea7t369t1ALicv8x3VLIhCf+7fM98CooPDI
8m9hK+0irfVQm7VH/VE66nfDIbmj0qF+9nmswo2yZ5B6q1tuh7adsbKdYjT6t+nFqKI7TFwu3/6d
UxsLbVKdxtAQ/zE3PJueQYl3IvlrMh1cgvyvmFsqOXAk0w0Sw1CnHyJtDCTtMbDlTTx8gHFonw7T
Pb2nRK3Ikv4nv/p/yBje1vbOmLCDZgTZXlS+Gbu3pa+K/+lP//xllm75F5ccNI+wbapVtlokw+Jb
DX637YrZhF2RGeTrVoS0nMNBN5yAnb/guD6b21swNZGaFcEhh0Bql1fN1yJN0pt4irTddUui38IS
VgjASR7xK5bwiBYgAbI5nKMDs0bRYwhayetDba2gJ94rvD64Yg3eEHWZsHgr+L87cYEyLXjFKT+G
kgbpXWhrn+e+VL5HIQr2lZx+vb4o0V9hbiHhhHCP0w1F1rLod+b0uo/DGUrLIwVwUCzhccg0l6qK
NzXq01AqSGitXOcLCyRNfdsu8nIitFOLZRXOVVz1zVHTUrQJleHWCGYZ+VPrvuqtlTN4djpYHnEm
3VwN2ifqa6fGmqJAgcGvm2OLO9a1YXJjHcZpx7i//hnPzgaPDVAuA1Ag/+HpPrXjJyUATa1pjl1a
3EfdfSY7+3/PgnCboKKLE3R1mmNlAUGTj3aerDifC99qmXXgGKuUt/hap2soi95S+6BtjhbBmyTf
qc2tFK3RI4gdz6XA8t6KSN6QKc3sOwlW9OfyaMnu/JoUG6lxnY8RXGhu+gs5pGKtzXzmxgWjQmwK
z9VUUMFvjqB5mb6TlK1PJwyk29p7ceE6cXehVgJ/yn+Jr2LjSFVjL+etQK7WHIsPui8NiLiF7gCF
lNQqlTv0P6+fDPH9X74obTAHd03Uob513t5d4TBQUmiG5vpoTxsVZZGDFt80MG8ESBJumlXRyUvm
gEhAvgE6BfCGEG6Ysw9szzBqNtC4KT8Es+vstPv5PnkM9vM+udXunLv5q/RzAN7+q3i9vtZL9+y9
ccF56HXG6EWPcZlRT634ABmrd93CpR0EHwcQY6Ekds7qT34x9H2GBd4TLzTgoIGCVQuMCM8xH/wp
/1rk0YoTvnApjMVFMS4AtQzlL+F8UtCz1V6ThuOoKF469x8AXaHK13gKqmS9OlA61Hd18nWUk61Z
OO4wGMyV3F5f+fn9N6jGU5WB6ghWKXGci/mRfkKPfT4qSr6x0Dlpx1vDWTmsl5bKi8PoIKAxiC7P
otXaHiM+/XRUVBfNRkfZ6Jqr/rC/jIfBrb73L/VzvtZpOH9yWNk7m8KpaZQEkpwhYGVM4dTwIWSM
z+YUPowP1z/hUjs+ye4pNTOAQnmFSJXDI/YPqzmiolkq8zHD0SDAVbmZ7ak/ra896lqZ1zxoz/Ma
Adr5nTi1uezru/vvQ4ASJPI0I+kBanp8Lds1+ue3PPd90UJclvC8aQq9+xRgylGjVKTdV4+jK237
DfnivXQredHt6Eb7aXCjwo1u6332O9w7n+185WquLVR4ApumDEgSxvnohNGdOt4AX11JTd8C7LOF
LiWSBZDGVIRwEWfVSjrmtOfjdCczF74vXsKffX0bFkCw3WGfPtlPB2UrfZR/+J0rfZQ+xof6Jflc
ec4Wucj7biWsOCt1vH14BlFBAgJpPWO+nqnCWpWRycfkhaoDpblyuxD2PGmSa/21ltJdvJvIrf2P
NWGbkxJmbUhUsPa7/2lot0a1dxrgf64e8Ia5wC+mmyLa+SuJiEjoREzACX5nV9hYLbT1Thuwm/2O
Phm7cKd7ya35wboPn6KH8H6uXPl1XLmq535+sekww0Hoy1y5EO2ALg+nQMKm/Fu3HpL+JrtNtSce
a23FkAjReVsdWHEwnZyqZYbj9H52lVHwapnTcfzS7qJv1uf5h3NffEoCN7qXn6faY8QBTjQTVPyX
Neb0S1dmGeKiZUMZBPLXU9uG5DtONPnTcVZNd5Q26rwWNZ4V9JfNe29C2DxLT0sLyNp0lO8MD8rg
3fS7fMgf1H1zl9/Gt/o+uan0rXbI49sI+cmVoHVtgUKAPw1hpmZ1OB/TOZXccpR2VZeu8fNdNAJ/
7hIcU/UQJRHsFJ7SHIWCo6RzHVBybqqVuObS27vwTf+3BWEZUgaRQ5nid5r6ZY6S+3SybqpMvrn+
PF14B6kUwcVDdEOVUWT8jqIOvpLFjXfOwZl23fBa51sGE65bWTZc8KELgJlnkHQIvLpw3me7iot4
8udDEOiHKdh18TNM3R+n+cGR9O11W+fB6BItgdyiVwj/lJh32XM8KbGTGwc1duDaDZ9H51aO7h3f
p0GJ9HWbe3O/VnK44CfBCIFfWDiVNVpZwm5VU9LWcdV1UJcoN+U8305oTvi29LuTbier3WatuU3z
fNfX33vV9uCwIdNZo/8830xaaEB3UYEAjXo2JGmGGiDDRB4PjOJO9+pk7aj9V5uoaj43trTWtjiP
bBZNAhopizLB0g4TXsYS6hhpGNXg6JOKumOrbws4WNo0v7VTfx9Sr5r8GJK58NYOPvV1h5zGGkj6
7JLQ0QGXCdyR55DxYyHz8PuYdmigO4eosrmDeknnxKiCnZ4E0UpD+KIpUDI26HjAeiJRk5ZX4xAR
rB98Yza2aQozptz4KNwXTfKnR5hM+23IEzE40kaxx5COrRx1gTwdhxlNcjpBY/grGp9hOX6Qsx5N
yWPYrrQYzm7NYnLJ8xcMEB0ywWXrlabWAAmmY1PBtmPkN6OjeJGufaCCspnU9nZq5v08rEn3LNfi
xDEsVf9llnGpbDGsL+wfokxWOjpDfezVSt1MUt/fO6k/b8cwVN04lg9QZyi3vTkVu+te4sLhxTJl
B0YMFiEqERxBxwsYZFo1WE72RWTdGOiUSQppeWCE32nsbINY3vUwjBrqvvdtxTWBOV//ERdWzzfl
+XA4NxA9CG4xbepxCq2qPiazJEPOk+nJNm2cEjin0/xE6BJFyrZUPvRKvVaVELRKOcOICS3Tr9Do
wkZMlimEAX0od0na1cfakKLQdUwp3RdW4hwNq8gfFbCj95YTzig3TdmmBAjsDu3MrKKjULSwHEQB
pxCAIfDhuUb4BA0CHelJyGmjIg42MwN6t0ltjq5VZtX++mc7e3uXn764OPjN1aUsfvrTYY+Ywzr1
62M0ON0WvFXkjZLprNwIERb39oUo3JH20mTAivCF9Kqcx9yhQhTHDmFSq5Rb0+i+JEms3Pc2EvD6
PH8M8rTeDLFmb2O7rv6wR7vsETzDwGjBMvE3IVSboxxeU19ujmZfdrdznea7cbDTlc95fvUpiC6X
gNHypVAprtMBsmBD+XVsGlPfMqGYfRv83NmY0zQ8JWnSwV3TRTd2nw6HotLTT9d389Il4B4CecTt
LE2B092s9aFqO5CxxyHW9b2ZV4ynFb22L2nGKeUQ78weHKmkS9PmuuHlDxZ8D+58mTLBNLstHCNb
8uFySgbzkLR0cDpHq/ZqM3Qbn3O/kWJZu6kT58cf2mR2AuYTsKk8mCb373SxGV0tJbQCjVv3XZIe
o8HfMBzpKenLEPwZLzc3XLAlrG8c8kzqSl89OqjeJrZ+78zNfWGtNfnPPuObmaXTCE0SvOXCIS3m
wFY6tEWOuuGavwKqjZOrPHav1z/c2esrWBFOCUzfbSvHRE19Nd4UhbWJ+rswmFeS67OziBUHjwg+
BNoUSqin20NulPjyDL3GUO/M+WbS7saam79Vig/tmgrJWbBG0RKMPCknAz86r9+pLamdUjm1Rlb0
hcEHI91CYqTdXv9qZ1d7sQFXOQ1ZEIxAIk9tKPDxNS0f7hjqzuT6TfKcoJFtgymZ9WbjKwWUdZN6
m9eBd93w+fN6almEl1Ac6pTZqWTyI+ZguiK6IU7aSPOPOos+FbIF40Pjqaa0bUHmdrLHHMoKKffy
/U6u9/ILgEiD+FnIWsWIhtfdToKxVI6Ole4sKdiGzuvEEH2XfWwDbeUlP4//F2uLl17IURjKFXaz
JjhFUaZSjumoeINl7ss43Tah6g1t/KKPX/xU/RIWTwaD4YOUuHMHwVKRrgQ1l44UARyEGrSdlDcd
4fdlvzxTiiSG4+uIJLTXNF+1LHKt5qfcrJF3XDpX4DSIoHBYDGsKYducOHZc17Vy1J5ipCbrr1V0
X/xM/U+VfgTic/0sXVoVUFmFfIZXmNbk6SGOZGVqkkTRjjBkfrJm+R7yxse2zr7UibVyXy54GQje
/jEl7OIYR2PkjKpGr0b9BHnIrmtH9M3XaLAvHc0laQGkTCTDNzxdUZXB3YCoIp4ZMoUNU9pf/B7a
glbvXrRkuKkQmlv5huclGXJTojyZz7eMjIv5Kfq/HTQoVXuU4SX9kk5K6/Y18oCaGk6bIMvqW9zh
r1ROrK2V6MV2yFGbD/sHKIYK15d5qvwo8+Yiqh4n1B4ey6T5AcFotI+Mpn+9vuHnxT/I1QB3yDwq
b7BEYcehEVUVv01bXklE13U7/6ty2nJbtKhPBsy8b3RC0fuegV83lFt5m1plv52quYOtBpaNDmI7
N+ug3CpSR91d/3Hne7fwAPJMQFNF1GAKLf+a52Eos5RoqbcZx2jjhxi6IK83xnmrmRJyp3G5kg6+
AWBPXRnVtEXnEKAmkHZxzsAJVXTiFrwr8zjW18Duwp9D0qZP0wBTukslfvg6ZppTbOY5y/4qukgz
3TaWEsrC9G+exsqODrak541bgCat3QlqruckjaWvZSUrGWmPBS5YmpzoqxYpc+kOHBLHDXxV/RiH
rQw0MlTnuyFujY96qUrNpkZQ2IYaIw1j+LwS/7MNJwp/8KjOsLKaRnPIpZJypqJEyV9Uz6fYTWzJ
+qrH6vAxUaYEeqqyG75PjUlnt8/i7LNMWRu8bmr2L4BHsu/D0NW9m1dZcBwH2hkrN0L0KrRkAVTw
AC+C3MwLCNGRXAYNyBGzOuK6vWDcTipcTmG7Qc/u+oERfYpoSLjsgyQPjVZhqLNlCNgYDUuPjj+u
LGf5ue+PiGhFuDI5dZ6iz7FiyGBo4bYommLlTRe/GAUCane8cQwoQTEqlgohbVHaXIn7Y5rFhyCE
BDdyYqiJ0T7JEqpr1z+buCBarSAduWUoE0DiJrIRxDkQtjLt+2MUUtmZ5LLZNDZ4/+tWzh4yyqsU
WMivmCOEvEX4bL1pjr0iRYA0wn5bN0Po9q31qa0GSAk1d+pn2pF2voFC6g9PBXkWhqHAh6t1GX8V
EgF7MMe2qDKSS910izp3rSpye3tleeLZe7MCGIDyBp+T5/P0oSGfA8Sm5RQ5pN5Tu6OtRG4Bguf6
RzzfKtbyzopwwuPIZzrPLEhT4xSiPcd/pfewJqAkTgvTHsbKkiJiiRRKrCF3xjzIoR2TJ7a+l8bW
sSpmt21/0cfdJHOJtoh+UzoDvmsOebEmV9PGkX8y3JTS2lU4PzbEPnSPab/xu2gXnX7XKUuRF9D9
8MMopZvcMWHyLb05ASKlthvf0HdV+5EpxZUrcfb0MPyCXC4U2SD14XNUT63qSHpMtI6iDwiQG84u
Gu8MGJf02+z1T/eTp43Sw4IKXwq8wn7qWd0oai5FH1KllXYyQvBuZqhrpb+z+goZFunPoldFDXcB
OJ4uJzBTK0oZOTwyDTu6eqIqoHyGadcvI6kDHMK8WzrlneZbM5GxREW5BqwTDy6/4K3xQcQnUwET
hV7zIarQOVXaYw/0Gl6nbIB/OytWgso1K4KPQfIPfHMht8fRYW47A+BvMZGzcjYuGTH0hewTokQC
cuFsjAOjmSM13KMWmDybiZyXzxIq1bvrR0N8A5YvxmMJBSGkwozsC2Ysgh67gLWYS2jlO0bUa9RT
pNpjij/aVU1VrTiws2URYkGSRsgDIcbS1Tk9I1qpx0auKdUxMHtc8+/KeL6+oOUsC+8mBkArcxAW
uhnhJhObm4XcMw+dWoHrRMQxtIjCl3/PiHDSxzrnBEC0fowY1Y+r12F+qqw1OoXLn+qflQhbg4J5
DbUlEYBSfIXZzY3myb2+DNHrEWOcfCvhzcqq0IT+XKuO0LmOt1nj6lzUmC6167fbPxSdpxAjWFvW
+w7DghSsnQKyqo6Z9nnRSyiGewoYK9dGdKmiEcHVKSX6BvGy/eUP1jPfVjoM8mToK2bW9kZwAYtg
TMtIEoQx/XcNwGG0liKsHeNlne8+lhYxv4q0X3VEs9KVsg+W8Vmxf1/f/jUbwl1k9DuL4hQbwQQe
2P6mZS9Gt1LxXrOxHMF364gKc7bmniMWZ4yaKUCzkItcbUevbIcIOB3mJm5Kh5X0dsRYfehW+hpp
/JmjPD29InwvbVhEWanV0VLim8oaGEs4DipcyOX367ty8QTzei4yr8yHilBPuYUoy6i59qQWW5te
jTF8tSZtazmf/D+kh/37Sr6zJdwWO2L8Mi+WVKZ2Np31oPTPZhZ61xd08Qi8MyLclVqSo3RQFz8G
B2aq3ci2tFH+lfSP2YB/PptwYdohcermzYoabkoIsRtJdTG96fI/P9IAKGlvUIikWa4J6zEltXYa
Scb5m+VGR/+BfNlFkOn6V7vgmykmgSYioV2YgoV3rOqa2C/rpjpqDh1jkmuIpJG2cweNrurGXks3
L2wS5ojIwcRRlDhrwcHnRz9+4HhXf8FW5SZagkbL7vqazoqqb0ntOyvieRuNNKUYVB2RTVwyl0P5
IfkYT66MbHLvVj/mx/CjupZ4XlwanEFLJEVHQ5xGTtpIldSwY7+c1PP94ZfZ9Z6e5ivl6Ytm3tUf
hOfasqmQ04kg8Ii/jWC9UumQdD+vf8ALTuikxiE82KquJK0hYSP2UySTP9bKc9PCfp2lK5HB5Z16
txrhOqErPfRtg7sbIDZQaee5sz0+1oP6pUgDTytsunjdnob0JwPtmdSJ73pL2/dqsPLQrq1YeKOs
IqGsOiweKm5RDlU9rWV6XVb39qrK9llC+nY6361ZeKsUOykURlSqYxNCDOjlvtt+bj5ZN8mzn260
zKMPVmSbYuf/IcHl4obfb6uoTJ0oUprAvoyHjFOvTX23nz5ePzjnuZlgQoxYO0RKqFtUR8gOnC/d
7Crfk8pNWmbOPCfYZcbKAVrZN1ElPlCUYnKAQhy10fCS6VGNEuCl+a6V/iXP9c+uidDLyEjwnhGW
IrXa6tFdlfQ7JXm5/v1WLrezBCDvwpgs64K6edshJC2N7h6Jklt5TWvlwst/cgwE7+hLjaoXGnsk
Z8Ne6Wt3NoOt2g2ulBxqJdhfX9LFB+bdd1t28N2SlLKOJGP5bj3U5mPigwHel3PhOfoz6lWoKPjA
htZymrVjIbiVfv5vo+DYcSvHcHi2x9e5WRm2ENu+f18oemYL89DSjz1dG/K4ed61hOdtXuwSQ3Yp
RbsmIGfLQRm3LQ7d/Hr9a162iOAfeTR/iee9oE9XZenM+1k6nh/HD2U+bfIclknD/gQF9qZq18BG
Z8Dxv1f5j03hNWiDyBnMkFw616XNoH2BO9iztR7y8mhXFBAvqLeKg1jHnbY6xHq2j0x7gkyEKpfO
E6Ul4bELC8tMG1UyDm35l5aiiMRULuR9Htj67R9+WMGSsEjHiW19yALzUMsf/Eq+1RoWGJOqttFz
i9oG7YXddYsibTy++HRxwmXXJnMwFR+T+t5T75oXdd7QMxthUWlcgCSudRNssw0dmRfjbjI/2YwN
3UfeWj/jrMP39jMA8DBCg3AQ7GGnh7iS8jntZ35G9NJ8G37XXn3bfKqfgo/Wp3Kbfutuu6fiA8Zp
oXmr7e+LG/zOuPBeTOMw+6aKcfNxoGQOf4jiavEGtZL+vvGyD+M+fS5yd/y1Rh9yfqqXr79gbxcZ
UBUE0+myEy3TbISuzMNYe33vOqE3tV4tbaN267eu4amP5soRO/O7gkXh3ZfTCdHCAovV5HxU88/K
jBR90Hu1/zIju3L9dJ29JKfGxHaj7ORhFTbLeWYKDJ5L26q80ZFXnPuaFWH7UmnO/TphSUWDuDxc
nLTuCuXH9aWc+TxhKYITGEAma5m5HNAw26twCHe5c6PV4xYxQ8+sahctvxUM38VjCeKcgwHpC73T
08NhV3NNX8w3Dqntu1k6bozEk9K7cG3I6/L3+8eO4AKiNFX7ebaNQxQw9qQdSnmvVisJw9palt/w
7gEeinRWmsLBhxaf06zzIHF1bQascmPFoZ0Htm8b9c9qll/yztLsy1rR0C87IPwgf3R+tE+57EYP
6m36vfsxIDDp2pnbrUW1a99QeOvRmRjlmj74IW+2YT24CDEg8/F8/QyuGRG8hVYpQQyduHHQJWdr
R9Euzn41sbq9buV/cUr/fEHBRUgyMBzkQIxDk297/SiVG+eb/ZPMx3yVZK+Ldma5coOvnw5VFrx/
0YDgJhUwDlWx15z7FG0WBg6gI7y+sjUzgqOYp1IP04BNMoJyA08lKOAv+eipzhoD71m4eXIGz3pd
MmNYsTaxUbBfRoGLP1oGw/dwlsjSJiw2/96yBD/RypJcJDZfr9V/+KZ+V1bfyf43Q6151w2dJ8qg
mGziPVhrmRs6m8zO9NzKm2Y0DiPze3G/yT6NcJS50U+n90z3Kd2vTdItruekwbEYXOb3mQeh0S2O
e+kTMPKa3vDB0RCEgSSYu3t9TRfuFBaWPiEvMJSLwmF3wIqjn4UFOax8KnZps5sKSPmsxFh7eldM
iTGOlJm9HjJkdMjMeJNX21itN1r0+99aj4hzsJHriSowLAdZLdwENVyzKTeZtXbC19YiPIdqDK5J
61mLZQ0bncaDHH0r+rUBmcsHDqALLd1l0FAsZ5nOnEGMLhsH5Sk7LMz+MEWQzeuegfpy6daVi9Iv
VDn/yjf8x6rgZ4t5kgu4kI1DsUCTPrfGF3ONhu9S3M25+8eGcO6WAajZQofiAFLtwUADeZs/WYfQ
q5/Sne01Xv87/mbstU22+7/sfdtv3Dj25r8ymHcFuosC9rcPkupil+2Uq+w4yYtgJ45I3UhdSemv
30/O9HSVymshsy/7MA2kkW7ApkSRh4fnfBfzRW8D/xt/4dv/p9eco1ztGPAKoxqcu8HocD/1I1xN
c/748SDv7+B/v+fclI0bVZyVMd5Tal8GCn/xb3/2+x1sXYI7KCDPk7z/XEwbFhdxy5Kq2zfpmEcg
C75qSl/iGV7wTabgMOEOoQUHGOIFFIUAMGjkjdHvM63UVURUrH0npO6/ZsPYfbPNskrhJ93VT2le
oBzaUZvh4hAXfZR1ifrCpAFo+ZCb8rvhCkeFgGAkeSDAZn2yBINxkkKxeggKCGyVQaE1rQa2fdUu
5LDz3H96CyB9TQ/bCcCPuZiH31miTeA3tadwQHzoy6oP0roqUMn0aFjCGHyS8VzYS/O8+W1MCIfg
vJh8deZHu5V3Ba98q90jlvevhkxlCAQsC0oJ0UkH3k3fMr1/VJZz9fG6eOddJyHqyV8BRjcQ5jxP
A1PfaNHt1+UegkD3krJyTYsU4OYOPQVImNGNWXivfz4kZharEOqMuNHN0oshB6ZSjo7cxwSqozTu
XzVsKvg7PbTWeBt3ef+HBz/mdvqU/x5wFoRTB0K8leXJPfondCVz7cEvXBmYA+hYTRP/4XUEo+Gl
oHE6eSXpEDw6n1GDCDdNdCX3fkzNMBvq9ODG8gvPvfhnU/dLuiXzZG0aDhpHQGhjPKAoZkEYB4zp
5kkp944HZSBr6NoogRBcWPAsjjRekYUc9CLtBY0OUDogVYFqQ3toDjdLHKcRVCPWPvd+MSs5ONDw
zIS9zXTkbrEZKYfsTFncppW4seEn9PHiudgnQNGh8QUVEWBUoP08Hbgn1xa/Jo6Wgmm3t4b0u7Kb
5GrQkzaUZfvFFxasQgX1glQsqTBdUB3w1mfjTp/hZFwZuzIflIW3To0nNdhr6lg7qZngpIpg5G3Q
AI5bN/FVKg3AYJUFMk65ECPmZwT8vyD7ABwLzJOgoTrHydQ50TU2eu7eyXQSccspA9kMS62xd0fB
okHJ0kb6+jYTJ29q4OvWE01tDzegalMWFsxnMnA4Pv6OF+J+k7Auun5gg0J324GX5vmEeoRbHe80
dq8UXB7NgpA0jGWsf4YPXsmDqijd5zJtQG7IGYdDX563sPsTXikeEqhk3sMmUm3Sob1KGp6tx0Sv
rsdUS38fBX+kyv5/1Vo/U2T/ULv9/0NVdrBCT75Y9Nw+/+O1hEvccPdcvP7PPx+6/jnvTuXX337g
t/46oOL+Jx+IKny3N3omwTb9lwC7537SoV8HSg7OUB122f8WYNecT6BB4GtPRG78G7Tnfyuwa1Bn
R4x+k+vCj0EI708U2N+4FX/fh9AgR7l9AvCjUIqQiFrp+eJqPFu0IDW0j7BRycNi6NydsmJ1dIrO
hvlzQ67KRhUbN6n53uwtcW2LWKzzwR33jaX6XZdleZjTcpMkFIaevMpufFgWPBiGKm+8Uq9WrqGS
rV034w5Yej2PhNPENxXdZmbrxEsdkimo/f06oCJgm7wpsIPfMVHTZ0eKbteOG0Pl4+ggTYqSAp6l
KSE/dJlqC+nALLz+Hgm9ftTwoZFyQRPtisZPpeico1nkDhyfFbkaVc82pSOKXYUK7K3oxIA8OzeW
qg7vvOQUDqb0ESpX8Kc7/2aUCK5IocdHh/nwGBmbZJfHtn2TwBlvIfhcDDUxUUHuwDuCbYEu6PlQ
KdZND9uR6kGTbrumg/tcuFQP4XGyxMCey1HjyjzJiUGhYjqe4ao1Ozc8rrtJ4Q7VQ+bp6yJpruA/
siZje1NW+qpSxRqKfAEkd8okC3v7qdK1e4ObYZrukvgZqReOhLDWmi2V7fVQ7PWaogAONLANr7z8
6HRQvnAKNKK9bS6aXVqwXd0n+5aaLOjgcXYSAva/V9yp18As18DLQEYEzazJ4hwDT4YMp4cgUUPq
IifOANWT2trTGx6quDSDYkChl9lauf54vIvVOIk9EOivAhwKe4A5cF9I5WXpUNsPcCtzN2Osxi3s
//KdLCCCJpT07zPNgyIsRHYWVsjsEMSbQnVpEhCeVMRhCjNbIV6aKtdPmP3QeS5EAkQZRw38CBd2
25wDhWEA4sWkTrqfhg/5wPMJNYTBU01T5kMHmuY21Wi2BcUGanqFFw4GySPTyRoY1/pOkNQuWzUx
3Ilqu6nCtKjZHWwZrJU2bMxuSSP2YuZhUQXIuwlSPExbL4TphKoAfk/j5JHBNTeM87YDxk2zw1ig
BQ3rYHPVG5MHkObdf/zJ3y4cZ7EOUHGcDTaSO2Q7yC9nU9KOrk5dp36E0shYw6/YoZQGnizvq2Z4
qq3+IUVvJvQSX8dN0Xpp9SSSVh15hR0Hiej24IU1EJw1nnkrNllnviaG1Qbopb0AdwhNlnGjRLVS
i7osczgFsYH7Ql6G1MnERe6i3asJMN2SsR8eK8e8jeH1K3MRwVzirvHlLoUrvdOWAdPsJ6P7vY7+
m6X8E7ytk/VzkaVsX5/rn/+4avLn8uc/pj+3PyJePud//b/mNIF5+12/ExjPQrYxMWagtYwtCHLQ
X/mLZ34C8h38WrCgwAeAHdRJ/mJ+AqcfZ4cHQvd04cJP/ctBRnOsTyi+IuNAqIe9JvyO/ySBmW0/
DI0Ee9ILcWCBBkPj2anh2omM+6KAxp7TFWu/SF3IP8bfqnJwIr+LrXXnDI+Sd48nk/dOfH/Li042
H0ijSDRwd50CPfhfZDo4T3J/vx1xCvsxgFsoie6F3vgcFYiYPyHdK57zkmoHbgi+6r24ba9aWw19
CDMcA2eXm61oyXu+soWxSzvXSUIdxeodo2VurOtc518B/U9oBH1/8Wp1nS3CTqj0duhY/4u6Un8Y
Rlr90uA7Di18BYkGoxtWqZF1t64wkh9lXTzWtiG6sBgJ5KRHQPi+DloJBouPBKXsYLDjWkUXQDez
RVNYr1IVwL9V/+zlLP09U//dcf+EI+zJornYcTtWs5fnlp1trOlH/roZODo2AhJw7Cko02Jr/bWz
ILjwCYazSP5xrKDK5fr/3ln2J3iegLl2uun+2liG8Qnia9NefHPpmdh7//t/4eaVvPJ/rehm9t+n
GczsHo8hYPcDtVPgCIyJ2jJXsXVYhot+0vb7wZbmKuFgWWX98LPPmfxZVeCagz7tRNxFMzTT7SZK
Daj0yc61dyZEv1YnU/fOfpvVS6enARIJoBlUSrHv8Nfz/WYolhc0HrM9jooxqDXr2tBh1qgcCCNp
WllvC6Ms0Uo0irXwx3YlqIFOmeFv0cv/bqUSeJOGFFFVkOZBwax609d2deVKS79tVaxuyt7/qhio
Ox8/t3FeNfz93FBAQ9MdFzwUYWZxQqVx23m9lu7B2LzKS3iqlC1c7Y1GjxBys3uOJPSKjKS9bpFp
70tiJOvYzPKNFI7cdU1S/+iKvvki8vjOUdeFYbx+/ITzG+A0sw70HSHH/FbXnAvO9Dy3bZXhCQu4
tx7sQvS/WIwzmNaus4LGu7ODBg4qN3qVhUbXaFE1etnaNSh8aQAJpg1Q1nZhy/sy4c2dV458k/nM
CqQmodekFxDpYX2+hT+d/hnSNsmNr/Rh5UriRo7y4wXJEmcqUf4dmJFYIA/DcTAJw083ibk7FOtS
r840AREpy5VF0Ou1ZQcDTLLWhBQwbYZKvAwdOh4ayJuANd/qL5XWup9ZY4gWMiqDgPJAkm+8XKRR
gsL5nQPXU3iM8K4Oq1FoP4pUI3FYIM6HqJBuNOWU+xGaQK8lFOHTgHal9yCco9XDB4E35KaqWLsZ
RxsUjqqtDTAiRysLIWbId/CV1gEfEFb+BIwdAX1Y6yFOPZpPY6rsB+hxuWXILdTxAhSbyu8xj0cY
PLWv+F6VEeQtlC/QG0DmhN6qWUZ+y8RXu1VyFSd93F3nzKgX1st5vo9alIt8H1I9uNcAeQulovON
qGdO1SQN48fRGIygHA133RKxaDc2+4wXw8yuFbZVtA78R/ixHZnYaOlIN/lY+xQ4yyQOYFF+C//R
71iBNITAVvGljPXywbe6h2LQvn68Q96sxU+WFBimk2Y4lOfQDULXZF4jsT2p0Hx3xWEsRmPVWa66
Q5/Ni1zCyQ0sQ4Fm8/x6IxXVQqeXxq/B59pNgZC1y2pI1pWwkr62Kx+yNt40ZwCHRwwqiMC6w+0z
1Crrp8J9f2PaclskEnuldpudUWTG1rVbO0wswp2grMctHMhh8qr36jZRg/hcEzAZPJryrSMafe/n
0jjgD5gO8A/4kjBOth9Pxaykja8Pgy80x0BBJ9BwBiD//OurwbXilqr4ICwz4MN4m2IemjRHF9UP
mXSvXdGHSZuumeTHCkI+C+NfrD6kiyinA7tJpgrvXCVImKx1WzuzD/FoV9dODHe30pPXbg5SbhUP
+VbqMTsyrexX8AsmoNEqG0WDNo3w/6FMZmT5TZYNcqGT8e5jAQ0MpVeUnbz5VYy1DoxdG2Uh5xue
3NY07hxG7YU78HRUnC3D6d1xEKNKNymhm1MqfJJyDhSqAgwmL4eEEWvjmjJQLq+vurpdkHY8L15M
HxmuExNkEtdaYhhv7mgnA5kQlmpsYPoOY1okocY5bYIKeLioKQf1peCmWjglz5P4aUAE6skEElU7
CIbOSVs1rfoux93zkNjNSu+hA9wYYVu4P3uWRTWEVtDkKBbGfGcpo8+LGzsk5aCW6c1pA6nQMxRU
enFQfh7IsT7C6DWEUN+mUM0LfHrgHeitOsiv6Sn9ZZrFQnfo8p2B/AU2YxJHNYBSnQU45hZ2Q22p
DlKjCdxj3eE+Yx1k5ftWfm5a8wWPZF7bpOuX9vBssYKljAYNCscGPEawWN9O0JPPa5ddI7rMgj2B
LMc7XbCw0Ax+LVFXgi1ZPxRB3rBxJWLO12NWxE82Tfq1M2TVtupI94zjiO/TuDIXZmQG2UURfBLx
x9pDdxXFRhCOzhd41jPsbGTEn912HO47+LNfF5U0w6Jo4uMom8BVYHe0cWatc+HvvEaBg6HkT5IB
J1J5Jdt2SFrWFFBqxCNPRoWOdQTsCo4HIcaFktusioHHhUYoMlE8LVp7U3Px/HE1Ew0uDVKVn3GZ
CxurDLS+uzGcW98aIhPIefhYrSX8geN8XPiEs7UDF3bcxmEcBMk8XD6dOYglTsoyrWU7fB7KNiDt
4G7NBlE/l6CHiNxw4Fk/plsf4JaPw+8sAr2NC04lqOe4eloXhWd4O0MymUJK2pKMRU3DG2hfgoQM
YEC7MLuzvBlyltBfRfMSmueQd8BiOJ/cbpBG6zE320MWTrvzpHZTjpq2wsL2Qw5leTrY6tvHbzev
MSIR9lH5QC0TJ9wbMON8zALFBiiB1+MB0qxjYBWcRFbWjBAEgr3o1svHYpX0SXFlVZ0HAVj3R6zX
CZRRSuNaH2sjUFLrQW9KyUbTwQ0OPn68t/j+d/xH3RbFfgfabThmUCBH4eP88RxF0xLn13AAgumR
G9m4SrqabQgZ/JuuB4XATAYW6J1Ov6ZskDdxwpo71nV1lIFCusPdnq9GBX9WBleyFXGHPHQb2BAG
tGzoN7tvsqtJrojAYzGMwc68K8x0vK0zuwpaZX/tyGisM6tT1yARpEvR+Dwo/X451P1RnkYhEwtt
llayZmpUJf14yFOIk/sWHIIsKWH+OCroWFXU1tY5nHGuU/LSga9nU6FC34d4HRbRoznEjQU567H7
8fGcn280PNV0/0VdG8sQxWcE7PMpt5yqz7p4MA5pm1k/HdKVW1pWXgilmnJFmaa+kYLXayPWlzKd
i/nAyNOxSACrAUptHgt1T9ncKblxYDH0+mqqJaEafGPhpD/f0NP7AXWBohlASA5S+fn7xW3iSqMi
9QEhrt/UlvME0QovgnDtksHI+X7+PdI0maC9INv15ugZy0VByrZ4fXDaNPnqcKNbOaW/Mw2gWaVq
AkZ9lKU+/noXyG1cVbCi0IlByojcXUcd5TRjIpVQPU6D7pDiLrF2NWru3QqyXybX2mOK4LOiEHX9
0qG1sdKbvg0JhVgOZIKKCB6FyRb6FGmUpV6zFGmmgc+28tuDTXsYPSL0DWZbeZSqtBoRdweo3SMB
YabxnZl2t4tja7zig4h3cQbNCpxpeWDqorzG0ZKidAC6YYliBcUtbJ3bTrJxxtS8zpv2hSfk1S61
LGzLYYnS84YjnT/uJO4DJRU0YLAiz+fRLCESqlmiPtSmdNZjJVURcFdPNl7Vr0ktqmts0mJje7W9
9kmnDn1PMigkmyP97gIBE+J3NleGAT9bCOsmd7hltS9O1RYbx2fxrkgEfzVLVlwnNQTusiqBPr1A
kaC3W+CChOPfUJPAwbBj4q7m+nc9y6ovCAy1Da02A3ZO0F3b+qOs76iM/UPfCrKm6dhAMsFpgF62
q4hapRuyrqBXC2vsnU+J8IDzaorNWGKzpCVRmlVkHq0Ong4H3YHH23ioYMHISb3VuGg/JznVtr3s
9g4fx6cYSnLf4gE4P1IXawRecEhRAQ5Mpx7Cwc+Gu0Gz6XXZOv6BCLXkPHCe2k/bcGoZw5kKF3ho
CU49g9MdkcKdvBupJg75YLdbf8gFAMMm1ERU7kTt6Iyrj6fncttjPAvdY3TvED/nbP+0zR03cWJx
wFVD/9oNesB9FD9q5qMUM7Tule/US26fl0ENjrSI1egy+ZPS6yx1KDyCgk2dVAeuDPQATWZGtLWH
EFtaXzi23plOuCahgQUdOCyCi+oeBNpdIKuqAykID7Q0Te54msmQ0ay8zrs4++PxII42mbYak/AV
Kr3nn89D850iD+EHcLy0BymkHyYxHYJBh+KjoaViQUbh4vxDTu5BKwVq2NCgxO32fLwGark16xkq
H7Bn2Y5GLaCWS/u1yxo3EC5IrqmAQFSt90uuJXM4AA4/VBqARwHqabr1zo8mQJ1ckbp4VeZr8puq
mHoRhhi/tJOVReVYG5Ru9XXGdPNOq5gDnqpwrnIwZVbC0OA8VJo8In0JgXKzBNPOhd+bDXsGiBpt
XPzaSKnvmoGDJyZNvS1tSwsrG3BbYCqTpw7I2bz00xD7ma2tCkbzASqDcpvLttvBYmHBVOlixU7v
OkmRTtkGBHNn8VXUMbS2eiyjhOZNQKqYrQuEUCS5+bBwdbjYkLOhpi9+cvmLu6EcYwMBgAhdhVre
fBXlCOSY9J9aWn01h9ZYWLNvxY+z0wM3JXS9UJDFzQFGJNMmOhnS7o2UuwPJD1iq+rWCcGIX5rnP
v7q8mvCzzAotj5arWpr7qh77CCGC3+kFp2FdFxQKxQRnoUZG/crOh5VWiHyjaW299tORrYW03ANv
WL2rLFUGgwPpzlFrX6erxQpa6dB0VvUoOKCHY7qryBhVivDrtiiXXnR2IcSLTYqJOAHebGreKWNo
g+CcdNlBG/tVi2h4YwxqCHu4DK8hPq4iX9lH2lstDzpoPgS2+vJxtL0IR9MDwMkZbBp4OuPmdD7T
uexRn4ep+0FpMUUlWnPt10Laco2EvX0cZLEk2zgrovx+5UkxHk0ZNItwHT4fUS/RBEopzQ8Wq9xr
0sdrC7ddh+NkLqVRbxON23dlD0FtYcPdllX2GDhULZXGLjM9vPnUUp7gX+ARzcGuEODxUC5J8kMN
W9tN5/t0k9keTwMSx2PQNa8g5NOtmSiyivsmjhgKqo3o8ZnizLnv45o803Tpc1xua3TycI1FwwpV
FuCoziena8wSPjNOeTCYQ55ge5FHowQ2xck0YwkMMqUZ55sMNAI01HEYTTWUeTHCJzrqWbgzHEQD
Q3ROKChiAzotsO9oEmvVsyK57iy7XBsEO6zimrmGgW93DXsocl0aIg0dWwP6g5RptjGMpAngPQsN
g8ZEJa6txytvSvjCLnOcbRz7fEk2f8p4Z88PGNFUjQPOdWJgnM+VbWgxuHSoOdoEaimlKtkatU6y
EIsu6D/YogSVGgQjmAfjYjfDzCAagLUte37oteSV9d5WMvLEK2sIHeYk287R2oBTFt9bGqsCLe6M
jesYw2OGQk+Y62a9dEV557sBXwccJugM8F2Zlz7jEW0x5pf8gPa8B+HY3F9lg5leM+E+AG413pbw
oEkbbedV44NZyG7bL11Gpnc+mXoUcrBMYTOMLGaCqs87OokGxprWcnlvoHaw6tqxi+xM/1U4Xroq
vKbeJACvrq2y71YFyllF0S9Uz2cpNB5gUv4Gigl1fTTwrGltnBwQVppk6Ojp9UG0vRuKUeaQ602/
lKn+nDRCC8FFsKPUrVCetYwlysNs4f0e3IfpDrzuJv3qWf6u562Tuq5oDoliP01tsG9QEC8ePg7M
b8ynszmect9pjvGSEPCd4wGB0upHId3ugPIq2Vi2TNYjOtMBPgeHTjSoSMikXL4zzISvWwYcl82k
XGmUxg+uGLNDxsn47KY8uytJqjaWkcVfB18k35JGZxsoYdK1SVW3LsFrWJO2hUdgZ8J9pmgKqFF1
attKXEiKEu5UsUTttOubnaJetvEM+rV382JjKc9f6QOt79xsaHDPlNpqSAd/N46K31Lg3AIv8dKH
XkEKWG/MfE3Nxg/iqrcDSvn3qlrzYdcPrNn0nl3dJOuP5/DNoeB8Dm19QhjiU6EygtPmfJkUvZE1
lrLGQ+WzH9ZAZAjFc/06L3zmQFpoNKd7PagEKTPlJk4G8T2hzbcMwOagzjP2InjR3vaiFveEtvEK
eOVmrQkYV/YpcXei7EjkFFx+dujgh37vlJFjxpCq6/hg3lo9CBsNdL63YzUuyYherEEYzaGWi2IA
HIPR2plFJavQvEISqh9wdwA/IlXafclovP/zCUSbBXBFA/3biXR7PoEu06UPq2/j0OUq4oqtksGD
PxgPXVqvidEeKXG3kE3cMIS9TJZBX5Z7o9iUyZek+VyWYBhYwy2RsDz3y1XSbvO6fciYDOD+Ew5e
F2CzBcKSXxyc+AuB8p2vj8osNLDhqIRwdcGCkAPcaV2/JYfO4xCT4hnEEAlHam+bKr8aLZhW1/nQ
QGO95w4NTLQKgzpJ+a1dNXbg2qju9AOBuF0qx7Dq5fVIyY/e98TG6Rz/ukJL+77X0WQgmp7/hBwe
XeMU6gNmwvTKSRy0Ok1Tbnnq5wtn91s/7XxhT/ka7pAwmCeTL+75dzFSW+aUGtpBZdawji3eoj2c
7OFyrPYjrO1va436XxoXSh6WhJ+E9ECxlFU/QqMX3WFmQ2tW14cqqEYzgVWwxVN0kJQbZYTl0ceL
aJbT4PCENQsO6qlTg+LhWw/nJFZ7Gfca2EyZBw6OM4rN3L+qxcjCTDO1havKu0OhZojbHxhi2Bvn
05IMcswT4DwOZpHGuH9V+cYHIGKVYXkdPn6ref74+7XwXnC5wT84hM7HUk5ryLEV1gHgi26b2YkR
FQNETKil73D/DWjN2VUOB5XNYPhfWn8wt74eQ7mHJWNkGtgdesr/LJt/eyY4KIJfYAEnhrhw/kw2
99HAG2vrwKj8hVxalHBec+P73JLewledXRx+D4VDGB8UhaGJU3J2AkPjiXoOcAgHZRSPmg+18Kxk
buRqOoQGeNIvaHe8s+IRgQCcBJbAQ39n3i9PbI4VP5b+AQxS/uJqUHgyEpJFJbNhA02AfPgKkwOv
iYCJ3MLiV/tJnJ6MASvVmAUurhx7MSQrG3AuKEh48dXImLgyUABF6w3Wmgs7dHZpxvSg9jFR6Rws
ROCVZ/dz2asCNcUxPY4WLSMNkno/LGjlboETgot8bnZXdcmW1EXnd6tpVLB8gMxCKwxjvkXEk63W
i370DXAvjk1nuldwdixWoHqJ9VBow+e6BRKk7JT1jLAsooz79eexoHRlA/32+3P9F8L5T9yZTgLF
BYTz7lX+I3zOX3/CsP75DMc5/dxvHCfAv5+mfixwZy6uFM7UqfkXwcshn3CVAYASOOcZwcsgn1Ce
wmGGWuwEsJwKo3/hOE3zE/zQJmTCJJoLKyz/T3Cc8yhqowaKKyiQkyhPkovGCyceGNqJiA+FeEE3
w9Wf6FL5ar493obAe+KJUXUAaf48emh1lw/UBijIYvoqFV9bn2EZPhvJQ4vc8OQD7H+fimewVEzn
2W1lGgzwAKBg0PdGCXt2WMZQbfOJhcNSDpATG+58MBSqDfwoPeAY7G25MZfEG957PdMEQxkFV9wS
5ndGPW0NYXNbO3S/+Hf+iBIOyvVLg8wj8PRaoLSj44f+LupksxTQQVpCrNIBsColQQ/x9SKBr4+T
gq/JFqbwnfcBfgidJZhGolI0B77EIGMnaNTFh1YvQ81+FPlXV4gALZrAZX9ohgFqISog6FyDmjd5
0+qze71XKy541TLklv3KhR5/vSRWM1/gvzG2SJ5xecW/5pA02Wa0VHAqP4pYvyHmnZ44kdbJ1cfr
bnrO0xxtPsrsCLArk/RDMibHuF/FWuBaT/Fnd92je+4tEbfnt4FpKM9GGQe8InQw5lwuo0m6mPgJ
PaJAVYdZtgZLZknofU4qRl8Ug0wI78lWfvJIO9+zSlpWido9PdaAz0SDCgexrssr9cKvzBdaBdAU
ApXYfIIFjE4D6a8/ns75cn8bHnVhG0EOcmRzOpcpLOCgTU6Pff442NWRSr4FpOGHrJak4OdV2d9v
ejLULGBA4Tf1DFnRo98H6O56B7ALP1dr80bdFgvg43e/3MlQs0AIzQLHK+A2dDTc/gqW60BCLjW3
5psXEwfINQg1aP8AAjTnnOtuZ3R+XuNtkJqRwdkBaAiKaxG2hgFswlJYutxc0/dBZQSBFqCfuWNi
0ziWQHUiOSpqrjIfwbWN/CUVqPcGwb5949EaiLFTyD9JdDo6Ap1XI0Zwmv3SzC2MnR9R/Qg/XnKX
HwdFJHCqQZUDqvGiUZsSuE4Y1KRH0BbSB9ugWUi9WPvDQiaWG4aB8AMyAjQFLw5DXQ01bMcdeiS4
Lg8jilaGx/8MiAXi6zTIJLQw6VtCrWM2Y42fp+g8Joiqsl51+R3N2b6n6eaPZwy8I1QKgG+DquRc
aaWoRnd0HMmORh4afWaE9bLr7Jtp73lgBaD6ZJDZq7RVIZSPAsIxuv38YG1NO/Cf+s9WhIvt9uWw
H8Mh0iMegXi+q1XAj+ZuCO7/g/dEpoUsG+7XyL3O119Wu5xSrWFHK4F/XJvxu6RsF86Pd1afbZyM
MYu3tMnR8tYrfDE735IBKo9y4VK1NMLsDodSndbSVrCjbCGMSZ0uaut6Caf1/iC4tk0+ooh0swgn
m55LUnTsWGb1NmXhiPvZf/Ix/h5hdtC2KuUFyHIYAQGuQcuBLknNzxgvb7sH3+LvIeY5ideBug9r
y2O9NjdqDb50xIKHIiQRe40FTgj2uP/hbWR0h876i9SD+EDCJYbDuzMJYRiUNyZc9xyb5FDZt3BP
ZMcu666SMQPXhC8kegtDvJ2MJ3E1YWjzUDawo/+ZELZpSm3hFJ9DEqc4NMG29ElvdpIImJ2t8AT3
0lha2LwveQTk9Fasmw2/zW6du/jBW/34dr31InxH95DfZmtzy9f1hq6G4Od/sGZOHmO2KqHD1CSw
82RH4h6BbkYa60QfjzDjn/1rzZwMMVuWOcBLssw8dhzCeBNfD69NtqrccGyDZOWFbjBE5SpfiU3e
RZPgFgn452Sd/vkRNhWKkbdNyuO4ipwHqhEmlkxJhx0Tt9rIriqeNbOKXz9+1emXXARkb/KUB94V
0J1pVZ2sGvhQUuTxLlgU/C6GaHGu7YbOCrlK/pPleTLQbPEYpeZL3mNKycBCUF2DYnGIdxcoWJTQ
YMAf4BtnQVGBUjtaOBmPty/Fdb42dsYTJGn7rbeqojGEGF5UhnlIVt0uifKwC7rgXm7ptb7b/gdn
DBJ69PpQfcfTzF62KxlygrFIjzZIclZa3CmDrz7+cG9oo/Mvh/Yd1LtQmJ0UGeYEERdOp2PqZc0x
KXvvtRm1/mikqq0DblkNSG9gG3zrK2f8BUGI/OswOu1zk1n5o7D79NaFVMGBJRm7rq0hAXNv0ABp
52kf/yCqqhAdR17YQZG21W0Xp/ovlRjDj94tdBa4Iqe3UneAyx5GwxpRmUdcQNG014BKN5uJyWby
DMpEWnnvlo5+a7ox/tupR8sPm0JxAPlzQbKg0oHrBrC3ATLHZ0Z5F9cqLwLIndmHsSroLWk01whG
RZS1Uq2T8YDktdcGaOrCWIIBoMjQvaRoVvmdcsAWsGMAuIHd418HoiuOv6LSF6SooQEcoJolV6iL
/HxyfYcxGxTbHDDT52CXorRFyVjaH00nvhvEgdvOLz8fAknvcBYswHcvAvxkYom2yFSOx1k8p26i
6JlRqRIdg+mBZ7SBtsj2m/KSszUFvgVWLdYVMnMb7unn0UAXtpkU3IYTXG7h+wxtLr65RFo/+RC3
TUjsUj8AHq/1gaOAkg/c3PGu65SmvwqWJfvOr5BSmW2GzjmKs3n92CV9k4ZM2d6XGGZNVQArJ/4z
Jmax15QSv9rO1X+azdh9HwpTor8Y9xYYmY5qIHLYEQhS6GNXCrDonOzgVr5TBQa3jCFooDO0Sxyz
uCeZrx4JJRYNvbRiJRAnVpmvNAiwlEGdifI2qcsWHjMwH3Q2iuEaDKBDzvSFADejUOPQQORBBR8S
CIDHTBW988nztAr4zqpnDxoRw60OmmSgG6CRQqqRQ+RW5u1312u0axJzHRqCCahdZfIjkZWEO7vL
F9L5t/7e+bdELm9PpTMADgyQGGaPA8GCrqp49pDpmVhXhZFEKo7JVgN8EG7SRrKDjh1IvuDXHmsh
vKAbLP5o6RPVVNlds2oq0t/VTqyu40bo4chz7YgeNAXoNytRhpPeMf4/7J1Hc+TGmq7/yo3ZQxfe
LGYDoBzJomuSbTYItoMHEkj4X38f9NGZaVZ1sEJxt0cbRUhqZWUizWdeg7WOMs710Yj0fqtOjYZY
lDVfcSPVoRz75TgUjhcmozn4ZtYZl+7AtU72do6OjXnhqu1KjkeS/HaOIyInrddp6hM29+slUJvd
z8EdMMwStaZfp7VifobivBwMrVVGHLE782FEIW/Yt2pXrV5u+lPlzu1rby/z/ZJXyQvvivYkZ2GU
/hxrNjDdehT3Ha4mmEkREuAZIYZae5qzsXmANk8c55R9frTVFpempYkiNeg98NnAhKZPSStbx6f8
kf4Y6gTZaNtNMJhIlKYp7hQ7H5ogVZHu8TkD8Q9IWN5HJc+8+0T2MPDVbECfdiid/JM+pM23GaQX
ZmpCqC9gItUPo5J1Rz1HM8IfbE8JoyJ3zEsFxLPOBBt67UfAsmWlcYg/WeTZsdMmGkbvqZde7IUd
uAR5lF4EdVoW/fDUz/mchgj1i8xfeupzQd9I19yBIs1Rq5ij/uX9p+/sIgT3BSkB0QSqWgb34duv
vuSokvXmkD/JPvPo0JeAmSvHuX9/lLMuoYVQg6r/QllRRDjLftRYW01fyuopioTmN4gd3EQZVsIi
Vvd5r6Kf5m1oG9q7CJ4qD2Y33a0CTEGK9mDqJ6N1LzmD2/d/1R/mDnLHARsBnW/NpN/Ove7ixCqN
sXqqRtfdtl1tbfA9v6Q5dh5J0a9AXoKbjKIGz85JklzmUktsFE0Q22/ldWKrER7qsb3H9uk2FnP+
YfVvvtFiB4/aQuG7K6mxKWMkt3rkBTaobU5+Y8Avmgq98ZEvLPeaqhjhUuagmeHN97AK9rYdWfte
Vskei2Zx3VlNAyEpl8FCU2DDG58GMkJn8f0lXIOvN5fGOjdebARd6Nec9fdiN7YaRzb109jEcSht
B8yRqVLaza3kwiW83rGnQ7F4FNN0VV0xR2+/FuAqczCbpX5y6WJeIyBjbxyhej4Mc8rJRQUGbEA2
zNMiLxBibg/vz/RsszDTFSgJlxPGAu2Mt8PbNqC+2e7EEyGhEkz2FCFTnvYX8Mz6WdTAMDQW1sgE
Uhd9sbfDCJGqOEoiAyiWPgnGLvHwxFu6ZZM39iqUm3Zbk+TyMS4jmxdeO7ZGpgWDZip7vSjmq7KH
hSqmXLsqukn3lzxFQVUBkJ0vzeQjaklZuijLNHDVWN9OAs3999fpLIwjp2WjU13D/grphJMLRVHK
CkDe0Dx5U78EmtWaPil8HFjS+tCJFV+idBcW7azD8GtI+NbrsIhjnXyaxIgS3u0F/TsklHw91aK9
2y3GZtQm1kgB98H9SqKZF9qF7f+nyToMSVSAATuP5tuv1ekeznPN0j55eamBmO1wB5HLUmzMtqK1
rJpY5bi6uDDqH7Yia0u5bVVyJsI8yYjUtjSh5xrtUybrLpinNArMObnkpHZ+tFefJVqTLrh6WGAn
15bWxyawjkx7iqcsC50p+dp163s0ovn7T7cMTDq+IQgezhes3Ler2MdyEHZiGYiucrRwXorw7ZDL
bkamP0BVQw8txYgvbJpTQCuzYotSgqHvDDgKcOHbUfXY7VV7rJWnLJ1QlFKsgxxKdEQiGdrdeNV5
7rWW9E+t3my7yG38abAeu8gUfpQnF2Kv8w9KXrvKD61HhyhzvRR+Kxy0hjRTtDGUp6SjpaRlzs8p
7S9Zza978e39uYJU2TMWgmNUvk9WuTDUUnZJFj+3TuNtbL3u/VqP09VTsdwM6PDt3v+q5zE8sc6v
Zjx5HczUU3CqO8NXUK0OA5HU/gJSeBdjDeRnZvIwIcA55r6k3lONPdiUXPMTS99CTrtwVM4njbAj
BxR8DmggNJ7eriwFIVJOw3aeDJh4QaXPy9VMeEI9vp53We2oF16JPwZ4YILXjA/4ASrrbwcsK54v
Xkv3KUnVWQuTRdc/V6AY7qW+ZIPf0kx5NOfF6/G3mKwlUPR6TLZRWpjfO979S4XM8x4eH4GmCnVS
YAarpNzb3wNivxDTlHlPOSC4Lb7qctMQbxm+0njKsW8d845CmHJdwvo7AhKtfSFL7+P7W+F8f9Mv
5c2GMvsLKHVy1MqmmPCnEN6TPaW4ysaKEiyF9vP9QU70i8gZociCzlzLb3SAiRDeTnVu1bZII7NE
T1IM1A2Gkt3tZt1etIuGlVoxdAdQupq568zeHGFLOnPuw0eu6aWmGYS30h2+qgIYZQBXf4pDHOAw
bxGIwJHmuuJOLWprS86ef1pKx6l9qxfUuBPNihU/tiP3nhSx+oi2NWwpeiOtF476JMPZmvL7jNTo
DpZ4q+K0Ofek4Uo6HPQ+QyKkyCPlhURer4Isld5nZE6N0fc0B6/R2rJFGSp5ozya7aI/1/hwUGPy
KlXxZRJV/LJIoNgLjM6SW5mlxuwLjP/uZqRspoCbQLGDRNSPhdqo399f8j/sdqTCQaIB/rMBYJ5y
DxJjsOXQdOIZ9dB+23gq/kSLoRT+SiwOzAyhJysq6j1ap1fWAL0W06T8uYm6S2298x2Gqg6ooLVP
iQbBCjL6/QatG1E6kNyyZ9Up4uvZjoUPiqO9dKWd5ci0Dcn/bWjY2krMPDndqiVVrc2j7BnXVNy4
U9W9jh0EdPDmzqkSRvk+clO5SXsledT60fHZaDJ8f9HPrzTke4A6Q1eiNoIK5MlUo8I2l9pOn1Wv
9Y40s6fncWrV27L2nox5ai/hh/8wHjVzqKhArXmeTgNfAZ41r5cpfQZbqIRIrgz7RV/fQ0udtlac
XOrGnQMsiAZWQhLhNt1gErS3E6TQoEwy5VtOwM73s+yGoJdmvOH824GsGtw7lpHD59U27ESv2NaR
a4RKNODcgvBVMDlp9WGcOnlIkNYOM1KXCw3D84Bz/YW8JuRzZI+nS1KZaJZRn8ueXY1PYCGuFcwM
j0jSZO67fJmCaeib5yq9WJb/wz6nywqqcU3ZQc6dbsDGajLIPdkzhbMECo4WbalvXmr4/+HphlS5
stPIQ4j+TrtTCFVP5uDagAkcimm22mlbuqTz1qJgsYvhHW7F4Bh+ntvtzWz1+ZUVZ05YJaoRjiA3
Luz49YO/jVzIupB7hKGH6K1+6knQaFPTKlD4n9PSu5vy+SfyYU92FH+OnOxW1sPX9w/YeeBLNGpC
LLLA96ATc3KXuLyUToqx6jMGIuLaVmLrEQrlJwqp2oWJnae0wB9JoFcNS2oDp7okXRxZKPTo1bO1
eF/yWO3uvdEpbrMRznWryXGjRcZ4KDsNOK+b/kMPLN5LVJoQxKfipyGkb5/sJbd36zSn0/nsLI56
VbYUIoVqNxsHOZcL9dx/yZ2//YZwhAwK+0i+gxdwTkJcWwAuXryofRYcUbFXhxR5KBezKiD3stwI
U8lFUFfG+GWxkPbbRQqFUb/ps/q1qousv3aiAqrNmA56GYpFlDlEhdr6oLlNfD9ryhJvbGPRt4Zd
Q3nV07F9GnUFFVm1T9CvNqviFhaH6YYIeauv2jCaPzNc7vYDfsTmlR33yStexLjdp4CibcqQhEsI
pPVVxFkmIgjj1k0/e3U/4z4+gv0byc2/unpv0gzpU/N+6mfzKwrrHoQODuimtI22DbrCGW8MUXnj
GmjMjxFMo9kfKDQ8elVmPEFmpfXjFVHzLGPA4xXHEWFIcGxXiFdAqUM+AjWGxrSG3jcs0dnBMBbO
B1lbzdGBf7HKNchk8Kdej4wjGh2l4lsUQvaz4DMgYMsn9hNCvIPT9/pVTL31qW6U6Cdp+Eq3n3rV
8Qkuhk+L1tNzWqy82GCaoS7g55ypDNKq5p+oQGZGX6grtEBFB0Hd5ZoYRRDXXdIH6jwS0CzdnBDm
1qOz8xSaTXwFmhSI687LXRvnyufG7dQuqEwNzjsW3Ybn02ia3XCsM51+j2U0Vki/DV1SIkZTDSmE
5Ru7isTHxcIUdjMPpLnBxHez75WmpmsjsFzU/cpT+8F3PZFXoTQSOwpxIC0mPxra6iM3dVeHPVQX
x3cHTek2NRUx1+/GZr6Oqtj7mlJW/hoNZnmc5zhR+R+1tb2xlLhqfHUsFxNIvx6lYW9a6SH1enSB
h9JMn3kjdGQyCxeyrOcMxq1HcFn5TrG64rAxqs/F0mfbrqZmrk6T3HAFWAh1KOkT8PQuiK0Uw8MF
MZJgQqAV/P043XL4VHFny7w1fAgAZgXh1snbYEGL/dGjpfdBVxMs6St7ia8gApRHoE7za0Yh1w70
ZSrdfWb1OLNJxTEyP+5nbSu1qvzhWmWU+RNV/qfWizw+oxsnDx0H73OfR85n0bvNvdLNxY++L4qb
1rRTYMLwDa4ntdG9ULFl/LXpZPyRlqVih66o1PsFUHPtS5k+m6MJ+7Vo6iJsDaB8Adlf+eLUSLM0
9pzsUJRJet/UIc1SIVHTMmikmF/qmZoCS5QvdtAmpsz9WK/sq9mb6SxNxDUfMynQo8h19UsjWw/G
35K2j03bOtJvJUE6fkCDdUS+s+2CzF2SrTBtpdpkSLu3c5c/z7o53AotHRWUDeJO3OGlgXuOBbSM
Eewx/VIprn0XL1X8FeZGz9lXbKO4gve2fmjvbqhc+1NEN7wl5FE0SiHKMn2hi0rlYHHRGRnt2MjC
tihsj4KaVjdhpOSD7cdTPX9vXK+7HqZM37tyZBnmJglymaMnP6TqTT6q9vekdSFjJXVvfFSNZbzj
c7DzYkp/1mZSBpn4dVwbL5B6Rxl6au25QVrY/dMyEeY/5eOijYHsvOX7pOXaXY+07PdYR0cTqWoh
PngxFp5qJJevjjWZ9P2QyELqZih2c+zEm9g0KgrFjVh+Dpbty1K5HTLv4KnlDJknkt9tuiehWUKK
1kEDfIzN3G4CNjaWhgZM/aMSk9mAH4+aqzI3O5X0DnlnHyOdGe/qGM5+oLuz+lMfmuieaG38EEfK
/FJqzXzlVUTrvoLxEeEkVUKKWUkz/8hcD8Z73PSo7U8Wt75AOFEJVtl0PllUpKYf102j+sQvWRya
C3uPOy7VY597Mnuo3Dy9wbik1kK+XeX6qduZH1vNiuYLRaRzQBQJB0VaInIApSRAJ7GqaeaZ7vVa
+6zrAs53NtsPY2e+lp7R3loe9ht1W1eB0VTpLjNG/KTLcgrG0ik2vId8B9vp6PB0xo05DlzfBTqc
QjqeD45dv4WDMewEwO0dGkb6ZjQX99BNsXikehFfmVRZL8Qj55HPWrEAhAnyHH3FUwXgjFsWqSx8
EYYlLfx8rlEmTdCc6Ev7kmnJeSD7+1BnQZan10hkK077PPdJvDHSEdH5ZfEuxB1/mJCx1tNoPVkU
IE454pNqJnOlWtVzpIjXcfD6u9h1mwCXUevn+0HjH+YDQAUUPZ0ugLKnRCcBLLuPU7t+brvJ8SeK
nL6Vm8WFBPQPoxBBrQE5wdSqJ3ySGkWZ29hDLJ6TiSsWm17eblu7BKM/T2/g8REAe5S0f/Fs3o7S
ZZ2iNfncPEe2RFlKWnpQY2YaciEhW1MoXtiPw7zvY+tSrnmqXUNMuso+UA+j+2/jaXMSe7eTbeTx
XPTPOSUjzLoIJveJWcUbTDasMVRrB9fZKOqK3J/mmUBNjNk8BihJiaDAD/dORmp+1M1MR5nUooyr
5s7ySgQnD7MjnWGLtkZs+vQt2npXlFZ35xF8OCEL0gOWGdv0uYgRAgt0naxKag7ngIZSkewSd7IV
bm1Z5IE+0aFBTlOLH3oEdP8psR5mpg2vFVr/ymFkLd6u/6wqET3zoXnJeSmCujfTQHTAQN7fsaei
jRQEySHZshTM6GvRvXg7DIZyVjfr0fBS+1/Cxpf+4teBEwj/Z7KpgouQjtOzeDrcyd5FKSCNJpvh
1MDy9YBQLUg3yoa7nLGyzRXO4Nv3Z7gmML/nHOuItBWAbqCAz44+6WAQCIDuwebixRbeXWcQmRsi
+1rk/Q9F1hcKv6cn83Ssk/wmgtwsdVMZXobyxrS+pdnT+3P5hQx4bzInTS5dw9c8n1i+a89vfM/v
Qtxqw8NXM4D26WvBYxLseFpCfZv4eaj6FwgapyUBsjfk9kgTV+0zeEmniCmoIBgW6Mb0nDeVqgVR
Xs+U+WZ3NczLdXml5QJImaiyTt3kNcpogMlmB6n7SS3MDTmDdVeocqk276/LKSH21+/ificWXvGd
Z8hOtYXujwXl/ByV6fSp17rezy1SWUdJlkPfmFFQ1Ub06NSIJcG2wlGk1jHxUeSIBqywt73XtndN
MzyMmixuurntwrnB7wdF3fzx/d96skd+/dTV9IQ+l7ZqOp0eOPJLojp7evYWRwn7uQHjMpFavj/K
ya7nKIOW5xEnqYfthzbJ22MtzcFQyqF3UC1K3Ie0VFSEAGUf5JTd9lhM/i2M9x+O638hpfzb0p9z
XF/7tn/DbV3/+7+5rbb9F4dlpTzjY8hp4Tb8m9u6/hs6Q5wjqpsr7+5/LEoU9S/487T/MS6krbta
5LFF/k1u5V/yOq7RBb5VNLVWetuJK8l7LiVnuOy1EsOPWJE59KrYLW/3CU9PkVD9ie5pcJuhntCd
kvLr3LTzXrj63sh1jI8txHtaNyaj/tEqeNmpSCB1DpBtNMZJMSfnRXODKEmnQ1r3eaBGDkpHwzeI
3l9/Le1/dhm7jBP8f//9Jc922X3afXtN2+pvByr5dsPxR/9tiqObfwG44NyvhTZ0pv9nxykoQPwF
wgkt3L9Z0VxMVd12yX//l6IbmGyuwCTg8atQ6arf8O8dp1t/AXXU6EvzUlIm1P/Jfnt7LYHfhuVt
AZOwCSy5+04zJW7eRgw9sunWVCubsu99JKBj9KoQqqcheAnwf/JereMRQRpg/YnGSZROId2tiYuE
5iVoHFbEcCrkoY2OyWsgB/t2GfUvqlbUdA66bKdE92X5SYkbw28bfb4Qsv/CEfzvw70C11ccxQqw
o3CPiOjJfYz4AHACWde3wkhWnZHFjyoUsrRySq4b+SrLKtoZCFX4tZk4+7a1fsZy/IDzBUyuqbdu
K0c+IBZS7YCqPTno9flTaWqPuhntu0xFLL0um7BpjXaDI4sRdvGQHpbPOtpHfoWXxIU44F+1/zfz
QRd6VT/GhczhajgN0YXVJKU1NfqxTII4CfoWsKtvfLPszE/l1tSvenVvFldmfog7QHX7Qj6gVNze
e+KQ9dS09pYS2D9qqgV+2+6keJXuZtE3Lal9HjDfJgcZcKyPc32TpVsXlgHCPgq1WD82Q2sTH+wm
NJwgNh9LD50av8l8u9rq3y1clpStnfjL7ZgRiOyTj9qXAsyps0sJT+ajSYOmOdRFMN951YtNsdOo
v6FAbtt7VMmdCVnlMNrXfeAImsWhN1Bs2SHi0yM71W7LJOx7wHQh6vgTGsLgiVK/xOyHHDkNxWN/
j6I5vhnFg3h2PhufMVyZkQChoo/kUxBn21J+zF3fy8I6AuLhKzeIge6+xhtKcXhxaB/rB+Wj5/qo
tKv2FtPOCBEp+W3qNoMe1slxwSv9W9ri1REMZlheizD60qh7ywP/j3ajn5e7uaVc7OvH7OgcrND5
AIPS6P3oh3S2ANAxPKmv4698NeuDZFbZfl7luH2wET64y525S3YZ9OVj+nGJw2gGDIp0hu/djS/b
6IhQ+jWwfHxEn+rrblvcTJ88zTePVRV0mDDgGPt1Qc4omK/arXWIHgsTYJ6fU64VR6SFJoS37gfF
12hrhzRM8zvvM1qUN8vn8mt1dK1dKUK61Tg4Bfpu/AkFArWWmzHwbrxDslFDOZAmiC/zwd1OL+gX
BVFAiTZ0DjlnCkTbBtHkBGnlMhA/s5/e5Gc/q9nP1MPgBtZV6yM2fz1Swlr85T47mnXIgn6udlaQ
HpouRMOv32pB/j0/QHbIdt6je7PsvCNWKAfvx3Bb3HoPcFKVOShul1eObbuJDb8Bud/66b22qR6q
BzMPvD7EMyXNg4y2xhjYaiD+Lpv85xn8L16gd5/BV9G//p9VVmTXp9WP1zfP4PpH/467LO8vk1iG
Yhz4Q8Iooqu/4y5TxVlRXZ9BSGCYYRDv/PsRVP8iQCOo4i9EpGABreSTf7+CmMPR71+pyaDEVuER
7Z88g/yy33NSairkKKT0/I3HgPjwbdQ1GhMQdRQtbiRIgwx6Tqf8rGAk7X9bnPt/Xce/i32cdBbX
YWjvgWlGUpUs+LTdVkZLjUKtcG+UThQrEQFXUgDOt62oqo/oFpof607RgfKX6scmse0LDfLzWWKy
DECCEgZWligVvJ2lgqaOtCorPlbq0u20HP+4chr/WTrFHD1eeIqVhBOQFk4BwYnqdEWtxckRtG4U
KESuQaG3lwIJwqaTD7ayxGmEw65f/75O9TdsnrLMceTNaXJUaUfQQqjKzeIuIHLwkQ7f/2h/WjXU
LNEpAMGCdtfJ3sj7hm3d9skxm7P+m1e7ylYtW6Pw//kwaPhCsUfn+9x/u0tca/Z6ZjQNZbdJRtzV
Ciu/BMo9xQatn4ewi+/P1yEUOxVMTwdZK9qgJsfYq3kDjJrykqGuaA39xygn+kTSdjeYdLrbcU7q
cJiWetNiDvfP9yKdAfCdtJ+Be57WTGnempGCRuAxkai2Ji4Mh35xii/vL+rb8BYEMLNdkzmKshgT
/VIl+n2beHNVRhP9iWOTq99HUFO+Z4sHS7hIGegIyr0/2h92CkRF9glXFRHaKdypZ80Rgrd5q3uz
5yk3JO1lxHzeH+UPWx/5CHXVMCeC/pWp/j6nCAFzWy/b7GgsU7TD7Ik4s5x/YBR2CXByNh9TBZMK
Q4J8A0b3qfxymbcazaqsPHZVHoGSZPPsI09qF26Ms4+Emid67CCZeAfWR+DtWQaeXeauI7gxljIN
MU3Pv4MU63wboewHRK4v9VPOpwXSE8IYHwjHNzC+b8ebNcijNClTnJrJcnCbg2dogLZ9/zOdj6Lb
sMj55kjCoZe1zvq3GwoX7REDRNrXE2TNw5LBqqpFfokfdn6eIWVSyAC4x5FGlvzkdqpX+5/Wicqj
sE3IgBMN+kxvpu8ABLxt0sX63bwMD4bbyJ9iaOu7SB9ALy71vP2n06UzxWnWoe2st9fJ25JaxVxr
SZUczcScN0mvfI/gdof/eBDu4dW0GU4LEz75ctRy675JOWAeLqSbqGrTEO5W8/85yslUahlHsjDm
5NjpuRckujn5MWKzF0Y5O8Y8KevhIu4gdQMD/HZ/ePPkFqpWl8dS0c0Q35r5Cx38foN1gHv//rL9
eSiah+SFxEynXG21dkcXUDVIilKzPxhGMkQ4Ko7dSw4S+xKoaG0Y/G8iypWL0hPPPmS6tX5xZiGx
tDKea0fUx7It7icATodmMnU/6uZAU4egaNQFUe7xkgvc+XFjWJQlOdTrLXJayDDyeRo6evtHDGcV
vK5SKB9zfsmv4nwlGQUDCaAoXIhs97cfzU3QmFI0qz42YOxFMOhKX143i4ziYO7QzrzQvvjDWsKu
XwnRECJgwq8/57c7xAFUKIclF0dHGhpK781SvBSJ3UfbEovd29hZ3O+z0tvHSSip9N/fNefXMsEI
MbcKxpSG3ungMSD02pic5lh3nVaFOVCdGBeJNvuMPr7xJSlUKE7vD3m2vEQ+VD25zqBdMOzJ8upg
NGUTlxI3UAv8tVrE94uXIeWOxtsFje6z/cJQBCAARYHr8J6eLK2i0jqxRd0dV17ZTxPM5q2AvnPJ
5OwPMyK+4coCBE9IfEo8GOceAYGqGI5Lrw3XADbKbYkJ8iFWoujT+4t39r2IPMhOCOk44xD2Txav
9nLkjKy2P7ZuKUMEeIurcWrA9LtKtze1zr0Qwf1halS7yL4IWFFZPSWSgDGDN+bJ/qjoTGilx4VV
W42UFibnQt50dg7WqUEMorK18nNPSftsvXZSIQEfiYa011EtskCJaelNljPeVgtattjwDDAP4Wde
cIxBEuD0QlsHB3vB+Vt1L089YyyhmAUeNvpdM6Al/TA5k2JupDta7kPsVe20XbNT3Z8a6Aw3sdfq
JqjNqsanIxMeFaMMFPwQlFoJcnSJFtVG3KEFnqYGJRQBoLK9QSSKhLqqHLARbo3QQm+g9ksDildo
9UP0otiVQnw8G2gt5SISeogSRS13MN7bCsVy0ciwp7A6haY6umng0T63vrTZUs6BiMrlY1HpaX6f
9ynZmJ4KaV9XkUyzAjRULuoPWtp7cLEFpnvbdij77DXNh7HbGgP1zPukB/R0l0Nk+GnJVhv8xCuU
5Kaq4f8f9Mrru4e+iAUCJFZcdr7Z2IW6N7pSzcPM7OWnuFwcJywxyYtvXDcqIIdOBpwuG1Rg6SeF
7Q43qVaIG1Wdipeuc1pjg3pkkj7ZM9g+DaMG43Uy5kK/TXIp0jvEp6Z5k1aL+0USz39UdDKH3eLl
XbKVkMfi3ZKPUf+xyJtcuZmyKXMOkxshSLQBnRBpD9moWQ1lKViLd4s5KOMWqL3zapiz5oZJCVLp
UFdyhYxNuATuG0eMi9/gN0gDEsK64w9oGXeHwczSEh/jMXPxOFemD8owaUUo1Cb71HalSNDscMp6
I01hr0U/Ax+22IvSV5GsuIYGCEwSdKTQB6WL8yzUpFSlL6YSunGZR/JrNOr2YzdOZGSc3wH4VGfW
yUYIk/pXV7gLnOxiSIO044reRQm2O+FiK8I8Yhhsjdt8cUZ8zT3JwdwkRIjOXWkodhc0StE7XxOr
ACer5E4fZ35VWI27Ec5ipEGteKgYL678are10ANAqUW/NeUY5w95m+oTwK5S1b9M5EHJD9TuRn2v
pHjS7YpILeQGlzrUFpLYTvrtMpmYuzlWVqiHiNaot5VWPmqB6+UOvFOyJIwfXTVppivK9dI+5J0B
sdC3CrenbOcN3UhfqzEg6OSqUoRyASIaSCzMu2sb6QXUA4q2RV1j1hq59UbUm7ZpbrTpBi8CMV5h
LNVIiSWBNVXXrjWuxsqKxXbPBlmm162sCuSdbKXTvo/g8SqB+mCWiGOPg9gY4Hc+xJtSNpF+6JCd
THdWFgnl1R7KuvIFFijY++hqXewGmYKUc+LCfqB8k6DMDmVCU307amLrYNPziLd4sNftbulBNB/S
nD/szxmS5pulxUceNMmInxDIcBOl6qGggDrzTEWbsVfFvR1XIyDIkarSnWxbDNy7Qejup7go8nLw
qfe01cuioaf9fdG6Kv40I207Ao4s4klAQ1LLpD9gvIAsDtZDkyFfRdFY3WPOaZ9vFMGzssudkoJD
J4yuA1GEK7ZowwUly+8DXrndVzVOIG1WWwcaZKuyF0eL6n7a52p5q6iDsexkYljFR1LuHN7NyAEY
VqNlty+9a5C2xq6YWa9Da5fYUPkU2fDUFl3c0HXPur6+H8vMW/agiMziAZqQ5WElnmrKFUfL6/HE
poeyb+MSZ1C7Tdz6DsmWsfo2LdUy3c9t5VihqrS1OwWZitPhj7md6+Fnns768OjlddzdZpm5kCkT
yRg70WKf+KPUgVR2XH3WsjytVlLD4qsK1NerBlZs+62oJ7W9V+uySkOVTZBtpMDr6KpEQoqDpavF
oyKN1NkV42LMOy3rS3QAMk3vj8PK4th2sojrn2VTYr0SJFzPmYsSO5FsHyBfZGBq6pjftMVJvdeI
cw1eXqpND74aExG/rlyNrkmbp52xz2hozYhxZbUlAgExswimyAHRqoOB+jQUaMTecOE5ke8mWZKH
ih7nt7WcvHZDIEkz2ZGD91ImpcsdDdTmu+dVQsduF+DstVdKwJ1TbZd0vKbRBePaKMgPJ9rgqTSc
F4GFRFI6fDaQzpDfK9X8WXWYy/pjaTU4KOCvXaCUkKVfeAWM1kcItqkCofTJVdJCDQPObtCS0THO
KrfNWKhg80H/AHLtwYnWPUImT2aXJN+acqS9rQ5cRDeN5lXcnC53e+jiVabedlZVIHBVpZUMWZda
DWd3MkXgyFh8p6MXaWGNJaAA5DpTw5qUxLTvq6lc2r2HdByovElp8m4bFYk379po8ZKbdkpU2hB1
qxnTTdY5MQlsDdcgLPVWUw7uRHYWqC0g+KAabNiyS9egs+KXxeSB/c0yDQ2uvsm48+zSsh6adsri
INb66lF4hGVc5mo+3yUIrOBT0VjSfOwrN27v26bIOGIpYu0QokZaV9wEsr71MJ3ggLej54Sm1djN
PtVGLdqNTj3qV06bDMpDaQhEVcpGFTScLPs+KaiJ+pU+4mGSxVOfbgpCty+4/ajlVVOMkeFL3ci6
732iNje4gQ5O46dJoS877hcrC7o+z4fJN3Dt7oJoiaxqRz8RakM9JJG5yweilmAYalX3ubN7BF00
F90iY5I4USluhsGEiTCtHRYOug/YjjadrV5TxkLY2lMoY2xbx81+zoOepQf+c1TfTNm9yFZM7eAP
0/r8JO0k8sAVuQJ5fqonHatfi11jmW2pPFZGA0famWdhfWjiCIw/IkmSa0LaicD+pSrEd2uNTQ7D
UDmrcUqSURQBmwtIUeeYjjv4CVh+aOqELY1YKu6siEprv9NLHMV8E5xUGZQZYXrYjrbID16nJC+p
U7YrJaZ2PlSA5F2/Aedc79w++n+cndeO3Ei2rp8oAHpzLtOVkZJqSS1Tc0N0y9B7z6ffX9Qc7F3J
JJJIzU1jWg1FRjDMMr9xf0aRitZHU6PTxbZAymOHfUTwD/jPKn+cCAPzUxqDxNrpQRtvgQVXQ3CJ
BcAVFkLYUmJBz/Vy1tAlOg9Owk6JxPcqDmuEoaYts5rVkSSVVIX/R53pCpYyS8y43Z3dMsOmQ4/Y
Tai07JnnViVpdShS7Feitn5lYJQPxYixidWdZ3ytiP4U5bviK/Nz1Bj5ht7YAo5AsYKFo+kjHe6k
aP0SidxoVj8EkdafHYFJ4Y4wLfZmRIueVd0Kzko3avnjWNomFx5yp8auDDLtl13V+YeqTtSPNRGU
tpEDrySmaE9SEXcRn6dAKf/8Tc5fIjGlUMvoz9NQQDDxB+PZ6CN/o7KwNopOGU1milLcYfE95whL
wblllLnHTkhU3YjhpGoc705Jac3Q53qVosUq8XIuUTi23QRC+KwNVEsiqhgPSh1XTzaUlO9d08R3
p6SE6SZ9GtmBAhojt9abtRsmN2xEq8znIQYdHfOheBdEtYcQUx7unRqbBrVv6ruUd/nH5VBTY+fF
DB3qHCs1mWfWNJq6K3VaUgeBbpi/T+Mx21I5v86DSTRBznMMEamCano5aGBnPkSRwD0b3ehO51g1
m+hBtHlaYxjk+OURz+e8/yvFkrY4p/TO7I3NKbGQF8U9vqYkWPNy8HBcEV27UFMqtYvE2XJq53mA
3P0B9w4S0QZjj10M9Axjs8aPjI1xr7frK/nBlXRTG50q+bvefFgzNH2qK4V/nkHfH9HqhWZU8Ozc
/qbXowD0k00pVK5pky5vA0Xzp9EqHP/sJ+18mgwtPEI53eonXt1vgLpBblHokrhB2MqXc0l7CiSK
29vnrkiVvU/rChs4oEd8Rm3j/F1NaDHUoiSkNGmPUN9kn+2hU8+VkjsfKBNt2ZJfj6ITYNCKlSeC
06dfTsgJyqwy8sE9l7Gwn6quD3a4WrQbN9b1slHwpxIphUMg9ywLvL2bIhyT1oFX9uGAZF2mkQsa
lRh3aeXGX+/cCbRT4DVLNR88DKF1X07J7m005zI38EQaKPWHnK59dqbQapzuHEfWlrixwKNK6Uvp
tfJ2X8+zloRto/KAE1CfKtDU/8n1cN545q5P7eUoi21gVVEVdC5hgp4pLzAgx6NmRO5jJgr/7zhO
B16ZeNjoUl6NuVjBxYlFaT1zQ5GFXqth/Nvn4qg2v4SNvI3tm/OpcYJ2Y8S1DUILiso8lG1AJnKb
vrkjkrF1IplAeEjcpN1eS4bsGVkvLXoczCn8ceeHoxxJ25/zS2UXKKH8MW8Gm7QhFlDDQy/KbNWz
1TaxifKR+7w9zMoqApiRtwROXoA9Fw8oTMrIUaM+9PLQCrwY6xGSRzX/0M2Zf8y0dprQshj03e1R
V1ZSwnRolyMiR3iwGJVCX1IXMMA8O/fzp9rMoyNqTLZ0Wd2KYOVBunhQ5DoCcCVE4KNR3L1cRzoY
qlq2c+i5ZEW7WkATmkBag+GbfW1fa0W0gZRcuayk0qGukXAQISzx1XaA+JRZaKE3Zrr9PXBM9SVx
jS3p4tVRaJvDGdK5QJa0DKUau3LEBNpTZ61qHoWJt/gHd5qV8N4LhPWTNXiFJgZ94CVbqMcHEAHY
NvIqeNpPWtrMR8Q/txRW1jYEDyNiz2QaiMAuosWybUIxgXH1ABAFjy6YkJ01xvnZTq2tEGdtQ7Ad
4FdJTACNoMsNkdYTBbxhiDxTqT+1qUsemEvoqdG90Gv/fv9Gl20FFFY5W2RQl4PFRWjXwG4iL29S
44MSDNWPuRnrvT5pW92StR1B3MZ9L2XNaFBeDpWneVrobUp6oeo4ILV17zdfhWuH/d+357Q6EOkT
LViujSth7tSIolxvjcjz/RzeryVs66uOUeadBhDyeuDB1eVjTEKIYsblhFLSfuzp4hiFm6T7Zk/W
2B6KuUzv9E9gHGmkIqkVhBf0QuWGeXPTzlXua3PHhrBDLCCCUNVOk+2En+9dNVrdsIUx4cIxmULu
5ShIsE2US6rEc+pxfJ9WvfI+s5J0g5h8fY4IT0Ej4VCMjiTY+8tRaN+gDkTxxGuCNH6Z0WM8mV0B
GCnFYX1/e0ZbY8lc4s26xU7qwKCfE6+PtPkjcETjUDTKcKRevKUpd73lLPYa0phogIIweCWDvRmq
o1/hB+MYeW2m+19T4asnWnL2vckddG5ZFZCebIy2TH4yq9SNOspir0+ixj6qFradn2qAUP3eTWZH
34g3VyfFpwIVagJlWN4NCjRS2+x07rxhoEBN/XrfqugQ3P5K8ua8fP/ACHEhcI4kWEhZ7AhN5hdm
x7Xg99FIbRLUQUX0bEr5Zqd43zlD/D4WofAMoxib06hmaFne/gkrGwUxIvBQKIYRh7qLjWI2cVUY
UxV7dkPTjwrijChtV8TFNzWQ0iy3R5N/29WEYX7KLIvnZGmCagRGOYSijj2j05sTRTmKKlbZ7iVn
/9mKu/ZdkDfaY+1SYbo98soHRaxAppC8x/J/lwci6qPITRHU8+IphUdQqdGxG7RpY5eujYJkPjAo
4C9ICi7uedMZaYdUbewht9B/s5Q4zA78yyjYON7X7yTW79Q55DKSlC83jk/l3TdH1hFNuvmz1Rrl
59gOwN/7xIglHSx3Y8C1bcJ1z9lDWwHU3OKGzGzsa4NBRB5KhCZFd9Gf0ka4zy31yY3L+DrqZW7E
1CgGgv2+itHyfI6r2PAjLwma7sSZCIAdnsteU74Wsd0f4rnfKjCszk5+MN4AtD6Xz/NAPzGNRBR7
Zq8aJ8g/+bMtRrFDNaV5uL0P104A1RPCDQjevDra5T6so5ZkbOQe66I2/Wxh7fCuakX2PLS5cuhV
MzZ3tV+6z01i98fbQ6/OEgi6nCjV+aXN1khjzzDRaMasw2r+o7ttDNi8mdFXmnQ4VxtHYXWLomKF
owP3Czfc5UTDMKsmdFZiz+mgI/ulXiK8mSTHvFfzd5YyGy+3Z7e6bd6Mt4hSs7Kmz0IbxssGbKRj
O/0VdAIpSYRyn2m9I+adpNlGar22ohD1AJ5B2CQwXiTw2DCEgytko833ES6KQ2fY9WGXv/ghtL+N
u/OVxLW8PN+Ottg6dEHoz8da7Kl1UxqHMa8Q7+lhysVdPD7kcR6CiqAvObVOZ+8aW8+/wTjYiiyW
Gr0yJMNwE1lHCucA7pZZqeuHsztEqLz1w0B5LE/t/GeVhLQ3WlungdjjsJzucwvYA034YvhYYzz/
VxeVwWOGdvHTiE/UMcQ35f+Tnn+M/y/4Vfz135V4y69Y2wEaupc8Y1xUGMld7jgHMR8LK5fYm9Qu
hO8eD80pVxP6ldRNu+RhyO1/eezLjZxydROgOAgOijQCRdvFsLXj+10HlKczG29GLu3rHPvKsUot
sXF3rL0uZMpEWRKZfWWhXTmi9p2Wu0MfcYHp/RwD3KlXTrcP0toNRSoO8OQ1NFnCbNsCCeCmm2Kv
oFCPnrrVfE5p5b/XjCH7NNut+073jfZRrfxgA5W3upJol/Lt0DmE+nO5kkadKGWTq7GXuIl5dJu5
OgZarz9T4642wgH5Vy3PEgVsBFvgb0Pb1i+H4gHrIsLwxJvH+lfmslXbppp/NZWuvVCpmB7C0Jle
CqfIfoHaaDZgZatnCNUBDdYRGGAcQy+HT5Wg4k/8xKvJCR7QZ29hQcwxmpXaWNafkzJqv6E6loI7
GtSfY2a+THlvnEqn0z/XigC/EprD/HL/h4fAYGIbSF/IWkL6kmmq6WQSIimFTqmnxiTs5Jdz+482
TD2FhTT/D03u5pNQNWtjQdb2HCwQhbfXAjS8jM4GPendQqH9Zhf+YO/D2I7pyMfANlBnUgZcyoFQ
jzsV5ZjikGau220crbW7Aw9KqdGggzNcFoYEcvUkA03saTN6XRXgsC9QU+KzOgosFJTQfHDDXp82
oqq1NxL4N7QHCh7yTF9uA9RKR2oFZeylGC0FO7MwComlCMWHnrrek56rWx53a0cMVjnVAVab6GPx
KgdTOCYALGKv1tUqQPUKFvMhHQUiQsjqpFvRztqyGsjywFWhMkvkcTnBfsYYw0FP0VPD2mGcofoX
nTWQh24YhadhGNzfIZnW19sbeXVZpfUAuCcUma48RMqksyL4dV7Xj8B75iDNup0GBOhBcuu6k96p
zZfbQ66tK5kpUvkkRYh8LNZ1bONiQrOIIUc9/2CHwTgdyjroIfb6RvLxDwZDWAWoLw1s0rbLVY0C
vFimvCW5N+v0q9nRjTwVY5T+W9tJsKWDf90l571nMEyVsROl/7eoB49u3lQYyUhVV/IYEaNQKeib
HwEIzXtLDfZ9aqgfI6XJD3ashYdptilWBw1a3GIMt0rGaxc3HRNeCHCfFBsWO0r2bTo7yhKgQF3y
4mdt6yVFSBeNeMfx9GSsPnSI9Vk7HRjQe9OhZLnxdFyTbuSCcFcBBual4g6/XP4K5kllCn5CnTTG
3lUbZXw/9+Z0wJ1r/lA6rpBOosNfrdoa70VkqygdqB049mHYygPX7k0QGVStScnoKMqT8Kb20gdx
WOlBnXgo+Dsn+hCIKRhzUL3rSmc6dV3o/jDGLD2XBeqZtzfhajgqCaVS3xvB/mUc2NTdFKQiSb08
oxu+49YyvrdO3H0XOBLXe2tqmge979CWnIeylVJg1WgCNoCEe7r9U9ZuGbIpqhiQB9ioiz0RD1ma
JDgzeSrKmj22eVTD9wY2RQhRTtQnT20S+L+FSJV5I/ZbGxkasoaQBB5SV2XQlnnliC3CQOc/QQwB
/c3w2InW+JR2IOV2NfhJ9BOQ9NpY/bX7BjKqbNDAnkYs5vLDG6NbTAb2WF5qFul7dayGvaHk1ade
i+yNvGNtjtD/2GIEZkx1kXYIaw4jkIUURwHTnPyxzfGpUa0ncAbiXZOFX+O8VzbWdX16/zfmIjxr
TAdgc5knnkJl7N0wBZ+AtuXv/KLMnm7vnbW3gqolHTabjgO8zcuFLAApVwrgN88vKnvcDRrKuA9V
3nXu3tbyoNsNnag3op3VMeGxQZWGJwUE53JM39VhtExl4g056LCd0c6d2HHCIdskunvERXTr2V+7
JwgoZXCFQa+5rNGOIuqqRNcSb4xM5ehnJfJ1Wu5Xj5qWWO8GOwrR8+CVPAi33moVrO4fIirKKjLa
1uWfv7mjwt5Wgl5j/4igfi4w2rLiERCZ1X0UEb4uU7ZV51i9mZAa+N8RF+ubY5anOmOceLkGAwCx
PbQqyso/AmCpn2206w+znb9kKAY+aG0/P0Rhp21cSWupmvRKJLoHZsbdfDlparZqA1Y48bQsNx8i
TBh2Djp7GzWW1c9quWjCyx4qVcfLUdI51HGHaxIvzO3kZFLbx7/FctDu6cP3PRCZU99OWNEKHKjv
b2bAIP+/oRdf1QoR2AZuSzODXpbYuVYafqmcCOivYksaxO1TurqckrAuDw3tzsUXDaKmr40mTb1J
zOhrOn1PZFVWw7hV3Vi7eMBtQ31z6anayx6N1lKQVyOZmDmoBu9iyxzbE+FtRkGhVmD13J7X6nBE
45Ifhj7pEkhQauUcxYHDTrXoOGC6k1bfgPE3v4Xld+kf7ElyO9lIk50afRE2pmMcinwWXHVdWh4a
GEd4Xo7hxp5cnRLa+ZKoQPtkya+G29QUgRulXktPQ8G0pc21Bz0P289DYzvNH2RQhIKQqMFMogmx
CE5FQ0/P7erU6wo9+dwa7fRS6274HUUPw9k3lBD+oMpEwib77gANyVUXwYafqzmiCHPqmbawifGz
8qF3W6DxKeSafRFOxl+V30yPd28UNFhxF5EFePxhFie9xbHF0XOCLWPWscjELCGleQhceueIRtvI
L9YiXDiRr8k4NgiwMS/vFW5s36o1qj91msM8w1DmOTLS9Kma8unBCmrt1Gp+9j4GCF3uzFqpDsJo
7O+p2uQbu0nOa1GnQZjvVSsU9h95yOUvsRpfpNyg+C/0xlg+dbUPwN3PFKgLdTTrf7d53fzn9lKv
vFdI1cjyPChSttUiIsBLl2tlHojpqLP+qxYBrLs6Uo4ZJJcPQEz9ExQeu9+4CVZuOMqWkuLI2VRw
bbycaBOW+Bggy+kZ+TyJQx3aLSDrQXOS4+3prdWeuOGgv1LkkQoti9gK0LMtirzGs7uejOSo1i4N
OKzH0i9zi/S7JCXFjzHGrXFvxkfChuwQVgGEXAQ7zn7aVI9WPoq/bv+qte8su2Ymp5gYcwnxnJG/
r8igMw+ohnpscRlOdwLZ9geogMoT4Pfy5faAa0ECGnqy+If9Fad58UJr/tD2GZLaHhGQj/h66+7n
Upue2BeD5IWh0EkDGB+IDpKGwor9rYgk35j22l7jqiT0pB/DI7B41+gvAWZwOdaUVee/o2r+xxHp
9CiM3v5cmpF1YrttUfTlTloeKR17NdrNzOXKymdMUkMMdJ09J9OnT12gWPO7kvJ9vXepKeAUkH6D
7yUmIKldMO0QRtLnr7cXf+1rEw5SygbHTFN/cYeWA9Q4ExV5OlFTLfWic8M8mKSHv+w679t37tyZ
xcZLsbbU+Mqq0uuXtH0pf1TXmFDgx5B6jUj7L1o8i6dMiY2zPfUl7l+KeAyBH59uT3R1UMr1lJpp
PCO9c3mqx9Gc9LoNMs/W+uIIBVU8KFMErwHjr0dVG9uXIRHtxqZ63brLLwxOi2Im5RAg6outLdLW
T1thZp4eR8U3ir0R/CV7+FrPxfCg6AHeAtF0hEk274ThBwcLMaA9LZ3ySZ3b8OjUhfFQlNCPby/G
6s1jYt/DjpEWtcubxy9ExJ0NXzB3YLT1onUPgIgGfE/BBOyFCnMVbx1r10cTDgLoF9OJmHYgzv09
YsI15d8w3nhX13YiaQmZNCEEGiaLyxADpXLQwirzaDPbA36SQN9ZnU7SqCOl5pXpp3xLDXjtBMq2
g8ym+eeyXqG2ReijEQxvcirVk4nA5RP2JtETuNzqNJpgBlwHg7g+G33UCsth2toga9sS2x+qwASD
qLXIP3+TkqXREOY5XWcP1zLEHYaOPt2u13VYbdCrUNnDufTM5tpXcNSRP6HwbUEf33Gp1Psa37vn
uKmn3zh9UOMYa+l43wbYZSvakP68vWnkXr3cy5w6mWbIbiPS94vXGE2Z2oh9AG1dqQzdHvKe+kVP
a2PeOKnXYSvMAtnP5GakyLnsQCTxiASH7K21FVW7if9r8giWXfGspjaE67tnBdcZNLvcdgy22HbV
3Lmw5yygh6lhBXiLF9X8YARRNdwdVrBuoCnQOZXB4xK3gctRhicFXXHsN6qd7hcZ7jbBlnqZfKYW
HwmbVFA9dA0JKq5KRJreMFvKCzTAiwj4l1M6B2AkUYfcqR5+zUSepQcY/5JIr7hJ/8/t5bw+ULxm
yDPL1IbweInfQGwWH/M4SjyQVqh7QqSdj7nWK8H3UtQltUjEE35gvhPxtLRt0xwHUSC0eftHXB8q
+aS+EiHUVy3oy0NVhXQkIjEknh1N6TFNUJilCR8VCSdGnUA8VQ6HpUq1jUjm+grjQQN8ICGfnJFl
6GQHUVAQqpDW1aPmI5Qa4rs1Nk42PZgZwx/C3ii3qAtrk+XiYENJHTfUHS8nm6MkWGojX7w20vkn
5cB5b/dm/2CkevWexDz6Xrm9u/GZV2YKVJcGHY0WqZ+0GFRg0F52HUVPyxhc6ryE73AQ03xy4aG6
EczcVHE2vurKvSDjUSJFtJilm8zlROMwDbNkpsQyKwhKHLqst5PHtNIrfedkovv79h5amyFNDYmm
5MIzli4TFdUAjBMzkktr0BE7yKHb4mckvjhNO3hU21uxcUGszI8OJPJ4hsn1Crjrcn4FUAqrdP3U
U7VWsZ7mVqmGY0v7pfwKv6y++7nFEwD/PhtiIOXWZYd/NuLOnDQ99/R0Lg4KnC6vz2rY0pSyHgy6
FF/uXk/p5kc+AVSO+vTioUNlK8lxSck9nOnTx7nV9V3matOv3Gqacd/W06aQ48rBADcBiFiiuzTi
68v1FGmoxtHc5R4wcE0cytH/4EMU3OFdlz5iGOe+c1M0qTd26corSXmAC5iKBACdZS+GWkUIeHbO
PS4g7YuAv/1vVYXT0+3VXB0F5SS0I6F8XQnxqHVgdDE8Mq8Yi+IY6k2/d8SwFSaunAHWDqIB6yfh
eIsdieBnXhnVWADNIB8+GRF4o90QmbF2mjUn1E6NNqnJxjG4HhT8KwR1KMEkJiDnLz+bHgZ11DVu
7oVtZH6yw9n4rCOb8msOffNzWnSWebh3LeFTkPEBEpWspSWpIs6lhKmiF15nWeLYlUZ38vtWbPRR
1qYlBXYhKSFCTzJwOa08MIw4xJnT6zIboryWDjszQ+vabhDpbmZNP/3BrCSMAwiIDDgW3y6efLt1
0DnxLDHo57CFpKkX08YzcH3E+PsN+fqQVwE9Vy4n1QpBl61OKm9I8/g59+f06Ad9zzub4UMJKXb8
7geOr25skeubUg5L6QRVUSicy15r6YPVHHW39JCA6j9grqrildYgqI2DSSLu3x7AjOCl66BhpDX8
5RyjjhxOC8LKq63+R1dmHc5w9/NqER9k58mThjPJ1e6oUCqZ3H6ovbircn1H6bv6PjVU/o63d8XK
LiS0xgQFzjm7YsnqmfzcCFIKWp6Gt/2uL+3gGT+W31pa5t4oyi2o9/Vw3MDU8DFsAlhzpbo2FQay
Qck8eGERvIyVY++F0ny0TGTHcfneoixdx76v9/1rDEZdeEnizFqsd1DnGT21EBZ4NR+/bV+J2+TI
8+2+z/ssdFEOqLLqOGA5utWGvz4MXJZQiunt8bBS0bncKE4OtD9PqokTjmZw7tTfWnX+GoCn2lfm
8CEvlep059fkUQPqKHEuFBhIzC5H7Ey8jnVpVB/i93ioR+MoNMywwtzhfZvVeyOG19Fsjh0oB9Z3
cYOpSgNZulTFOUo15ZEErYUrHbXzIw++Ve587oeNEa/OuXSCAQInE0GNZtNiRaX7apFWZJxIR8zW
AWcMLF8DX7N/1ko4mhtn4+pNZTTebZk0MTli6cvVpAmrg6KQ7Jkeb0bMJcRHo5u2AIdrcyI2QCOT
g8Whl5v4TcI/DnWgcwtE3jDOwyFxJvXgZI54Fmk+3BskMCFJC+O8Sy315ZOThmacI68be1Uxls8g
edLjpA7aRgtdfoSLjJNR0GaU+RyBzxWhjtseh1HU5LyO8srfBYBRZD+jmGJimwV+/u+QR4mS4lER
qMG7TvfHYodjq+ZuKWmsLSxxLM0ulg9ZkMXChkLxAxzAwA0arl8cO60qmgOqQ2Z/jl2r+4PNAjyT
eJZ7lLKi/DVvPqPb9GZn46bpOTlAa01RiujQFnnbbrw+a7PiRZAAOiIxWhKX4wz1lE3gbADUpHaM
YGsXOT8jR5v3qh8J448GAztCAY7Ubomf9rHsg9HBYIBAe6oGbhwc4TbXn+Ysm7ZkTa+PG5cIFuLA
taX1zhXiUgnGLAwouPdTaRwjtKUQwZ/de7tWr2vH0w0cUL4JiwhliAK3tQZBDzSrXBhdZt1GKCLp
8Q+ItNEHzcriu08dX4vnDmlrKiDqMvDKShS8qI9lHt0KyQMa7Fyc2qxAxfDe2x/ECjcjJBKuVsgy
l1ujj3M/NGtql3Xa9tVOKVXMrRGeK6aD3ZcR1i+VrHPcHvTqkWM9OWN8LxJVprk4ZdZMlhpVWeAF
hSG8SBHKSaASiC5PnT3OZfOioT23EWVeRRE0AUn55TVGpfqqTRbTIokjkL+eEY/Rsa1L46Vwq+ET
L0d8ED5KMxuTvD507EhpQ0HDFQS0Ln/Qm8ONB7s7jgMNimSk9nFwC7v5IZRg+rsWWC8/3F7R69nR
C6EDA5ODmJac8XKwqsCF1QI352WjEMVe02qlPAzlJCok4ewQ2yAzq7ZsG64/I2RrEDES5k2etaT7
x66RWlbW4tyCd/gzcr+IHKaT0X7SCB93bTwGyDl2kbrxVlyfeQOZDc47jT4ipCX4CR3GDpFE2g7u
MINJdWPgmaNd3x0Wwc6EQUauJTurSzUuKweON9t0MDE3/dXqYfQ7zfPuq2PkFWBUWuifb3/BxXah
R0xKh5OmRAEjjbI88TNoyEZoxXjmTvX3quzfOQj9HcLW3hJmXiygHIodqdG+AvZqw7C53CwK4Cml
dKzpnCPo/bmOCouK6hxtxF1ro9CIwX6FX0y5bXHI2xnZwrydxrNiNNRLeH+OsaFvuvXKu/dN5CAn
Iw80VWKwKZBBF2+o6WNgXoQm1lMEucleV+NKO+ZujRhtVHFWDm7f2OPeruzpd9BqZbED6mK9D0gO
dW9AWfZFDQr7U6G01Xhs8kzXdpGe+igURk3K8iPlInDFQpoB427gsE+DguLls1HEoj03PSdkXwxZ
lZ7oPhvDgzbpRXhSUj+zPohRnywsl5XyKTBCIEeVP5D67SbDDoL3sWU34TkpnSY/uuVUD/tAqRVW
yiB5e1SA3UxPuVtlX5IktDE0q0t9vG+Pv64dUH6ifipcHKnFJ5o1tUQz0FHOVZc3T35aukc1S+MT
Mt3Vsc4q7T5CkByPojnwHloy5PrLqoyaJcIQ2aCe9aEy9qpemkcJbtx1sx5vXIgru89RNcIdXm1p
u7fY43QmemvyZ/WsJG276wJQD3MTbL2ecoEWm88BNE63kS2ImNViAQ07TJGvGvUzrhcCjdh69E+D
3ajHQE3EXpu6322sWsVp6qHQ3b4v1iYI34kAywa8dNX218XQY8aajufKzLNDLvLgo6Kl9sYOWVzx
fDHKmmCuKNzRDKEUeXlVcBAUa0Sm4Yzw499WhKbj6Ci7Kg9/BYhg7CZ/K7O5npahcfJoEUoABS3c
ywFF3g1WnQv1HFt5+djE+ZfJKLcocauDvCpPUSSRYd3lIG7RdG1sYa8XtED4u0ANT9wX8+H2F7q+
0amN41uPEtSra/kiamzTstUFvfMzIAi/OPXl3Jg7wNXUx9HT3mQTrnwqimiQ4lE7A5i7nJRtt5U/
+b1xHkNXfekQ0n3SocU/g1gIzhXU/NOYTPHGW7wyR/CwDAt1BZDVUlxImGozoRtrnEmKxU/Dqf0v
8xBB8MJyo7ovCmcvAurmtOHuS5PVWLbZzWFSozp2jDOSRmgpCjM5GGUIuwxF2oNPU27jhC1iqv+O
JxtwUkuBuojcRW8CuCSzhsCnIHOO/QQ/Qt/M9vbYIGlc9N0OpePx4+39cv0BZUT8ahGB3j+Nx8vx
oiKCOIhWxplY2O73/qSX7ZMtnLx+Ut3Grt418HQA66dZYm7Eqtf3mInYM88AQSQQ9iXsslUI8YZZ
Nc9RNRV7f1T8fwFCA5YCJ/Uw1sH0yYDNuB/VfkvyaGWRJaoUaC4VAFii+uWkYzraweQgakc/dcAk
0G/RN578HWhTZ5fno3X3R6Vqwk1t0oiQr8Oi54hOYFVChKXaZQc5to5Z8pDMUbjXozTpsRuc+t+3
v+r1XcN4aCySCAOgJRW4nODkztiiRq04s/rGrm0xcxydaqv9sIR4slkZBgqVnBh9jytBvXE2Ejux
xNkU2JkayXxo+vKfwVR+m60e7Jyo/RyFTnOwlenDoJqPTjyOG5toUcP570+AusIhZbbce5czBTcO
4JPIxusMqwsP1ogR9uekIBlAydh1WgxD0RXAFdNNQv9Xp6qIGNsK2r4b9+71OSK7oxFDzkVaSxf9
8nfMhlaFSZQEnlv57m6qu1KlT48JqlVCwC1jmItGOGJJeftDX09fmuRJy2hkmqi0LK6L3nZHGqVZ
5BXWZD1CDmimo1FmpbJrQs2aEFtWrH90bTLNXTnr7ZdcrYxft3/C9V6jlUFhVZeNKB7rxYtj27Vi
RwPwtBAtuHOTqDF+q9WwsaOvjyy1JFn6x5mHDbfEWMWj7ScpeGEvF5qyG+Lhmd4Rrqu9eAZHsFUr
WJkTVyKVVOIBg1xicWC5rNoqDtrMw30lf0n03Dg6bjw83l6512zkMpJjUuAnkXnDr/uq7h7ihmDM
mii8KHZmS9tVrJ40z6Uw+tB1avSryA1lPrj5UKKGLbB1GJ4DFDGGg5OjrWeVSm/vrQyTnc+IUrk/
A7ok6k51gR/v40apisOkuoH+xI1jxxvcjbUlotrM60vbQLYOLjd8Fnd2kXdu5sVqZ+1p/ou9XSA4
f3uJrp96AE7SfA/CEXjjq2LliOzk5Pq5Z2NxhRWkYx0GP7X2JTDo0+2hriZEUQ/0ltRNZntdMTI7
f7bK3PYLr1XdaD/0odg76JZvNFOv7glG4aywp8iB6P8t7qvCj7tcTYeSA5tFJ9ydCSXqyRI730dB
cwcYvj91lnanLq0UiJJ6FsRL0LWZ5mJD6/qQWiiZVF5rtfO+ER2sW0Mdj3cvIfkV+TCWqlQtlyXL
FGfuZMLGxRt8td+3TRuQdpbR4fYoV3uCuchblk4g7yk6zZc7D38KM6qigbmgSP84T1Z8TgltDlR+
tpqO10MhkPQaa8LThfa2WLZxRnq6d+cSY/HGemg6w8YR2YK2KMK7HxACIKgn0DOo3kkE3OWsqMQk
mIXHldepo/aNb5OggoJb3TGupjHaVUPnI3sza/fGt3JYLJ+wAHxFEi5mqLRxroVlXXmxpkOoa6f4
2A/+/OInYXZys1TcyVZiJzIgoAVCaXKtq+J51FayEpFXnuKk5aMDSvshTJL22CX2nW2/16FYTIn9
pGNM1fBySUdT7Yy0VhkqUstHJUZYsImM7phQG3oXIzz58fbGvL5B0FQhGKJyR4aH3PTleIZdxq7w
9coDnmwdi8zMT5kq7gSZ/ndWVAg5AkD+KaFcjmJWnRGlvVt5CCYqh8BRs106WPPJ1KZyI25dnRBl
SNpkOJ9CZrscylYTa2hnp/JmU/X/AWk1/NW007xxx19fiSzbm1EWn4mWV+ALpJcwiActHFl2O+71
WMM3npgu+CnM4Udn9fGXP/hYmKTIu4pPtkzsKjs3VYjdtTcHTvA8SAMQHUue+1eQ7Q6IhTwSjYWl
869ptL4Ia6v2OoRIOcoxhlBhNN19IxKRSGizlB6Ddrh4i328YaraYaM3fpzsDcQuPacKxmdb7fS/
bi/byo2I+TQNNMk75olY7HGAiwHEtbnygt4NPqf1rDxNavgumKJ+IzpaHYmaAnBYib1dlnIjynZm
3toVYsxKd3AaJ9qpYYwRfUR/4fakVva51ODn3gUtI+Hbl/ucMKbV+yyuvXYMxD4rtfykBfqnPxiE
SqSsJtB9XUawmWJ1VhPmtafKzL7N5mHXTurWYbqKk193AqGvZItQhFzc53WP7UvZ9Ww4TupTVWI7
U02YMBGsVU9Blm8ZFq99JU0CZWQUi3esPNxv6hV2RFXL7SZmFfljTBw4deKUi6j90PVm0W3sibUP
BXIQNJoUEaFgdzmaDtXUz6a5hv6tlw9RoOBXa+JedvtLrc/pf0dZYsN8F2oaGqu110RRfaDMn++r
GHetIgx+3R5pbT50EAhiCMx0MACX84GD2M4UJmuvFlH/FA+zsQ+a0T/+wShkiHwktt8V5DnQ8gIh
Qrf2SqTtDrU6/VAzTI7+YBAplkM3hIh9GalHdTWIYEgaz9dCzGiHdngIJ/P+IJ3gmZePjwNC8Ar7
i/Kg43ZO0XgAJpz/qHpvuk8G3o7awx/MBgKs5Ljxli+TWsz0Wmv2swal2Hqed24yKtauzvNqSzp1
dQcAq33llNEMkXvxzflpXbOF0BWxbNk0HUgN7B0Wi3fns9zZErIAyB5xLN68y1HSzhyj3kBaDrc+
/eiXDfZ3NlCMuxeNHE2K6iBFBY9BW4zSg402awsBu7RX93EciYNedvffcAQj4Em4cdgDV7iSoI8t
LItMWAM4I/2lRZHyAyac/jGY2+Rp5BL65/asZDx1kaRTVmI+9Pkod1FVXzyuTt4X9ugAxp7tUuke
i7CtxOchnLr57A9TUZ3z0fetU2Rj8PxII7oN7g7RqRxSCUbbjBQE6PTlsg4ZSz4afen9D2Vn1uO2
EWzhX0SA+/JKUdIstjgz8ZL4hYgTh/u+89ffr+de4FqkIGIQIDBgJK1u9lJ16tQ5adMC0UZhqPyq
MlxsDnSHSX8iMNTv3YDbV4SshxGFXjJ7Zh1Q6E6C29+sc8yIYPpDUUh6foLHsJxx56Nt2VLzfA8O
3o4pdK8EaRvkhkhpdRLknkbRBJrcJZzlMfIcOavN79miDeFXSW8k7e8qTcIdEEP8P6+/7fWY4jf9
dvrCdhwmMN/u0vWy+ikFHPPMKO/+nFNi0PvbaHvQxXXCVU/FXbj5rr6ibS+tLqHxeKFjS/KmBhZ1
VofVzgN5axHZqpiOgJWB+awmFA9KN8ht3V9mLf2W623vLknyqV/Uxz4p94LbW6sn3LWocdN+jJzn
9eqVpbKkQLr9BavM9glBsZ8wm+ezveBlfX/xNiOJ24sdTQ8CZS2emOuRJA3kr+qm7mKXleQlqIXS
kKS1brzMzc5Qm+/EvcWLDFtaJ5zZ9F7kc13GJtbAl6BA9StNnN5LumrvgN2YEFEgBHBoVoI9vbqQ
23oalFgtBpRP4lp1wy7+d0qDHI9sA8fqDy8e6LgJYYGzTKFztSd0TJbr0VYHSEhmSZd6Ra8qjnyO
Uh1qvHf3pra5L98Z9bDjyEbE/bHaFcRNRtPm+nhR7ZFnoIdqWBzQ9jebB8wxDcrGc4utI6W64VtN
ytfvBCLbpSUQFWqcvEOAXRvu6IzXAJ9YvphZFh8HoJZDqwT9eVyMPb2FTeYKQszGpFGPs03ddRVs
Q25aonrMNVi+2CQrxFlkJ3ZywgpOv6hZY/3MtCD+aPWTghl3M2+SkH4mdb4+C3Y41VRyG+vS2/RG
nKkAhcYZTXYF27BBmveUl7bnAdQV+WX2DtUyaqDXw01jP6RhV9o0Nw/yoYsU05XV3dtx+9GERQNF
eHrkOHvrtEXS0DdztGS5ZBGt5V5jd+xOq2vtAu9ahMN2Drk4Xlf3PsKw1K0oxtFSIDja15OqlET4
7czaBetD3YtKKE/mbDcn1ZhkXOxq9dD2MfVkQOCHtlb33oLNvkF08F0/m2Igt8xa3saM4HDkvbVc
EHlrwpM9NgzRam2XPVPmagyskfHUxTgXd4zT/ctgczoZGtII3BSwZ9Io7XrmuhLhEByUCirldlWd
kkGLlJNTRZF65KQOk8eza9gHI5qy5VhJrf5BsR3BmIJJx+rDuxYWZquEsTaJokpl0C/JghmqkTr2
ixIRS0Vjq/yBm/RekWXzqaGdwckhV+AfKqGrm7brcydeFtOgR0pqHlQpSM1HozQyypS8kce0iPGR
HWsLaoTeqRhx6mTK2vH+qm8OkfgRwsRQdGtZhMbXqy7BksjnLDUAGBDe4UrKnpbCUHdqC5tDRAsA
8tHkK2CsKrTM61HytlrswUYcbYyU8mmcrdSrwP293ti1vbw5lCi3Qp3nknVWB4hKCUmLYgcXw+n0
+dRhdpYfQpxwl4PeowfrfnT9kBQGpeYfwmAg5OuZWVpt5dPQWZfJqULXDJFaruO42kn6NsGTELcj
2YNZCoqykcauVIdiU2pblwGczrfsRv3HgsjyWI14ITp5If+4P6vtIrIpyJbhXbKQfLjrWWWDpC1d
bzuXaLZT2lCQQzhQ0M1eTWTXPnrj8ToBuotqvejlX3uRNKqR4TrdBhd66QtU1qW58aSqqY5yqxu4
V2NSDlVSsnP1qEiRmSF+ry8763tjvhSfqHgK2XdRvLmeb1IZNvUUNk2J5vtDqfS9F+elfRysfn69
v7TvveNXN7xG9AtmzetM2RlO9PVYppaJbosx9ZtAqTs3wsG9Oid8eM1P5bpvjmbMhevh7otnSkOk
0J3kpmn0czXMs/TAjZiRCxhhSyfGKOyqEy1K5q9ovBTNSUriMXDVojPT52bRmgHepmP817S1Ubql
MSjzSBt5PgyuWVeIUEepo/XfmjnWGQVB9MZL+qzvvDlLSgSaZk6T7qZhQ1slXV5F8CXV9WB8kNPS
Dt2GC0VyR8VszzMAdXBAVkjXzqneTb6Sd+b4GjhmEDwmPXS5T8oo1c1nJaybxmudCj2NqYh17bFQ
jTLB9Frvcgh0mZ5/p79tXk6N3gTTYU6WKf/SWzTnnptQDsNjonbt4skGeZFrZ+b0N/ouRXKQNQ7E
Mc5zBAKrhMbdo52Hk+2O9qLVr2mrDhjVN6YhPaAqHAwHztkYnlhXWT8uKXI9r31B6a51lXkenZOM
oWvzPcL/3U7cjGxMQ0Kkrjvdb6SxxmhQVoavydDY+Y9J7fv8RYobcOCwCtPgy1Tj5zQc8IqPgidb
i4v+JZhUeX5ztLKd4aTESvi4jI1SuRXyVNUZgpNB/Evkab5CnLXLh/ubbnvL/58RI4EZ6OTaz2qw
Yi6YUqv8CFH4Y4vplVupYXv86Ch02tOtBxaApgCh2fXOzo02r7I+G30S8f61yvXhmETqXpVpG6JQ
XSLn0miRFZoQq1ECTW/nQRIXvJmpHlZG5ZdGRn33WPQSvjp6WzgGoHIy/PnR2YGNs3ZIarE3tHXj
HBoQcYPRUeJLdTJOh2QedTeya7PYyRK2dz2VBeRakainUkeJ93oV6zLV5Z5Xyx/TjkM2lGr2X0ZD
8Dd2PzyiJlOMaufDif/l9ZXEkMyI6QFdwk6/HlKLVKxGay31pXQp1ZPa1kF2LGgJHj6hC7HYH96N
pDlIQrJJ3vm6q9clLgFpbBlxhBz56mM2zMopyD/a8044R50flowIKfmDs4o5imkMF7odg0uq6d25
ghv5VvbL8CCjeXfEDxo+30c3CAPywYRiiKgErOJHVU/0BFeY4ELbnHp2EvwrcIP6oGWcmBbtlLA0
eK3epbeuv1UOBFWYZpz4zqjrvrZE5sGSQmvnE203IcUgwH8aPWAykPxcjwJZvcUIMU998lPtx1jX
y7dIw5VFq+z8JMlVsZM62psdCNxFRZx9QTEX0eDr8YpJWVBuGyq/HDPjWSHEH7wAP4TvVKuiJ2Yq
f+ZSGH61kzLtIG23hhYlCPaK4KyvEZw0C/OpGfTaL+jGHR6qIkNQF0GSBcOiWbPK84xoSfc0KjTS
nRcqZTtdANu7mbookkw4QkE9oN3zeupZqC6gBubo62oxP6F1Hbg5wMzOB701CuL2Ir0Sg6wprUEK
iG8a2eS/0zvrXIp/TVW17EklbW8SMAeuEkJGjgBy5deTKaCM0RE0TH7SFM9RIFmHtAsTrHNoqrl/
2t5tiq8vLUHtJiMndYEdvEZzllivtUZLZh/PyaWAiR9Gb7U5993Byha18AZ1XOyXqg0b+Uj8YdQv
U2p2ijvSqjL+HeYS+Fk9LkXoJkYv2UcjsMZPxhhKxr9OhBnMh+9YlPno6jGFgQK/d3XpSVYWKkQ9
s08AJJDITH6YlK73bYto5v7SbA8v+n/El5wldjWFiOuPEGry0C+01flEtEPjtvQNPxTROPxbUn79
Iplj057uj3jjs3P8YLzTfy1Y26ssSAvSZkyNZPGHtB+eaFfMDzP4omcvlrKzjjc2skMWKXrzkdmB
QXM9uaBJpVDv0tyXZ1l56MIlOtDwmu4s4TbIIMDgikX5HiSU1Ot6FCuWtUWimdbv66F/UBO9+kbH
pHGUwAVdBzVLL+v7eaeccmtqULCFZDpyRZvUVSjCh5PTMWhFI34VF/lBBSPdOzg3PhY3DogWwim8
9etAJmyGPpGSovDjCjjBoZBxhotUHEZZS1/0eal+9AgB5C5NY+M5aManSdbHH3oSZk8ZPo3PVM+b
Y1hCczP1fE/dYrMGgJVCXFlwRmjGexdZ/L3u4cSzOlu94g95AUhg2K0rS5b6eH+/bkcREDrUUNg9
YJbrE0JVjgazEMf4aIazu8SpcrTh3e9s1bVSJUdPeIlB6AdMEkzU1S5KyHnLVO36S6bms+k6OoHr
LyQe+vZTuBi1/LnoSWkfKEnPtOQtll2dM8le7Kc6LEL1EPRJ0h3xjV4mdzLHAfhkmfM9YbfNdhCq
Sjyj7HJAR9if11vdVCgS9k3TX1RJrd0k1uDZIerjSmqq7my97bKLNgMgNrj/YMVrsAQWAQkYfdwX
KinNYbCi8qwlqeN99OOKI8sIYhAhZnM9oQyxYVyW6+Ey6S0cE0eNzqCn+UejPdFhLHg5MI2BC9+f
p982qqynrQKXXr4skqk8lUOae3I/SztbaHOVv49CNwg4Ie6Uay5zTU8bPPmGUchx3D4xfvba8lDW
GM+YQbhn2LrdCoBYbATqE6JIt4bpjDEh+cw0BazbCWJXS2kHMdo6BOnOtO/3v9LNsUStXPhSYWuy
Ohtl0NLCidzlRSoS1MWbSD+UEu+GYwL43h9qu+2YlrDUQbUMGuu69Ry/vKxHhEG5jF1oHhQ5DLx4
qfeqxJsng08F95cGYhRIuMRXr+6SZmOnLiwennKlN/bFDD7TS390Gq07jVZWJ8WM95rAbk4N5FYW
ieI2GZ5MO2qBDpXLMs/tSSvABKO034Pobo5CSEEPCfxm3vnrE6X0XdhGpa5cIs3MD31b1M9aH+4Z
W9weBQoN4uSiaWOFh5vdNE81fE58rTrjECRJ/ShJ7V6H1c1R6PPmFqKBYsOuTI0Iic7ZZt81Fvr9
Cfdy3Ul7VJCbm4H+LdH6Qka9JiPmc1qYA8nGBRep5aDmsW/KwRdc0r8kZfV5KIKPWXXy0rD5/n+8
NYwfyYmBPw5fKKm6H0WI1UnvhJVnFP0eG3xTtRAjwROg5k1iuLHmaZFP7vVZUi7aiBnnoNoPcVg8
WBFCIFq9fK2X8kfQB6/4PXxQQeJ9jqwmnbDAB1Q1xZf97cZts8bokpj9gRBCcFb7YYZj7BQPGSnj
R+NZJinoVZBrSC8AwK+HSju2xbKwSaLeUQ8YZdtu6WigkWO3l8fc2o9cuBDBeUaISFb3oAzg3FKu
VbH1dHAldHLpyaSL+nz/Crx125pk1oIGRza/7v+OJ7035qZWL01g2UdseH4F0CM8O0z3iuxrQzU+
E4wggG3qulBKKFpcrx3NHG0V9OVyKbQ0Qr90gns0V+ohK63iPGJn4fdLNH3uB2U4VUoXnMA7q4ei
C0dgUGtPSWm7vJDEiSOR4yAao0nr+tfkhTYb+qIvl8kI50OROYhtL4X24cCGRBQOluDsUL9dK05T
+2lCZEbVS8GyemE3/DCmek+eYDsVrkX2I6I7FBA2KpiUfFNAGW2+hFIlnZRwwAfN7vSdnbKJOJAu
gYtBuVs0nPM4Xy9YEES9EjmRdYlr89NsG58HWjndCPkuys97m2UzJYNqC7LUdEjCCYKScT2YMyEn
OiStcUFSS/fGXMf2Jtf2JDdvjUJbpaAYUt3hG12PAvF3SJxpMC5GY9SuqQ7OSU/7vf7om6MA2tK3
Ch0Bhsf1KLbdQMahT+BCm3tM07Ck4XAfBn/cP8g3RhHaFOKRRBaAgtn1KBW0C32hSfQSauXiYQSv
HIdOmrz7o2yuC0py9MIg0yv42psQepqdrp2kxEYhq+3+qDOqRrGWdv+gi9LvHJ1bQ6HtRIMmn0dQ
NK8nZMcIOjf8kEveD4VbLupwtnSKjLGTNB+tQjMrCE3CAZWYiOz3eihg0wwlqZxKo5RGHv6raI/I
6JO3+bJHC7vxmTA8El2h1NfZdquh4rLscqmlqBnKGL72gdJ/Vuxu/uirLyZE9xB9ASQ6VGqvJ9RE
4H2xFjMhR/8rxhb6UesdZAfs6aPooRBugJmEhRyxJgIH1wMVHToucZiHvoba0NGu1H9KROk+mlER
UPD+8XwIUapN6t/XYQxuoYA5j8UbRorRVwlRu7f7O3vzYTgg4FMKuZtFhWpdbaay08dDuhT+IFPE
aVpEjC1VGnc2NT2FrMgVOklSQ82BNBRocttMJheEharZ25exaebSq1Q7fKmx3JsOPWU/Hca2Wlo+
C1JnXjSnY/gtnsvJfrWwu1SfQvSzxu9ZLKfFcS5qdOJMIuHqQL1UvVRNOgTflXGsFjfSOmq5pSIN
hqsmg6k9VoZkNy6eB3TduJ3ZTng/I59cnPFwTVsvd+Y5c0tbDiVPxe5nOqQmwf0p6LLWdBU1GfVj
KU+jdsqdsatPjtKO+TnE6HF66gfbrM+OFeSnGGU0a3apFE3q25yXy/gnvD1qxWY92U9hGun1A3qy
TvQ4Omn5X8Z18otYXFNOy5jY4SeniPT4JLTy+86d9EWOvbGCmvM2TaQgr0GqR9F5HpUGuEmK5+aT
OtoGzg0AzDjeKkU2uVobOD/KvOfsEms7MuoFmFm4cVnkf5gRXNbDVOlq6pboHhefiEqm5lTryfIm
Z631V6qMWcmvzarImxZJ/2Hr4CBHey4W9Q9z0IzuIcbbVz3QxSapLkIXNTrNVlCZ6tGEjFH92+Z9
+grpRVFQNCGKPBWdgetv3mAG5icKkm1Pc1ON43lqcY46pQkd7g8BiS5aFmi8Da9jrAx/SQDW0H54
1o3s4ERSoP8CSQ3lg7lM2fwfnnOWekhwVekOxZRX7SEzk8B6W4gWnVM96NVwKPJhGc6GUhjJQ2da
E8oCeTmP0mded1oz9UYPX0qWKP7pWGOQHmUAwOhU26n2Z2QUunagTzGrjs6Y5tarnM4ZjetDEL2F
o+Rkh8psKwkFKbmuvcFKRpmN0Q+qN05RhC0qbej6c5oOqfKUj8Eck/POTvLS0XA9P+hNkS4uH0OC
UdBatX3I0SqYD/AWkui/ZQ47++CETf5PELbFmxlioOYahI3toQrH5K2ftUn+ki299nmWpwwTZ3aa
4iCtZsrJYS4MqfRwhi2Xx66T8w4HBrCeV2PRs8TrIl2KfUXPpOSckCaHZwgvZnRcpNJWj3PU9RBM
xGf4XldKq57AOlTjICfJWJ2mMqnkM3SXXj0oqRXVLrV7ZzpTHkpmN4qz5Qd6hOYg3Es4T65eB3rm
xUjm/BgUjJe8FnpH5aI/MKmerdWK4VW42xvHpmtl85ei1Ll8iLRGTaGaOOpLrcmx+aLIZVumLs1l
7Z8p51Y5mEYaqhDhMqU7la0u/3P/Kty8vCaIklDFp1UZrugasFBGeRwzqWz8EAjr1DlV/GDEkvqt
6ZD0vT/UjVtXMJjghaIZj1P2Ks7DecSI1LZtfKPqzIdoGPODNiiad3+UTegqQiJR46LPm2t3XUkr
OspeGGA3fk0e9ASjvaHjkCwH6vkJ4fN/74+2nROkJTBMVo54nIjv+k2sJSeQszHpfaccZ/TIzNKV
Q7k+3h9liyELdAeNTboNheDDmpVIE5nVh3wqf5byYnQVqcA0qK5CmmuDRFF7N7U1Ozq2ad7n/yrO
LLQrUymARpSOZfupyNJyOmU1zbKfUyszehcX6+DDlQtoH1Sl6SYlaRbs1eu1QHAhoBAzdH7qDLbh
5eMoPxuTM33QcJ3eLXrQqQ/whlOfBqy+HkdttWmu6LBDnpMm0iqNhtyFGpp8pYKjHyd4UKfQ7Itw
Z2NtSsSojkLt1yBqChOldZ9LFkdT0I3kRLU1BI+W9TNRRrzbwpbW47SAKhF1pqs2vfTh7iiYmTTB
wypAIhoVpNV8QxmxqqUyzUtRKdNZF2Z1KD79cX+LbWdHPAwk8J4cGfAzrxe10RYtF1ppF80OpJMp
6dpzQhXUMypbP2Wp+pzFSOY47ah9OKokEicpR++TeIYI83pgra95CLXOuYw16xfCdXtusaLbifo3
twI6dEAf5ErCfG/jsUj2V9ejKTmXpg+SVye1kpOiV9L3LoIAhTrD8vX+cm6vVQ4sMDrPiWBOrHs0
lYpDFgXO6HP7yjz1TeIlxI9u1E97vrE3hiLBo7pE9M89tC67hiHrFk1y7+fGPHjo0qVfUc3UnqtS
6ndqkzeHAmGGtUjFkFb/628lRfXsjJHe+00cTtaB4wakY4RhT4AlN7V5ur+IazM1XgpwdIpzwiiG
5EMXv+c3sG+usk5WZ2v0O2603Kd1U8Iea8kMFCFtrN0Obc9/9lgYjaW6pTbI9Vdbx7MXdmOVWMh/
K3H4gCM6FZNRieI9LGYT3vPzIG1zG3ElC7vZ659nj1LXwcsffEtS4oM2JgR7lNE+xapDycmoac+c
pL0Kw40XB0CSLiBazgHWVPGjfluTSEPlY6bw6nNN9ZGL443xErAmO2u//dTiXWNHiTbGbUY+Z+hu
pvky+WpPSfigSeXiY8PqxF4/L3q4ExrcGO1/u14sQTfewIVzHi8K2Nni0yA5P8RxD4k1iONP9AL9
vL+ntt9MdEoCs4psGVGq1T3nlBjb5nMw+bzc0itajaHxCGauekVua/kJOZh6PmTp2ESHDw9MsR0U
mWf8Xc/2+rtlVgjlBKaqD/xQeUDqkhsp0uj1slP6Sl1nD6MIgu8Purn2kAAnHEKlkgeEf4u//22z
WAui3OUQzn6Rzc5bPCzhcyEZDnJ98fCpzVMU5e8PeONDAk6S1XJF4PO6Vk9V9L4lnSoYkMX/HFoJ
miZogn8Ngi4+3x9qexB4NsAp+ZBg/c66TmkWgaItVj77rWxHz2qSokKYx3tOCbdWkHeJfmHUTLdQ
W6lroUJKM/t6EM3fLCNuvVAxsrPcJ4HXo5C9QwS7sYDYR6IhpnIS2Kmr57BbzBYZiUL2lcwx8WSt
eqJWzOySZtozzrmxgAyFzI3QUxeMwuvNgRXPUMZtLftaOAZHJM31B11LPoyIgn5w2oAqqRlyV64m
pOVZFhUIXvvG2OmP6ejMnwFA9nQebswFjT/wVi5imEHr6u5YtC3l6UbxWwu2RJp1E52lU+7d33Lv
TmhXgA6TEeguArBc/BQPr5dstOJQsq1A9gdqhpoXVBrkuRK0AhHBcpJ/SpMNpb2DlPw6N1HtnKD+
t2EI1FJJzsPcyGp6UANn+jZb07z8rY5FZh0L2eqNA/ago+03aiFnB9mEMv2UBk3zjxXEZvdU1vFg
fwUwq2S0xWIqlZoRRclpjgbpg/bwPLpUL4RNM2w6lnPNnOhQZ8uGolZ8PY+tC7kNuv5pFQtWoqJ8
v7+gN06XaHbkCJMXAoWtNsfU5Fwiiaz4WSnTt60YkGZdeuu0F4Dipj02WaKaO6HgdqvwJlJYBkIS
HnTrKqndIV82TQW+MVKqnlU7hse06O3OVhG//HqngGbTRs0yinZddTWzVFWGIkWkwXfMcviZGe1w
YuNqb8UCGDRPjfldx9f7UZllfYfKur1ByI8gkpJoo0PBPXK9R/tAgzIUsUcR0ag+Zc2sfOtTCLvj
DPJ3//PdWEqGog4MkEr705rOyIPTSW3JUIGWjZ81tspTrPbW4/1Rtk82EYHgTRJwklyudausDs1q
bOA1H7S08QpjNE75VNifJ7UJ/0hjM/vXwTv+dH/Q7dRQ5EZVDQ4rnZ+0MlyvIkrLWVMWquZThXEO
ZpPG32wnMj4cUAsmFF8JSXjK6GuHtLlK9LnEOsrH1DH+hDMvR90ezc9mbe1xf7fbAtgF0imXJEE1
f76eUD5ZTiVRBPUdOfrZLE73KPfVfBqjdq+ed+OWRI2OBhDqU8gVcmFeDxWZoLJ6rRk+7PVUwtOY
Br/kmCYIPz0qOn6PXqyPFd1HmCopT2a0LK1Xm3Xpy05tN0c1nqr5exxPDkqlgy4qXJMuJw+hNcQv
9ZyGszc3Uv0vns9h/GrBEwkfVCQ28qNZyHFEi5KN4bPS57HjwlmpA9qfsnbeC3XEgl2fcA44fXho
xLEHAJuuZ4k+exGMdqn5TRv/V3a1drD0/rEKaABS4/bveYge57TB00zaCWFvbE1ByieVJSQRhLDr
gc2sXUagYtXXnNL8tOiS9HdmNMrOAXjn4a3mR6WdRwBNFsZZw3UDiizNYjeGT0uUfQA0Ny6ZbfZe
mHTdq2K1rS+j4nuejb48TPNYvWA7EHul2e35xG13rrAt5k0nqKQcqYj74bcgliSuj5EhsH0L2wkX
tFI6NFNdAnkv6fGjp150/onDyAMo1Lauh+rMMswDamm+LtnxUcPcglIC9YT7o9yYEJRickYALAw7
1tzbeUmrSrIzg5AI4Dg34vA8qAuO2BF75/5Q22fIElV8AleBy23q0Yi7pU5ftYavhJbkzWHffTWV
dDiEjQ0KqNgRHYGTMifepGXVTjvHdp8yNpU8Lm52K7Ds9WKOmVzFssrYSRw73oKDBMmOGnv3Z3hz
MfEzoPGWuh1a1dejWEOGY007GH68VP05xLT3U0QidsKMfi8X2J54JmQJIriwaoA5dj1U3UgTlqqy
4c9QMtEO5Y14c+K8/R6xbb1U0/J/sybp/wxA2kI3DE1nT8H01mSFQS+7htro5r3QYz0a2DuGX9Hp
8MckRcNntBbD72Zu7CFmN84/Ty5ifWxQmNgbr5Ky0ZGqCFTTR9BnsB6CZZAsN61Nh+5IK0msQ+lE
47eyjZuc4HXKhrPstHH92WwUHKdqCFnFTsZ3a/0JmHnFyOAFOHS9/no6WyiANqavh+0Mzp7l1Crn
L1VbH/XSNNw2UH62TnhSyuzDQr9w5WmDgjaiAEPBzL8eesHyZBQONT6hs30YYjmAkR4257jp+p1Z
3vrGQneFN5TlpwvgeqiWwgkgZWT5QzGpLpwmTFM6E42SNNDf7p+dLU2LaSFcw4YiAgHtWY3VjXiy
1+FosZ+6QfLojBt/JVmNSmMu5cvrqLTz7FpLn/nzmMaTR5dtkJ66suvf2iQ3p7OWqtEeUiIGvX54
REpP4AWKAIS45lENRdi1dRnZ/ig3+qUc8uHzBJvsy/253xiFHAcBR/RQhUXU6ouacVjRQ9I7vjX2
E5yToi1/DIY571zAN76m6GOgEYosm4+1oh2ZZWT1i5TbvCh5Cu1ont9GQxlPSmTqOzMSAcdq3bgG
xZIRIyOkvHonrURfrH6QbT+zu+HrYETBM/Q6ap5WJruyHvTfPryCCNlAB6Z9BEqGvrp5C6msVTAt
2zetIHOrLqNRz+72DNFvLeB7MQ8oXbzLqwXsh1YLHTt1/DQv+mNg9/1BKa0cQV55z97qxpZ471iD
FCSkxdaaq4YRWqFVZ47fTvXsjV1VHVC825MZuDWKcFuAx8eqoYV1fb6jppmmHvTHNzq8TzrE9bwE
mOfhwx+Hegdy14IjSx1idVdOSlRQuUzDF15F41yUY+/KWrDX3HJjLpCp2AXsN+6PdWhmoieMzAaS
UNWoZYc+ttLHlBtyDxPbRDGc03eRX8rGBGdrg1Q7GRUrx1L3Rc/tfvFmLq3lq5K2BbhYN0k2VlJ4
n3n0a1fKoW5Vmd5es4PZnU223r6iYq5Ob5hmwlgAGGiyA8E57ttCZkJKXINr7q9YRnTFrfGwdTzs
nhz+nPaF9JAFgFWfbXssYUHIVkFdJTaM/GuDkMlLx90SY7hrdrLr9CMyXKgrzNnPEsfO5nNpIang
KmGYvS1TbOAVJA1dlbjUoQKcl2oEZp6rJoBIo4VSjMICfp6Om6pG8s+Y4i/6FidGVz40aqkaRx1l
o/F5QtPKcmUFpPivsZHjBc0qZTafJT1WLD92srJ+jDFSCGhDGVGWKtTZoXS3tMvs4oYxVK6ERGna
eCF8Qf2n0uHF8+uDG4/QiIZDSqQUEemEWKVFg9bAxCY/81U1705dS7NFHsKa/uAoFgTmdxifq3Wr
4jUQaKBJMtt+T5jhmVoeel2OWP39UTY3qhiF9iH68EQYtA74WklSVBqvbN8u++TFxBTJzYdQf860
aToGY9b+eX+8zXESyv4GdV7gGxZx/Vg4eu2U/K3iJ31cnmoVYdyo0Y0Pz0p0NRLKgm4AoJurC8ig
NURG3kL1m9BqvNJKqhN9b9KzUU3So6HWe1oN21UkUxWaEHCwFZ52cbp/z98SWerNptV8XJ70F1z2
nMiNYIR/CwNNCl25xzb6/jqKGVy9hIBuUKOFdoKg+64hsLl1uirVBgLFJs8tz7Cq+pc+zlF1Ngsu
+XNtSJNxwtphMncAnXdRwdXQNP/Am4U9LQD81aMI0U843zmOn7dTP1+qycn+Sa0i/bOxxjQ8Wana
/8DUiHphlk7hhI6kg4ZL7wT9r6rLW+nRyTCocjUzkxyPPWlD6dPge3yNTLtVz6SlzeLFsW7RqllP
XfWXZuUhcnV9MhuHKm36+FiCKTVeHxtl94cTmOZ/gTpY32lh1QY3ntFBdGVIgn8PLQXi0/2Ff3+N
V9OHrkhdja4Qkr613rIiKXNvIj3ioxtQuTVVPT9xRkN3k9kxfmrD/K2wB29Gvf+fphzav/TGrPZe
i/XHFzAhkSOoEnRy4sfr7dZEcK2Qd3B8KUnj89g1SkN1Wg3Tw9yl6Q7YunmZbOIt0EEhQi/6rVef
Oxi1rmib1vGdEJbhSGrm0iP7w5xy3S2k+lwU6mto89TcX+fNRWEDh8AFAg8luTc3c2ysXDbSOHkZ
47L/c5TKzEXNWP12f5RN6CVGoWdCgXrERb6Gd416wdYrLZKXdpDSs5Ur8qdiWtITENdefrW5I0jc
GQioAMgAOG19RzhjmyOzBvCSObhJmNNfUxpah4CW/K4fop37YTsxulwFuMULoiK6sBotjIqpDKsq
fGnGoTqAIFBpzirtouT9hy0JgT/gZwOQMylQJfV6N+bThEoeHhYvyVRS5Kmb/DRkiMbc/1Lb/cAs
EFEEnACNJGu8HkUCrCvVouaNaoLsQNwRPZZJ6Jzvj3Jj2UTGxONBHRu4egU81pFVWukYpSxbqoVe
VTrVD3uhnddN2iKSvfujbS5xiia8gczIQiOYisb1nIwgHs185N2VjXBxjRxlNaeW/mmq4VlKhvIM
DXNPd/HGBHmjoGojSyPextWQPXeFuaRd+gLNvXoMjI7S19xJGaerC4a/7s/vxjdzRPWEh1h0Ir6T
x397FiNrCnU5rBCNKtvws4M49ZdEz8vjx0eh+Kry/goVl/UqgpFEUidZ+cuiLNDkckk6os5R7nyr
W3MR5Vd0KzlWYNLX3yoKE6VAuCB/UXs7ONGfYv4dRkby46NzQRtGhyYlhMiBglejSE6VhokRsGKV
DpcYQTw3HOo9I8ztlc4oBh+FZjHkLNcndrHkRS3bongpM20553R1HZ05XU4ITnWPuqRObo1++HNX
5+YeDWa75TWhR8CFREYiGjqulzEYlQrScZS/lIo1jG9qk5vJhd4YdXppSCWLL7Na9T/NKjCSDwu9
vzsyaKioUDUE4RI/7bfd2FZZqyRjW75kkTnah7JyMKLDZPfjR4zqOUUhgha+IAJG1+Nk8RxYix2W
L8GAXgsU+/xg5IifOZlpffhSFJILvF+8XOi2rqNALclLaNtd+VJUS38CHTFfyqQrdyK+LU4qlB1o
kULqhrgCns31jOI20XpJ+h/2vms5cmRJ9leOzTtmocXanvOQkCVZgvoFRjZJIBMqoRLi66+DZ3a3
WRzrun2f71jbtGCRqAIyIyM8PNzz6iBYNkRmpmdBaklxiFqM+urATa8owEsFPm67I4ynfGEP+r5E
zLsSnr+foZjax1ZHX3vpYFyungn6rMAprerAYbUTDnVpkmJIS1+TmthTMvTRfns7QrsLjxBoNEa1
L/H9ItGNkTeMH+pGVB7Ih8cS3hf/Dx8KNS3O60UR5FsftlRzPbeLnh8wEZO4s+Ywt3RijJSqMfeL
WW6jX3+ov9mCmBIErxj1AziOl8UKaoq5mRqLH7BTNBenk+ZTdLcDJwfJ0Z6BLICnmrz8+qLfwyfk
I5D+oEYC+QIg3tclhLAdQ2RxESeKVceNIYZpuCpSS/vKE/ubFQJkCwg2hrjg0HRJt1BAGx6NSa4P
VVfKH9Qsq1ORmeV9C4M/X+X0t6mpmBTDiBOOUhCaoJt3kZbYajMY2mDzA+jq2nqR1A7yYbQ92byG
RX5rDeBKCCuAIxG9kLBe5OFNU4P3meCTAYXR/DbJa+GiDMF0Uq1m0DGheSHfmRMGtx2Rdius2urx
18/wbxYOwGQMeYGKhgB6Ceu1vVqLeWbtASGu0nyE60b1NWXoi7VTKbxeQdpAOpWVbFRX6vnP8eUv
RddCnUGDFGfHkgFeKqinKWXgBPXGIa/ho2HhfDI4RFQhfsCTNfQ/a7pyOIhR2xQC580Ht8bZCuWh
YO25tGaMnZGsMmfzQzHbqt7Aod2Zwm5U63aZ6ZHL1a9v1OUixGgAlgKe0cKvWGqnr4u9HzB6IGYl
PwirbD0xZ+tEig+lnjygd/y7ONFyMRBwAOIsZdo3nVVVqXrFmll5SKtWgeNrLuDBKv9u9YKrQLoZ
QWqhMqFUuvhIbc7Vrii75gD3QtM1DMkJsdTuDIdXLpgS3ZUj53KxL5cDYw8FNgoL9OiWO/zTWc11
MDdte2oPlEtW2Ok4YnJHKD4mqoQ72GMettNg+01jJq461emVKHIZrXB5zLMhR0J2hGP8UvRGiFrJ
5pZ3h1TEMeBWDDw0sSyCXy+T71fBPv5UekBUREi+iB1mC/lfbU76A1Rq7F2NYbEiGot6uJYgf7ZF
ft49KkbdYRABz4ulpWpepglmm0ul0/fDAbgNXHRUjY122DqzvIbe7FwGuT2zJ92QauWYNhCcmD2M
L0E+FsyADlpJtty3NaAFFSO+OU/oLROaPIeYa2Oja4sBEjOTgNoMRiwdxkifmfYcJnFhvmaWXNzS
GKABKZqUwWnZTpzHCVqwGPORpTvNbE32mzkRPixQA5S9IGwtvoMX3RQtw6jfWJfjoXKkZ1XoaZhW
zLyyw7+NKy1XsREFISGAS2Gbf12gWp2odkH5BMhUKIrfjEankxqkt8mbpRKqT844Aq6Sxs6BWm8y
JuUh17D7Q2YkdhvA55pBkKUBykdGaNtIHhpN2vCbldHivYCVjG2Lxi5AlItij9f2ADRu5gfh2Mi1
C8XaS0WPxv3nOv6PH+N/Ju8VigCQ7cv2X/+Fv/+o+ITJh7S7+Ou/dhRoVlt9dP+1fNv/vOzrN/3r
hr+X5655f+92L/zylV++ET//r+t7L93Ll7/4ZUe76di/N9Ppve3z7vMieKfLK/9vv/iP98+fcjvx
93/+8aPqEbrw0xJMzf7x15dWb//8A/jmT1t6+fl/fXH/UuD7Di/5S//t9e8vbYdv1fQ/QUhHN+cT
XkLi88c/hvd/f0X5E8j+ZyFpAGhYpsjKCtOG//zD/nOhIgHlALdMA1qE6qit+uUr6p/AaoF8QMZN
R+KGF/zx3x/7ywP63wf2jxJqzBUtuxY/F6vzfwMCykpwf4BEIQFfUORveLVQoYZfVda0Bbej8+DF
0JJUt9FAUSjkn/nUEa7BxpqCcPbT/fnrjfx84WXFfb2wgUsjDQR3bnHEuAh5Mk8mByPJzdZO54wI
k5mYu1DLSBml35MmWD4jLoX8B40GSBnjDPq6Q0VewyFqKJttFWO8N+uEGYyGSa98IH0JJxefCGrC
4KIu8rvIOpcg/9NJRZM26eHY0G9tjK4TubHToJWN/A7eoGLdUXkIjCxXVL9rRgB9KoOu4mjqKYag
dWd4oVAG8Qe9NU1vVusmlGY17lxTqXhF1NlSb/jYVBZJdJO+cSeDZave96TspulOEVP7kIl6eBM0
lZ4sScuJMdeOQejIxF40UgU4aUynEytU9U7vIefdJYq1SdLx1WiZfISb2uCpYuxB9InluiSxVozP
zqxIvwfmfj6LJWlAYo66GLK3S2b5001SlbZQMYfbbbPB6gNnqAov7sdrbkhLzL14FGj4YoNAlWxh
CVw8CpPJYM0Mdrs15vRe1J7W72EOw0PNjK/Rgj9pI9+uhWIUs6qL5vKla1zbJ+h38rjdYhY8qCfZ
VZPCq2MtYJit6X8kLOCqAdc6jHhDemgymqAXHZIWmdgd9IgawEgvmcxWtK7eE0n308EGEHOjtSMZ
1L3ROlAUmtx00DyjuLfh2dPXBRlmJD/aVmkOgq7lzuXtKZYZSeVnnT4wsW4rNy9dCUoBqSX7Sab6
8AJybdYHkmCEzaGScqy+hza+YdV0hOkv7CK3DPZ6IztO5nvc3U8z2wz0hKAU5Mo6hh0rh7iXNbmD
GWh24qtiwB9fLC2/gTxGVPanhjXer4PEJ0Ly7eaizF9AQ5T5l64+MH6B5VurtNsqpUqIvwamXcoB
y8p3mlUTeEIK3aopyzGjn1QhiD3prZJle1pyOTDiVPKKNDY3VVMMpIhlAv3ZR3RBA6G/47Bu3BxI
iVeIsjmyVqaHGFpl8LudN6NEc79LNc1V2pG69qC85dzoVplliI1TCWtn6m29dD0Ur8EM0FnLTL7K
RjrgKZVTqJY8vZJofNYK3+4FcKRFggyIvn0BmIFSLHPWm93WaG3Nw6wEDRCLpvXMZ8PVS018OMOI
8G3lgkDWUHuExIC6KqEoQJLBMV0RmzWhClM8A5wrV0KKSBRZOC5kFHo3RqCJxrjFT+6zwtd1NM5/
/TAv+mX/3vsYu4V3H5QWcYJdZEpSnxppB7OfbQEleZd1Se22iWOGHZ90v7WHMsztKdsgqR8JV/oH
zG1PVxCWvzl1QA9ZRN+BQwNcvSidhxLciUzN+q1kgwcVOxLbQAHeCG0jviZz9reXwrG6zM8g/7w8
Dko9ret27vutUzeQ09AnxS/UTH5K0eK5dmf/7loY2kJRhtnRhWf7NarKSme3Bqiv25zL3b6wC9sD
IqgdB9ENG9wMjWTpbLvW0GTbVJG5X6tQRIaaxAQduxocz74yA7VjLcbMC/VK2/CzRvq6cDH3glMR
DGD8/9sQSmJBLKWFOMs2aWLVb4G5EsOUU/BZWm5DGgO2Y1ZiQxij0x7jmmoepkvjyCiHISiV2QzN
fJgjoI5w6ZuFDB/E6ZpM6/csCNDeZ7mAYnPRc/t6//Q4ScFW0/i2GjvARGVT+Wk25mtzbsrQmtJs
xSB/sVXQAL2CZyxP5su9AXoCFTVwl5AyYIr1opquE1nprbQsNxhYsX1ryriXoK3wW5UQdh6ANhDK
kQSBu4Qc5SID4sLhoh6ZvinkZgzkguLeW6UU/HqDfzt1AQhAlAnVMjI7hOuLzWUmsjnnk5g3xaSE
Gm+aqJ9lABGKVUMk5S/Fwv9fa6DWwPP5j/9O6r/VGruXpk1f8vwfqzZ/Kd/ar2UHvvWvssNS/sQs
D+jTqPOh1bcUF3+VHab858KQXxYEpg2AKfxP2aHof5potCMhXyYMoaeOnfBX3aH/uVSPgIuhEQ7E
DwJmv1N3fF0r2GIYJlHQVQXyjGsBYvm64walyItBpsWpGeXGVWqFzLJ9FoOpkXSs7Sth/+v+/vfV
0GlfHL+MZVb34uQxWTKMucSLEzyys6A4qnNyM2gMY/TdrtJSSoD60+inh3L49x7+ucD5m2si8mMO
AbcYFc7lcGvB4lTtizE7icm6GamD07UbQ95SXxaVFVI121Dn2gDq39zWz+47ikkg0N9uqzCF01dK
np/U2Zgj0dmrbnQeOsmGpIV5TZgeR8uX6IX7Cr1QwPjA85f7imPu61NEnl/aLJfNEwieIoAOikY9
O3uTR6KMCWT43yiY6mX52CdnhYHotbe7G62MjAwgmisnntq5s/LizGSZL07f7OTNru7GGi5EB1ms
OvGh6Sub+bBn6tIgZ7d6e2OmmxwTOoZPhWulblOEdvs0dwkpE2S0jave9s2qTT19y45V6k/a21Td
6uKcltB4vpmtJ5jLzTy07TA2TpoFnbKjrJ9sg5FWSQCgqyC2HDtZCiGY11sRDUc1khL4OYJhqJ3s
eKWF1lpDfz4tCPTMnPv5xUy9wuhcnBf0SX/IXlXuZtJhNn7kUrGjJncxJltXhwHDZ3rxbstPk302
7Jcafc1JoIbjR7V+BQ/daysGl6J3ET9jxo+U6Pj2QautRFVCpTyH2uxjPB/j0oN6mTyAy9kLfGJA
S9OjxXKiaA8S3TTj2jRnnJScOMpG5tCMIe2hpBjFxQyaWyWJmzgB1gLEcptso8eeNTz1kmvqIQTS
aLUC2erXG+Ei7/v3KsHJtljGfnIML3C4miVNUiADPQ20qF3TjHV4Fk2xh3HQBU2N9cBuqbYthxoM
BKm+rTr92pzvt32BzbC000HcBVPrG8A6WR3oUJOpnzr7pZu61O2GdnZNPjgEwIh6JR/7u6uBUbGY
dIAcinbh121hSFDAr0AVOeW9cxenPCWW2YNfLdh2bNLuytW+BRpwRz4VuJFcQbBngZd+LqnjwRJS
r4357Yi8lwDx9PTOurN4vOqGYmM69G5qymvY6ifb+X8TFzxUXBXcB/Rh0A4AKXVJSX8q5Kc4gfVZ
ZmW3zWQ8dVaUFhjadjrUWNTOal9BwkSa1Byh0zREYPJiLfP0lhbiaA6lTdre1lZFl1U+ujhoU7DT
rxfdZwP4y/sDfAZXX9hKQXZ/QX2+vj+qGphBUBPnXPKd1Yd42pbmdnZkqJ6Dqo4SXY6mLFKCcSUP
Po8h9UZS7kvvGRahA6ImEaC3nbuISS4Lil2zUdb1ylhbQLtJD65q7To7s8dndPHCpiH4PmXwagx2
uxDGAgQDWeNAJgxgsEykN2nbrqvI4MTct6/JOV2rm+Y5XydBGkKPwFfBX5aIahGFefHJePr13fgM
xN/vBti0SM1A+L88ABOOVt5UZ87ZvhsmV/uB0otBRQZboAHe58Yf1qa6yzuiHvINbgS8A2LZ45AP
dAgMJJt7WPRItVuf+W7YsPfqFZ/D4gRQwq/f56eFza/e5wU8BL+7AdBG6pzZim/1iYCdka6aoNpU
kRSVCKMfCu7tY7afg/goHpWbcjute98iMVyv1BC98niXrpwILQj1pK20xQQ4oFXk9H6Ve1Lt5akH
/cM52zLdtce7LvVKjQw1GTtitC5OMGGTDBgMsSJrE6+Gg3IcTxin7SzCAbvU3ghULfXqPsxNos03
+riZjaCNd051mCCOVT113amsXa0h+mO+j0kV6BHcDo98V91AEKE6NzsWXsu8P1Pry/sGkBiDTcA4
l3G5r6s9w+hFAfMy+0zv5bVyo6zmG7Zt98XeIUYkPej3LSmOfY3VSrKMJCMxICrZutAFlhRU4u7w
XIw+ECO7cttx1QyHpoExByZCIBjq4vvyJuxRntAAtXJawynNsweX9t7EUDq7MSd9ialZX0nddss2
RuaVzzh3ILwtpeuaY9MF+XN9ltb9yn5gz+aDshN72GodcPBosOA4on1UwLkQwePcy8TQz45YpYaH
/VBXkaZ7UgWjR9hGe47w4ecnd6RICbsyw6l9LcYQ0xAzFlFmKHjA2ACMna93cWLIcQrkPOd4F+/o
fb/WVuld7HIv39apK4++JJOqCtLWxYiaU5BiZ676IN+UGxrWnnOsVqOvBnogl0R9AHSe767ZGqKh
hPfw85MGeoFyDgUjyGcOJH0u4i7XK1gGxPV0zO2QFmGlrJlDYJdsYj8muYr4v8l4TFrHL5JVkqw5
XeXW0RRHVq5kZ425ipY/6c6d3a1bqIElO2NyZc2b4ohRt/7B7SARBMSh7mO6SWMPE+3asexIIxNV
IfpbVhPnBSMwH6rp99VdMj3azY0y+vg6AMZ8IiyFZrxr975hucMAodagqTyqnufKa2tvGtYV26OZ
0OReTMM8DSBa1VklcpvUhR8ycTTIY6yFfAcGLqww93O243WYsiXIIvujzCJzue906vaW46nlnanB
W8XDxhQgldtB3YUAPNkJupr9K7rgmnnO+g1Tgyo7Cik0p9cJuaJZYpYETHSzJLWl+Rm0pRpofuc6
PiLejF6BUADQZmBuXBAJMVIzXCzRMs1AJ4f0DlwKDc9sEwJ3X9JY22I8WelB9LvWpoGw76l1C90X
UjDcrWtKu5fJBQaQTGBY2Oog2aKEutjqcaG2UOpP5RP8QyF7O7JVbE6aX8dq6861deXk+HY1AHbo
NoGwA0FANLAukgu5YLpZUYgSA6B5axukblqWMSJDrBjH5VWo6HIHonUCEATshaU8XAiJX3cguiRm
C95JcmZmUZNeqcH/L8sfaCUsef4aFrGyS61VKYS2TaDPCj6Hp89JA5NYa91U2jUfkMvu7kIdQi2F
QhWpFVrnlxQ+aWA6laE4d4LB8kMzpEaAxBEYq7lNtB5U2SQOOw2HqlRAaE+ChLx1NMyqQDUiH60J
kgG/PiAvcz28HaQ1UGRE1gWmmHORWSI2jQmkC+cTXKpCHdLk8G3rIOoL2WI0a7y5qGKy0L2unMtf
8UVoqxiLBDvSBzBuQMC/JKOOVOssjAXJp57y1pezVnaFkrTQG8bK+91PuLTskaVg+hg3/hKhlZJc
TxOIHJ86mJSQKva7ET1J9HFSVJbPmsZML1P04NcXRXJ+GVYxWACXpsVfD3EfPfKvC29sVK41nKun
LIMqiVuwVaq/ObnmZtV+zuGaEvXO3kpeID1MNOGghYKgIO9teWc4GeHVk1Hf6t0p5velfBjHTTme
J34/ta91h1UyntN8O3Sv1Nzo3RbZclZuIOFlT1FZ76Y5AitC0dGiSVHEtYTqhfuIUZ6uEC5bWXWU
qRWCHyo8+2YGh2COGkZGfrQodv2h7HeGGRXyk1wjgOvSvp4jfdpl0keFmmOGxm+rUgKdSwtHr/5o
JqfeOVnVfW2hEoosvBH7RkoCVfuRV/fG5Ffjvk28wYxwxgnrmMsrx9g0GDgsPxyLIR/Ymg48/PCh
C0+CNhgVRMAnbSKz5DvSg83u1HmvpidU2JbpxfhMFHdRWqv6e9yHhnhRKhhlHGl9m6O8hd4TU8J0
4J6YVgz3SsJB23iWtKXojvECzB479jRjBzeG/kdaSfBNflEU3FPjGRYKEFMm3AxzxU1b6F6DlIli
J2qW2cQVB81PX6F+Nq1b0d+meCnNTLfRzu3kjvZ97wSK5qtaBIyCxiicl1jdcl9D3+ua9s23Uxtp
2cLPhZ4W0Ffsp6/Lq6blkMDDRT+lNMlRsMNUiHO7IyUsislkSI1LFX6NE/wtmwbfA447oAkgkOKy
l7lCOifLuLesnWbzrRQg3sywAvHlOiF2tcnqj1bagx6mo8HVJ0etWyfQEC5DJd7p9X1XBAgo7fgk
2UFu7YpxB51dqkJ03DjaKAWM46Q8x4mr64QDT0DS2KyHHK1G0pjrCWM0OkMPAnd2WtdVIBxPrFVr
W5JCu0NWNx/ApjKdoyN6X07J0txMAqEFKoY5Jbe113B8IFxel/J6bN+TMtANv8v96i02Qxn3Tl47
R5Ht9rNGmuEmZY/VZBAjb0hNoZPQQyjmyK2KWM29pa0T4dLmJtcCayQlvaKwBQmBb6EDHHYMD322
lYD4XdQsdgtt4qnU1BPV1ujwIlsQ23wFoUo/d4cPAbH63SxI86hb0Olx4wliGZgQM4mIj/K8Hqua
oHmpuaO14+k211+XvyRwCKPFPZpShfDykszcUzWIr7nQQJfO076a18zapeXupgLWlrlyXyJr1lc6
zmZteh8FdOG0x97GLajwG/oaq0LhAYbinPzZoS8T2znAfMC/hdsrPacgb4+R9MoPSruDdoqSbBLh
leZ9PN2JXrh2AkXw6SXRjxoXKJR28KOXzBuuEQ15gKwUbjEgIDQ30/Rio+NVySiYThLFHHa/FV5V
u3F3kiVgdpULodbSVsGQ8hKDgGDWmGGqkSK5bY3Kj/tXBT1UJmXEaG5hW7Xcsgn1YJ9FMo6BZqei
uGao4SkB4a/ORmJa3nSvbHt1V2uhOhBT3uv01LwM0C48DBhknntiS7vc1ElS3xjxPmaDRyEf37xp
iG3pTu3HiHbQqB+MbdkcWuNeSeIoS1CO85u6818MuPoY/Ws1Glvow62gSkrssSZ8hCqyV1jvspmS
GhOA7ZxCjiMsG2iy1oHV/cDgo1XEiOsBXHWXUiiGRNIMOf0GMTObiKTfFnwdT6sRxo89cL2+PyQa
VHLMV56/GdqtSuBnL42hkaH3jZw5YosDFM4CpPlBZZM7PMywfL5XXyUepBjgiANZ9thJuutlT3kD
98BG8VIH4JM5letkYKftsjTEeSCO3X6cUQIHkMIAM9VleQgNJxbEVljJlFSFX2frKff4XZdtAKsG
GAya/REkNU60ZCV7mCILBwjiwmLIT9od7f3UCszI8Vof8SF9yqAE+JxsnKDaZy/SoU5JoRBxGv1+
NUQgmrQ3PbBUc2UBdzmlz0lJRonIUX2mDO9u0nGWuXTFN+xBJ3LsTsdG9/SHazbMF83JJbWBXugy
SrBMM6CCvsCJKuTyRQaXhRNrwAsXlMtkBJ8aBWJKTE2HBKzi+EwuVWxQ4FpJ3nuYW97AlEAnMAza
Q3/nrpWsbStnV5iv33Jh4IegOH/yvMFeupS+Qtu4oBLIMSeW5r2bGGrlZaW4piz6LaPER4fFGJg4
pg625CV9RetoXNtskk8Mus2EG/29nMoHOE+jyJ9fOnk+DMy5EjOhVHQZM4FVArRcbDFx59FD+Hoe
giEkqYxNyqkAtXR2Zcsr5AhAFJ0RCYK69IB/jxrmSKJS3TMpTLFO5/scMRYoPF/Z7wr1XhF+eLdA
Fn2+sZRTwqDNBfpTXbuj2FMDMWMzpe+9eZiHd6V4tNqNnL+K/oDRwYrdl+JjtgO0xgVzwQSB2lYt
EXQaMuZBoRI5pwIUnlh1gDXA0qCc3GYCl9OvkEmxNW1WpeWNYE31bk5d7JgBg8wTQechzdc2YOUA
pIxI3QDQiJCIHFsfxaQLvNADdBUqweTWvghaP9nbx/i5+ojvsg/+WPmGV23QR8Hr0DUKat/0xVP2
ULwqT/VGWanP01HC78ZhgGEQKEQy2igwePbwq0yiWQmy+SSkaCpXmrUdh2MZ2lrEi1eR/ZgKqAhu
wF2WxE5mN92wktqSQCqaUB4J48zqrVw9Fl5Zb7HBZzWg9VrJNg5AnGSV06jUAicLwc3AgQ0PadCv
8X9xkm/rJ3g/FE8TYO4KunAEzTxJRwgk8Cyxnujrr3N1FLrfFw/YL2jYLwjI92pk6kBktPN+PqWK
p9XRaEaMbXU9UMYgdnwklfh33fRUukILjsjcxcLWn53aa3Rf8NvSeu2rPbB4e951SKxhZ6GEghKe
+ukcGJQkKN8YSbjbnvIn6ZEXbrVvXSTXQAhyYp672B8UjxW+ehOfp0cTnMIpqCpiHPVHca98pKfy
vsBqOCZbHuENretdGmT4Ac5zPngjJrS38U0fWD7e46q85y/GvQhhNlYSyXCzM8L9h9EQMK2AKsNS
mipezwnFG4zSGyvKOZFfMExgReaKwz9PuYVQU8DX6XMJ0pdOcr9ddR9AAnFwKqR9MnYZ3tpO2xm+
40p+EWah6bVBsjUJDhNXDjDylxHphQGgwYZirvYMrEU+x9v4Vh6AdwD1kd/UVRIyYDwMJDJS76r1
sNciEZlvLaK1XwXqq/rANpAAMY6YxtBva/CtHrGnSu6z2csyf5jWBjBUxZ/LSEbPSrxx6ziJ1aSd
Uz6Hxrh10oC1Lr4GeZDlUCiJdZKfyodsZz71A6xgSbIr7uqa4JfFffzCqJcpRWYVwDpE6Uhrumnm
QixvwOWGyFmcdDa22FWDDLTusZ3WGBSwEN9fRWSFduF2M1B7f0hDcE7EERw45W54M97FTu3QxSAN
fpJNCvQoMx8IkiSixnTzxI1h45eFrRGq3T7Ld7IdWLqHF1eZW+okfU8xDg/XNeaOzLMnT+6D2FjH
jtewDeyADCWItZWiBHa1TodjBog1icz+Q6fIp84aWsQionXY6jt4gmntzYDShPld5+Efe4vYPKwq
rxsQ6gh4Xxnc/SA1R2CUMTlo36ETeaX2/w6BwNRw6fRgIE1Hv+dy2Ec3mgIzW8V8KnoLZhoDdnhM
x5xkAv0OzOCtu+ykNFtT7Q9l5YOhqHoS/nMxtQ+IV8uuoLTfECm8HRwbcINb1ErQ8Pp6dDRaM0Lg
J1VOyqNTOpMvG5Au4hXaGqN95ZxCq+9bqAFxBpmBs7ioARq4ANvkPNZg9MPn0+gVUb3u9+N2uAeZ
MnD84YCtQWt4M7lFuu7HW565mIJSABHfqQf9dmLEPgAlZ+IAiTEGxFxCPYJKOIBUZ1u6Kg3tlNg/
5jtQQV3jpYBDjEHMzs0tksM/yw5arO2DavlFd5O37iB8q1gOqJ75Y+U1KMs6Ih/Yx7LRb6anXkQa
u030/SR8DeH5MB34Rn1qomRVbDt/XichDZ1TFkp+t5kOupeFwFYf8LobhPf78mXY8r0aDIhL2h7U
wJrtLSzJ2GuZb8ywe1lPNOyy3dwdxmxX6Hgfnn4YmQvEV6+XcBhraH/5knVUcOQorm7h2bjDQbpb
YuNOPuDtJ89wzEru5AP6a/Kj9iEhRuYb4MRWQuKnefbQh0FBhBhjHrST6Zle5SrECOYt8ttAJzhv
PTWYPzCRIjtEuitfMSMJjyi83+xuwL6zSf2OG72Emmhem4/pqa0Iva1uUQpJa37Ma2xQUS6npvPm
HAbJ1RVQ0Aj+vX0VCFpoJWUoMEj/Ufnlrr6hj4BN1va+XzuReWLvCc7nYd1s81vjx7RWd9krhocR
dq0DQGH8Lo1rdqdpaCt7eo8SmnTKxtCWrQoCWS6Obbyx2/3geFKQVetcRNMILdxj3x2ovkv0gIIf
bHqS5nEloDaCDsKDl0uh04aO5kl9NNMQplsYwAGKoXPXfAZgbbYI3F7RugbDaiHZg1OShVkgEdOf
ugPvd6oaTX2gTidV32Wtm5pui89dbqV+l3fQ3MPIjrFz6D2G6OKWWFcogH+zZ9GpAAlpUaDAfORF
Y8Xu4S0Rj918mqGUciNptNyIQhlJLEbdrztj+u0YASI2NLrAhFxcei6b06wyJzYMUnaC3YrpdtRG
xGzqdSVnb5MtXWN6fnobf+nJANxBzgGGHUbFECcuooTDuAaDMTs7sTbmHhzrXw217A8azPwwLPUD
HLiYTqiS0q7CeD0YF+lYgp9d4kiFErDbFZizx2llOpMUYh4IlqAOWNdO0v74dep0+Rhw54EGLeg6
xJ4xKHgBctZjL7OOFfTEZ6dCa6fHMjXNzkOx486D2q9+fbnPGY6f78tyPcyqoie50CAgd/I1VGfc
KWbe5vRk03nY5PW0HVlsB1mbtpD1mX/UJiqqiWnUn+wZjZbUtgJAw6Vb6XmzEQ1qRnyehkhMjyPo
r/WA9bi1henolTPuk3r85Z1C4gPSWuC8YR4HtcnFnWkLqYZSmDaf1ece11MIONT5rXSjh8Y5Du11
4VdH9EvTc7Ku3rUHhHo0RelznrlSAbyWNOBis4NeBZDCAVyTgwDR7wsALjSQaJBlHlISI/ZUQD8K
xfl/7vW9LiLnVLBNomzK2DXgbQsRodxlDYHflQbJJmhvzr5hCwhIrWDo1TdIIgK0Pp0B+bVXF7tS
BXh7lOLTgHSf+bT2gQkgEZk2+KMmEfpa+dMR4wK1hVmeJUoAyRAaIBKXIl1CLofz6KFD9APHynIp
c1PmNUgCoa40XLnFn6SXy1uMuQ+0dT4lv/SLGJCZigX4NZfPM2+2mFjKPM0aDTdPcVD+H/bOq7dt
9c/zb+VgrpcBe7lZYElRxXKXLdvnhogTh713vvr90MmZvyVlLGSxA8wAg5NjJLGjh+Upv/IthTDI
Nqv2a5dxfhYx0VUq3qiS9yPCTHFDU+T286l5XLPTsSbB+Gl2EEUoBHbB4cwkFQ50lmy2k+VQoouT
3Khq36288BsGY0Stj2OXr6N+sM5goY7rwO/jQrRic8LaDEmew3EzBfs8vQ6zXWcJy0YC1FUM0WSH
umencihTzNLrMw2Vk0XPrc4KmSRMdDjesaUfgTqCKjW1pJTpLsqjzq2M7QgLhiSPaD5K4+Xnz/U3
g80LCQU0euloWB7VuRH50sJC03iuUfkcBhkBtmK+5VL7OCbhucj0ODjj4ykiAG0gHJyPlaNIUCkV
keK23++8KabkltXE2jItm89v6f2wOJy46PtRR6c1NNOQj2mkESTSWir1bocKP8WsHI7MQzArG9ri
xPIn6HNMkt5wbSa3Go4poovOtAagNXtsw02ebaPgXrDgb20LzY28VW5pjpYsE82VU+i1bjss+vJa
qR6KepGg5V6vBmFhqes6XjQhJJZtI+Hatcmsra+6MCWqaW15rqXRol5IP0gn6VrjMULkiLNv+JA+
SHtjwFbDVUKnuCb24vvJPu5sMbfLwJVKBw01uXPaxslpGSbXMPibEL7xdWQgkT8n8fCGTMFB1L0q
l6XioiIXbZt0LXqruF91V9nqnCfycRWKVznj5dCZZnswT8gSqiikuEyK7U6MJ8fSuxt6fPZkyYPT
NdVzq+U36DGd25HmHefwxaLnSZ+ZaTRP1mPzj8wIsCSBibCDtBCRBg6LMTUCFxot2K6uVhfw7SkJ
dcM6ExrfLfPiXHv59LZn+S8FiDb0ZNV4P5Y+gOhEf8JnVhuyXSKo+yRMQ6dSA8+Jyqx0m0iWF1H+
A6vB5Mydn65StmDwmLOfIODrY1PBukWrP+yKajciVXjRmCsBLJ4WaE4q+cLq8+Vzgv6kpkgMAB9A
h4Uwa/gdbnlCI7ZeX+UM1pu7UpTWKJlGtAR+BP1tLmSodEoIkU0WLaSkyM8Egr8ZHeTpLDAECpDU
9Zj7mXPeBxl2ujshEy16FtMCyeUrpdXKhRaGV+NlX0YRTUB/T2fu+fNbP33MyOTBc0QgEPI1W+/h
nctqWPidmVW7Oq23KLXO/HmL/aLV7cGqz+5TJ7OZ0SiLoak0o/qPC9lWL1ZA/LR6B7SiWVPI6pvN
AAPQbmV9r8zK1ZDSRhrMsXlmOp1gQYGAc5e8Ygq5oFIU+fBGA+7GEAo6YCkOVXJciQ8BeOis3bWN
sM0qBFE7mZb00BgCREikgUCImpCKN7rlA8EsEnHZTOLS6FV9V9Nn//w1nITnXB5CKQqnPY19zB2O
DvuoSATAuL54P5bY7/rD+CPoynqp50VtyzHdfYIBA+g6rUwL1g95NUl0GTw1oUyzS03VZWO2uZvq
hHuFco9iTetWKYi3IjpzqSczBrgqOgXII7EwidSPrrTDMEcfMr3YWQX47ammY2IVpYRKTvwNP8Lm
zIs7OUBnTDbSikxQCUWmY7NNq25rKYOetcOhSQFSDm4l8drkzBrUTvZZ1CaA0FC3oREAEvcouO61
SslrOQl3JWC10E4t+UWRhvs6mDZBGeaXugpazR8nmsBqWWx1jeuwhES5Glr9xhN96xbiNkqME/Ce
wdAuOoxerwt84LcxUsm2Pj2rZkprt4r0GwylwQ1NLbbb8jcTIK8QeK+WHwgbLoNqKUVhORmurVKj
2o1vm4NnEGgDkUClUYULIfbyeyvNFpHS8AKmSV0VhljftVRHvcbs7ibDTdAtugdWMCJYfGuUeNw3
4Znw9DRz4pEBQ4Qfw/HE4XSE86lDbOfaOol2U5NGjo+pjtOJZb4wEil3xImSXxg13kXbxrds5g+Q
f3q7Ea03sRGvUItylUHtnrBUcKaKOkAlW9USvrR6JjSSjyvxEIuAIcnAaYjDkAY7WvilnPmtZWbh
TuuFcKX0nXIjNbng+l0jIybIdGq9HDRBkdk0yIGeNi0WeQETWm1yp6IQcOtnL2mRpBcTupSpgepc
rLYrLGzqS1Xwt40nyevPt4OTM5cpCBMAWYVZWY+1drhZKW1WCYHWdzOiy1opTIpLemu2LwJdNyGk
24mJg/Kfj8kGiTYmJlyASI/G7GUNhK7ZVfdy1HybkvotDZKnxIs3qelxCNL3EsRg+fmY0rFY22w9
jfggE4gYB9el4xMBj45K1nGHu8/ChZLBWN4ZFj4owz7L8J5tbV961tIreEhNeZHqYHbAZoY2T4Uc
1Udxt3TDEGsP+Dxj6ohwMkKzXihkavUIrsCbbH8CiiG/Gg3w31cd4ddc2VYU/OD+yN1Nh0hsoq6j
DBPze3m47kD3FPHaG2+bZGGMbhaTa5II7eukdLriMZVe+9Ktad+12gZ3eSv4Aew3CagM6iuPinqq
Pur52nzK9EWfPSvKtodoM6tUO/WtZrrtSCcMwA9tUt3VW+ddgWb4IRT3+FnYabnIBvjbV6p+Y1SP
HvU7/UlNVNeMbxBlsat7rG+6fFn4GO5Qib0ei8Vo2sILuy4Nr1DbeMYSIiPLCQnnOINcwXEOEHIl
FWe25dNTwCIBRSwKXijoy2MQZCKOeMzrqLjXigJyYqC46YXXPrDavO/iM1Pzp8THQRjMNJlXgsVp
gLLIMfk11NJUDEu1v2/VZS/f5brtTTd1zcsTS0erXS2hUKA9G+ZXq7jyeIm5twua56C9qJUXRX2T
1Lehp8RV3PrFWyJcBR5ayK4aP00tisT02raeSA/mUTIfx7FFMvjJ72SnaS0bweZlSJtMiJzGo6MB
qKIDM9LHG6+974OrXF755nNrAZEqvst1hSQe9QveUN2GjoReUFMWzOcny7sYg8rWYPP0uuaMGXV1
KilD3Wy6QHCVHkMRpwdAp/YtpZOeohyF5RhZzQ54BL00K4fPEKGRP1KTFFXwwYgXpb4tKG+S9j0U
CjuTbq3ngWSqgvclAOTPqBb4z2WerjoufaSeXfFdGQpT7+F1r+9BxdhiiHVLzWkS0+DuXrS/oQ70
1OIrO9p3gJUSRzbvquI+ir+rNI9jRD6LYWNCjbb8B8u/C6uXXL8XQcwEzznYHX1b4kgzQSgC6JZG
9x4Xo1obK1+1xQvwKWDMwyJRQE8wY9sVltYmuHQq0eXGlO1pn3PmOV5gW5ZDnYU+Wvso/5B2Q7Cg
Ay6pgLviSxmmguoYXHDgtsWdcEdXsHtVtoh0UJ8PV3nmqJWLnz2VKLxxa+o1oNfkRQ6Sj0NSXMTm
ay/vBcvNfRjvfMyiw/k1dn3FQZ5Lb1dGtMYuxyI39i5CYIz931ZNSXIjG5tyXEbVsp/ZeGMFIARJ
ivmvh/GmqQChw4+rhycxGOnHvbT5y0AfFxRuHyyMff99wpcodFtzBbmQBm0lP1jxBRLBmXzhN8++
uUmmv43u68TMNCGvmIQbc6+6DdyYfYx5QlfUWuWtq5gLc9iCh2cr5FfWXVbCLgYZFW/IyQbcKhOA
A5dp60bFtQ5QJKtf47mfPNhxvcmkO5WLF4rvnXTXJTtv2EU0G2t8DYatWW10TvQ8fsyCq8y7VqSV
7K+C9EL1V150GbcXUXJRtnN6r0xr0JHZdCNlW11aZOoy1e7H/gkin9I9tkhebNr8ZjRXg7oswocq
hhp4L7W3LY1/70lmeUzDRrNcy7wEyJ5qa9R1kIEIgEFd6DQkz4mLqfNpf7SRGKDgyPEQJCfcO4le
c6x2m7G7n2gAhmBLk6ixDSRqlqMk7qIo6TdTqfc3alOqdp36CGzjkOWhcLkKRKooZStTF46H2RcC
xFwZE/4andI4hp6CY0g9Wih2a3UPZpQ9NN7cv5VzNzFE0A8zECwDrNWkwbAqB58KTIcESFdzTCWW
GDta8IS+gGQXRlqClkUxkRRELxsnTHTwnlO+ijugWWfO4JPQl5gIxuGcB+LjhDbkYbAhFMjrSIGQ
7GRP7G/1oFuUSraQVa+zp07iMO4gs5j+69DWSAaJ/jl/JenknXABMz9w5j7O2fd8gR8qDFordcak
acmO5E299ItbqgHjsmjUH2ENdLBpEBFKKorD1Tj0ThZP3yGN03MqmOifP4v57R/MjvlK0MiRaf+g
Hv9eH/5wJf2UBFaCLsluSsQXX5s4u0cyrpxQd6UjdGOxr38+4ml4Og+pY9gDhF8j/TtKwLNUwT5Q
Vil91n2zMPOsd5rY+KYUlnmbqj7EiVbe6FWWgoetPddTq5tqkB8UDsOL0hxB9Onpo4+wJ8TBsSIE
yjqnqWLbkt+MgUML9vNw5im9o7oOHxMsg1n0i6AfTNpxSB1OXhiPYRkDg2N+dFIWrLpBlJ3ea7uF
1IeNWyTdZMs+6ZIOWjeyUv+2AWLh025ss6Rbqr4lrUZRbFdyq9paiRZQjJvH0vdqfallubUyjZkD
k0aAMeqmXtVSoa/HHNQV6prfxsyoL0cpXfWjfE7mXD2ZA7MqPJsENCtoHMfS7fVYDF6uTvFOhlRh
I9D0MOJ1eeatnwT4yuEgR2/d87VYlmMPIE0t0ujANnsZSlUBjoYvqgnjz/BlpHMSSrEJMmB6bT2X
7U02JMUyMjBawpTCkbAMGUz4QX0H5IuukyMCZVhM6LATxHIyDHCXUsRnwe6b60L1oSUUgrG0Frxd
5Vwof7qK52K6TBULWzYgi0eruAhNHe2cSbjXG4BNKD1Pbil2FAdMv98EBUnL7FTX+pfaMJd3fb+C
VmvqALR688wEPRZgZTHNnQsdsOTcwjhRXm4s1RtJk4T7tkxWWqN0q7LhKQqTusk1GZKCjNPqBCpP
jRH2lUblxgobggR4Eq6vEYRpKZ2WyDgHZPzthWE+NquLUddEpOJwq8uKPouSqhLuS2ucnMbv75Wp
3BAfJAv2Nsi/WfPStd5i8HiHKMVvReoIjjGCkuowO0R+Ltjl6fB8Zjqe5Mg8L1JjVjLvjWT+KPer
WgQeR7/wd4lnZtcT+ayutCsvMfvtlHkb3bOqRRGbvjOog+io/JSj14W+1TTJjYTtkF8qdElVEX8m
v25SYgX9R2YF47IcMxEz0vznZPsfXZV/IxP+8O5OdFV2X5FI/Gv9lrxlX//XX/+n/vaW1ahA/oXG
yl8PVVg3X7O/vn/9y2mz4OtHzZX3j/2puSKoXxDupvdFOgVECV81VvJP0RUBaRUEVEj/qZagI/5R
7FEwvugqjktoq0DwQllXJ074JbsiqOIX1LI0EkKNJgmz+h9hmNufx8ZP/c3fqz0elcPBMpmaPHcB
0W9HdgUw1+EamYZ0CNM8uBDjoEuWtYFXTLLI4JNm6yqTuvSRzl6Rv/qxOkAiDQSlIvSXWsKsSDYC
cPofHvCv6/uokXIUntDtgVfIuuCmIanMdaTD68F+dIxNC35pgkUE6J2yJXbvoiKtFEdXxjz8JnS1
ifhHrqUdcIV60qx6PdSTIlACM7CTFtxBn2Ry1so6h1o5KqDoNCws0m/c2mdpVwuh68Or8600sQhA
WzunGQNavkjbkuC/MQKsgAl0BSA2AR0bkL0zEIVNR0vM8jbKksFa4ngwQ6F83xTPoGmOqoPAE2Zl
AxBp1LPFuUIwHxcfQimZzmcm6OFFlWlJPrqT2KrDpYD5Lc3jEs9gbNMqXZ5IZFsxzso9u5/abWLJ
Cg3TkbrI001H6YVxAmVpZUjYqfpYRw+plBhPRKTJ0C3iKgrBY1ed1oIt8qRR/GUW85+wzzzkKb+O
RWIPxGX/Q9HZ+XL+XYP2v4aULDLSH1bJyTb0kGezpP5PVdpZevb953/tL5KhfKEuPLtmzEqjbBr/
2l8M6wvASAzWYQZjtmgSF/0SkxUk7cv808hTckAyf2Zd6H/2F1n9gibYrBxiUnXC1+SP9GSP0KIa
EJrZIJx60tz2QovoKAk0MGrSgnDQHgczty4p89YbK0qFRRbBPNSYWmtE8LIHFGWhT+cxskhqJg8b
TPQqh5gGL68GIy07kKrpTDLGo/mQgHBl9B+Q4oM/T/yCltHR3pcOhej7odA8emJQUc2nklfqpXRL
az9eVoKa/DxImVC/32wPg91f4/E6aIkpqAkcp15BB6JkGv3uER3G1k16mFOo0EvnttDDFPPnMGAg
2J1Q0oIwe/TAA6+IJS8LusfCAGadCVYOeSAwBcQwrP4eC0kkNCIT0UVZVxaNUXeOUFbt7Ycp+puN
fH52/8pauAhEdbCwBYMBTpbA/minDONIrT3LzPeCJozrWpaF57GEPYQSYfs0VmIDMiltb+UyR2xW
BSj6+fBH59o8voz0HD0zvOJJMsWj8QVVqycpn0vbDSROLwdM28qDeauIjXSda0a3aLVI3iplPVxH
g/rcsr+deREnrxutNeK72UgH1g5gm8NNOWtiYaoTv9lXsuyBN6eW0VSGfmaU+UYOHzSjsH5ntUdW
2HGQOwxRX0rB0OxLXak2chiD0A8wPa0ilOnPPNS5yXQ4FlankL1ZxQC/AVQe3tFUdL2Ev964H6Va
W/hDGy2RhZPAaJjWRSdrQWDnRQAMuxGe9R4eXwJOYh0KWfjk+Z6cOrign/McPKwizC8atA8IS4Nj
mYxIO2qMqVRvorSt+r2uCH+39P4hAWTraNDuEHizg7A411Y/feBESsBESFjZH+FJHT4E2cRJVC+S
cZ8PEVgdGOQLH/l75L9C48wsPhmKWIPIjKADGxE6pUczqCm1seZA7/ZJC5swDSGMTjh4QLqr/0zw
ksfIUKTJpsJ4szLkvFd+iCCyooyKwOvbfStk6XIwLOHCa/XK8SpNu89HXXQlozIwUE3P8ft/d5Nk
wIS/M3QLsM/hyFHTBoUaV8MeHWh1jR6vgJBGnixVbTznfHey4XOTNPjgQBPGzZouh0MNWN+F1iQP
e0/1Lo06fsYgOrEHI0RjsFZeP18tJxNzDhRh0LFOOGp5qIeDGYWM7m6H73Q8FJBTYR1mToyc+roY
0+JyCoV022bgkP94VMTN5wyT3Zv04ug9VtMUU68JxP0Up95r3COVEVZ0YkNZWAvtLOY7CsqPz8ec
H9vBtkCAQfEGtCyGgtSpjlYEV6F2nVWK+86HWW31XuxMfMD6j0chESIgQe4YtNI7t/3jDO16kqzG
m/Z6HVhuoNWNbSqDt/x8lCP65/tC4LlpIps3ADQil8PX5mFf0xVap++jwrxK4RgVPpS6psDZBuZy
5UoK4mbId0frINkPOCJF4oiQ4wj7mPBh2H9+Ob9ZHHOkQJlnlhshhju8mlIJCsy1Un1vgsKtgTlP
+bCQ8eX4fJjf3vWMZiSxUbCzOoahjrGByhZNsD2qGiAierQFt+GVuetVVwHrYMub8hsyZ/53eATe
OQzs727y4+BHKwW7t8RKq1rfZ9aV2l4axrUfnCHunA5BDk2hDTASwi0g3Q+fY6dkmZgIUfOE+HWy
SiaMKNPYQBY70eI/nqdMUhY+cSVYdH53OJTQp6oaxK21L3u9d2OZNBZMf3GmlP0u4HW46OR378R5
ZhDBq0fnnmREVUiV39qbZpfHIMLz5s3HDtpzvIjO5cLL6Y/aej6VqDAk6apomuBHmSU06XxpiAwn
L1X1RWxTiwqdpwfxAthB9j3VMsQps2b2S/RQrKYKZcZhswq0xPCgcMYJWk5KM27VouxuQa4BTTdh
DICow1exb4VcXPthyVyp1Vn7T0G77YeZU2M4s9Gdbjrcv0KQCeGTDsJ72vFhO9CkuKTi3Rv7rE5y
t0g9hR5Ffc4m5SSMpQfO3k2eAJRuxmQevswMM6dKNmtrP85C6LEnoZrhNbkhX8hWSKW1VMfmsu0h
RUdePKsc1kn6RxCweUOic/ZeBeIyAK0dZSkTyTuK84K/13rZ2gw0hhayGMdroc8zNw7oPH6+F5w+
WMQbKXGgKA/1gXLM4S1TjS9TqWrivVj58cKYEFjSUwgLn49y+mAZhY/HrwtoIuK0h6PIg+QNkVzH
+4CTGkyJUmj4I5TILPSddpv5XbX1M6qhSgm8ZPT94syG8Nvx57QU1A8p8HEfDo1KNZlwpt7jMRBe
F033IpSwJ8KcIEdPcZ/uhwElCyUXnoEnnWtEHRWS5pfK7QP01alLo6Z1THcfkt4UgkCP9gnc0B5x
WY7Xamvg4eYOylg8RIGPnsVIAximVObo5ZSsy1FSz8yt37zr2cIZsCbgEgD6x2/BK1StEHgLcHWm
1RA24B/bvF59/q5/OwodHmlWVpgLjYfvup98qywNZlReNqlbJ8NwUYjROamw347Cfmtxalszl+Nw
lKRPjUwz43ivN9B1+j4ooCAa9Zl9950SdbjvzrGcZEJl+lkKPBym9TrMcDsx2o9CbCLymddXglbB
q/ZrzWlDrGZpv8i2NarWU96XwVWSWukjXr7iN8zO0SHyvMFVMgQ2jaH7YYgt8MShN4C0CFM2/pBi
QV6pg4IFjtZUo5uEMbpGHqRgr5MAt3z+Zn6zCrgZYN/z3czp+uHNyINPp8Jro3060btpDdY6Jp1g
OAQJGMQoq47g5a8pNt5FN57DwB3Vet8XAXQbpMsIHHlrx6lbnsIEw7Qd5YWk0lyeHfgdoZA2lQi5
KS6kaDUqg7Huy1ZcllqvXeedN94Pnhgu/dgL/h/WAqJMc7+ICrR6/Cx0Kj9Wn2bR3kpEY4P5Rw73
Qc3OrIX5iZ5MH2KD93EosR3Fyp1lDFXTTeF+MvvY8eIBwUPLTzdhmk6bKdeGM+P95iHPMss8YrgJ
lJyPw2Z6YxXTtar3Vt+9FAY6Ankga3Yv6eNmGhT9WWq6505F4avL+2gjtSJ8eLGrt0qVx+7n0+2k
KjN33YnACDPNGcw6Vx0/ZplBmAIBGbNm76uyVKLi0tQXJEqp61t1sGLW1088ODxdfBWwVRHMIPxS
PDPpTyqS81VwltP7oDpDvns060uB9xwrRjOXDEy0QsrmifDU3/QiUJ9ehMiXZtAe1CrNliMWTa9N
q4wPniC/ZRa+WmNzj2mPdaZgZswB24eZwVkw1zKo4s/CYMQbxwFd3psZ6M/u2eC0v/TbInrW6xpQ
oQdzDd0fw0Rprq4AaNvAAbUr30zKZ70c1QaJ4AnFoTFRkusya72/A6mZtZGMRLvSjUCp7a6HvYKK
UKKDYfY76SFVB2CMwhjkNw0eDaA3wcQ8o47cDvbU9NlDiW0nKsWKltzWfS3dUW4DpRSCiX+Q60IZ
4COWCHNVuV/+7YdJ8A29LfUhSfMIovhUA5cbSNMAuxUTmB9Z88r7rheyv7O0kvajaaGaq7V4+Niq
4tEuAbsXfJXFZgJZGMTWNh/07AqOiP8N35qMUwmxm1dlQrk9lwLlO7wBGNVRnMqvSmeGqBHpg/oq
WX55p04iKpj4yfq0mAuRYHZiLiEepwTfCstIkfLoCc4VrZ0RRZZVPQh1DsovjQprAhQ0oTeXB0X0
Imap9zM1+E/ocPx3c8MjWf6wFZy0MJ5wpwjr98bpsm3a7LCdMf/bf29n6DQf5lwNUDQ1qX95VAiE
IF9wqpxbHHOR8987GcoXTmPaq6R27HHyzFn4p5NBh3UmoMyOxkR4dCqlP+qVniSRrDODVaoTHRMz
HW+lPgZlYSiJzWPURkzwSkmT6yELDdHRCMtXM+HGjgbfj91plLtXWpfIyJpiDVpI0eNHr2zK62RQ
0nuaZ9OqZmc+s7+eHC7UCmgEcnFYN8Mem2/gQ06EubAuVmRjj2UExx/i6gVCEyZQoLRUNx/e3+3P
feljo/Yk2pqHojBBzYC0mvd1OFTTGT24mql5HIURvaW+8l1fDKIzilfv1esPmyL0JVIDkiyqSrR+
T9RWe+CBQgWEb8/h1K4kHZxgCk1soG3gQAko4ai0MJObxosfpGQ0r6dSuIqrZFsFHtoZkp9xosWT
iz6utktNnrggWfEiGsd4aXj3sQG9JKa9vI58CsVFHXiroC01VKUt8dxJPB9ux/fCtAGAhvbinHYc
PrLRU5VqTOtgbxhC8N1oM+WWILV2LHk+8cLCAqErXQwqQp+tiod5l0yOP8biIm00uCxo4iR1WsGi
etDULnK72A9/vtT/2Z/+DbYfLlgEswDaJcqyZCIf5vvJfoVCV1G8VQ1gj5+eOh/br7/9rH/2L9H6
AqN6hjH8gmf8qx3Lt9BuAy1F8AdUau7U/trEJPELaSDFGuqaMzJoLvb82sP4FnVxOi7zGmCpAcb/
E7jH+yT7MAmPH8Nx/ImERNiGrRpt2nQbqJFtSG9pB2acMo6AwJI0XoNMl/vFiKvv9Fj6SJe74JEi
zTXRPPQuCBUCCMSG06huHq+Nb7Fuq6gm6vdleat715O1AieiJmtjekL4MTK+zxKPGZCqsPlWqneS
eun5D523CfyFbzgoVUra1zDYmfG10F4bxUUpb2v9Njcv1eiWKDTm61bwtlN4Uw8r00Qmw9vORn1y
eI2NJaJYkzM118ZsVoLwZPxqZGsP/QNrr4U3OeYNVWYjrVDNBSkLIQWUmpKrFGWGbqNLy87bojGp
Zw+EI7HiyNhSRWu52gT9V7lDHD9Hb8Krnai9T8ddoDxM4kaIn6Tp7y7eGMGVV6/TZqOPW79f4RCm
90udnQQQnHWpS1TLkr2FZH3sNAON7ZthXOkhbY2bwLqUejdKtnWxHoILpb8au1s0f2oPvCVCpy8z
ywUlNpTZlOgWiqSnrA20pqZnRFHX6MnMv/LlpD4Fw10bPxQ9kVq0TdF/0K4rdVfWOy+5ioI16mER
3gWmG0K3Ku14WjTkVPpFJawRh5dR+5GWcrEqg5v3xfJH+8jvMRr/BdEXbAXsBzDMUbSmr4f8A1ny
f2y29ZiFzdv3v3bN1+at/usqZAn/ddM2yRhm/u8MuH778b92C0P7wrrG8XZOQmAlq5yy/zhy6V90
QhoEvSlA/cQu/tosZHMOeChc6UCn8bCaW9v/BDzsI3DluRmyLNpOZBPGH20Xh6c8zFN2stkOjDY+
cpMkbIdHltwCyu9C3X8pOxh7XRVo91IdXRf1tBXK8q0vkEGZpp03MrdjEwtHNXUbs6xssMq9W2XK
9w+P+jdRx+ER+ut6oBfS3Z+LkzOi5SDAqaBkjmPnv6RxUS4FX0ceev4SI1q4EGJMZdJWfPp8zKOk
dcbgzWx8ui/4oAFrmKPVj4PWipwJoxAqD6MubDWpctO0r/b+GJR2UwWJW5WD6mQlCIMyC+hOnbPw
OizSqJwmJIUcDnNDao7tjl5CGmQtj3Qw7ydttC3UtYMSxL6KvYwubERiDTSMlWuw2dOZGO90YEpp
VNcVcZZd57/DG69qPwBnoij3si4grGigGNGDj7QVr9tZdb+sVX2nScW6zNWXM8/8XUPuwznFsjAk
KAG8Z2AcM4T3cOyoUzVSxSC9i+3YRsvLvrr6e7NJHcPxV5TgL7Vry9Wum7W50Df6JkQ2ttoiHXst
uMjCLyzHclEz5u/nnyvW1TpbN/ZttW74reXKG/m2sZHJ5we/dc63W32BBuFLtbVcdWHw7ei1fxlx
vqEmitsLufamcKXr6dq/tB6HO2QKInu8lTedLTgQWpzONtzK/XbLh3771vDbwWkXPCcnXNxpi9ZB
MHNJX8ahdeIqNiJubrUQV+Iqd8VVt6yW6Y9og77DonestbXWFtEqXwOGQsdr+i5eSxuKXjfDjbDF
vMk1LuUrYS2u0C5EMBQBJD6Nktn755uuthGWim2tp1v1WtnMn9TanvNjvc1tNIodYzFfhrUo1+W2
XifOLrVJuB1cTVYIDm0Qr11ZD/W6t89Zfr3jfU7eJ0pKFuU+esXHcUeIfpVXakJyt1zcPGCMtC2d
fOXfda8h3MrGDkx47S5aSbjnrH0XARxXslEpWU7r0M1X/KiLQdHybXV9MdqQ2pzdaPdrfwGPz+Yv
3MiNFyNXnfDIs/n/q1Fyevsu4GC0MUTIHq1bpBhD/rzo18LCX2bO/G/X55p/cxB/dJ943xmwiGHY
zlv64bwt1LSnPqykoE8sH9Zob14MXRnByMtWfYjMVT5Gs+C3+dqITXn58wtygUGbBpv3P9Vj/0L/
o16VKZpMiJa3HN9j50hDgUNRl1Mp1qVS3HhS71TykF+8f5HgEQcyjBmjZYXSctGpGLE1sIxU9GL6
Gy+LxAuPo+OCGPDXlyyf60Gebyz+9XfvP4cwmHmmcP5uKXr0ZMD1WmQz9AAAQh89GW/KhmhEUvgO
TM2FoAqXahbcR01waaZvQtPsJE9bIAh1rQjSlaxNuxqxuxmu71uQUkpHRuBc/O4H2MKp/YMRZV/z
3LorjRBJWmvbps1Tixq6V9O6zl5DtX8BGr/OITJqY4WGXntt5foqlPamNJk08a1bZItWZTEgZDgF
Kx2fQpSVL4cmXmLw4faq5+bBjRa3CG0WrofQTm4gHKd36wRJWaAfC1VtthFBppIQJJbJPS3mXY9P
To/T15nd8AjRN2+GVMjR1Hhvn8ACOpxUaWS2liynwZ0Yc9Q0EY1r2jn0jX6I4Pe2tGcl7Zbu/ZJ6
fndm8PlI/fDaeGO8ME5AchBCEeorh2ObiKCPQyN5LiJOg1NafehEU1/YaqWgRVY3zX2hBjAl6Sh/
fteHp8972MTZh0HfbNNH4/Novmh9ZdYDPLybqJbf4pTgHZGOdDn5iOzSa7GjBnXMyaLAZwGiXH0+
+IlECIgkC3OTWTNQnW1ujrpJhdriZ9dq4kMpxSglqv59lJrxVmqht4qekCwp8WOLpOVX2GRvwils
r2INWwOJtIoWA9z67KuqTtnCb6YEf63iWxEV9UNqVOdqJIfPiZLX+5XSBqefCiZdPoqJMpNORUL8
8NBK4Qs4K0R7RPymQsXYQmd4aWMNSh1UrmRKzuptHVbEaIhDIwTfaLGrY3hPSf1wckh9Wpky1oZ3
SdYukr733KKbNkuA+AW8lArZq1b21U0aT1iPhQEYNgMltSxpae7OxOiytS4xg177mCBuO1V6Nses
v2t6uVpVFaqU73/UcwzGNBU912yEJNSI42PrU3pTNPHGLNXozmgK71Ftrqe0Hy8j/8Iygm5Hnbhy
ggJns0gdxUUwaJFT91l3MQEFWaAN1twbvnct6h1IxlF5fJ8//x8yoI/w8//9363MOwfc/3FqtHqj
IB9+/Vgrmf/Bz2RH1b+QQtDyQfqJpj8grn9yHfgsogQBhkPhJ9yc7/zKdVQFqgtbEGJJtOSI+vm4
X7mOKn3BwQSoIigYFQUuUGd/UBjhUg72ORRv1FkUinrm3AalFzp//0PtFBSpNTM7KncymzJeJWP0
f6k7r+a4kTVN/yJMAIlEArgtg6oiRYmiHFs3CFmYhPfAr58HOmf3qIoc1nLutqMvFB3RyspEms+8
hvR7dCv1OXGAsgRxH5rtto4GWwVKNtMnMWTeN37xdAq9En3YgR4MZnpxL/GJgIHS35gmLqy3rbb9
RyfskfbrutynIJv42jkUkR5RKFiG4d0k3LYmJhDkWHnUel+7TMExaX1zRujWr8O7wvNb2O5jF69W
U6VRbkEvoXavzXF603WWHW48qxfbyIWt8W4cwvSYDKb/plPZ/DYCZP1NOmn9u6yK1UojNr8tywzq
AgSR/qf0i8ymjpKN6Gtnsfk2gXH9T1cP7ie/yMfkENOgKRHFjzG4U3OE7ng4SrfdjFm+ELBFefsN
2U7rZ1zkFnK3S5J/ER2femPOkU37qltyrBysoQ53Xtxi02dBmX10YrXcFghAqpNBL5CnOXsnZINT
RD/6zY2IZa4PeVsYONA78Bn9Mk1/xqk2QNpJOd80qvK5iofOVbgzzm2GmwXNvq0jOjw+ZGMMww5M
XZtsurCw6TMZAGwputg2vN6iryi5Ir7I7Z1EA3KTvfgq28LCAVplzXuKidFK/0f+Pu0WeqOmltye
tei8d422sc3NIi9etnXeIrdHydYUe8OQzRe7dPzvcBo0Ygq2pgXV5qP1baCd3myjmPbeTsdjdzPE
lOmPIboeIKSqNMfqThQdxOta1t7GzfvlXrUUDuhVzWN19FKZtpvI1VD+jbEQxwHFa7FT5ojzcUlA
8ykvxiSnWZ+60dbH80VvvM6aiYPdIjEO/eTj4SKl4dY3dVuhuZE5JvljXZQ1Qgcluk9bkKqVOHY1
5iCT9GGCU2Pwhn3sxx0OPkmDmLGfNuKDN2LkUkxdjKzB4tGNn4jdE1HYM/ws9hiMirnFLaEdPk26
WfBkdtOZb+73ubpZ4iLtt6npym9ZNJuwZum33NZeHzb7WXllvhVeuDJClePmeyevUCykI+fduUup
9FaOrjdvBOwj1EUyQ+HM6bbLckxr3Gc3MgGrfCw9lL1Q/ICKDSRbY2QzS2v6WmB7/U9lCExLZedl
rE8rW0hi/jzw52ycA3Nu/O/N0vE31T1aJPFcNXeLXVjoz1upeezyAaPJMS05traaVoyHilEH9A30
w/TE4+v2C48akkUdvckU8bVTjNmus/VNbojNYtbNb4uurb1NgdrpnYUG0Np1h064yWyjzICPhM4X
Ny8LvbXllAKH8GXNYkrZfG6LJPud0UP9mrddjUVpU4W/uqrC/YYTOL51BrGku6wCZrHt2xKzRJAV
KL1qv8nIARMr/uJpX4zb0a6VtXWn2Iy2YAL7fqsTK1rwAUoRm2wXmaLBanmLiVtAgbalXjfPtnDS
1r3BYbAWG9nFMt7aekDzvZL00il4Gsu9N80Eh7UT5/nO9LrchHNW9fgWeEaBvmjcuuZJtd6YHjrS
AFw0M3pYQbmUYgxmI+JqUvSx7ePsa1SGaLNzHdqRbKiwLE2BJJKscvzLqtFosLYhCA7CmiwrMAct
H0unwR7G86bks9eV/s8yNPvHoksk+Z6ZtMNBmQ4k77Lvuo/+NCui2GzQ6thXnSj29ozwWRAaqTvi
62FFFTePaac/+DlTf0pUnkwBRoTy6+RLnAeYeP8QuzqK93llDOOxKfvFPkTZYnUPsonZIYYxO+q+
nyi2n1hG41sBhFEH49jibObrrP5pJmO3ZfgwSHOV7+oqeS/rbOISrvsU+7LSzdmZeXcUEaplTkhg
1ywJn5V2GZ/P8dHtcHAMV05+SKZSvlnK4i4dyQvqPDw5fHoPVW2vnO99Ye/9aEaR1Bo3Vt6/1RFS
ARzjvBreydr80TK26VDesVPrRjf9we6pp4XhuIkVP2DQ48720Bz5E2uD0rF99IAq5DIScHlt4zxi
UfhzbosPE0V0OVaEweKbFd0PXX2X6xlHl/lot/Gp7XDxJZ+b6TgsCM9YyOxOybzP6/ixGTxj1zl1
fXSb8WNfhDgyp8l0tBVeN0XxMOQGV1vtIEjn3RWxLbYZnu8mzjxu/8PLE7zpBgCoPqNlJjraDQpP
Y+jd+Hb6xZntOOgyE7xvmu1EiAsBwiGjxkd20RkuF/NNslT6Rra2cQMt6SN013zjyHaHjUB5HPVR
lDkndW5OOkJUKi68Iw7mQeYND63Vnwbl3/gUwkovxf9s+r4MJmqHozuf+P+/hE30pU1luwkL+SHT
yc3gxreett/oYUaD1Vswlzbnw1BPlPFN/toKW604m344Rlrs8yFu/e3oWIO7cYDxFAjVFzkHten2
hhQBrDKO6HKbYoGWFdbtaGHgmxfomjjyXY+Y6LbhxoH1eVrlHqqN59WPNE52eap/lcpHNiA79qk4
mrP3uWpXsPJC4DyT7HxeTLk1VfWuFVRjEgAXi5ffcRehFz3lyT6e0hKDFGBMcYHCbNkVm85aA5ms
+5GU4qGpc9A1HMZtv5hI6mVBXdYfB5E+cp1ugcHEJwNk2bC2zbuu5A5I8FqRNdDqgNDnQ+2Wt3Wd
fRNZ/GVCa+9HU1rWR1dgBydFjxeT59MMRhPD8Ka7FtzOLvVjpMLK6f2AfAylk1zvy77Gh8cwhLyF
JfTDk6h0lO5g3Y2WNW+66VFWyHP7qfrFcLuUNlScNBj5dIPjY50REqLl1l2KGaMdh/XBI9zYicr4
uSClhMDAfsmW8EZUTfWhlS6hiVi2w7TKBt7LFOncwn5ITWRDMr/HQksodNLMQf7TN8PyZtHRTtfU
BLO63+hifi/kGOQp0kuFoFPl8Q3TQt7nRUUy9LaJhugEkPNtsSA6aXSnJit8Vj75viTx3YLI/wLv
wp6it4ZyTt2s7t0u3RJgJJhymjukTz4IB8+ieMQyQUX7WLoYdKEquYptRxtY17TP6k7sZBmKTafz
Y9dj8Wvou7mJbrVW98LKHwpA4K2LdDk3amT694J3xiE115aFLXSoj37NZvPrQzTv0L/H9fxrrHFK
adpPBBmP9FA2fvyjqGjvZe+TmZ5fw3YuP/SzfaNCPj92kASBxjZBvsLGY8iOlvG+jz6DL9m6FmXO
Bt1z/6dRdm9mNHqpKoZ3oAdvzS4NjIwavDeHJJ2/RstGUF9a+zrWODnEE5JhBvc68i+oeTf9EbfS
fVoM5m5Yh0KB+2uIY7eE7WEdQhuVVBC5u0grPxhG/c5BWyPzFW25kJtZLD90PSOmrJ1lZwnZb+aG
YMRcup9FCzUdZucuXeBJj4VEYSl/OzotBqBNsdMZ10mbPOYjjFOmhkLeqJE3cupvhNbov5ffJmFU
9VaZM6QhBfThK+ktfkvRYro/bawZrDGsY9KCrvP2sWGKFqSVZxb4GffNjCFNrr8ib4RWfKoyL8Vs
GYuqpO1MfKhKNYJFCXsD8gMNmk1b9Qmq82Obb4ckkXgfq1z+aJw0/2bJHNsQgKNhtVduiIdhWOU5
BTakgwi1iiJpdihpWEdHDTgq+JPiReyQO9jIKmxvKy/Hlx0RDRsdx7r/xdrq4SRU6CY7lYTIT02V
p96nUZ7/zhzLpwpnInsG5xfJLNOrx2gzTVHx2czI5d8YE+HVOxUm3b0L/y0GQzzID5WILA/CoS8z
0ntsujFRnKqfHC3EO6cma8wgR+sI4meBJOZm8pjYrnI7BMAsnob34yjaFpugbn6XGRUGicDe6ddO
XT6NeF9PpodMSAQacJQpPzBHpTi7MSsleRY9sQaWfibUTakT48u4lMZbApO5vtWz0vu8nd2fFtA6
BQitR/cSdaDl++trDP8jzf3/6zIDCIiX6gwPaF+dlxn+/A//B4KhvP9CXgvIFwB7UuyVpfrvpqr/
X6sEBzQxYBYAl9YS9b8LDZ71X2CZgGCAzzERW1o7sf8pNMCxoQpJ9RqVUAqtryk0OOclsxX+sbKR
QeKugPsVf3peZwjtMjbxlV+4dk0ZIdBkJmob9WnTP06yqzLqCGmlu6CsYSndm0Ai1UPoeWl6JP3y
5/uGPoAN3wcMvJfvRlvnwzHNgbJsMnzQsAkKG/O9Lv3yMxQCDyOKHMQteaROHCraKlTvZeyEYQCT
06AgZxWF19C+dIxyaoNWI3OMkF8Ke3df16J/oEBhkukIw7xHuLr94ZudgY+Q4ae8epPFa0eSTKpQ
JkoewF/irBXK3nm0enslE6Rgm3fmSBGRIAXkhTOGPMc6ScCrjrIjlCh6GhMblbhxG6SJox8MsMG4
fqVDlQWmGCx1MsG3ZjJQ7cxSZYZf8zJ2fhORx/61jZ5pLz/3bUBm0XWkkroq7Z5/m9ooBsGauSk8
1yhtwNk2DeDZpfJvc201ye7l4S5YIOteWJkE9Dv+/Av17ny8MKGOLa0OGE7K9SA3YoggiaOLIMfv
psiJApYuqePbsijn7Mfit9bHoRrbx3ls2QJzQn38ygqcV8H4Rdy1Kx0HQgB/UPbFL2ojY0mjqCD2
blOaeTtplGLXl4shcBKyxwWpxjHGzzPzW+KgupjwRMrd6NrPEOcdD4nAytpzACYFqhMpA+eiqK1U
0S9GFlI4iBEYReEqgc/2Thcaqywdd6MZyNAI8aDFnUHfTpGyf5lWVu+syRAK0cpKLN9smmj+Z7a8
h5QiNZm4Ljba66uFi9kO3QfZ2WP8YQyXOfzhDFOLyYlJ8ci51vvk6virg7LOhYNOoXJ1O6JY+Qdf
8Fdl0Uy9eE46B43OBN+hrwvI+HyvYhvR+5f30zn8cx0I2iprBonapR3wZ7v9NZBT2CG7I6TCFrtT
p7DU8zLrTuYTRnYFOj9Injo52dTLo14eGkblyGDKiKrw6llw0SDKvRE1ZxVTNvFWN5tYo/ZlqzLE
3c5vji+P9WSGCCaC9eW4oGFoIoF2fmAi2HGZ0Bmw2lBlU4W0GtrWx24uBu8GLXdH3HY9xC3/yqlY
wQb/6YGxsHTAAOTjeIdmonyCAKGh69l5GykCn2hR28lq9X0epoTthR+2n625aYMuVxWl8f9bPf9/
uI7WYZWCI0ZJmv7Kpeb3IuhnlEI6DGsuSw1Sbpzues+r+k2CDsOPl0dbj9T5JKULIY4aPcPy3l2s
LfwsMSyLm0b4tuv+2DSVewh72z4YYebftyhcIHhvL1gUTtOVLYSu05PB6ZVT57dc2Hi0Ai4GD0Nd
i6S22T9tOFVFtNU+5diHtiHb+ZahIN/6EKz53QfPWVzwAjoC5buxBiNDK0pXENRBHbadskDv60bN
9+6UDqAABhsTSLPoM/GungxFwJ1p0aXYa/VLubwfy3YqDyEfOH9fLgXJhRqtmTo+FhX1/FB1pkJa
MVSGer+EQ7L8tpO6csaj2Sq9ysSNrglKMhmM4RfcvSX6NKLxQl6azl6q7+SYCPk2ofRTv4c6oqZt
JKISH8gxsyP3VptozSHkaI0edsYjyk1v26gEQjXhJt3MQbQkYum3vVUkeGmS8qjh5MsolxXel66f
fYqXjMp2PEWLNRHZxjhjpfYyLRh8iyTbRYNTgADQVaRI5N0+NrxTlWUj1i2RacdvKbkU6YGcNJdH
/o7IX4LYmMpw2GpGTr9nRdyFb2jgNRkK2pbP1dGayvDKt7Gbeml+Yue6ON5WkzP5u24ZsAxBetcw
8BftXRE6+6wW+WTf4+wGT+V3YatibI51lWdGsittzBoF+jSyjt1tb4czEXw0DzjVRklueL98I/eR
I25GTX1VOZVLTlDGbvXdcKpKbDETQhk8sac27va+NRrtLyIbt9sBCY3TX76fZcWNYYfEJBRM0lqQ
RhSVwqUrWmKE8y1zgp4tu1TjeD+2fbkVqVdkX6RYSI0aZZXjjehV7h/HaMwpWESwRE9xMRjGW7Kz
iNfHQHav/UAOPhf3xC7Vb0gknv8QNcaIn15fQVJ+pCwQxbzpVJ+witXTbN4RFSYCdXG6qrfDNLdl
YPdippKvVeLceB0+JJi8wmCZPlGDno6R74Y6qFBe4XdZOsOYq8rT0bmJ3aL5mJg5htQlpB3S5syI
erV89woDeu2m4pNhjp55pdSH0WrtonvT1iK21KEqaLhQiRx1vMDgjtAWXIwODxLUqZfbUXmDfZja
XGenseJdmTCh7JLei268yHDceu+mvkw/uq6d95+p6i9zv62b1IxPk90aMVvXs/Ip0MLOKqR9TRPV
Tbrl1J7pDfXSvCmHaFD5ZkDxe6E2PmVOiaMryk+uvenHTpF7SyMfd409A1a2p6ECakW1m9r+ZGhT
3HtqZmVJ/+pFfhdNZGENruq42ssQ9tMujxoNSVs7BKTmOE7p10mkGLM61KD6t5WgFfZmmT1rvlN5
T9ma+pYx1FstxhrGYWgO05u5dK344I2uFd1Zjhcln90siXR/N6R55bU4ysZlN2/ZHHI6VYnZhd73
rKHK9olEVePdtTRpNoFOcscO2rg3hX78qR1kkhyVbKuxv8lhc6jToF1tR4E3FV0j3jVzZlB1MvPO
Ld+XFLRbY5e1NjcFBR5LZv/M5K2AXYzcw6d5MSzzc+72Zn/rmnk5nYzG7sI7I4wpRE+jlD/mDh7Y
tQfx/LomgwKaymVL/uITccCQP3+Hw8KJteGhf1/PNFToV7SnNi/r3eTC1qsmd7jyQDwdT0D1Bze0
mm6tXMbz8dJVuqYfZj/Q4Rgfi7hsj6WLe5Vnc0kvi+1cGe/8LVznJ9aQfNUlXgGIl4omRqiGoRs9
H1vf0gP1o6ZgioeF1lHYvvF6z9qUeejtDGVfkzW4yAn+DA0nE00yweVJV/riJexL4opMLCRofdzG
N5qrYtrOE6h304zrL+AV5lOGgA+OfE3jbKM0H/MgrVPMwVRZWFcIOE9iV4JK4C/QiRRUdcAe5wtv
RbaR0LEJf8f0cm/S3hInZ5XLeTn0OP+8xFcuf7cDMAA8iUu7/2KU0OiR0Z2y5rfmwa02Y2WYLVK8
xJUod3tNEfi1NK5aPF6GHIjjEEECa8VjhzzsAmGqAC1XJdWg3zWnbMAouyj0oRFmOgXk6ONw0onG
BRWZ+YX8NJy7kxei9fL42qmvQFdUPkHZEl5equNNjqpDz47XwCemGWofqinCSmhbZJCV7mryQ8zH
kXe061duceUDq1K+y82FlqV9qYWEwdUsRI1csQ3AO92EMYTQgyd666HgdowPZQt6h2LpsNqlYq1z
fHne51nDus1NzL/4B+Y5uA5ln28sQ0SqR3nBDWb4OsfMFvVNJMb4bVgQKF3ZXs+MRWEHLOZaxwEo
cvGlM9EtdkqaGhBj+2+wzUDzyXH0faXSaf/aaQlmxXZiL6/C9+t5+isFy3pzgJtbG1DHIxck8gQA
JCoN2sKm3VVXZD/P05I/VwUPLLArilar/uNF5jXjDwkoL4oObdp4p7TR9AMkZuui6jEK9wpTbcrU
sK9cCc+MCk2CtAQnM0uQn5xPMfJagl9bGvgVZt37UojxpBTiAGIyxQekRmH0GIPTXPmGFyh8Jgsf
1IUsQYsDoBsKdOfDeiAZbHyWsJtwF20e8nQYCezFjBcejQlFxygywmhrLbRi91lW5eW2nU133Phm
k0bXjLKebClKIzAS+U20Nldw/PmvifohjKgE6wOtWmPcVn3WZJ+HvsYebK6T7rVL/ueiIuGVmLXw
pS+e27SB0A0Xg/aT1wygWeFz0uoG/ytnne88N29/9irx/i3I+j/qVZ5fyyw59gCrOiiqXtR6eH3P
JymHGvxsHbaHUU/YNdhifDCLdoTu2ffGhtqNujbiefnpz4irOiaFEpJtLsOLHW1qy7B7wr9DNFp7
0eTRu4Ke/KEQXfWFTf0oZFo85F00vYkI596/fHbX6fwnAV4HR/fK5zhRkuNyupTAA15tZrUKu8Nc
knTqDKK9Tsr2YyYFxIcCgMBoVO5uSvV05fteKBKsQyMGzgtLKEW5S16qHgM1NaJ4mIbD0EfLIfE6
4BhT7v9olgEl1ETitDJ2ekuPOdlnQz8eFbipgwYgB2Qad3PRg3bqQwGb9OU1ebLP2UaIaPIpEQbk
qrnY52WleBy6Zj4Y9YS0m9NXB6Ndvg05Ivgvj/Rk9RkJbixiIBTv0Xi7ON9OUucozyzzIUtw/pgK
YYIWanH/Sh3jn86I2zfYNauN4UbdNUPc5yapYHZTmmdw+nrn+7yUUdHIxZ8PVNWI8ZwBxJOdRd98
1vbny7O8VGoG5Lja+IGYpdACpfPyS0sDLSdab9aBFWj3NNBod3VNeUD6QZ/qTLXbUtCgEl4dvZ38
2Tp0baq2ntmYH6plVsGS1V9kLqptRKIG5M3KQVjo+Bfyz9dunfMvQrQNVYMQFPLR6ktMIfp8Wbo8
rxnIS3dOAkPtJjMmuXw1jAz0YR+F+p1bue1DTvevBOJEo/lVG4KrHt1LCfqc3UDxlGvofHg9etOQ
uc4SjPTrT4VRFe+devgG1Ws4UEHItm08+jeFkXTBy9/o/IH798Dw6iRsWxRv/hzWv95wB0yfVsCj
Aldaxc/M0GO+i93GnLa57VYA+6QaPie0iz69PO75dbuOuyZUK9LfB9RKn+p8wpbQZeQ2sxn0iScO
FN3FrigncchiHJbgW2Wn/8V4fGMONskVVb/z8arZnij2UEp3QkgELoI0d0ZKF6dZ0u+xNZlXrtfn
prc6mIHpp/VFmHQ+nGFXANG82gQ9W/rvCjwgnS3wM4dufVlRdlOhvBIzPDsi5VpsKWDOcY+dj1h2
tp9YRO/BKE0gnH4tDjNlwz38tXSTT7K8oil2fo/86wPy3awVQMw1fkkUzCTS9FMlWFAJgC2KMT4a
+S+7Qc3e/2Io8C2CwQiFgEifT23VBOylCJdgQel5386zAcq/nLy9DqfQeNUj8K95cTtiQLditM0/
Ig1/HQjYQ9EsvcQK0nFy3rRO7L1RdYMFGtW6h5f35NMlXHmwHD3iWh5C92JP5qNSy5g6ZiBQStr7
sa83Jtoxn3RbXxPzf3rMgUKuYpCI7ZCCXcYanQ+8NIX5GmjcNfaO7OWuiVK0sUeyfdOJwTaNmIy+
fn4rd5cvxydCc/z8u/UqHs3B68wASUTXB5osy4+ThDJ0Ii7Krz1slzc4mxECC9ICa1OIC+niyAm/
10M8JCJIXKOv31mlW8+bpOg8JHmmprXrXRaLEI8yiZ3RRyQwJju5MuFnVpl7nIom812FsC8mjPMO
rgID7qtiMVrac0BIigpfnZpCAHa5gLflkmavSozWDYtG25+WGxwQBJgvXi53yXLhjAxaKxc7H8L3
U8RrdzsnLoAge3Z2eT83rz6S1DE4+BSoeDVhLJx/Wha3h1KGbW6SqsfBzMbAmkGtOrnX/ote/z/G
5c+t6RoosX3pl6CCeT6S0SZTD14Yg16bYFxApzmRNxEjZno5DMaKnMJn7Epz8ZmTiVaih3yfBymL
7P180AT8QOosrc3rNMe7ToHV7utFH9sVhvnyIXl6b/PJYFCC31gbmpd7JrEp5BpqtgJE0cQ2Tgz7
7egm45twMuKHTIDqe3m8Z6bGDiXuWxVC0P69WM9clYMxpownSoCx1tJN9zLOf+p66o4vj7Qu0n9S
jD8bk+0Bh5vJra6vl4tYV6PW/bwEKEJ3j2ZfANszsyK98rI/HYbKA1U7OmnwUOGvn38rH59owGY4
fLVmLGe6JpSYtqIU9peXp/P0fqGuAqKGIIkiEm/D+Tge0HcDZKsVmBkuWpjp+cFCGfinGQPUHkLU
kqlvDUEKbPfKk/R0i6xQHQSdBE1nikgXiaInuySPlskKyEusPcYKRlDU9u+5iqe7OFPXaoXPDUdp
kg4lxsYe8mznEy1IHKyIllAwgqDYccqrbD+uqo/Cj/pTncxuu3t5aS9HXMvrEj17qjqU6IgIz0cM
jRrPgmjpVv8GLE5961cv3JtJIa5CH3q8spyXJ4DReNepjIF6ARd1qfNQWPngl6aPnL0xmKeaoPBg
5GWYbXIghMUrw7I/gxHqQuzH/Iodej41h1y1jDsGq3oRHwQ0HgSq+vpmGaJpa1alunLozosKa2mZ
yXExr4gwyszi4hX0EpP+7iC7/WR1zqmIqvl972ewjec+T28Zr70LlyY8iVY5j/ypfuX1so4Pv81j
/yCs+2SvtprYaUwNrCijbNpSUE2DmQYv/uLNcmXXPPmOYDBQTlzBHwAywGWcL+3kDyEACLvaj62a
/xnSrIrvq7pv0xv0pfT9y1v0ucEQpuDFowTGUbw4/TaQNdtKJHFSVaS3oadRCippkXZ+W71+XtQb
11qEw+ZEFOJiXmiUylrJar9YMeoiUOsHsPJhiUgCGqvF11dPjJeaw8fjw2jexeWiexWCBOPsRfTU
A9Ik77Ou/XTXxQD4Xx7q8imnqsJzAHqGfUG2fYkGxA4A+cnQBXsadt2NahUYWSH3q58A+qt2uq2q
5Zot6x9jzb9fIQalckngS4mN7XJ5tySeTYc6K9u9W/nFveGwTSB6NN1xGWnwojVr3bqiDwMgcGa4
pVY375NJJvUmXowcqq+k25eVUBFfvRZIX1I5Xw0TAOBd7KfJ111huTTzhUQQrZgWP9vWEjurCIDO
UeVNEjT4Kl5j1z/5BPx1SMMTH0Nhxj/k4jrqUhnZQEVGPOrRV8GgB0fqBhIVoK3lZHYNVQeru/JA
Pzk665grzpAvQSpgXt7u0WRMsS7HvZwz/Tuxez9oCRhOZWW2r93M61CIjfl8dWo6lyGHnaKy6czJ
iKSBY2yyfKWfDVl9gkutr8Sla1hxtq8YiuSeQ4oEEZfQOuu/8sRkWWr0+hC9b6Uh36ZuU21NMxxf
e2TWUWgWKtqk1N8v4XRJtqAJ67jjHkX28DAJDWExcbOAPICUFITabdOJJXjl3lwHXXsenFEgSn/E
Lf6amu10vV1DJt+LWtg731nqTQ1s531cJeHG0iPMgL4vXnvrrff4iqtb50nCuIZffw2aoA5sWWnP
oBCqdybK7G+5h+a9JfL69fOjncOdwCFYKf0XhwCHzg6VIYq6o5jtn6gIYO6dolINTD/pPpbSnA4h
Cer3l1f1mWPwBxCpiDyIIZ/0IGN8t+wGpajEGX7bfWkhpV94lNnk/P5/M9Iq8+X+cSK7OHAyLyhw
OzYHLjGj46IMrha/heFDJ/3KNXYZFHOlMqn/DHWxlG4YGyFyeuPe83SFAJ4usBaHE7FV2u4AhoXx
vTFE6dZoyvFKpHMBoyPUWccGpA5Gkqo92+Z8xzSph/JCv4z7DterlWk0nvwoiu8zd5qAF+d6KBGL
anH0UQpKg/Jm/94cwumdibDwbS2MzyJro+OQYFED4YNWODmtaVxZoWfuCXruvHc85JjxXH72kCzS
l5Qb93AvfltFNkMKc70r18T6WlxcRtRwSYMAcdhk5heh0KIymNY+X7wdXH1TcQsHXhPab7whtvfW
NFtXag5PokyWngYJyrBrkoC49fnSg62quFwHxqth5bUdrW27l0lAC8DaeV7fQuubom07gvzPquma
rvgzrxjDk8auUmF8+IvhezyU+zAB0VarKbuzamswD62CGOeWzeJhZ5317zqnc+Tdywfr2WUmwwRD
sfbNLqEbi5WN02Cy4xCf7nektt5tCw1op/IMgpD2rnUFntnimGEIdh03FUKal041Qwu0cVHWsK/g
BuJI2qr0FyVP5yO0iKnbDFkjgxkw7s8hHYdd1SQRoo6mrH+Vs6WxVI+rDo5FmHX7wZyScgNQutxF
3uR9e3lhnt5tbAaSRZPLkkrfZW7clkNOUXqAQzWQmFaLrqw9GWOJkzR1lvBKLP70M6zxBE1EKkJ4
alza7XHYbFWBc9vbGpYr+JXlH4gaXDJhFzNbw3r1fUpQQbMS1zWOMHH5+W63KtRkhgV9ADp5Ak1a
SnLTr6xbFmPr8YXK1w+36g+uQxEfgsg6H66TdNV7M+33MJX1YaHD9sWMwFuHIkrT7csf7unt5Fn4
aq/5IhNkl52PBYhu9jA3nfdx3Le/xCBtIMPu+OXlUZ4G4YQufw9zsYKtHJtRJcu8h2jq7Fq3ix+t
xkxrkhshftd26xp3ll0iI0pbof8CQtTeFWBwUV1t7YMpk+JDnbThNVOGJ9uWOAd5tnWtKYtTGj2f
PVw8MG1ECQG6pzHKw2QFZYyPz0zCuX95CZ7sWcr7Hig7Qn2erCeCYBH+PXjmNE5QJkN/D7ZM7qMc
+Jc514iVzrqfrjyPzwxomdhOkNH5WKZeNk3iUfddjK5k4LVO8cbk43+2Pbg9nh87d3HvGtOVh+7J
m0D8tnpAEXXT0mBlzxeTBC7rijkVAZ4V5TuRROrBtLX9O5KwUTY5+FCKcyZtlJuo98382CbGtaTq
STSyjo7fAnemvzZyL7YZoZ5vZ3oQQVTE9T8Fzcy3uC70j2bblfNWTylM8h6ma5OK+soWf7qVWEsY
on8Ydxyki5jLjcdehmoWAa2VlduEUfPeQXf/FOWz9K9spifvH/PEaRThNcoftMUu9m1lY3Ygl0oE
sK+LXQII+YEV/Z2jV4Nobp8es9F6/Vmhc8B9iwoRby6gzYvP6w8GGQNr6zijvtOz0Y67Omtd2G+L
mNMr/iTPbCbgoFjg/emgPinAT7ZvIILV2QFJbLKTYkYqsfaqXWnZ1Qe7GpvAjHR2N0BgQwFBlL9e
Pq1PrkU2CphUqFj0Ngja1q/9VzISpUu49FVmBYvSOd6QbnhafAwwXx7lAubFMhJCsFn5jPSLALZd
xDG41Mi8KQZ0biYz/FJPxXhqExk+tnkWqV3XI70GAazN4n22OFO1LVHa/0r12ZVXfskz83Xgg65c
FGutb138ELR1nbaiRxZMOnI+16DOTkPW1ldS5qdX0go44naAwkKscPluq2byuoK8LMia5Lf8b87O
ZDluo+naV4QIzMMWPZFsipoos6kNQpT9YgYKQGG8+v8B/ccXanRHI+iF7YXCyq5CVVYOJ8/RGTLy
VY8vC3I8fwxcEPK39/fKqnhDSRdn2jgiz8U1MVI77MhNzD3Bwu8ILvKtpbhr/Zv5KJyF3nw4QgKI
83B+xKILt9covBiTbMy9OVohOnMlbIF50dx5ukwPt9dzsX8UGpjMZS1AHYkHZ7fwx6mURU1ix7zi
Pu7BbMOhBUTIhjrhi9aUX4Mk7ba37V0sDXscSlThDJ4RmkULe44eS2eS9B2GKPihzvySwP+LZmvW
NSRct41d+DSMIVLqwiQ/z70tW26Kk5tlkyTaftSL8TsT/82PPJuAJxtT9EByRkMe9uWV8OeK0bmE
DLUf8Z3KIOz5CvNWqZloYIWAPMWj6Dz1aJeOdcC92jvba0ZIWhiN/dBKKfeRos33nmooAeMSG1Lq
OXwCrhafMj1qdD8XzvQ1AOLH6RmMOttnToogVg2riLryQRcH6N0yCCPKSHQHLsexDdRpzGFyolOU
qcGvLgXbgDBTZ+w7PfoJrZSsV/Z3cYL+NYiPw5HNpbJlgIX/0gNEcqJTqQGF2OgBeNqHtLEECUna
JPFKfrZ4/2dzxOiWA48zKQB4qvPPWbmGgKYki09UWtLmsaFjLDaNEzJuhOJUMz61bao3d04GQ5Qf
K+ko9rc/7ZX10vckDGKompdryR9qTBNzdkEdn9pI07dCF/1Gl5b796iN5ffbpq58Sxw2R2gGVlik
HOdr1UZY4CDuSRikL4ZhO02mJmBimaJuq4HETje9V4zVygFa3Jd/N3guDs4T03OV9dyo3ZKGFo0Z
n6yq07boCUXeNgg1539enljHOsyyQ6BNYlw5RgtH/q9Z8st31voZqHtu1gmZh0Fa3X1h4JeEVqhx
J77SRUvDFWzq1fURnbPCGcGxRDqPdgBbTD14L7xhAaRLEHJ4cFC5Dmx+YdxkX5vSALWo1IXMTh//
ntxLEj6c0VxdOF+jGelVro6Z9+KGffloC9PcI9Uijz2I3K3UYAK8be/ans5z/7zEeCMuzbk9nH6V
JZN0X6wOcuV7+NmqreWIrF9BiizgviToc5ODsHwWFwW8tUxnLVPS1QUM91JQmL+HDS7aFJPS34/O
qEDhE6fPeq5W8SFEVKLOeuVv4AK1S+NX2s0dQOL6uWQItoLNzFibtLrmLyAWZBKCbiWg78UeVPnU
QlrWuC/Q6nvqQ5WZSXinO7Jvn3lNbcWvFLP9RkRsVAdTK+Pw/vY3uHaHAX7BoU0bgf8uvrnTdQyF
TFrw4sAedYA0btyOngj242Bbm4oYdOUeXTve5LsEEXiOGXJ6/s3rHDmxvMEe/RfzTRWGXsIsbvdQ
nsViUmYKHjfvjwOTMPHX20u9dtxgNyDJnl8egAPnppl3JZ3RcuUlcExY/gylarsdY3/N7/9ghzfO
ILkilF3CWwLDKXMn0r0XY4JPLRW1Az9mznVfuT7XPD2RrAF4dcbSLyuuZaRNWmkp3otshNzAYpgf
wdw0+64t4x+3l3TdFE0DZmwI/LTF1gGbgb5kNmUoKOF2ufqWBnX/QzS8pf/BEqk7aDIdJaqle9dh
rSQzjoMX6IvlNi3Kzq9Fpz5yhoOVp/raotAWsiG+4FPBpXB+HqrU6qbc5uppMUPnKEXlI+h+UcDz
J7wPdtHeXRBRCPAdIAPAI5Y7mEHNBDez8mJHoYi3sdpPUFfC3oxIvZmV995kqRPkeVP54/aGzhfq
j+Tg/xvGnzM5SiS9REAaWR4IS8bhKa6d+hf3Q3zPHPUNLAiqOAn6WzFi1HCqxgJ2fCASK+HIlfvO
6BlwuLmVB+x5cd8ZERqFhErtJHOv+K4AlBo3Y+eJo2512U+78uLvNY3oNQ2PK26NvPkd+EkKCx7l
/NvStivG0E2jU+a4xev8Tm/cvoGzwFZS8xtRw9owy1WDHNnZhTMztDy3MnCqTlgJcW04lX9VUxR8
GZrwO+yPqcZDkq0pGl86M4t+LNs6TwbTSjTOF1jB0VCXneq+jHAKfGNQmfeKIMz4dfv0XHw+IDR8
ubnyPwvXOvOy/8j3jETNC8WKxKmx6+y7V2guJf/BgVvFGQ15VEuDqegmt9bwZmt25z//wy5DEqRb
oV6estDiUQgc66vb9+UhVwAOJE6stn4/Bh99C+fFAuClqYM7APB5bpTZ8c6LTEOcOr7mdoonc5vW
gjDWjvRvnmjLj/o67FFFo5JG3Xf24ef2tF5tqBqE4mRbkdXdUVwyVF9KWyif4yCO14TGr+0pjx8N
brp7vLyLEBYSqFJ3+rQ6WaVbzbzIJZwQY3FHSbg+lMK0N6YnnZVH99Io1586C/6Z4Q5qoudrHIdS
5KY1lCfXipP7QfeOaRA3kW/3yJtCAq74CfStK1WeC88O+Is6BU/qDM6iL3RutA9KlGx0pzxpXq86
28jS5LeZYHzcVnI1C7pqjHlmPiWIM8AD58ZSYUGv2mTiVBHv/NWWpfjKpI6zmaSirhW4L279vLA/
bC2iNWqNNYCBQpyy0baGnUxD853kIv3gKAfjphiaK2UEamzgMovUoamsraEXJ0cI9yuF/GJPFxAB
ZSfUH5LBbVdC9GvHRAPRyow4yQD0TeebOPAa1KERFCfpqN695HDco8MO/4bIyOqcslG+Mua5u+3c
LmJvFvmn0cUxgRWkgD4zKU95XU6PnAyl3TgxZOI7d6yLv9oqC98iaJp9iFaCFcd67dS8tyl4FWec
i36+YMRL3MGB3PrUIrc7weHqdtuhU2A7TU1jeLm90GvHhrEExoDIsij2LhYauBktvkSWJwsVsa/p
oIzOtiqLItzetnN1Q4HV2SqDfYzLLC67rhiOMjVtcZrGpNx4uSd9SG7+AdX2NsAfMW7a0opmjeJi
bbZq/pvPopz5U/6fZboS59tZTZ0eBm1dnGrO61/ChXbGnnLGWtpQ3GVt5z1PhoCTlFJlFmx0rVWe
by993sKLHwAWhDyK0wvM9vwHmJDoCxEb5cnsraOuC/NJR09lp2ctpCuDvgaZvHJfgNAB/MKngmhb
lpmEh9Pm7henoDQRLQI+NPmtW+s+ziN9dtTafYRFwtl/eJHMrpEBYJumz7JsmLpCFl7rFqceUvpj
rJbBQYvU4iEYah0phsGGNOu2xSsnd54KnFVx5jn0ZXsC/H6NrpBXnAoh090Q1Xp1V8smW5u9vHId
z+ws/E9p9cWAGkFxGtsaPiYVYQpmg4HJgBqm+HF7UVcOK8k2321mwSDvXiQebR4TEMRlfmoMUWmb
rvXgLG8hewzKITxVaaLMyuPEfKiQp3XjfktozniH2z/iyoHlR9CbIPrgdV4iYeu20mKKv3zLIhgp
LTHKEsKoc0dAMh0mmRWvt+1d3WGiK4cRE5u5j/lE/xHRtZpSNX1nFCeR6tVOkXi5maZZv5smr1ij
ALy6OIfCEogklwrlwphuVTKwgrDEEcXtBtX16ZvaoeFVN5H2BEF6+DHQ5/xc0n+Bs44WBTdkiWDW
nHBIe7QLTrDu1o8DkiSNL9o+KrZKPHjGyjW8dvnN94ady1UkuznfSlvoTp01cXnidiC3g1ASVEWO
+lVz2/YLj/q0C4Az/O/j3w9tQ1p0DC3MWhTnRkNbLVI7GrkhpuZ+8oSGkgaTgz8LJ+/vb5u69vVm
1DkcOLDD4mjOTWkluhb9GOUnKZNieMyNJFYeyqGFPIoYeQh+qi16Zms4lKu7CpyPuQyKkfxzbtUq
a8rVVZCfEqGqz8y7uAbaR0P6plW6+1wF6adSjVBmuL3WK08mvR8m9ShCUFtZlnsdaU55bTT5SQ2a
+IeXjIhctkyBb90ewrANzE/oDkQjEJ+7SEFeY6WGdHXRM6CI1iNSPEsAI72eMtAUNT9lGcQeQRCA
XkIAx/UVWWu7NppQaMk6dFtur/raFwbywybjCPA9s9v/wxmAFZGRiCKcQV/n94HhThveSLR8Kx2K
JRD0/2GZgNzxBTSAaF0u/IGXCaNAm6o4MYSQvSqpVm3hjEu/TCrzE5YEmQYTWShWEATXvi1nmKlB
sknA4IsYz1XUwGhdOzsNeoD0ylgoW8Kg8EVTG/it+lbZtYYpf6cySr/f3t9rn3WGgXCiAJaC3Tvf
32Kq7SxozOxUddL5hM6OhLhqlqgQQoxbiD5gorNE/TFI5uwF8S4MSM5WTYq851brDkZGJQ5ZL8He
HfO4/bc+DBGNBJfTbeNG2D28+y3PWuQF1reo7py32+u+Ei5whgkYKHYxXbCEVU9pp6lBxS8o9MlN
HuIujz7TP3GH/W07Vx4z7Mx5Cl0LIOOLcFNPoH5EvyA9VaHj1ps2G9v2HtWUtNzFNfRsd//B3Dtf
1TxcRX/mfGOpweiU4+3kZFguJ6ksZaQ/Mr+PxqOflxnCBh/3SpzbmSDrX4MLZz/1wHnHxE5PEM+Y
2wZBmsFvGXR9ETVJYN015V0xxMVbWvXTl9trveIaZmilQ4+NLIKm+PlanbrU09Sp0pMRSpA1dtu6
6b5A3uuvyuu9v9Mkt1YOzZXLgkUYYUA80spcuuDetQdpNmZ6qqs6+gxRJ9gWBF4yZNL7+n+F0nl+
VtpdtLLHV6LAM7OLPW67qlA0aNZOXlj/QtQQ+UBTwo3JdGz1C1bxIyDmz5Zs2gcoy8u1Ibmr20w5
GhJ20L0ESufb3BSjHuiSLzx1IjwNTn6s8nD8JVVzPJjS6T9c6sIRUnwCtAAYhsHfc3P62KdK0qfZ
yW7lW1MzZBQYoXZSOs1amy+64nXncS2uP86cfy9MaW0bFJ4aZScvQ4AV8tMHow4G5N2g6jzEMoa5
PY8QqhFwHv2XVf5hevFJvcpN476pMpClCTJXTjVzKiim9SIJA1dsXTu1vJMgwYFx4PEWT6gF662u
p2ZyKvO2a9AI1WX3oFdZ1+xrxfG2qaJXgd9VmjXd3b6h15wfhS7Q/gzpQK2/ODpFG3oyU5yEx9QZ
j4MFhtKtR+u32TbtSpxw1RQxIOH1PLiwbHEFsCW0WqQkJ6tQ6nu3mpr7riycr1kzfJAJ4/3xokxJ
DQE0Li21+cL8EZIo5WilYxKlJ9SnkoM7K4sNaQubsMND8h82EPIpDTHReahqsYEOcHpo6rl79VR1
nd+lI2T7kdl2+yhzENW9be3afQBZ9H/WFgdFjpCJuQnMuHokAOS3Au6ITxqSgps4QwqlcoackapG
dw7CaoqVEGiJL/x3W2dcKqhNBrntxbZOXoDEUof1vCUg9AGpZs22gcQOZaR5tgJx10F/pAxnfc/j
xlY3E+xqD1mqoHpyex+unSUGAHF5zAmQwyyiE71qRw3ezvyUowm276LUOdKYr3e2la5yXV61NY/O
gsKduVUWjsBOpXAqTcl4UsLEj/NZYEzEsP0OlaT1fHth1/Z4BnLOBLHA/2hgnB/dDOCkMhZlcqJv
KtGeMBiQ243q1O6YzmjNA+MSbb9ptMkeHzSplU8I6SliC+qr+nr7p1xxSuSH+F6mrqFyXc4Nh14S
DU3WJCckcp3HIu4Nb+MoPWpqv4M8nb95DrvqbZtXXjKa39DyzMT/YNkWe00nzJ5GAcCr6gf5ZjVa
re2dOo+d1z6pKw/5T7dYY7C4apOkiSx1ZmpdsohKvVR1dRrik4uaxkMwDWVL86Qf7mzG/Z4YllY+
OMQ/36P31NTCHNjEpdO1skCNBjtITsqoOH6nQy3eKEn2xSJK2thJiJjo7W29EkqTjvIhCREgkljW
awyktVUHYdNTokGI1kqUz3cpRGprUwnXjgxDyCTAJN08aIvD22ihPaArxFZ2SvpVTxpR3eel2YfH
nhZniGQ42j9+MHTOGgPehWVuDK2pGb9GmQhUw/m1iWPQEroWJqcC3iHyXurmkNmHhsg2mYvW4MbS
x6zeWF7h/H17by8tc2541kjRZraJZdYd9qOq6NJrT6FGe3zjaEmKvppiM+INFflgbLRikvux09Zc
xYVf4sDOY4CAUnhMqa6cLzkpXDcuh7w/OaWsP5VlxyCERAgFSvr+5+01Xpqaq28mL/dM6eYtA0zU
L+qg8SLnlJrN+JK35vAtDoNo43Wjs3JUr5qiJYzHAeBAAed8VVXdW0OnJc6ppfXZ70oFPADycdZw
zAt0P2+v6+Lqz8uiCkbUDO4G3NS5MZEw1zol8IK7LsJYYRNO/zN7e3yJ0OX5MZ+ztXj28rCQyjJk
yqAjVSnYgM4NTsLI0B5Mi9c+svKdWTd15E+5lx8zT0w/e6Mf7osk9f7DMsnjgaXB42Zf4AuCQNrF
4NX5a+XV9hYJb0X1HUMH+Yi+2p1oEqn9J4vwW8wIGSDfi5xacBMTmuHZay6mHjWy1v0E0Xr4KRqT
AjJ+t1+xdxEX8SGJm2e0N/cfgPn5vo6GjbLp4Oavg90Gu7GNlZ1UreEH3ZZ2X0dhVPk58zqzLnTg
rbxZJn/3H90iHgyyeN2iaExsMM8sndvOiyTSUalJvgsNzaFi2sj27vYxfX/0/zTBRupzj4FnEbZr
gp5zE5U1Kq3dGNqvWQtiX9ZCvlLq+6mPk3ocSHJfBUz3+9RN5Q/KAM1j0jZfgUPJ59u/450c6/x3
APcDeE0uD8ARf3v+O4pSghRRp+qnpWe2IqDKQhroGBpRK4/I/pagO8rJNuOdRStp3HtpEhqN7wRN
0n9GhWoy78LWLdvfUsIywICc5/41y+O9OUgFmukMRhm6eyUuATKAbfW6J8b8mn/A6lpw9ku18VHW
656guGrj3ytLm/3K+dKYgKLsD8nN7OqWfkfasoeOQIt/DnBnJk8gHeTPZIytwSfsBVs/Omq4S2Xi
WnexUZnGPCusZsauiItsOo6q0LQvTqxEmT+hWRBtxyIJx42eo416UMYyDZ40INXlfQLpvHVvDE4S
3IscCcivacofOnZnWCvIiYV3460HOMGFd5k9go9liZSdAPQFjlONv4Aal9/01otb39NSZyNhXkLB
u1spGRrv8w1nm8icBcAJoH4USAkel/407gslM0rlp5XFwoLtdiQR8wHGV8hX54MT7qrO9MKNAyxG
+1S3brP1bJRMdlZQwhg8V2vyPYzT7k81ihRti8I0irnAvzp3U8W2iPYIsNewGDepmvp9OYWfrZZR
jEfLlQYaGQzuF4fIrbTipTGDIDzWgTCn6vM0SFHJTzIf84Np0GP5NiUe4rRp2eYWLexEEblfI0zf
HejG1A8qjOeNX2coJ36ZtLD/VNi1jra40iZvdhMhBlWa9fRsFo6jbhul405mDuLfyTgO3Z3MlTQ4
lEmHFNuQheVjmWVVkuxb4Q3tw+BONRW43hgD+4lB5+x3Slms89F8gT3JMZQi/jWaY+z6DWolySbL
U0SMBi1TzGRvZ30Qf2cOJHv1RrbsWNAodzYV0lTJJ1GJUm8pFpi05n1pVZZyNCDI+ekQHkU7o/Ky
z1U9tdIfgyCxD1YeJuGuQfXXvB+gqBRbqYOb3E1d3YsdAsiZ9GU2eN+KrNEZLe2txoPlXk0Df7Tk
6G2GsDHqbSqMUe4RdG7je6hx1IckSiblW8NjFtzBwRqjVxxPQ/TsVb1wd4VmR+52nptsHgtVnRVk
A4Riul2opeitgsUdnGNnlppD86AJik1VBYnpTyNMQgZlUvvojLpXPZM9me2TVVrwBOralKI3YxrF
dxFxZx/roh6eVKtuZ7X2CN2zvJrq8L7qdMR2iqKGds9kPjg/KK3nJJ/UVE/tJ9g6IOU2kdGcmCZ1
Eygm3QgUez4V5V1nDsoxbmnIbTo16YufoYjCdjPwzL+5duOMm8ouxRfc57xr8OIMO7PUo/FoyDrL
npyyn/4OJzhb7wNZOiL1kxKGoZRpwzpwdF90cY9YBoM24yGMgiF/mnpV0TLfSHGuYqvkURR+MglM
gmctcdFNrqrQQ6BMrZXiPsjLeig3RlsV+TOyoEq4H7pqiH5pnV0VnxvVyWS5bWQW6LseputW+E4e
q8lfgRK1ke4jb+OU+ibv49z6rgI9tI95CcTq3qnKENWnjuxhw9Vr5bPqKnoRwkhpGCLc9LHiwO+d
22bw0MP9Kbg1yLzU4cbuYD+Tfla5sfdSB3oabXV7DKisNxXNzjEK1R9RWKvfJpqDoV/jF5J72JVU
DTUwVf8ncL36aGphZGzRaZzlVLtaNZ6nSBn7X0xtGsBROrVNfvSis55MxYiqR6vlbfLxUDpNcDdU
6wfY2DyEoyxdQqjg2YBzetSo1W+Iuyf/tEBdrSdYdpLTSGXPnnVG82lTJol1mDQ30ny1duw3eyqM
lyqpE43jHWn11h4nZN4DYaCF4ClO0/glQ5ThRmcoO6EG05SNz/+v7zMzFwOAo1l5vBknpLa1aMw3
TarkXxqAiy7MUaU73KGkC7do14TQiVpOUeYPVTpUzV6NZHQ/GZmhbWspR8X3RjlKyM+UpFV3BFUI
a4d9737ulElBqBfqJ21rBhYKFIaZ6Ga6i6xMsff1pFbpfcfkUgMWIcs865Ux1fx30Jnc66zNmFa3
a68zP7uxkO1DVuuB+Shgh+iQR1En036I6yB6sVDDbLYZkjHR3qp1s9g4VWg9T7qW9FtlGp3O9a3e
6srQr1zyaESh0vJzaKaBPGUeyKUNbSI98cNKnVdXig7V8gAU854oQJ92osVFfS07vbtT+0InaauZ
JdnkQ5RPRzicg/bz1KBSVGZBqp5qmkf/43kzwx9hMY77QWsK9bd07BC9xWYC6mVFYdYcLDEVX1Qv
RfWltOvE2hmD2QrmAm2z2wi7Moe9QnMTBHda2CgdpyAf7zK6JNG2CEznpQDjMR576XbZ1mWSr71v
pTd+AYgAA0Y/SVk81imYrx1874N9X2g951nLEaz26SOW9TfoBmJxAMvU2btALcCkN8JRtMeuYzJT
2za9FWpvY95m8ZOqVJNT+BbSF/pjOBdSQQOE7KfHm9FuArIZ8dImvSjjAwQMpuJsoalDpvd2NLRo
Z9D4YwIMPn1IFnjJmVg+j/NongetN6bTryS0mu6uDGX2XFVa2H4OkElsfJdnBJF0ljjsSykNgcBv
635wRHz+FVT45iliWM2Y713k9IZEv1SNbO1XgJh17OP0T5r00oIRk+yf2wu+CJUwRe5OBXymFqWH
f75ghheSKJRC/4VXLE7NKMOjg5b5TwlvPIzpmpNG+9sWFxkLi2OCWAcSPAuQzCO45xbTJOpSAtvo
zctQXoOaX/RPWpdrj1JBmjYUVeI7pTB4+aUmVj7vIsee+7pUFylWvOeEzIuf2y7Q9TLHWknepBQD
ul2jHb/mlKS20N9kaznDMj2iUsyezj05gEImYhznxpo6dC36U8mvMJLKt4SZKPmJt6MstxrzDC4E
AxRyD4XVWd7nnBHdalepsup2dTgRlKVGwmQBM2XVfQAo/9kEDdxR5pVe9z/krBBn29Za1sZ/9Uqk
qnvmTHL1Pvbq5u+qsO0Mv+nm5XEC5NjdEesVxgrW9eLgICkCiTipGZeRZHdxRrtksBuRjNaviWgZ
ckW11sIvqR7Vx17pag5t1Zb17vbRufh82ETVkpYqEkQzzvZ8R+u2cEedgu+v+dVqfeYj+vihVSid
+CWUqu3aaVmmRmwOpZG57s8ULEdnscawn4oc3jj115AwXr8XQivaL5DX9tPRIpHpZ2qeiakevp61
LfTM/Qk6o9ORYXeZlhqVLB4yP2GiM/seVQa5+oFJ0ql+0kXRanfZGNretwm+YBEj5UvEV/jCMCLx
TzwKFNN9tWM6YfDLNlDjH4KXLNwFKSy9T547a9brQBfTnd7q2qsaWb3m22ZVgZ0UdNFIckTSPJR5
NEXPZi2s+ktY6GVb+JMxtOUWlLcabhS7VhR3Uxt9kNwzkA4zEpK5OsL0DG0qOwchvKRDyKzTnL1O
n35CgN1snAY1RJXQONnlndUNJVK/sqCJFiSia76ZE0/YixeEefHmRLWFxNjtU7A8eXSB6HCR3qkw
S1C7WrisuBVJDA3O+Eq/INzFU6GgQxW7T85kvJV9pqz0uZZPgs30Gwkys1wUUplsX1xjWUeD1kdS
fUXr2o339piG+1FJ9S8qUkbhQXWnbqu7mZHAMGFUKHLZZbpGK3Gx5Dnpn100JRDabUuC+z5UlTDz
Cv0VFl9j47hp+lz0ZeRTwTcJORhl82/v8UXhhVWD/31HTwBtuuCEhXeqtZCH018dk6gili75RASX
Zl8Gga/09nRAdFTbFLH8S4mV5Ki1ZrhxK5g+bv+QKytn57n0kEJQaHqXfP6joYk2KNwCVWa8BjKO
71Umr3ZmV49QKEbqsYW2dq3idHHnwdJT4+GBQm4FxO7idNWj0/ZWb5uvyK03fzvISD955D32kXEa
R/XjNnFRLZXplB1KEhVS3Fqpd63eiWkb9ODT9mAtgpWCxqJ6SrOEH4XkAHMM71R9s2P8YxdCha4/
o27mKzCgCO72wtq5KFKq/gQF6U/IpyZnP0Elob7c3v1lU+7dMB1Mxm14NWcRrXPDKLuDb8MzvkaR
G/wFxqTOt7XZiLsqQidjF5XROG3TIIleU6+sX+ieJjsGb1Xtg6/NvAEM/s1cdVSmqQme/w7Ti8vE
QkfitW0690tS684GXUxbEgRW6Hlqbpm2h4+tHdwQsCEIEKABpG4NRP3cplSE50wFRBoaad0XTVfq
jRmT9oNExl9Hiror84ksRzPLfauW1kNduGtETIsX7/03EC6BMpsHgRAwO/8NatHz7W0Bc0geWcQH
XYeSxpRxF4O1buAiXHk3xbGf4WAzKcGymitahToMiqh7PfDST/0whscpQSj49q4uTvK/Vhz8N7PL
3JdlB1AZvIKiAW6iKiNzH8VBsklRKtsramweQzs3j4BF1+Qkru3iOyU6RWRarEuaQ7t1phkAoe0H
vjQ4tyJ7QAUlRnUNrdjb61v4q/f1uUwYQvRD+A710vkHc4Nc9RoYrmFCS9RtpRjKRnOShrHwKn5U
Qt1asXdtP2e4F9Xbd8LXxQU1eJRJjagd1GWqf9ZlSShWaMGuTwdvYwDF91s7TVac8tX9hBYEFBT3
AuDt+SJzfbSTCgnGfe+q5P0yrf1IV7ydikbyiqkr+wkZJyEf8u28997iEiKLN1D/iGDLyigmM0gF
YRYJkem9wmVgbkPLWRu7u7KjWMQcQoVzJ35hkcntqa8COMFAfQ7bsE4mBPTAlfAU1Y/6GP0cmTFd
eXWubCjHElsM18GAtLzmkVNNdstXhiCIGVu7o+DZOy7zhUneHG4f0Pnb/FGpng8o6yJih0mV8Gkp
A8KQjamnXqDujaGq9yn5yLYYwnJLw7ieFaKnfeNOYhcE/Yfp2GfLc9bAVQTesQximO0di7hlnCmN
A16RUZUUbkro+zx3jXj52qkBqzPjSQBDIpxzfkCZ7pG2kSIIlIgQ1ZxqmDZJ2+WfGRWpfF2Ra1HD
te9HX4hOFUhEnsrFhUjR/wvbEQcTzgfHHhHooGCb30Xm+Pftz3fVEi0/Bpl5mOhtnK8sUarUUdOC
RTHFoP/dUz2xv2qkgJo/6uF0um3tch9p8PP88ADNmiBLWqdpqnUjZZp4LwA9UCzy0l0MIeGhGePs
Qc0gu79t73J1GveO/jLoEMb8l/w0EqWKiSqruW8j1bozM7QzIp2um+0G0bfbppahDRdhtkWJhbMI
qdJyOLS17YKZ8RbQ2uAIS27s3smyxg9jp64O3dAk4d6S6KM/0QFJ03yDrGBB47g2SsjkoW4N1khM
Lh2PNvMtkmhSNLicO4RFQValksI4HAaBVfm8iGn4NtjMVmyZzg1zOhMOEmFOF6fa/e3duPKhYVyE
Qh8AySybN//5HwEmBBNCG4LO2ocpQpk8Ia7+UNDd3aMzX9G1GtZww5du6N3DznwtM2ZmeWOyeOoJ
QQpv3zZlum/HLj4FbkdBX0bqLqmU5lNukGn0QVeuxNKXHKozWpgJinnaidO95NiNHGlQtBsYq4yE
GvhWyMfvKiSmkrwVv6bOmBEXiJ/HVmE/qgOSdtRfykM5Df2z6VTDLvcmfeU0Xu4/5Knw4sKEgtti
/Op8/7spKo3YLgmLzDI6WnrT7lKmd49RWU5PwnK/fvRzA8GA4JOxFf5FQe7cHOganrkWxmkFePb3
Ss9SfZO4XSoo3HbTDv4eL1t5dy6vNjAl0imuNl8cqNS5ST6mKzTkwPf0dYrGz5tyKv2GNsC+07xw
TdJEm1/p82fOozgFjAYGMVzystI30QpBBJsXtWniemsycOXbTat/G+RUbO2mk1troiEc51n+hvc8
eUHjUG+neWWVdrmy9jnoW/4YPJqK24a+CfGt87XnKdo/rVbrkHnn8pBRRE83qAtH5UrB6vIUzUAJ
MiQ2eKZvXTwOaqN3XRbBnRoXY/Scq058tDMtp6XVKb6VuW+3T9GVZYFMBxg6kytT5Vs4jSa1izAy
0S5LB/Y4ghLyyY1K9cttK1cODqvhSZi5GlGsXpxV4cqQPoaq02lOzGc5RFnue2nfH9uianX/trFL
HwwUnVeVmwimhc08/1JjlY7QKwawzzZR9CtSPOsXyJdwuodsWGl2vBODcohrM/1gZZrXCJ/E3WDq
kpXy6p4blpoj52htTomm9mgxmRP7StNWtM8U9cftRV45JtgClkw4Nke6i+PoahBQDiZsqRYdyIeI
H7ZNDGH6FAKiXUTF/2PJ+79rm+UF+Ixc/uWr3lA2cFvH5qVNp+AuS9zsgU52CBI+NbcMVXywWvav
PfJ2IkBeUxjTzveSkLa2awkc3cgTe+fpaLQBQ3E26ZyIAT6Qay/KhbPhveZyE7jAt3JJB0aXNjLc
yjX3dIecei8K6XxnVqJC7iOom53qNo7mJ05NrU4RTRttnQxAwTSiM6AWWr0B17Pmci5uDT+Jxs6M
pYatiTm28z2Y0DWrLUVY+4L078ivHnfFgABI5owfrMfiZmdVczIlFNahZVi+XVFSTzHDtuYeWn/x
FIp2OESgHnYSFOyu01xr5ThduB3sMRrDq4W2ClYXV8WKgwAeL8PcS8gJFHh7EFEAJaFJe8UZXOwh
XoAciW4qAw5AwRePMqSQRIZdqh+4msleDmZyGL1a3+HJX27fyIsl0efD7/ChKLpauO7zrzW4SmOH
KAoeDFRTv3NorAc0MKOVSvalFf5qKBFnB0PXZklsEU+ODgdaYx20UjHyXZwmuh4CSobVy/3w1uEW
ycJn5B6I1iWBOK17Uw6ldA8B2rm/YS+374JiFFuQLqsY7wt3BvoRHSZA3oxDoP68SPYyR6ut0qjc
Q5yakJOrtdwGtmI8BlA7Zf+PsvNobhvp1vAvQhVy2AJMIqlkOckblNM0Gjk3gF9/H+jbDKkpse4s
vBmXSQIdzjlv0rX4hhjk/VOkh4UKiEoUH00UKZfvasyGLHPb2t/b7jxtcdVdTnFja4ePV8SbB/G/
awZmrWtqJpwyxgnELV9t4NH1CJqrIK8oTRluaBltXrZ3naoGdxOktSmQ3AwEGt2zQ3ikJrGh8R4X
/sQ6En3p5iGAsRlwh3ReHqoWSlOUZzjIhWLq5nZnEPT4oxmc4i+K4vZF1Yv/SMS89eTEOLlRD+fz
FwLahlOcueaLmoZeDwX4mxGB6poyVADkv1OgqyEiVF6/n3x9+pkoEwi3wXf41KfM8jaeOcNJL1oz
WI7MsDj/MrvuzRC0KLZC12v1Z7HyUqLAJCD8Qa/GfjzHtWdNUB0y909gdaTYm4mdfI6xtPxZmAs8
w9FjOHIWEN2akMOn6Q+x04uHqhtVvxsKTxt3rtPIZQNqWVQ7EIyiCUWmp97WVaYwnvy27v6ooSrK
PfkB/jZeYsOAOj8t6o8lyOveiInduFW2JRXOC62TFXbU5kmWb4Bxp6I+DqXyKeLcvu1DOxsw19ob
TjpYFtQp0cblxgyyoXgsu1zAr26FE/+17GlItxQeLaIlXVrFHSD04kd+UjRw5CX8q4ZHaA9MDyhH
ZbMrLIX9TKj7WGNru6BL0umuKvtp+lvUjdMwfrOgjxntMM/fgCesbAk92EPBHmYewcQ3ViTr+mJB
Mt9YecZoDGDDM+O8XPeYZi9GnYwgbiKt9mlt95uCYJI8TIS97Aacr0NRLZLM9RL/0d6Pb3z+9TZf
ATDo6pCOdUJEGK1efv64dNVMtH26jd2pOvZe9zMeMXRyfa3ZeWZ1i/L75j/x799L88/JxaWG9Bxj
oWsVkGPGCaFhXnoUVoGVqArMot0teMQ426pEy7hZkgIfVohEpnMHJur3226oTEw/9SHYexNGdHvP
TuWyA8PX423TtLoPHc+e51DAsst+VF3iJSGJe5N+Xw2wC1+QzJDNa5WUtg/zJPSj6i0LBjdWbw1b
2S6eC8rw8VsvPKPamo0y+43rZYwtHCubvLDt3F6PnEIZ8WMxVlW3GYVZQhj1BJUQMEbZvnbIqbyd
zLQEx3+Snj/Xpuqzx4ywxLOh1U0VrpfuL32Uo71toW+WD9gTG9Ze9XpiHMzUzP4x7DRzylBvaLFC
To00eFKeWX/q0lG88qYKNzLGZblPjU6O9x7iyq1STS9fVFdk+onvOslfmQOn6KtINYFt1TKTTxJb
yNH3GIl75HmVGdn2Bzcj3RCCU6ee5ITd1H7WgiqPgmyy7oPKmOUfC+eVPf0soSYZKExgbx3s1nFk
Gwg7SCKEcW7HvCZt23mTybYwvze9aKb6oGSS1AcwywVKUZoKgzAgEXh9KIE3naNJb6ptxjZoxJOF
7dr04lqL8aenrDPwfTQMsceLKcB6H+ZjsY1R/4nIbl1//P7xxvsfxHy5FD1wqHUsgKCASf/V0od3
q0yOvOoIhdpAedcwy/HgH60bPtEqWEqhw7Zvd75XuJ/zKZ7+CQTHwlNdxlztWUUOXdi1JrStnvHO
cIBqJX/pfpk8iIqLHBzfxi8I760a0TgbQlhha+pEwvfpNOOsLhOzfGSNqzQq4Si2YT0vRs/70qvq
adSEqp9J8dOKneMXcbXVYczKqGxKq9UjoXRdnsfWM7KwR8+HyExPSkLCqskmAEMrUim3Jb69Ix6M
U5X43+y5s5dXV1t857uJt8cvv0ssLxpsY+jufKwZRDikuoUZOeeBmT8Eczz6kCZipCS7we3S+QE+
a2Uc5yEbtgWy+3QXJHnQtjwmy5KRR+xU9wNsz4vmvI7xtkrqoD+mS+LAvEmEM0P0jZsGh9NlrJbQ
SFIR70AdswfbrILuQZZlGb+6bjG6YWkTPXMnB6+ad6lgd9/HuajJVGIx9lEsLaR1XasB1orC6eZn
hWpkCE19xWwdSSJpBpPbfG6VKg9zkExZRFTToN9htOHHJxQAwbPmFImfoU+eVMdVabYYPiet16df
MtQv35e2iIc5Usi1RRV1WpO0myKHD7TRLanNmzivM2fjVb6jRSAbSeVGncldh8aysv0q9K25WIgE
GetRhS7sPv1RL5PY+w2jQlsO6WxVxbZP2kHpIeTNNH+mcHG+Tk3ZZZ+ZPC8bDdcp/+ikvvgN59f4
VA+oZe94/KtZoTel33v2jzjA5eAlp4gsGm0TO4u5t/Q09aC1VRa57pOwvhPPKJ0wiQe54erELlp2
5TL/LOUYGI9oBb35Zx3gOFWEhjnlD1OW5BKubTx9RmABadzUe7UhrA5gth/z8iAqs0KToGrBOo5l
Aitf9+PUDHPllPmXUpvjH7ZW99aj7I2FF54qPdlBbSoOjtJm87O3IIY4d8oPmBvVYyU/Y0tUpOZe
5Z707qAnCjXA/e2tttkw/8mK7WKrcv68GJPz1+Z/kj1iLwSqhZY02PVhkGZ9ty8F19xBNEYSu9sZ
QZQdpWm9pD891BL2NxXHtkZx7hbddEp8LbWPUHl8b1camXVGG9+pw1xDO7tPgsazTkusFcYm76Hg
AEsnmSB21Z+CLZwfM/8DgDYGJ/4th2IVO5d6q3uNtx/cWeT1Rshksraj0CQcYFRNAdzrrqt/jEZj
5duuc83fegwS8HvEHK7bwEntxbM2WO1X20ChE5buZM37WZk2dnnQ0E/DMGXzfUsy78QAittlm2O8
fsdMQ6P4G0dq6BDGazCk4ayXw05fQzInJvBF8l1nR1f3qSqGL00ZmNo/1GAWCgmSreujpUllhFOq
G3+EnqS3bIyuSwwEIyvgD/5NigzjyqtOIrWhcWDwpWP/Dx9wbyzxvIQZSvcBgyo0uQYKJxhTL7fO
96vKav1YZiOUNBbzA0hGl5WNQDFjJFPtHDPKxfLZb5c2QEEzq/a3ZSaJ++C04xKHmYR0sNWGtpj2
dVJwmsHMd5anYOrZMj7WXf8487w4UVeVYz+EMaZL3X7R4u6XUt2YqbBXSvdCif/t2Q68xtwU4zCM
2Y3h8hucfnFdgaisEDgzrbVzvg7bs+nIMsyClqNvdIJ0cKsa8jtzMIJ2U7ZdRtlcdfJnXlb+F7vE
z2fbFF7tPfn2bNEJTKAfZ60UUl9bG8NuwgoEOv5Ek5UiLRXCtEIq98LaasQRG986tElHu8IQ4AWd
pP3Nd3qjDw2JVf6dWw+Ff8PN4Y0Icfnz1uxd5vTIwPAtvA5YxV3WNWJhjUcFKbDe5Wg57geXTrru
2/IxnfUs2Pb2kMowEFOcbDS9e21RtltIo5L+qPnzqw2285e0pZzEsmIev9jD+MePlXkrxHydG1x/
VXwcTcgz3NoMNi9Xlg3i2nrdrI5oO+caPSKSxyoUeIOZJsYQMu0Qlqf6g6erqdqtUSu3LC3fbyno
1BSMlKVvE4H1//8LWLKHBBw0dvVjz8zzCyBWv23Q/ljc4Fw5kyioXT/eTm8mlZc/WidYco1JWAHn
d7MHfmpf+1rpHiF6pDr0i5Vy6480FyevtlL/gfi/Qo9GIf2jZjIKmcN2Nr0lMgYvi80Q18TAe87G
boGFi2hg/Jymrp+SheaUWIyrQZoRFWz+gBjPrB/aHIzqxm+4HkOvsRlr3/+/kTdTgMunNuTCy2CY
+kfR+equpiB6ZA4fnNtm8v4OrdIi/gJ00Y+f3PtPZQi7SnSxFmPFXO/bABUN5E/GvzXyK2ffpm2g
DpVC3PAk8jlPPmeB1ZN0g+XiLaD5bSVevDRQL6jEUFkoc9HQXa2TMrM0ZkN1cULgFhCm43fVrif6
VjxLYNEnHF/xXUgby0YK2dWO+ZhkTefsbDHHZZi1sT4eeHnyYU7TsS3DuWmdfD8VJjZeAvvSjZXW
eO3R35T/dPxGa1dncR3cUIuv98Plj1jD8sAtyZGBL3dNoRJdlwymXmpHzx12cyDFT+X081/uEueJ
u1BsZyMZHqvOcf7OzhLfGO+9+XFcfTzcEQjLHsg5gR5X8I85Yvu/TEt2GherMTZJINQ57xuXaQ2l
R7EhIiQjutRK7ObFY1zacPM73ZM5komGqicrvFdLOJXYmh4FbhwRLBAXv/xikPezF/vVLltoOQlX
qrxuCrFMVdo254xu59AefLN/UkQinmdT2lM42XasbUe9JkQjxLXO/mM7GkpXeGVIJ0RvuP1WNlYi
TiBWgXkaZlP54dxltfZa97TK6Z1tKdePGFnhgxQ6Rk/evJ7Enb7/eNW/IwIwNiTTALsPCi6wjutD
slRLwGBMT0/KFdMSWmiNjka3qAcm6NWeOUB6CsDGQ90Qf+rJN45k1vY/P/4S1yuHSxJ7CogPjDJh
OV2P64OqxlbAHcZT2YIE3eUI/4aQPW6kRzA9ZpuWlbr6xjZaZe00p9LlyZaVfstc/T++Boj4SjHl
IFgtQS7PnWlZlOHnSX/KvLm1tsr1pmiodWPCRSIpjDDxsa92RKbdj1ORh/OY33KTfxur/HsR8ySw
S8Oec6X9Qnq8OvraIGEkJ5PmpOJF+PukD/olhPTZ+ndLPxgylLhoNGdarPaX3fS+uUWDVz1k/TS0
S6iNjUf8jBAqqsde63ZDK8d20xoNbjZhr5tzf/BX9dyOOPvuXC1o/n4ixIqD46gqH/OyGCma5uX1
scPRTNEctU3t7pxh0faxhoP49uMXf40x8HNB4dcfuhpg8Zsvn7hCKbMIzatOmu/+xuJIGzfYN31L
mr62o48/6h0mvn4W8wMIBrxfcL+rz0rT3s8l/d1pVNrviVxjO4zzQjrbsZnlHqdXahjZEvyyI5ap
+KLiJCE/oBhemciNd5Dibu696+qAg36NR2HpwzqhRLmapc8MNFU7p+1Jg/oqo74fRViWWdNHusMI
MzI7udxKWrfWf/RyhYEW8BAs1jeHx3W5zXHi6lPTDye5UgdOroOv5mGsTPReKuvNMbSrphjlqYN0
r73MZFLXj42tw3Oec9KqloQB1feAQcejTAJNbMsgb090dqbHaLQ1hj92aapp57lLHu9Tpvd9uLjC
k5syy1L3dUSyzJ1l4SvkPBCgmqlnQoW5dOlr+++aXUGn3zVFYVbROHJUM7ixJx9NL5LDG4vvDQm9
ehQQrVZnBYAhquirFVGrWLNLMVYnML7+YU6cVeo/d3V+MEAo/bCPM0Ns0HA0S1iixv29NP7k74w0
VTORzSzSI2JCfSMhfMioTt3ka16Laj5Mi6Glm3o2rbvRQal9o1K5lifoLBxcPWgzkIKs0Jx5uW36
EgIA0Q/tyfNYwY9dxc1+LxOmwwYJcfmpyVaB69I68V4zEUI/aqOdddFguRmmpWUmvW//780Fp4Vp
MTQekGcGxpffyGz1maQWe+LotOrT5I5wKIfJejKM6nFo/ORJoS18osY371oHaUWo1xPyQe6C6Zto
IU3eeET/sbWwa0UsAp90Ze9dvVqUo7FSQ26dOgbJzHsWbEs9HHn2dgPev+jA0Dc+8d1FCt1y5c2C
lXK6YCB9tZurYcwNjNL6k6VG0Uaq9sopsnqUhRteZlGXOA0os/tkpPwlBAyMWTcaMyM4N1luOTfe
yPsHwM/nS+DTSAbtu2+jPDsWeu22J6fzXHmXL4BgG13Yo/vLE0rWm64qbO3u42Xwro7lGaxWhtCO
VrkOK+FqGaSZaJRF3FzJqNu6F3EXz6g0Uri2gAYyfqozG1ttuGAouOJ8cX/XvCZ1hg2UPARIieWf
UuVGshucFEcBfQpybc/+7aqwSopZnTDSGX+kJlGvWzlr2i6eM+um3937I5KWjf6DTHneKKaFl78i
S/NqwZyr56bIs+5zHzTGY5q7TUfCEv4AIYqPRR4nSCSPbUlUwrPVK2Rjhoen7FcqyPJGafuuLqEl
4LBGAkFBADtm7Vz+3UUKLUiaasrOGc+2zagBlmyJ9MzoLPCPnkYwrIVXfTWlW6qNwiCC+b+2FNYN
psf714tRLlMNOtoVhgJDv/windMGy4SH7TmN7akZorLChu975VRmEJWjlwFczl7b2wfZMegJyw4c
d7PgXHxGrY1XjPLb3kFzzhuOjQiyn6/nIVYMRmtElVXo/l9bion5vIirs1e3M/pBR1Rl5Mbj3P75
eLGuT+3i9IfwSZb6ap9vwzq4NrVJgJxUL2KMCzt/6L7plSHvzJoLa5NyfKVDlNRz7CAsWvryy8cf
/Uakuv7sVdiy+v+TRumuKPu/3qg+otcsh84+AUTZUxmVuFzEAAOSQhgQs1DF57T2koTvAkDghBae
IKOM8pgohS5sMrOfIt1IY5gfvSu+U+BxdXWj8J0dlh+ptRmdPjsVgz75n0xQu0gvehf3J2XkhXbq
47J5Nf2h+qT1gK+bjJCP9qzFUs+rMDZnvCTtNrNeJtljh5IME2JhIyitx37yIYDlQzqLMxPI9ugn
AD/bNe+wj6wRX4stztLS/V50w1zuityf7gG4y2rfZ2MjdjAS6+kLCWryaz8CrW96wLvfmrfo3rnq
7MSI0q7yf/uyYH5RFO34p4hnrgnY4J0boluzin21OoXsXU+rT3nlgNv3hWnvu4y66QCikpsbL8bG
BTQlHaV/rl2vo4zpaF1xUXHm4KSJSmv2qvGMu6wOKskPtMd5e+MNv1tcKzmC2x/F1joEvGroC7V2
XMOSnBl81WqDJGA42Hpiu3u4hMuhzybjxoH/fnMiSeEDiWii+32/nsuixa2KE+jcVNIe/gSjMn/A
vfTHPQkNokZotBhJ1DdxSSJGQEkWMUAFy+UqRlxGkVaCCyTwizDLwC1bHLNMGvN+EZUzbewU0T9j
+UB+nbVayQdH+JV3GBq7tW6cdtZ6SVxtDu5uG7x9nWG9YwMTX+pAB9KSs9nWfXqnCBCoDfpPiG1h
gOr6LjFxwzkGSKyDNPTTKjGLqG29aadgN1O5jll8hpHVm9vK76u0A2Q29W+ObIJHFL0r6c/Gx0rg
CZKL7AEi2vy5qRk5bdvAzncBYaLyCK0je8lw8Cj3bBnEGovjtku2mbpsmlfHEDDbyEAujLM/Ju1O
GBuzR7AarJMUysnHq+l6kEniKTfSSkAx8Gbg6Lw8LgZjmhvRB8HJU4X6W8PQ2buLBPoy7PgJVzeG
DKOl7DSckCveeh1r13v5OqDjM9HmMgR9IFXt8sMDbxYL7Cz/pIo45iLuUwyBIkxCVoFzlYov9LO5
ByIRGD+F1zvyS0cb4f5ySD+ARs4UdoxczTR+Mv7p+zYscRx+tJTwRuOIaeKcfqEv9Bs9zP18HKYI
FFL7yiZdmNU6cSEe4ibR5QYg2u/UZmlHtZN2kwVfhZEEj368WB2rmkOuDfHW9B80wJ7qAdJJlR26
qW1+TcZUAfp9/ErenvnVY0ETwnaDckUpfv1YFidlN9a6c5qGuqhob0BGgwfDaYYtQT74nFheM+K1
lJbZPnG04rutcVZWIdySZqkZP3dp8BezclceMb3C56LstVR7DdoGkCjFeqTcIbVyZR4JOdh2ZGPk
6b5Mrd/02raCgEAFUppkxOM5knPZoj21iZdtA1GgxJ0C94dDQLjxYjSTX91jai26jdelHW/Q8WfA
+imV9l2L71TzApG0tJ4yiF/juUcVO2KhMi11pAw545gEE0uqsKgxLTEHfyn3banH6gXQnMfK9/Ke
24Le8SHwsvRTWXpNPISTO7c1TVLdxN+wFEoFF9bcqHkLlIvhtRtbNLsdO0f70jf2gl1SOaWQunA3
OsT2wJedMQgDtSy1uv1HygzvwLKWmvj68Xt8Y95fv0eaFtwc2F3eO6m3zHVYzcNgnPK6k0XkZq3/
kyJV5L+Xzizz34af4tzSGzGJLDDs5HZGGKK2o8cG2AyegZlR2MZzZ97P7ZgZj62n68lz2vbWFwEX
d0WiClCzH5V0Ru9FJBlXraMrzJJDIunH73VHOvTvJhnbLZEPThxsg6azgyjoU25/XyzTS9AUhgTX
SotdjceWvEEt+o/The+EutjFLBb/3au7Cl6Tn/tFMJ9cjWD1I5nvw5Ol2dZwz54z9ZPdjhBqgnGQ
3X3a64u8pRp9X4nB9mPktbrWscauPfgUUC1OKaNxGly9E/dZr4v71h76MTJWy9ztnBaMxuFULbeS
TddK/vLlU4CtEyhyalYf0KtKPyETwHKHKj0DV6tsS9xf+TyZObJV3am9GyfpO+jsDV/w6EphkLHe
rhOGekdvrX6I/ZMhirGlAfKFJQ5xnsGD4vwuCZJrIENH+IGSWMkgWXM4CDXN2BV6b2Kalw9zp07N
nE57H5WfHeqLSMfnkiw2847lqoockk/Zi93Hm+T9C2JVrDTTVR1AM7muoH+Xq0bmp4kctVM+Sd/Y
g2jqRegttV98qhwY3J3rjF+NYZVwfvzB//F+MD7gUQHf8ed1sjWyiGrS+lSe/SQdJvLf4Ip80QcB
Ry+kBnZG6/9900K/YCBJFaXTahlXI2AxjUOTpDI992lQ2TtKNmVvRkro+Ilq2pePvh4bddj1XfJr
jTnunj/+weteu1qQZGaTB4A2b00+uBoi0GF56YTf3qlZTamneMEJimNVfx7wbLo383gZb/zi62B1
3BphrXOoY3VOJ03XfvlysavN60IXmO8pw2PAjAfV+CzHou1OGjZWDfGtveyibGpx9EuApvrIKZ3E
f8L3uHh1sT+OoauNEOteinGG4WHqc+Hemlv+R3nrQKJEQcvQFJXIdQayrikP29pWnJsgpnYMZ23M
lt9wXocHbWYIEmIXvkCYKzGEzPKkflylXysNq4+Nx4ToOdzr4O1o/dntGaqFrlkk2kNQ5q6M2rny
u4M2Wc4vLTa0Vm4G3kG5E14xihsE6vd7ybFRH7uIujl13nk5lENTL52WJedqMowjtqAtlF5dJtpB
JrnRd6EG6zff+hie1LeA1beovcvltSZHWnS9PEQAn6t3XVhOmuGH651UruonxPPjd8cvO4qIxi3N
ljBrJThCll730QD1cezSuihb8qdRpRvHo6Ma07mcX2bIbS03+FAWPxc7L9ovKaSI5Suc6mHedpoM
qtemma2D42ajiCFfJGs73wtG7NvAZ2wTTUtRZpsKOlS37VSgTeeGqOXyd9totWwfE5V0XbtNtDEt
RTjXGZ7QkRrd0jtPFprVzyPc5zsQo9redQUoWsjBzW9YkA52IeyE8idbdaCbwbzRjQSRmT+UpYsp
39l1vg6hP96676Y07B3G+ZTpOI9yVl0dkl7q1Z0pG2YdLh5AUeabUPFbUyu+CQEgHzU9SVzazqhz
MR9l5ZU/04rsmOHGDO4/1pezqno9RGOIuK75GRmks3UmIM4+J2axIfCH7sBPFiTSQB5qv3SuTySy
AxXs49//Hx+8alIADVZYgdV1eY6AltOOCMjvSK+GjDIeCnc7JhVfQWs1jCeL9Ax2e6s3stY1e7Wm
KcBJg+BkwLDqWtDqJQWV7BgvJx/NEZm98ADddjfDe8hXg8bxrz7VKSkqkEeDY2z7y33bl2W/jTtl
a6E72BCrlEz9U5rO/nak0vPWsZ4R75YAcma06EEB9U8Hn/8WZxlYQIdbandP8Wr4h5hxxHxKApKW
TuPsjP3PfIZ6/KB5jL8/LY2d/RynhqmJ1ijhRk4Mq05tBx9Sq7shsCguxw3D6VvUl7eL6vKprOwc
ilruMUBm82o19maheVapByeHjWvcWXAq2o2FBfn8qSmr8is7ljKhSEXwmd6geoXwOPrTpsnTpcN8
cHSScl+WqfZnqnNYKx8vlf/4dhxBFikTkL9WNO56kDi2WOBhDHme8mGJq7BMa5Xc2YakzwiWzPf2
wqi6e5UMbvzFrKeCIhvRgGxgoBgDlrIFk+gNM25p/xznupW3spPfL2bmv5Q7+urSsoohLxdz7zHd
nayiPo+OSo9kr8SkzbXMWMSd3bNQ9pi1YE5hqyEt2xt14vsaYG0pEZKgsyETw7oqStXck4EGlxU+
euf/gx5FwWBv5aHNmFOGhltL+0aZ9R5QQnbPSJci3F/J09egoOmltZnGZnF2JjelDs9j6R6CWPn7
VpbPRjUs/2TAJxi0pfNnt1WYczQqqJ51wMP6xgH2jsG0PnJmeRTK+Ae+nzJnYvJrM+/6c7qM2iwj
zKX0ccO4zZ8gjDmTYT85QBuPA/wYLYKr6uTPAyk86GtkMWOJCuFj8hPo23on/ZemUiMmr4sf99qX
Djvl+JlTSEvu8Apd6sPKA0ueFryB3Vtls/vuTXIIw12HSwTMu1axl6soh9BcWI3szqL0s/RHir1d
+clNRh++aRqYR9ubZQVtkfMSWgVI5Wasc6m+tkJlO0mYRMducI0mizRG4iVkLgZAEWeq9xobXlG+
6LkqP+ly5qDP8yX+EWcjflBNxQW3wcrc/yI9upuwMVY/7tSyY29vlHmeumGFI4+dA0DZtjo6VSat
SMN/2LIiHZthrd/0iMCKQzzEhb9blOmIHy7KqnFD2pnubLPKqACM44T2dsE9Ggq+g2Hqg3ByC4Ow
KrB/xCo1tGM/mW73Cb94d63N3D7EI7HyI4gkpjz0TitbhGtQUu8G1mUTGsru1yxkIYOtsQCr3LmQ
GuIDLnSAhk5uUtrBbfBwZuqDZfnpZjAU3+xGalGHODiZbpS7mV9kIaTlXPvmwg+FhJhYLXypj0+x
d2cE1ohrG0fljJcmvJHLt4sBpuugKRFnDf/d4Vfi4Faux71CgqYGbRMMCVWHBe/h1un5rtLggzna
AQ48xsscEpcfTOwmeIjvivO8JMqLOiuYzj0PpYeh4jTaD1jZsjvKxqi9QwtLr4pmDpRf5CO7r0ve
ZIi2yEQN5ldd6jpeAIADAKShklU53GUu3OajsA1MKrABn/NfCRfJLVH0ezaGh1EYABs8RROG33U5
b07ZYhVmmZ4DjTHI3kiJM7dmx37wSHo7g9tA0fSRtTDMylW+LxilJJGdGhZ2vZkHOx5W5Y05yPtT
kO+0SnV1UFPomtfKaUGHh2l3UZxZ+f2M+sO206g2qtY7d0JILUKlwW2NksDadaJpf5VeHLzC80eT
r1mVGr5+vMDeHx/UcT4H20oJ5OtcXQSi96hlSJ45U0osekj4VbHpm75V8B+LJBy6W0Z7b3ybi6rB
g4fIVJEWGBoIVKzLlZVTNuTZUMFAzvw6gTKEl/wC/V/PtozjbAvbuUZm1FV2jh9rNA+Kx4A7Mqw2
OyyE1oxPhnTc8kTJLWBGwBQOYG/ZDC5U6FdiKZIbm2G9iC++MVLoAFQSv0Kgforvy28M6wDMDs/C
szfZ5XHIKu/Fz/u5DU23Gl7w2ZiyEA9F7bEcE+8GHvq+nUIFi1niyjSAwsR9dfXhqImQTQTWmUVD
QNWd1hn1197WK6Q1yhfoFXqPDBvwvXqWhbl1ZJc6cTjNLdoWLzXwzYZn4mAuCfamhwmigF9J78/V
fZ2rrH229bSb9xURRkYIXliaUQtH6lk148TAGQKhlUS+FgxLtjW6TM4vuo6l9e/MaLO/dlZKJF+m
HLPIKKwZ40Qw9c+ynr0pnEm48La4XA/pBs1RH5xKfapMdH5jFyxdaAtQx6iyzcZJN5w1ZDLMul6K
VxNbW1Lpk0aoMEcKaQ2RgPf9PFlG7kcfL/938zJOB04GEuTIOaJbDq6uT1BARrMN2fRTO5JsUJs9
u8BYPH3vzOXwyZcSjZ2ziqxovU6zMxQ7FXvVQa+RrnFo93uUJcbRNhLi10sF/ZKYKj1EVHqrCbm+
ChhR8d/agFCvUdBencgJXLF0tAqM5xecm/w8l38qht2HudG0bW3q1SNpeDdOh//4TEiKDgijv47I
rvFrRgiVijtNHfNm1A9yqsco1k282S1HHfDSROpgeeONJb8eOf/ebpwNb/xoQm9AcmkyL1d8ndZw
f/1mOJT2Unx2vNjLwgTwADMznYn+jRVwfQC+fRpnEbZQTIXJMbr8NK8PNBA9fTjUqLSZg5VSRznT
efVmNqaEBRqM1i3m0LvHyi9cJyTwG1h1iAcuP1OYo2oaJCSHAb/8bwEZW8um9kVWPthT2qN909r8
c9FTbd3on//r0XIb0qrBOMEg3Lz84CkYA4yvjOFQ9V278ZRTLTs/6yTRCr2NOfzHm+vdo2UYC7S6
0rVXrPiacd66nStL+l6MjzG8nzIX51LKgB1GQL9anJ5vfNzb2OFi4fB5AR623K+rC4N7dVQORaCG
oFzcQwt9Lkd81cyrZbVdyiJ9alLDVpE3LO7y6GL/fGwzrXbPOQqG+qkpWnruhjyWH0gnTLlpC41o
PrO3II+kAWf7xnRT59U3cv1nw4k2bc3ZZlrlqir9XKbEZm658ILgQIig+fx/nJ3XjtxItkW/iAC9
eSXTllNllUxJL4RUkmiDZNAFya+/i5oXVWajEroDzKDRPS2aDIY5Z++11Zx2GPFJY67vqjZw1SHI
SpF+CmYMl+mu6uNZmlsGnB2/ZngWje8pbWEmDwR3/aIiqQ99+dpSgppFSAzCWG9AXMsUFmtNKa+q
yG+M5CCGVzOWZnara0tQ7vCBEBpecOQdjiC/mo3EOJkc8aOOMrLs2WE+Z5Y17xR74S0kVTTprbRG
N8L6OtYS8YNlcAiCSmbfVHNCgCsktLH96OVBUf/657Gx6lEpHyGe8+E/vx2JJBpzHMrL9DjXibF8
NNPcCOtC6L/URIzMQznDy3r/ihdjn7Y2NV3oUJSi0e6fTStBNrLXIzzoWEB1f/AG32h3JBXo3zTC
fuvt+xc73zLgsvhfGwNqDS63Px3Bv7oZguhtaggzah+8+hZ1BUqH6GSnjR9DONCSttlWna9z9tJE
c+074NWdfQaIjWB5sn9FD3bOYnVIe4lFPjh85FOMCsPUbxKjse7txRxf33/Mdedzdiku4PiIJ9mf
mOfa6hKHKee11j1wklChNOscXwL2xvzKb/cf1wG6tWZbrltHAJdvR4sRdHmO5MQ/JEmj2V9GfVTO
jWhtfbg2Q15MzShLPWojBJozQRrnstcsM1G54905DJkef6AXq570hGwVUigacinGkt5ZoMbySk/m
bHAivEPPCAt11QlTk/lTgPxrvIymN6EDdwEfuHNNT3Ielo/aLHsauEHWyn8bIevVaA9S/HAQDmHH
OFvzSseoEDx7K+7YWKotNQp9iUg+Gm4swp5+/9MY4WIGmGcWVkg1SIn/nNL+erRidkenKRabzudC
jEAF8QHYima9vH+ZyzeIIJamDV0tEhfBxb4dIk3gTCS9wCbIRL2o+9Ho3PSLGkD1HGbbj+Pn9y93
vnFcyRXrYKSpzxGc7flZ9W7Wx3SIndw9cWZxjDyql6ArML7Re6WAiJ5b7ZWWjMlRGOMo26gy52Hk
wB6XP7QV5LWFX5EWYazQy45bYS/dQvmvShbQMHaTuBuXId+gPRq12jT2V+5+nez++nC5+3WBpCFH
F5DAjj8Nu79+lHnEme/Zi3vqAlc8opsNcizSdiBCLKD3S+2Kb9qwJCTE5L57aKq6fBJNo14am+TV
K7XIs09uvRdugdPNuiGC+GO9/eWGWXeoFtvpU5V4nREmNjXslHy0b6pNved0mrwtZpbyCuPqbHPC
VVdSNf/hi4P5cE58qPIe+4Max5OvqvhnPKTiY6z5y/IDsUpXb8rRVvOVELvzw///rkk/DgArHwLS
zLdPWgmYYYAH9NPMbxMcmymdq9vGritfhFVcrpoPSxTuPu4SUXfbYHLL5quGf2HZzIFK2i3MAX28
NuWtS+3bsYAtxKIpi5h63e2f7UabxY6JWuymk14s297joB0xOI7KzG0nmhqOvPFkMxPh7a+sQwre
rb0yvZ/X6pmPiODBbYAEg7kX2eLbF1MgqeuLOTZOFUlAJJsQWebu24Y66wvJGfoj8lhVbbN2bMeo
S+cu/URKkxI3FaBlnbpmSq0wBJnrEG9DLU2/Rub5g9756x1xg0wUmNbh4rCd5Ubf3mBbk6RW6L0L
TEkaS37jDm7AFk9IBLyhSnWh3dntPE5HCAJBil5qWDyUpi0HzpPuq2DctSCOwGmAiLMR7ldWWT2b
lZV0twipquNS4yX43aLbtLNQakANwBIq0a3dExWHhM3lBoXpKjbjKTLstn8Wk0h7AEVzk/nsCxu0
5BtUr8bBELOjSKyaA/EhpsFb7LQgyYtwaPxxPhGv5OLz1Pq03yJzS9U2LxNHu6njzGmjYVjURxpM
mbUtxz4ezAhFPCeSgZnXPjWFmYDWKbVcuY9VN81EsswSW6+bxs1wMKdM32tLoWtP3FX5snYCfOTA
Cfoyp1QZtVy9mMXNIKcHGMS2eIzrapXd/9vctv5Wxrr74awcsJM9N2E1Wg3yz+4NahhqvKuCWGCl
nGcqJHljiKiyCcDaFGWRqV3CHL4xJ0VEWpKusBA9mD++fztnO0Huhn4tPAk2uuj82Ze9HTl9rZCl
17Z86pf4g+qm9BBgqo9U2eHhrOLit29X8cEYUaP/Py6M5Xrt7yCuOz8NacpuzKJq2qcpsNMDFBDk
NBW8QP62eMz9WXvp8EGRTekW4vD+pc99KutDM7ni/4K1h6jznD2cNoh49GlOnxpFnsamk7QisMYD
/4zghheR28el9TEbCWJc9CZ7Usiuv5RBfi1s7PLlr7JbjvV/6uc0nt6+fM3UpzavteFp8BjpdmyY
Ier0+Q4RSbvXbZl9z9cw7xLh+uf3X8HZosYbwOCJgYFlBtUXwcxvr1w2JswYUWsn34infFc6Yzrf
ZXmb2xsbVOQGd+5o0CGpg6uT6Z+nejtZUc9dfRz4XenQ+2fLjJ6BG2yDrnxSK4MCH74ly9WTNetG
uVXuCnOs0X6QnRlMehOmgV0tz9PkYCLr54C4sk2mTbm6U9pougcEgyo+mUx30+8JQtuc/5qJYFD3
M9QtIC25UOm+T8ygjqZAxfRbmyGVyAEKcw7dZppQLy+tYZ7aompva5WQLFh2fIXbfoRAIfzcnCOh
6xM5DrCLOHVnRtJsTC8e2/t4Se1ihxG9Hne4RbU8D2NZDN1HNmb1o2vNy7eYGTA+ObWU7n6aCOrb
ApJdgp1cK5v7zkPIG6FW6Nci0qB7r0sPmzlKkCTG6BCdksmBcjf/LqYG9xG9nLircpor+1kEiJBr
UzMHXhUvrL9peypDmwYf+LDxqAsBNO5MF+gRRA75DJ837x6r2O/FrZqc3IrWijugmJqQMaOKUiwD
gG4mMRU7r8U2Afraq0MvjdsvBbwmrHVdvkxfHVc431aXor911dA9QhOr3P2AXiqH4NKmkNLVqNpd
b+rq4ItKU58VoWuHAl0ViDjXarU7pdjihX5DKWJLu7UAwaAQULVmFBidnf9sFcCYzVhgq6n2ySxt
+c1HL+0+rij25RGOq0ZHv06dLo3mgHTdjh2RFbGLsxZ5kKrS73Nm4FzSuFtaktLEwPK2eDOf9ES4
XP+1dQ2Fw8Z2S6ybGDF+qVn4jxXq8s9mjRclNGEzVZukqptgQ+YYpNaxNMvNUiLPBbXGIQlLCYCV
KEhTcEzA8P2bVGbxvHeUX3+rqZsRL+ov+RfMcmWwmbWVUOaWViUjc0nMdt67Cq7oS22hg943S9PM
EfQZcIG0B7sAHjcCAYRZSuXD1kHWXB5nayr1o29U4w9ZiqTYoC+om5lJc/Q/ddjprLuBHo4HND8l
FrNO+9ETBxQNZh4xIYy3tEw9+7mf1/xVnTwyI9vYInDnDwyEUnzvTLY5D/Fk1uqo0cBwQkfT8mbv
kUEtoCmqQtzineydj46dJOPdInWnC8cpNV+XZS74uFQT6LfKFL5TINfNZEo0F0m/24mG7F54yjY+
EvSoLaQwZ2l3hOVWUXJbNzXsqJA0fJq0xqdbabgNooiORM9d7gOrEg+iFqrRtk6KMT1a8qI7EZWb
l4/mMsxOOBRCu9YLupwkYXaDA2ITTh/+QpQLvhTAlZv1T/C8zA1sP3+bkzp1N+t1+qke6Fg3KKH+
dUFeJZdMyQRzrMbw89BAfPeAqcDSPxUlDAmC5bKPfu7Xr4HX4b+v+Z6N22XF+1V90F5DLF4uSNhm
6Psx8RKDSfH37bIgKPnQirScE4N5Mei4+NNgidDlAyXPInPtfRrPaw654FiQbrqsyNJ/X5xxveAK
QzXAi7hQb7mdWHIX/8lTNelsjVoMKh86arhHW8j42Rp1++BYc3Zw+8U7TQFQbq3PtCsn0LPjF+sj
H2XAAoWeizZJsB7n/zqATnk7lYFRi6fSEUaRREWfzQmOE1QV2wRCp35E9Ot6Vw4a/3XVtZ3mr0UC
iDnrz/PXVUuBLd1GkfGEoik9kQOd/sKohqQTnOsHvUM8/u+bUXd1qq7MYRaTC3Xx2EDDl1ZVP3Ve
UlUHrZqKaQvJzg5bWdfehiqh7z/gWvhcJVq+B5nTwftkN3ffgih/fH9Tcjn6EA2uchebwUdRZv0e
/3r8JoXk2OCPe1JtXX7r+kbeCfyHkYIUdFvAppgigS0yVJM2XPnq/uNTZ0+CfYyyAn2di/2Qxypd
TrJ+soYufxgHS99Myhm+T1jmw7l0ONvmff70/vNe/twOGyBePVUuA3HM2UaoNKTW1nOTP6G4Th6b
LGcV1FSNcGPKmh0UDPp671/xz3Oc7b0sWsQGGkWml4sPXLktu4Wutk9FtkDurLTaoprh+ul4SFhZ
jX03O+VuwbBn7TClVBrzd5wG/RdmA625a3y5rsd9UsubwSby8IEaBYtyHJvLM3cOF5jJhcjMUKtn
K/g5e6hZi7CYp6yOjFjMVhcOWctebvP+g10MHYKTYD4xSdv8fphK3w4d6Nk1iKYxfxZeXi6boHPk
QYPmuDcaOoMe6XFYrikRQUTEnHPlrZ5VKBisa02PWYsdBegSa/2d/xq3RY7gRSASfLadVO06TWfI
sFMiOqSUUYUl5lBphfXBsmr7Rsty4/n9Zz8XkqzXX0tl/C+ycGQhZ9en22kAYm31J74WhYgpLwPM
4gCvftFRy07UrWyaR7rX7XM0zh+HJi3LkHRN7xPsJAEURTif37+li8+JuYsy9VqNwLdHzfPtGykh
CUmtJCQlL7LyyYLIfEAuvMQQa23nkBdjfDcu7bV8qYvvySSokNeA9DagjXh+rEOFIGP8/faTjLHx
3M60o+9iKeDk1jIoDgoG5+v7z3lW1eXN06pcXy9UFXp75w2GVGNPMEzJ/DRMmvjYSa1+8jIj36cl
u+v3L3X5SmlvQRXGFcrCDBXi7StNkhQ+qgqS5yZt2i+1Mr+qzHdvK473IhzigQ6f1uT/ekhnF0v2
BodURMWYk85+xxZ0CQA/GT9lnZXccmZD3mXImm1e7Dy4SI1vZcW2D3/XPF4pgF6+Wq6M+BFmDQUx
Rvfb511oTk5FOaTPNbWZAxR5MJ/G2CYf4hb8/pV1EKgBf9ybidGk04f+E98JXxFj9+3lUOvZnKEy
74nth2xPMKGUZLe1FEIRICHs7pfukUWE/8bXU6DKhqDsyBY8DxHZTEBc10WWePO+N0BSm43205ey
yHZdlolH5Qci3lkgrtDma3kGu5QqU3ojaW5bZUhzukcGM/RpB4QoRWcL0GDMSJuEOH1UCvHpI7tx
Y3g1MqwqD8XqFeWUVdjG9KFfoT5hr5HfcRhUV2W0ZDz5uRGZ+CTpYJYA/jKcvks8Jss2GXT5ajAh
4Dpw8zaJ5ryzRiTgVfHQtQPMbjbWOpy0tGp/+Z1Ng3ceuqa/d/pO+5o79jg8wHbsPiNh1F58DPyv
5WJY+Rao/PLoOiK2o2RMnf5OtwbnycYH+goLlcOnaCvk9yOl5Qh+OcL0zDQxSZKBnN4ry8yIetLL
Ob/pRV4/DbExYGyousXZoP0ZoiYAO3GT0HyqwqEXix6hH1Ziq7vTkhy8edYjbRW/f5aToQV7zJPN
b5UTk7t1SxI49qWvq/S54uSu/WrNUdaPaNbyDdvKeto5QV7rtzFlljvkPKUWUtjtf/NfqLxsMtVr
4I7K2tr9kFUhRZvxk6bokH+p26a6aTvWhRv485a/zVSMmmhOjeGrxZpeb4HTE3VEAa8bIbmCrQ1J
zM7YOPP3XZykrQMB1Szw5j7MZbLAhNHpcz36nJamna/Xc3tnU7vIPjldLuQm5rQ3RZ2RWOVhmtir
hYSzjl7k2LVzaOtKGBEVx7oOh3rI7b2TCTHcy5naSeQuvTF+9hxZxDcEYY7muF3MOFvQ1TZ+0HwT
Jpix0JFJ9XmAzV9s5mQc9uPsp0AQ6pUUZZllCzWLrWgasj+drTA1Aw6opIYu0yara/+F4n3gvsoW
+OeG4LT+k0zWZmtv5l6OCt+t6s3cG7N9J3wMtUcQw9n3IbE0d1ejLeQoP1oDYoKxUflrwjL1JbEG
+U2UiM5DTW+qHXy5wHnIs8S/R5TiVVsZI3d6ofxdNxtKdzO6fbMBvu8x/tMwgxefAcYfnJ9M/n13
Ghw1PQwaeucNAFWaBgOT2xAKt6crltWW8YIwuNcfi35xwbZ4mes++TFFfzB6gopTOwb6gcMgswg1
gULJIcz7VOL2KTKZfYAEME27oE8T71M9TnaA1tezUxVyq7OOHEPQQoqcVKus3QRZBdREB/Pt0GQM
Nr6bgnBjz+u4I7BXlnOfp23/0lZqeF15fj9Lg8Edobe3p7tuDLpvFfGe2V0Vj3l9nOaqIdJqdt3Q
zvLJOxadcMRRn2JtZDdWZS/OgM3pZ9z60ElkOSATNofcfJU2ffhD0aBNCbFE1OVGIZDLNkZKX/AI
YLZ0KG4oYZ8ADdNeLqxW9a9xN4/FzdjLZHmmmV8ah0rO5HHSz9KKvSwm4aBPaYBEMx5BO/usFgei
Oyfai3VbkP+VjgXpjFnWRDrw33FjsDOfmBu8JN3oox/bRy0d8uTG8+LK5g2a+QzpQJgxFbwyMzZ9
3CKVXSZvzjd57WTZju0q9vDJLpsXOuj4KAYnJi4jBHVsLcSF2ta81XIThcvq4PnUW/Ew3I8x5bRI
GH7VgovECYvyz3Q/q1jCt4/ttr0feKuDs5EzUONbq0mNZYceH/2/rRn4kSfHabY5vqcyKmziVSLw
vbn7FLiDZGIOcogX0SQL0jSNuoD8U5FisOUPMOXeJd7jV0ET/9eSN9UnyzC64TAG/EAPcY9IETq0
jhRRz2qNYrzndN+bEW3aA1Rvb2Qv1ZZmBBzESm/mXtfgpqR9OXkb2Pa1uddg4/vEZE/t71oFOfaj
stZ+aWQQjfCZA0dupRV712L9zq0LbIl8z3NXmrFH757T7NuF1GuaHgzYKJ/9JE2nY6cq/5hKkpPw
1NFIK0On6dzfSRFkHyh2aRrpCnyNRqW3tJ8GyIZb8ooKJyoR0VLtkbb4ZXhtSx1YxQ2+y6AHQpdn
rbrDOSCCf95lYbBct49sdpA6nMMHE1ApDWie9llgYGxYr4ZgO5WGH2quPmpbG+fCJisTVE7v7+4u
jxB/VODYo+nZXzaFglbXeHF982wRmMDSHrS12PeDDx94Qb3PjNvjBIiycVYvqhgkfpgFl8iVu7jc
QLN1Nlc8IPEFdAjOfjs0aEWpsDU8L6Cuf+DWS2G6pejrh7TWIojx+vH9x77c1CIC4rRP5YJ+N3vo
t4PFtjBW4gW0nlADJHdd6uTNBnFl9Tg5c/c0wlskt6Ue1D8/J5cFCoYgj2LLBZpmaTthdomynlQa
sHVb0nTHkuI/FOUiHly3fv73p+QsREnYJzrl4tANuXOuLLOznkA8dt+mOQc4kycDDhBByXdwqu4g
pV7+azWFHr6Lm5lCGj4qkLRv323dAGMD9VI+OwPHkTAJJHlotRg/4AjqyQWaGy3s6a4RidD514II
L8czQBB4eFjcVjvkufwkE3pF5Wz0nwbVAIgH0Al91sSM3FpO2m2Gws4O3UJxEXPBEn9RKjav1bb+
4xbgOaCU4lC4BoWdl/DoJmBlL6rnfiq0cFYF6dHKWL3RiQwaWuRLFSa68l6qQAtGspGc8YrP+fJz
YirEk4W2FKuxfX56opKrj4X0umeOOdaepqLqQ7cz7Bu05dVTZ7ZXoVr8pG8OMbhvKdvyo2NZp6x0
9pNLvcs1SLXmszHY2b1UhC+ozHZu6OzIG8DX45Wqy2UjlcIhegiHos5aMj0vWHo1ifVES8TPTo17
jA6S27NQBQhHwkEDYLNTdeZ+gm7hfbTdAYqvaan6A7pt+1om3GURZL0VnptJhO8a+9zb4e45TW/J
fIyf7WpQBP/Z1YPvy4agpQrCuFFW2c40Km2jEj3+WppxGWVGa31L58F4avyFpKz3P/r/uCF0nKwl
LIarlMc7O1HOaNB9n/nto0H4051OK+QreuqU6Cek+ynxn122kSiZKI+Zy3yTJAYHkiLga3DMRv/R
44Pbv39LF18ELhrHMNBWr7/VheW0iINAtkZa0oHR2ynsPM3/3nel+mani3PHZPEyO511AG2hHzHE
OteUn+ffA5pTMKC03tfLrxC9tz9RMJuxUw5le9Jk1qQ30Lrb8tFrKsADIOwXaoeNQ9jB+w99vsRw
Ub4KjPcWqnbQTWc/Q5Ws8urS9x8LssN+9j2n5n3H3zX3JqQVtXUn0Q47SwnZXpn2z2uSzH+gQtCM
QSpdBfVnE5A+tEjWNAr5yFiCH3Ev3PumxiC+zc1ABVtngXVUur5mR53bzemVpfVczeWsQk20DSAW
+ItV3PH2baPYa7EYO8mpruT0fTI1UkaqRTSR1ZXFV8zQ/T6wE+0U1DrULCLMPjXDuIQ+G/BrtauL
eYJ7obhOV2N17a2l7rf3osnY7tA6lCcDqtONTw7wllNUfojJy7y1jKR1wyEIkpiktU7sY38pPo/t
EluH98fCf9wHExJnUJSlvJYL3G2eGdagKBaf5lGvju08iwe7nTzOgUiUXnEXG989e+qeLZTovyhQ
JkSpOJ/ev4nLYeFS18LUw5xJce5czxYUBBjBF3FOw0iLM3KrIa9BPtv6p1bv7XmT2vicYEplFbw/
0xvM7fvXv/wgWAxxxuOxgHSMqPftbzEQ2p5jKZpOvWWJU2FMYrd4QxCZMZDC0lLakVd0bV+9jvW/
Vya20iuPwUKnhpVJP6/Px5pjjY1IhlPXL0MApawKmlCVjnakspNfmecu5hkuw7tl84PAhU9gnQf/
qsdnqAZaeFHGCbYmJgHs3tQqRBf/ziY93iWWfc2mdT6xrs+FxBwAAx201Q339oKdmDqVkzpyspcl
OEzjUt276ZTND8guxiPjuPhMJ9vZUsP1+MKWMvWv/Kj/9cjM6mx0cP3jpz37wOx6xqOpS/20kOgZ
76h5jfNDMiTGLoaAZhxLWnjlFSPUxUDmqVHW8/aIJjM58r196gx9ieiKWT85CWr0yOkXADIFpLZI
97En31FFEi9UBGMR2XWc/nx/GP/HO1/XEqZ0ii1srM+e2O0l30zVWifWtLoPSRJovzQgjXZFT37i
gdUr31cpVSpAyF4Uw+8/vn8DF0PaWqVzdNEwINM6DdbX89coo9nQ6LNmmqeF/k+/sTOk/8fCIJC2
DeIku3IwPYeWr7s5zmRMXCaPTWP67Hm7tCJVk+yJU4VtnlAtiS12wWZuqzukCH29H7qCIDMRp71F
0IOLLLN2AL78QExiQUNNxtE6DBU6M4zlWbEbgrEsrXC0U8RLkbSbDr5YN+uNRwA6LiB6ZTn2stzh
lNRgR8F72MEhEzNBfeHiomgtI46qqHHHLqUknjUNVp1u8jNnMznrpr8P7P5DNmIZu9IauNDjru+C
PbXBSF97fedZ2d2Y9TXdJPdUzhMlp7E+YezHftvHRI7WQ8x2Ps1K73bImnrbTb3a241bfQc5Mr+Q
izfu0Y7q125q/QHeTHHQv1flxjoarTWw9e14AKgJMYRAvpNRUezew+lrg7tBM8VgRKVfaXteeEOV
cTRksG166CT7hFkse8qNproWZHUxyXMz2EPQA3MgAMJ6NiOhfUvbZaqXk2lWaUn0WxpvYCTAofSM
xtmS4KLCvIitKweC/7osIS4BRQT2PP75ngP0uweerDZOXp3pzlFzWxetep1StZayGbW7DlnUrpN9
f6VR9R8fI+vZahRnRePEuf7zvz7GqSWeAl2ffkKMVvx2W3/ZpC0YTMRDgS6vPOV5RMX6La4ePnpT
KIMwqpztKVnsKsgLo36K8Yx8TdAIDdHAuayi0FemG5QCS36LfF9t0qHxzC1WYRoWRpW3RwON8Z3f
evP4mI26+zKahWWGUlspZ1PS6pvW7fN5qxq6Ec8DAm14tWmbeRtiGuUhwxQ3YkRrqmBjq6zEPNKO
q/bdmPssJIQ8wBT//jR3trIgyABkxOrGzo2KCWPq7ZsFhZFS4GRZ8wSygp0383Z2gSnHx7Kj6o5W
tm/rK/u0s1/zzzXp5vMemd89fqG31wQ8J+DaxhrHAj/v72ddQs+yIYU+zGL49v7zXV4LfxgTOOsX
9ZIL/48nHVlS+A+OClbKq5pEvB0AXrNj8Gb98V+vRWmPF8k0jZGB48jb5xJJqfmJp9IbH2tOHY4T
+ZAWHN1206N+v1ZTvPzlqGCiJfL+LJKWt/7zv76JFZTnIhqNj00Z2IcymLtHPZ/lhg2YvzFN0V35
Bv/jevi1wC2x/+CVni+IJCnqIrdT98iqM4bEHaWHUa9hkvSSROKcTug/1itXsRBXpLCChsZE9nH2
hAZ92WkZFudYSedz5kvjUW+N7gZjoYqQBY9X9pXrz/PXDP+/y/E+6b9DCtTPdRZFj3uKh3SwaGpo
TBbXDjVHr7fWUBhhrGvzIRP9skmGoNzHgSV274+e8xPdn+tzjOT1oki0kem9/UGFC5dL60v/SHMi
/ZoSXHubIJL7qgtbfMWI1R+cOjALEpMq/06QSrqP6e3fiMXWr9zK2dbvf3fC3MeCR4ntAojsWEJm
EyXPYwWNd0M2zvwKNMHbtaDvPuRGXwxhA0D2QNej+PX+W7j8XvFZAsbmRB3gRzznZi3M/13mlO5R
w/d701Pf3WbkMD97tbxmH/2vAU0ZjUGm44ZHJnf2voMYjbjiUk1lNzs1ZPVG+hW9ADWovTsT4vr+
o52tnn/eauAHvFcqNCzf66P/9cGC2MKEMxsMZ3qkVqhk3t361HEjo9OJMJrjvIh4q9eyVC4fE2vn
arNkcmIx+7Pb+uuyQ9XCtcBDdfTIQ34ZjRbB5zKgyLc6PQKNaFxZPi8fE9f9nyolMgtKn2erZ7Bk
tktmKsEwpU3DT2XmBgsIKtu4ip1Qxkn5qA1mN17ZQV8OHC7LxoSSNE9KhO7bt5tUsb7OujbT4Zjt
jUQ6R7+jr00pyD396w8JOm11eSLgRTl87hfLhyzuxl7Yx1m2+u8Oy+WXOKdkSfffJZeWVWi5pyRb
T//6Zjl6mjgq2IjyUTKE3j4iPD1CUinuH920Su+lCRomqrTAuevFbNxpU4Cj3nezK6v1xfhZr0op
g3HLJS/ccR7C7E4Mo39EROM9UldiJ27Swv+OpKYm8Lyw/StXvPgpsfrjYLG5LvMPE//b55zo1cT+
ROo6acAmyRiVSA/ZrMdhWjb6tc0I+x3+uLfz/tuf03p7OUEkbq26Dkiia6kn4VSEYTWtC+vDEDDg
wqkNiiC04751HupaULyFTdQdJZNTf9SrcYphe2cO3vPRVHAcLEQwLR4AzEkg0s2lDLsqFzPmaggD
W8ua3Mck9yy1sfRZ/8jiPXVYNZJZIwUiUcYxI6NveNQtwvm2yxgL+cXsXOygSmit/zjiYSm3+Joa
52DPsmo3M5lm5stqehojG/eHfbOYtVfu0KjoqC3aZhk/d5ijrWcWN4NwDQHzP9Rbkq/CqijjT7Vd
rfXSih78tib3/HNVG1qCAiIbHhqLKOzI4GEfkCWJ9FYqJZ+0fJqQ+GRuSSbWaMtnImHd754pvOfe
jpHvsH/QUOQl1m8cu/UP3Rk7LQLoX9WhZiOSDJsSxmDY090+cpt2v2N/X8gtwNBsuEmGjjylRZju
g+8KjPcttsIPXqYnT2sK09eKzSI0DF5f6GGcuMnR56SRRdWrjgDR+eKTYVTFGKpC2S+AIdsUJr+x
yC1pkr2194dquh3EpL226LHNrdKkY2xQZPQq5N8bbsE++6AZRUtS8liXzW3mzUGMMrqwxntvDKQM
8468kXs/buo8AuagEfzjpiZpzbgT8evAdH8eZJvEezEW6X1Le6oNdQwxr0XiUIyvUFoBwUi019wz
SOjwTav8mpQ5YJ1QtS2VHo1Q7/TOKUVZPrr0ALUfhSWXm04kfvBDBYXId/gypNiMozbi6JPNFNxo
Taff0RqgOtDNsxRhghgL7okzG/JD5REhEgqzKe2d4dasrq1uEICYIpT/kGDkdKJRjhIeaDomxZ4A
rm6KMp+g3tfGGPPmHh80IFtpI0H+3ZF+mUYOyUcEXoreQntmCed3QzG83DNntHdeB3PUCkXfGc6H
2JkaAs7dpcZ8BPlpA4AjHj7rZTvNRmRjirrrqXV3A2YmQyriOOZJ+yVksJxsv+2X7wPaqLnaEoQu
fjSkivdfzTnWvjeq5+uRTot2MGxiosEIWOHUVob0IEw6gHU71D3RO6mePMvU8qpNoc1jeesR2EuD
vXD1uWDGzgo96pelQ42RFoX2zNc4tk+lWZMCDAIRMHfatd5r0ZsaEd3L6LU7soDwq4Us3umXIteS
FB002qCQwey86rQ85aHsFSwpcp3WZKzEfO7dcbEOE5DLx7wdDO/G7bRGRnU2l79amUmbGNtGalvq
03Lk3rqy/wLGTvXkxGaCANQ+BQA1OwQZJnWt5KFajGBBFGZjqoVy0M+35SDt7qeXAeL6OWp20zym
RZM62PqNeGwOfk/1J7LF0B6ruh/kvppHNYdgeuGda4FCxQRE0mnuYCzb5YdCTSWcQcuaf8IpDaZN
mTFlAx6cMy0cO4DAW96s2T0SaGD7G8hoxpe2VdVj5miuv0tapG7hbCLf4QBdYPeEMzA8Vy7laaCH
uA/DtOmG5J660kQauteDyzMs0sx/MfxT/7ZIdO/eT2pigFyi2YMjQpzkUwVmGJifl/B/CCyF5txz
E6xnhN23O0jN5U1rU44IKaGZt0JbYfei6ksRdZ3WklVObhsyvl7qnwOxaO1GEaQDWiqbhjIk9F0c
faulptaTkiWJdl9A7lI+I4OHWAvfvpMycb9VYvI/QABB2dTZw0AHurTHfOuNvIcfrconfHfNkIzR
NCLiirCCFqC63Sm2wtaTXbJrnHZIKMC1GbA7EkSoEqQq/6UhvPmtMKH9mFw9/ei2lnSi9Xxbh40R
TD/HIWf2+T/Kzqw3Tqzrwr8IiXm4pajZFcdJbCe5QRkc5uHAAQ78+u8h3027HLn0dre6pVarKeBw
hr3XepYF2/CcyyT9tLgNqPAxmJg4yjQNnjRttEjjTvVc7MH2LMecYdqGRtzEzyopBQodf8i+q8LT
L55AMhlpSztcUrPwk02KFGrc+oOmjkHQN19LDXtrOM1m64W+1ORTgiDhD5WX3ts0bi/ENsYqRHVE
edlvMiWQp3aN1wRr4bFkEgI+rqX7drSX3dIaMtjTJCrnSHajZmzUoPOSll4W90iJ/GzDTmt+MCll
p6hSnaG8D9JCPUkrKR/yDDEjVnJXNPd2jkX9wbK1YF5FWkSwHRUA7T9yXlOOOqsQxUOpFuc8y4l6
vKbN9fc2luqbngqn2Okwkcwd7dfuLl0bzfQpEGT1c+Ea4TS4AswKbvlkj9PevfNqQzNDTzX1l7JP
tBfga4Y4KlSjcJIEtoTQBnXOwZtY1Q0KX7fakPfZlDvRJJySY9kSkTfFsJoP1sjDJeQ9my5wk2yb
BceuLtB36aDHrQ62QzjByS1YICIXk2R17GIx9UeLk5/cUnQadJyDgUY5KB8IWS/zXtxZ2Vh2m2I1
26HRpKi0cXozMEJsbc50cQjUuJ84ZIso1+sed0Rf2TJEOZPdlUESIELFA2/d2QARf+ddbLDEwW0G
HT9VMsfKYfWf/Mr2Rg5GWZlvOfgPLwOylm/SAu+0peUqD5xo9RrkHA1azIBO8VBl+PHDudDLMTSI
VIVqGvCy9tk0Dp8K2iNgZZAM3c9N67HHomvzLSjI576vS9ufQgKMQK4ZnFnqUPVsYVhx6gbCJ5pS
LbQLQ3pMQ4Hxy7OzeoKxPsmL1Pzuh4bco7iz9Kl/MSrqSSF23r76rAOVSXintf9sAUbpN8ZUjS+5
ZqjiOBB8Vx9MzLjJmf/CCjYtOlUv7E1ynH3ylPOzn/bTbw9FOPoHVzjyyWhk0W6TvtOHDSxNyzi4
2d9snmUGa5jZhjT32eLLTw76xowb5EwY9VYMjSCL4y6mfkKq+Dy0bntKOxKAQ8ke2HpRbS2zPVIF
1LkIMcdt0PRIXdk1ji8j64ncNb5a7VGJSuyLU0wuPMXES74Gdj91oXCFmaOuYnuycRJQG6E5Qok5
qgaGwl7TfcSzHfLw7DwYM4pLBHBxfSiLKd3CVyRHs/R664lg3qXZYpLvKEwOM/uyIFjmzxB+ldhn
im3klpKzS9GJfRr6ZE053qEKguKTlmmYihLk8v6mXTz/Y54Yxkw6gWFc2sBqklOPIUqF1mzYxWEo
Ev8lDdC+wqDqRndXqTpvNlWKPJ71FbJ8hGSVtx40aS1P4BYq2GCI79NnAVmoC5t4MPZ6veR65M5s
8CJEb+v9zAuRTKp1jeoSg/6N96IlshLxb5zlxyJOTD7EiSiUkKojlN56zlwk2mRxNZ9cSDrTKWXQ
69DTRPzFW1KtC00tMQZYw0Hzm4Sb4pOhHLaCDiY6/zSZUH+HqeQDKNA7nPXS5Q0RMk+5l93pUG5J
GdassBeKmcipF7Z0pciJmbdpn5EZ6Q0M+sjNsBisgxoEgUG48ba2/VT/nKnGMz4GC0m+IWr4TIR6
ICdimUH3rIY55Udq6Yt7tzFJSiVRVkb9zMQBaqGRfL99i7jwiyOHoI/8tOUXeItTPdYom60vemvE
E/LSWvIBoBQOdmioG1pMVp8aR072g4FRrWmlujcnkr2PpoMlPcT0W6VM4GlLyPfYTUmIZokcpJXr
xy7bM9Evhxjx++fG71RHlcMfk8gYy7zZkcjgBdteDNpDETSV9d1P+T+HbWZ2MTYG4WpRCx1N+yhb
22BrwMyF7LtruawYzKq5wDrt2aZUpfZJgFn64mOazs6OGCRkBw3mntZJ5m/c1ZnaFJqsmzuTjmlx
tO1Rt0IjaHhzjTHNuByoCOHBrmU7Xey+YjtDkTHXiDgv2Ho5iai9z6hctG+QWa34O3aR7oMEEC73
Wi90/0Z36V81E/rL1KAoIHP6vSpewGYhZVMm9jEZ+9MylvKzaQhzEw+avdOr+U8/auaNauffgsj1
sdfljE1zk449KOfXx94JLaMgWM060oH18jsLRbsVYYRPYQ8T25ytfQh6D6hlhXmKU6ahsJ1G81A4
WmfuyC4Cu+qyJ3kskhRTe8IU7oXUcrPf9Bl4C66RpHd6lw4dZJjM/WIHg13fQT43flFcq3fmnM7p
xXMKXp7EiKBFwzgQOt5rHDY/tV6emWdTTZW6g49QoG6xy5GH0Rf5ptSb+t6HQoDiTiMPTH0v2tZ2
wmbx7T8AlxCXG1XqP0J/jue7Rijn2ZWGZYU1S8gfQEIcAgM31rKdtBcNs5zpt9mZb1TQac46Hzxs
MUlSNJqyIyRZubW/J4uvlacMi8VynNNMlztKQ8t5diez3hkkvxnbdHaLxznwh/Sx1TBSRxwJYeDZ
Q2Hl4TLL+Ea/4U3hgiiptVtMagw16zdcOupp/eSt8nAtqO1PE97uu6LKzArxcKkoUSfer1k23T5V
w5f3K2BvKzRYW+mQUY1C90ob8vXYSTjZo65q8lMg3RM6gfgFVnuws4wJvf/7l3pTfoJSCqgRiDaV
m1Vk9PpSpNUoCF2Fe1QZ4fAI4f0ztqp504IT+BLHt2S1/6jCcz0ql7TFvMAEKPH6eii4W/oAsXN0
ka4czGzJP2oLnIeo7Nz5yewQuXoMlLOZDeRIjrHHHhCpj33SM215ef/e37xg16c5x8qFyMXAfnh1
72wLzUBiDDiS/jceunYwd7nyV69OgHKcBPHuez+YP/M0jr0btcZ/XdrFKwfGaFWcmFc1OIOUbxqG
unu0knVfx/Flx1ah24GQY01UcT189XhMZ6/Qxt37d/2vV0ALAGnlqnLl5q9egWULMCje7B5phwBI
wsHuhUwNcRu1voZZrCAqC5+M6IzQkDCUw6JX4LAkq+YHkLalujE7/2MI4hTjT3A2OCX/4rn+U0FH
HtOOCU6f47yM/b6d6kBEmtL006DKNqOSlqtx+/4z+Mfj55LQEXCCrkXtq1YiQARcNM3kHJ2hMqNs
SJP95MCBTTM7PZnGrPZ9h4oLYFf16f0r/2Mpor+P1IlvG5XD35fzn5vtDQV+XtGlCKT0URol+Q+q
riPd5wDpGCmUaxzCUv3vww0WBCrG9dPjo1ufx3+uaplVnKz1MyIrUl/7UZaBle5GMyg2k+lNTUQ5
JdnYA+m3u3RegluBJP963GvXiT8AJTChvr48vqVFAkHhpjE/7mpEWGdfzdNHMUmvhvnWxb8SPOYH
6Dp+dWMhftt2RGwAKswyTB2T6t91+j+3XitKqRQ46KtCbfPCXDApbTiok6QZYK/Jwxw33Uahl4Ec
PLoXkMHljTn2zXQOHJPZdW1Zr0jc6zmPYHcr6ElWOJKdae4qoliPTdrdFV693BCVvf22PSwo4OwR
lPsrGetq19F7U0tWPfPKQE133Fk1iFpWSJ/CWZXapbiDJpMVYUf0lrcLRJGLB5TGMt0tRe7fTaMx
3mrL/ZVzvNoI0eAgstDgvikIMem/fvkuBkSDlEF8TK1w9mbHJj602fXv3TJYzsRWd/kppRP90SuF
LM+DjhvwbNeuPZ+rxYT5hyKd4p+RdVsNGeKtl/Pmg6TBz6Bk+mc+RGd+1aYM/J4l2B/yU9mO1GPd
fNzREBURNl/zZbGb7Qhw5xbG680HwUVpGQJHQaEBgOBq+l96u6f/UBQn+ChAIjo3MT8gvRHnNEnK
5djj0Buoocx5ekiAu7n/63TA5Wn9ICdFCueQffD6lTi6MFlzbXKJJukysfsGiYQ03SgvgdU45PgS
kYw48bjVEnf8/P4M+PbeiW76uxl3fWQO18IK3vxkLnShj3HSETJitkYVwhejtYCg/KQDBTii4pnE
RuiD/uf9a1+DXfGm0x1mOmBOwOmgX88GOHisua1AN+tzPT8Cx+nqvW5Ixckrp1XdY2lq71Qt0Jf0
WFzjJ4JrUCug7a4sCgkk9Ua2xEadbBaC+Mofhq9a84wnKNH3RdVZB3co1Nf3f/Sb9XFdLYgEWHt2
f+0wr99WW08atT+7ZcsU37kUKb7ORGvsTKf7ParAvoVYfDNbrZeD64s0hGKzfS2VNEZFa1a47bFM
4JjbFFb/kO5S7GQNwOx/7dmv16KTxFDEOcgFX9+ajlsuV41oj4md9Z+KQRIZo2uYpENpADHaTv6o
f8mym3iEt/MkTxQlEU1XC+kSdcjXFx5wzDEzjsaxC6pRnaiqmltp1eMlY+v1DfDndOlgqtchbFrS
7MEM9i9dgwx0UyFPvSH9efPEkZCiECN0kqo/isyrp9DOGoUWKayjASD6uaddem9biRUcq8Ae6/8N
yKsTmUNCNIPJcIEqMKZe3znZCxNEXmQ4FLdg8xG73BmHjIHnHzUTuQJ8oq7ASiBI7rlhJnkzkCEz
caRiX0sY61qDfH1pIRuR1Rxyj4urSjM0+XYuVk1vqjHHe7f1Lu9/N28fK5dDrgDzw+cId73PTch9
VdTUxmOXu1PUyjn/2DGZ7tVU3tpfvVlEuDNa6S6HfRQv6OZf35ljg4PMlno8mpme7yvbjLd5gZao
Sih1krxifqiMRP7Pb5JiBtVl3iLG0zf7ZmQgRFvAlDgGQz35EfaxctyMpU6nh8alXR6SRYiXXFSq
PL7/ZN9M4WByVhXnun/GjvI32vw/e6qWao3nY7Y6Ih+Ln21wfA+Ua01na8Wj3p/mzCOJi+glDc9t
EGfm7v3Lv33afzVcHI8xoK5wu9dPe6jIw+Z0Yh/JuAtEKHUvDUu7bE5yKswtzv0XYcTyxlT1djSh
c/SYL9g9O2zjrr6bDBtkPrOWHpusLU6l4Yxw9Ng9dxuN+lJ8eP8W33wqWKhxXrlrlgGqyjfVowAF
dm543bkV7VSFftbSwYJiQ//QracXKrs84f/5kqvpCXUeCGtcAetT/89LzerUh4UyyTPyPINO51TS
eytzNgjIaFVyahMhb9zl+sxebQ1hUyPSZgOEu5dF+WriI3mijhlIw1mHzGnsU+nJ4dhKGoYv79/b
teYdUTWn7XXCQ1vOBa93eR2tf5DrujrnAk3YEVyGW28ySrfZ76RX7mffgXgcbBYKc5AX68z/pjN+
qwv9lPwjXdop+9XU3uSGBEp7043zwduXDSiTLSh2W7YnKJ5eP3mt90YFW14/txXFydAk4CQ00RE8
+KReHap+/l8LW0SKonACucTjZ9d7NQ+TgIcPVAU0b0ulvFPvLfYHKZw/5Amn+yR2jeEhF5Z+yMfp
lrnozVcUYNIHtc1ZFEAhDpjXt2qkk0NkiWedsWGMLuwQ7N3gcVTsVndEVt3iKbwdYOutIqilwIWo
6/q0vUiLGDKcWWfLbzr7SfMavdzBWXfaGyN5nXJej2RO1hZROPTaMAxccyf92qEvC0LqXLKjyeat
bJsRcIk+FM+VM/vqqCG66h5AeVXjLze2m2/vD/Dr668mTWzqMNYRk7nYU18/1zFL9I6lMD2rRKu+
WYVpE9nnmJglh56c+K7Jf0yQZva2NpZJ9P61r6fjv9deqwusfzbcwasTVKGE1scm18YKmYdZl4oT
LRA6il67fJVTVT+ptFPP71/0+ptZL8oI5lCJlJhjxNWKy8cO5brssnMW89mHGZqmT/YkCPqRClNw
Tn89uTFBXvsfWWcpkrLocJQnoZmT2+uHjNwRaxGcoTMpmem2b9P4OIlCfrS8TEYuPP8DsWztZiCT
19h0ErGaN7jBjaf9jze91hIQwuvErmOWef0jcnQtoqdbdbbSxHoO6NPda42qzv5oI1Bz4lydAk+b
IidA+vr+M/+7sP53lK8PgIMIQlA2Oz6RNq+v3aPgMRZL5ueUbmJ5KOgAK7qhNLPCmvCWx65Ez0Xv
rSNndWmX5djOqRZvikSjcS6nkTykzpx3w4y6CsU+TquK4OIWsfaZVkL+Ay/UrfwDji78qKsfjaWd
j4KhyW7lesoZag6cblcvpw6OywdXTTwcbUK2GsIf9s0wk7V1cogXAPIrkPl9zPMk+dMPlp8TK1zU
3mPHgvKlNkX/gqxrerRUlpQHUDiuFpoui8VdgGIx+wZhFxJ3HDRZfFdZCVijkWbzHXqbKnlKhZ2+
qEwvgi285+nJknIcd/FsdoeZdi6K7zbR/qRtrIyLoJ0NA6CHHSzuaVAMdxhqYV6FVO/qPOr7AUb2
TI++2CkhWidB7rfo5h5zgQ2VMtGd6kfVCGPLrKql38Ui5v4DLOhBMCqRwmxW8MzHQdVj89hIJyEy
fjaGRG4rq3f0gw3R9CUl0+HeSJfhe61ATxFUZY6PCe0n4JRLpv7IyWg11JxdIUj8tDgpBkx5Y2jb
MjvjWHbs7VB6066JHSpNCyE7O9NK/fgUBB1xmFBh4iJFWDOWXxpEL/l9Z0iA19bgdB8mbL/IErwh
dQ6Ts8h07zd0ekhcUJ5GUIQoqktXFvHRdlD/AAlyxfAwu0IZGwOHFLyXEjncLkFvlkTCI717myXU
A6JMr6bHCZ9bfW/DIW82Tb2Q56f7o3uebUfEG2cYKAoH2SKPRdvjjJwbNZ4l4Z0Yhwj4+l4Ttevh
/xCqiHI6nkOUkEL6jVBaWw/zCQ8gvetU/Rw04jzDDOnYiz9h6/0wQn4CGVKa5qdgmLvkA5kx5Xxp
mSfqsBkFNstiUehUqllaZzeH0gYVz+/6bUaP4LsbxD1W+KVYs2q9ud8vSQZ+iB5+aoUErgY7b4Ju
uTdimyGC7B5kuPJ78iG6cUSmzUgzNwTv+voOnFNXHbDs6wl0ngmPr1EL+XucE/FL11sn34705MuP
the3xd0CS8rYa6MjjEsQC4u6zOD6Twtcp/YYjEhdcBlOw0O2lJZxRxWx/OWpdIALs5h0Tvb52PaM
NQ6EMI3IGHyB3Ze051YGEk0gfOTvyDv85A+qh7R4cKbKU38cOn3FtialJ46qhbDag5WIlohggCQI
FKhO7SdOHpxSlTV/HKy8yra2JRJ5nAOVVNs8WVCJQugXbVTYou+jOFYNOgGwnvZR2SNldlQHuvGJ
D1ezPsMiRL7hjSlp7Xi47V+0Y6cySsZV8VRktW2Gy1BK+YgQynz2U6a9j3iW5bZvSt34kqUDWrMY
86obzR4zy9cclChH6Zm0m+BkJov9G9gM4wG1j95tvGKpHpYFtkdVJmkR4bxzHinFqeLR5PxWPta2
p/qwpPLZH2G7WfNuTLSy0za+3UwGbhm0cGNEckxQ/2C67n/QJ1y+10au/9ahOmUkPCO9+S77omvo
n/T+noC0wIgKKxbjPjYA7SFNIPUTrynqawwLI/8hwLWkOxk9tRiQlL3+qSzUWh5U0rmb9ArjWq8G
R4Dfq+L6LEiwWzb2mBDfuvQWeSieTgY0mLDhXvWC0rbQu6X6ptFJQQhKWB3fhzMKCF+T0bV39FDj
YasLD0SxrlxqbybEpBORaawmFgvDD5znbQJkN3Bl2HHSO8NlUd12aSbPwZjdOsS+w1RX2yZfYvIu
5qnbUNgkcwQpXPN1tGfEn1A/u69z0PLRxpxnn60sCb7lw2jbF89MgkgHpjKcNBi8+6CBN7EZk36o
DlSMGrA/JUXcU7uYWbFHYcrupmq11lSbHFAbkk9YXZ9gPc72qSHYMj2aMOqPwlmG5qGlhd2aIYnv
qREhpcwugV0M82lgYT+Ro5IbUd3Ftbtd9fBPQYkeM2KrNvlA7YwJiOLcWN/SyhDJvg1QQ+85seVe
5CNO0Te443v73jV6LU7CGU2HXoTBWDefg4rl7RkqlFl/bIfe60+d3yETIp29re4F8452aNI2eYl7
x1hMNN3maG9lZdgqsiaJ/HhGCkkeIn14H7OvGTwDGcuWjT5XlUc8Nvj1CBmuS8pDgoD+iJzdnw5Z
CnwuQqYt0U/lA7Wf+1nKuPnQwzKbzpS+FjTU1RpBmIdNVvfy26SnbXacArO/K/2gKEjt6NSp0tNS
/zQGyia9wQZ5mQlTG6LZla3BbnoURwv2ZxpxvjerYzuOMl/jdqYgcji3fMYCGjza1WTb8BxnL32O
2ZJOH1cx2TcmkOantFLtsmSZVZ7S2TC7rw5VjmmbQnUAgRlrlRH5rbCLL6i3DCDNfpzugcgl2RY7
d2L84OigEStuAnFdHTFHbagIVaxKtxk7VIWt6aAByhavx/+YLe1eDe3S8iUDCJF3izkn3oc17ah7
GdzUe0nLpml2VMFsedAXKX/PfYIeuGlbF5VBbOe0gg0awE206igQNXGy2C9O1XU/qZSCxHP90n4J
Gn7KJphVagDuobwYKTdxjF9t6hr1XbAEUB5DA1F2+RwLxumRqEAj/UMwu2mHBa3mZ1VieTsk2QLR
1C+r8WDwDv2jpWXOU2lQmxy21axTE6ACnJ49Z1bOtqs7zTrMmifsDZQkszwTZT79yLyMPPDc0XTt
nAq3TM724JXJJkgy27uLR1/fA2HlEAZuM9MfdaUH+5m2ThMiOtGrHfivpv6ZME8km7oBXxd63uzF
G4WmxN2XrKfGbn2dQAH7OMhCiLHaHtyn4+G1oOr1gRkqySI9SZptOkoqcpU2LwWZKGkv3ag1AGFi
HPerJ83KUWW22mDHu6q2WPAFSQ87VDXmFJlZbaZ78IhzvmOPOCJIzCRjdwSBOl/qGa30RiOza9ga
SZmQSyGl80xAypxsoCsiWegM4eXbqQnKn2IWmbErgxHhosRXv/PtFBhe5jcxO7RAoNq1tOCR9CWv
/+nlJIMU7Kn14Y/XeEjFGpljTRz1jPrhmJp+funsxTBhYUH6v5ABVDrH2fOzqIyrzNlqi7LAfVq1
O4fG5PUO0dGtFW/ZAs+o37zCtVGeal72feWosNdNJ3VfUEKFrIkscoiy2h/9D9Rj+vS+8up8+DyP
Wr2vyLNgS0dHK9jDAvVqpJNNMiOdE72PrzpsA/iUMkTJ6X3Ey1O0ly6jYvKJClL+1FJHqQ8q6CS7
rdYxRTRZ7fxVa0Y07mHrlpW5GWmZtwet10cv6jLgJlu8aKj3hYNMbayxbm8mMj0U3lhkZdA2RapN
v8ysIUnaaxvL3jK4Ean5ZjVTmKSWvWHCqdzvRWEX3TYW+VQwU1Hai5Tp9e5BZOSMJ1Lrk42YrP6S
WW7vfvBa/GdBSJaA054bUpFt0NDogjcp+zLCqrUcguVS2hadiskP6gtK85bkMnB7gqBANsfV3eSR
rcGYLTVEFkit1x03Rf4HgVTIYfNoCw3OJJI8Zma3quDWa13/RXW1U0RG49fJNiNwkXKqqod7F9LR
/GtaNNii2FKmo9CLDrUdcQfBJYnLZeqBEmmx+bENpv5h0ZOhuMNeEXRYC/qgS2qcRI2u3y2VkX53
NSftjvEQzMxbVEZMsHqyWELsFuw9caH2pMH4NkM0TPxS88KgEegGwOum1o4VdagiP6cnEoG+qpOo
Tqby4MbwJi6pPjo/EeK3tNdl4KV7rSjHQ2YFqg3zriiKUCLD0e+mZdKsDVr/rItWPEi1qzL2axuF
zOYLl65AHIt5aU6Z6NxpzyASDvalXOmbuA+s4n4u+0XbO71RUTFsU/JgRjUGxA5kbJdsmL7GU7Ws
mtESUlhxIoBnTh8VuUL9FoFte3CBYetbOMwc8IBHSHvTFIgvI6dpwByHtIK0OAsdEQjIQvyj3oxa
7lVsRWQx/fQ1NiRhKX1HbZMgKPUIcxmwLwfT2nxkP2LKw7KaqRcRuF3oUqWPUcDSSySjx5KQgjgy
mts+w3jgFEbhX+ogsZctTxlvcqp3nDRku7hfKtdk97n6UJJzP1c9LEfp4m0apML2U1YqY7Jqku1U
+kv6xR77eBewy0/qaJiC7smLzTE/CZKGvhjZ7IGMmvHFylDmWN5Dsx3yZquyulSbsRu68tCPgn+/
1oV9YMOGVrHZ6ZD1I64dnBQETIH6vcpc51u8zOg8ySwgwghtKDtnkGytqsJRLtLhEKllBnht5ogm
zCynLO4Aqnj9RXPN5uITRmMekt73SUjDsMQ+F4WhhMiZKp33Vs3FZhy7+KvrI/8JXfxnhAZxKgxd
1CVi0xKo552SFGXVtlDj+H0eIPCCPjZVD5hDi3n6CK7dJ0Ka4YVM7gRolyXd32qWWurIkE3w0jGD
FATv6a7sfsmiyb+JSrfVU1U2WPL0NQOxnjLrFz4QMV+8HjXrHvhh8p2MjXE+6ZXvz6DIm0I+9HEn
T5XdGU2UTpU1HQppmjujJakYtTCJRqeq8ZJGR7C/1ESALEHqRIkzNyxkVjaghaAaqPlfdMsdu9PE
+euHIFviT5u5eElK3+7sPaka8U6xkFWkRjr6EtWDpY1u2FqZICKoXXpsQOzPkUGaPT6/MEHu/WCY
qtB3CELL5VRTYZY7b2laFXGocaYNWpDmca4EolG0FW4wbytRMJPqzmI/eyRsqy0YFKPdGgjPjUhY
mbkZaMhXz03BTeyqFCTaZxPtcv8oNCncKFsq+DHJQrLJDgKy70FSdhZ/Y2JBI8ird5X6wCIM7IeZ
u3KOI8VpTr6OjsJMFJpSTJi5Z6LHWcriZEt+Pl4RZrFkk+TUivdFQaBgmOdouwEaB2ZKLkNVVPWH
qU6MiU0ilO4tBx29WVkg9nQZiq5/wCfS53vXrU1nv/oMThO5m/rfpDg+2nwxxH4xyIVH9VHr7aXg
4/nRZUwUkRWQj7rLibebMREI0nq2sZVW6kPgCuk9sdAa3mOSGWz3QwRF3Q8jBjT+UWAUNu78nprr
hrBhsVwwPhnov+Gl4U/1RPCTmZV1rG5U2pKrzG4y1MWMVLvrccVsywHC307lif7cI9nUN92QIqCO
ifpG7TpPyYub5FLnHOdqMgltI4u1+kaV8W1N13JAwVDMRjdm0z59XenrjKVgjOnd2SC1a7zPXQNW
PyYcNP34Kdt951GP+FQxcvvD+0XGt1dG5UBkONG7Hvqlaz+9a+W9nxdNebZIetx1omYi0jQ8oPDE
c7nvG1GOp9zuoJK9f+E3mgDabViQPRrkLk2+wLiqbsoCY1FicmVUIWzhOGkDsxdJa9ITTxIdR5ZX
/UxUgYHDhOAQup3pbgaKLL+NMaluNK//+WtoAiKbQxlJG/eqU9J7yplsRyvOlY/8guV+WU6UDKGe
O0PbPgr0x/I8Fx1NK5wf33MvpSSAfAUbnYEL4/1n86bozOTBX+zM2XM54AdeDwdNzWUamDK5y0an
fDLLJT9CYrVCZrES80/RqoMpyZEjDl1u37/0m0K/hUYKlSadSTIg/Os4a8EHOtioUE5e0VRfzaGL
d5pt4fywrfGM+fJWGvmbW2XgE1aMHgUWN1atq26GkcJkr625OE2paMjim5x7RzTGZeE3MgTWWtQk
n/kY01tvfG1ZvCpUc+WVxWIYa52ahuDrh6xcDsadHZSnXqFo3xaz3+UPljPMCgfmXxnDkHgbd0YT
s/FTVROkQfBpuvNqiCmz3uEPcucBPHpXjHXwnGtKX/YFs5O9c9wyT/cDsGj7WPpGUUcxPqNbDZKr
R/cX7ATKjRQQboMkj6sPyMgta+iwOTy0eZBsibFx8Rzi5gixe7YHePplHS7E2fzR6tS+MUL/lvH/
8/T+XtzzEPRAqVub5msr8D/ta5uQwKKnD/VAiybrQcQHRSw2nE3G7ohrp7Q+92M+7RWKfv2CFrW+
BOC6SypTjn5O0sWftwk9CmebappTXfJ+nO5ZcXzzxsx6NZ7//k7kqPR6kR2uDd/Xv5O94hKz6TQe
utnTn8w6zvMNAuthU2laWUfUa7LP739Bb1/LKqxGAINMZI2vurpihZnAqMrOfEAQtST3Qz33j6ze
GEWVRw0LkqxufIMAkCZHy+vtp/evfjWquV/avGBR+DvCCf+6ZzTL0WrpK5kPAxodcHKG84uS37jR
at0+aKLyI0DWwQ6lQUX4k7vcGBdvH7eho2cAJW3QccZ68Ppxc5c2RaHFesCBL7djs9rkncp8DIgI
Njb4jeVyY8K66jf9vWH+RnPyb55VcDUQSYscglgjJCzOEvKcC88m8aTJ4cDbVLNutPKvVsv/vxgb
JVRVPGQa+q9vb57p+/Rt7TzIOY39D8qT2h+CI5D1s8Yp2F9F+qWi1XR8/6X+6x5B7PAXGlZo2Vf3
yCPNtYqx9qAFWvFT03yiBORkeSeb8MpbJK5/3eOaD+bR6qLRe60SMcmlmCQVigekzUkX5krTHtwx
1u+J20zaTQr3NWr6Qd1Qq123e/8+W9qJXJAgbxc1zutna+LU7cwmth/aZAEDMNspwulh8NqNk1Hu
rOuq/93rswmOXsu29eIkW0iw5rf3H/W/fwa6ZHQhbEuQl73+GVpDjUtpnv0wWppBKppV7Fzyn0ke
S2rtbGCKPrn53P7CNeV/QGEeg6DObqEJr7cj68NAqoNUkoWRecK8ehius6r3IFrxEvpBHI2Z6B+c
51YSbJlvydYcu9T9uBSYuSBgFqS2BNO0rBNKSqM4tcX88P5z+ceHzVkUYx3KO4Be16oDzkV1WXSF
/cAZIDtxbE53klyvbe4FxZ2M2+7GvP12yNM+01f2HOgwH+ny69eQ5nrrFc4Qc66HQhjSBGmf9XLt
EdP0727MIW8nTcioqyCWYx/77+uVFHRWSp+hLR4MbMvDvezyxdqrfhojy9XSakvtiCpZnQrxjVNP
+TWg9oJ6+/0n/Pa7w4jhMq2smDJe7dW6Ia3Z0RpOqg8NjYmf/J5hk0+ThR++qf6PsvPqbVtJw/Av
IsBeblVtySWW5bQbIs5Jhr234a/fh9mbiDJEBFnsTQ4ymuGUr7zFHfc+bN9j7PdyAWVw9WG5p9nt
CNKD7sPGdbbQEGS6TsC2O8VDNWQ7jz4aKuv3Ft2WelfgiLgwzevxoGLS0MBJA2gsyOfLD0vVmQpx
qPsveUwJ6p4iX3ZG2KNO8EsSdbON4SYsIDc/HJIFdU2uNIK92ZDZCCGlR1vzpbaaokX5yQr3ZeJ4
2aawsqHfq6NtxgvL+id9uQiQQN2T4mBRi5g0oMLZnR3Yie0leSpOiaYLewInZdVXrJrc8TzUgxlt
qlrz6oNeesmjg+yx3EpPyGxy704H5JjKqtx2vQ2R9PY2u9rr9MomDLgDQ4fDNQ9PvEBaBUqzHuCo
pn2Lqz79iusTiAi1nrpcXRmrP9CsaJOXrEuzrZc64b8R0GiJTNQcE1wa0uLoQM82eocOVW5IKU5d
pPS0a0P9m59juek2lYjXMSmOubDnpn9x9i2gYrHBPUqpk5/o5Z4bfE9JNJbjBZf1UTnmRpLeJ4Xr
cpoHhPGolhcmZLQ0iNcTk2FJUf7qLjPxDwDjB/EEDgQuG5fDJ1rXxAOWW6egbPxo18dOsq8LiMZ7
Gi+LCJyruUJznOaJb4FuOXN0e4d4V+aDkzpFitLcF5BSzqNVGt+FaX0FExrRGslzlH3TiXR5e2td
v53TN8VSFF9ReFHmfGwjx5jXwT70FOGO8xkzYAASMlfvm16pvtmBlWNqR8+/gXQpKM+Gvwd0hBYO
+wcHb3IJnrD9wKUxKpodPPq7YEEwmnsx6kHgYVgYTYP4gFCsZzeRmAZgpU70EiKuD/UTe17/DqmX
eFhpZR9la6kHOhxtfRwXtv0f84bLXYjVB2QclBfABl4FOFmT61kHjpsojqd922gK3f28KpxulVSq
DDeY1Et/XwR0o46uTcl63VBN28IQEOLOLZQR06+o96M1nfUIGzpwaF9QEHPBU8HtN1cm+eYLrW7V
27WON/zGS7H71OA1P576kitw7dtqWWyDooneF778hGGdz42CAZBPKoE8Y7NFj6J41Jym44ThEVGB
/zFInXHtvW+4ZhDPD4W9HzQTPwckA46J1OmsOlX84KhdunDzXr2jwGz5IRMqE1gi+LnL09by7Dg2
EuovMjas9M5PDIHQj1Y5tCN60a2oJpOKC7uKXm8vwgcD86jhnoNOKbmINVsDahUIz3AFvXhWpal7
RU/E1xDTwm4PNndYo7bdndEWUMaFY3d9vRCRgQ+jUETthhre5YS5CIwIIJ040RWF3KWijkZzfRIt
sLQh+kfKI7e3DeQWWutkWstWmi2vC4IKIk8sTm2SiF+B79Txvukio3kG6UcTTWIalK2ziGLpA2pp
Qf4KbEMpNoYWl8amVktl4Vx9dOuQrkzPGaQTQpnZ9aoIgTxOZwensAc9WPCaP7W5ih+FZlCzwQwd
cjnYmnvq5dAURqUbVr0VNPvbX/8PbHx2BP54ZUxMDehMc8YCOImhqxvhvfRKmxX3JgR6F2EXeCmr
FpLOuE3DHLg5cvYVzd/Osb4Kq8YGsTCTqL0bciXz33wDXQU0BRP5a+iNHiSeVzrPehukn0YtCNJV
ggpOufblkL1KoB8WECVpNU94dclw1ZqpeBxFkPxyWgIPz/Yy46HyUPXaCUpc4aurwr1eK3btYuBo
YaoFBT3GbBoJX98+aFqVbK1WhBX9PyWUa3q4rra3cnr+beLipW75pueg4q363gY7nDz8GVHAu6s0
kEKrOJJGtJ60PcDUh3Xt7tixdbDyXBlrx9brI5X2g8w+lTLq5AN6k4hGtrkCflnVRtX4Qe/KlIe6
MXW5pahva5sucGnl0Lgdn82cN6zwMs1boWMUvt3+eH+yuvnHoxHHy2Fxe9nOLAru2jyhTW77L42Z
yf9k1pfjHuq2bW8MjFRpWYI2bVeDbNANSWs3bd91njKxQmkmTXZxjQbYqgJt9QSKRlCidfP2J+6U
yA/Gfl4vqUgYU8Ay+7kUIFyNnJ98gZ98eeTDbOhiTXjKSzBmSAmJNjPqdQ7qUGVsKwiOHci28lk0
teruFViB1db0kYDc1qkPPLHAL5WkihJmV64UlMtouut2e9cmNeJSY29o76Ovsg+MhAaZ1kfxq5Oq
kbnF+1MdaOrhR7bNYQs/W0Vv41MZ26BiuzqNarCVg16yyzuQgCtPG4i0StZrVQSdLCH9pYsGCx8t
hoUip0uFz5ne/svFUCnIqAXEp5cwpSj3g4eu78E9YX4pVhVqcebXLMO7HtEhmalPTtV4By9UlfyA
36/aW2u/a4pDTtVnKYe9zjuQm0bMaRIqRv15LnhhN+ASbDSJTnFQetUzyOTxG62ULnyqZGLdIYJY
L7zD1yNSjZ1IWvDT4FTOazfBYMCEiL30FMKEU1d+qRPQpA5qkqKWL73M44W356MBgXpz3dHMoRY9
/f1fZWBwuHCN/Lo4pXbvgkxojRi1uyT8r/CrCkmr2i/+sWPFA+So2NdQ3MTT5LrynMC4QESqLU5g
DWta6KnzrU6MUVu3aRatjTaNyxWcKu/u9hVxnTcR35Cz8n/Ata/CijQfFNcKnezUg/BynsJKB2MX
eUP5n2VS7QZx644epsqd4a5Gi34xQnG0T5b4/R8sOCee7A06HnoiczJR53ShXhHBnFCrgzo1SZhx
HwbfbBNVyRzA2UI4/cF4BqVcJLcx56CLPntcm0EgaoXq9ikHvr9Pc/+7l+F+ifVsvUd6KDjdXuUP
HnOmBj2ZbUN3Bp2Yyw2VYUdE59YoT34cNdoukgGtSBepNJ8gGWRuRbwRbIlxNP3YUU/mUULTNkTH
rG/ize0f89Hcoc5yPTquNnXELn+LikFKgXRpdRK+3++FPhYPRqyBREIW7Rk8HbYktwf8wzO8vNcn
yiMxJKd46kzNZl/Tbfeoz2cnOzTrfOODVH6nQDZ4d2PhUEuPwI64K3CLDK0iZR2uyJnzZzT1swzI
A62ytQ7lDgdtNUOozc41Z597A36B+IPHpNilYRabWmRqtlbb0WiIGTwbuInbGt8gk8SoMVRqFqx6
FzfqjRLltfXJGxzzn2N0h/1Lhc8zUamgx3m5sh5YS2Owm+RUVm1yBoVq75JUSRnQ6A9FMcb3vHv3
txf3g8SQdgj51xQqQlKalxRTPbHBAI/OycTw88TnrDaOPhjfy77S97ZSR1/0IEK62WtZaSEQNCwB
5qBbBsAF7eFAk/98tugS6d7UuXBtKD6z/QWwN3RqNA5PoBpiRHWlDZynDP0BzKurPxQxFncLC3+9
padyMp33iaBH/24WOARh0cdRFzunpIsyBet1nF1ZBPkWRmqsrb2mGhZCq+vshBENgA1TwY8KzHSv
/vVC9EOYu0nDiLE/jt+CEPxXMoHxV2ANlnSGYDHwr10cIItaOfkf7x/XFvO8HM234pIgL/C4pZ2x
/RGYTQ1yx42SJHqnDIOyEjyVoEMCNG8gSg9ZDxSGb9sK842TnXhfMZoDFLniRJXyCNRWqV5QJouS
Oyu3E/UX5622ccOJOneTx70rfjQ6VgeExmNoraMxtyGCBJk4DGpURQ+q2xBvYbQ+YG4OUvosEIA1
nxQbs9VVYSVgzACvRq3xgwKVpRGT6JC4wHZRvks2WCEo8oBEh/6oi7S22jV8W6T/CkD0wOKRZtff
FHI0HoIiGPDudLpxl9D2TtdWavi73LArJEjVCpCSEvnOF6czuqcpoI/vKjuydlY/BM2mhOmTbXrO
Y4InkPAQH1bUIUCtwDMz9a0tDXCkoL/QKSj6anxxldJztonlde+BqURAFK1cfU6bXn3VBkuTNtqQ
ZuffR1E+SWgEAtqXG2rWS+r6NRoPeqJ9QQQN7g6dfv9TlA+9CfHEqKsNgAb9F/GoZXzOOIb5MRcW
/IguHsv3MSiqHxWqSc4eLkl95DwryirSRQGeMs5leK5yGq5G3yZfEQgoX0JTAPmkj+Sf0piCFLar
KM2mHWW6DbiW+ojZKqihEKm8k90K47Mv+u4cO7H/s4s95GOpvmfpfacL8bXwUu8XpUnN3zpNU4rX
LKfNuU5j8oBVkke1sY6AtSdPmdH5/VOk9vm70zhkUVJDD2FVGl4AUDipE3cVtEDT95J6YbEJvVpt
9mWc1e+jLCr3GGhBVK4sxdWBvAyhF+xIEpFIdUe/8V4cx5soYWpqH13sPt4od+bRrja97EiY5nrr
ynZLOPpV0IVrGcryxR4zBHdxAxQNYC67KEjOpgvA8SBCo/7Ret9Rj8l/tIXex09MKtiMsnPb7dj7
wcFP+lRfmb3a9q/SRTVxM461HLYVep+/Ct83a8I9tR/Xue+0yRswYEV/K0VuDGsgkhqadm7lv/cm
6e0raDbIXa4aK+Ua2C9Yf5h6YUJBRgLnBywvx3VRgAxE03e0GrY53bYfVUM7ZF3T8IZopBBRcbxA
hQOyRbNk09Juz3cRYHxyMSiYUFMpwanrSC3hpdl6p33tsibtv2mAEvVnAcK8fTVY/q9UcPLu3Qwc
5D3BvSEDgkRH0j+onVbl3+Ew5i1i7bzGCO9XRY80T1c7P9taRP3vOghN+6n2KBzvsLPJJJhqtznk
augNqzEZCzhiKj6mVlx7z4XpVxba3xV0+DYB3I1vaAAOtJcQ7wTIkNB/QtbTSg/8h8kWO6BysNeg
8ihPJsRKkx00scKdC801/JxacbBGJ7Zo7pOxhL8CkUGOwPkxG0boMx2djRzN0jnhsCcAuilx7W6U
VMWhpKnK/rkaxxFTBlVR9nYXgS4PMkT/N42wDSwQWhl2u8xr4vSoo0iCNbFwa3Fvj54cz51ZeNUT
8/XztyiKBrLJpMI1TwNL+8lsGqFtzbRJfzWKpwULT+X0FF7e6zqKBQSGKLeAkpvX1gzKJUWs9vKk
Ct168bElnYgbPj5xnd/0B3MElrf3Ez9eAjRcPV80qmB5q/RyANvDrbt8UEDOCUhsvNF2kin/xbk4
N5QsQlDIcLYWwr+rx3nilJMm0v2b8rc5q10120FYieGeMqiiu7wY0/eA1KZc+dKyTnpTyYUA9zra
piFBm2qaGXAzQBSXsxupLCUoLQevmdW7W4zV1CdkerP/2sDWnrSqHg64GBh7bbQ6ua7d1i+xBTG/
3g7M5pkVTW4gK9QuudWnptm0LH9FCCFdzjTInfRVl0aur2AqYNHR5uE7EPxoh4YMqRQy29Xw2FQ9
3o5V2v5zSwprJgjm1K5tCvPOXDEP05QIxQo1edWKtvR3aqQPaPa3dCniiof3ENAUWMgnr1v8Fjoj
BKTMmISWfOdy2poCY8zkljjVRggfx0IdO4JrCR25JDbwCq0AaQuTYyPrpH4vcgTEKXdLlOVMir3/
GhcSFU9G7OQ6BKMYvl3+mAjHg1To2XBy8YZdS1yx1gNC7SYA5cZ58RpFLMA9PjhX9AAnHdCpv3+l
uAIC2AFnbsiTBWAaXWW4x6kR95+ReIUOcnuDzS+PaYPR4Kcc4iHuCq/lcnJIF0Dcw3fhFVy7Ljbe
RAtwoPrFz54TNQ9o+lafaECmv24PO9Wd/r6zGBbxR7qOoGqpTc+hlEFfdLKq9OLVbRCDePazjP3E
Qay/jIgJ7AvR5WKTZuRbj4bbpl9ujz5f4Gl0DjaaBWRYoBtn24voDocMjBlfKQKh4pdmufMSJ3p3
b9fwNxYukvnNBXKYEhcCiETkiPrNvQIdCJYGHGLnVe8bFY0C05ucQ/TB3dJH099NUQTBwpBX7TRa
+aTlKFxhbAk/dF4DlWGPF0nlledUMRBLX6WqtGBq2JkTEZaVqbgDHdlrn3N1IFYnnh+hNsSD8Z4L
ndZnhQSOhNYWO+OWPBtNUDFEbrTzWaQHRLJtHlhDKPU6SN3hkQy7mxSB7bJYN3mUiFceJFWimItR
9Cpph8F+vf39rjct09NRGJm00SZVostN20Z+2JPNNOdGDOlpQis+VGQI57gZ5FoZavuIoH/w+/ag
V7BOBqSH5FJIpd6DJO60p/+6i9NWuMXoZvk5VT100KGkpGLdOqE4Cqt1UDFDjxZblygVCGtWlnNA
y7C7K3AiMfa4cXdYc9itLPYktMMdjhYJSGV4asPp9u+c6iCXRwu1ZiDDOAVxpNEYv/yZoQUkJi5r
/VVWWYGLMtWSZm8kjb5wLV4fIsbxWFaycIqNc7lm2CuCirOhv3ZlHUmk/J3/LDBn4VrrVNoc/z4p
rsNJGxOAJi/i5aTsNC7M2rT1VyVTwg0ttiy4d0ajlAsvz0eT+nuc2eKB7Y+SXvX1V7KBEpC1BxJh
lXW19Df0fYCS3Z7WR8NNsmUGoEK0PeftuWKonGJwR+M1pP89sW3RuLfC5CfWRNlSdfR6X1D61qkz
cPMy5ByAEKKA7wShTq7hx/23Xil8e9VR13z71ylR13cd6s+cz0li9vJLlaWqVxFd5LMYSi0nWGlG
Hk66beswqvT324NdPSNUA3m2AHUgdUeQMiug2KZoNbeMw7ORx6jPw5vx3kn9cCt3W1M+gBMLz1YY
Fb9H0zWXtLKubqFpcCCIE0Yfcco58hS4gAGdVwZn8ibkGeGPp8YGvS5vFWF96O+bIs7uNd8eF4p1
H00aN1hiYOBwRAiz2y9E4SmsnSo6B03l08zxSnOLFog4j9FYnPN4Suz7VrXDFToi9j8/Z0AYKKQA
woMIAep2NrozAmIxijI5YxFL57qPs7UzZMoPs0Y7sw3qparc1RGZxiO4ZtMC70Xa6XI/ge70gxRg
4RnbZVc5BL2WFruh9RPwM3EmlzSNrk6JgfY84CuHDaG7hju7aHS7cvDxa7szDPQmpXaSmv95Y7Fk
ePunPn5xSxuUMEAsE1qqiMrMg0pYrbCZylSe3ZACyXcYtIazGZFDjzZR1bWP8NXhBeuINvlwb2m0
ovVvlyU2XpYnDwm2X1Dy7L4e7/zQgk7eWIV0t3GHUUBA3iur8VBC26vOrhsUd3BukVAHkY2+NJy5
BHVdXSGvR3CXnL7Z63GCYEZUZPZb3lbRjyDEAulf3wt0fnkx/uiSAZOYd0sqYjmn8YP2PMJDBY8x
OF81zCD2pd0uiXxf7Rm2CvGPYU0x3jXqoR910VsEQGfkAptzEMSejjJAfWoHYLO721fQdayFgtzU
GWeHgu+iWH25QUHchiSPenVuRzjhe3+okzunNz1jbfphU/321CaCFh2Po7UPjLZ4BfOP3oU/DpQ7
NL9Oc4C7I3JKeDY5yotUU/xAnLIegA10wiy2kSnGn5Fw6UXUdqv/tojX7ugeyGKnNDHGp5ES1CWS
GmgKLSBarq4arEqQtjEnygSB8lXuR0c2Du20PWuwfrCvrQqBZEHRfhr0Kv8idVzhTCMd9hF154Xt
chU2T19vUksHpodX8jxG17wUbZ1Stmfc4RCH1ZKC1rk5pHiQVaFa1vs0EGO4MOjVlT6dRtqHUIfA
ywCVuvyWbenySBZ6c9ZKrR32Cj1NUClF1BgbwrX+KYsm/YQ6/uenhHFpIKKYRzQAHWf2aFYVShGh
UXVn3agjdOPiWj1A8L13Yeh868iQQ2JHfammcnVMpuhwIlUi6OwQwc2CnS4YqghpbeWctVQ1V5kH
kAPxFiVJd37vJMX29km5yurpWjrARyBu83hwrc9mCdoIXFsGA16CVj+GJc1oVBijB2p9j2GV722U
sJ7rqK6fKNVZdy1TfiorNAVu/45ZTWXSzuPxVCeclko3dS47rCIN2PBm+oda1cud70ttAyY3R9wK
QLmsS2fTIaawh3SKzlfXhAvLMNvYf4annGBZEwgP0OPsAY38pO5zekEH3YizfZ6hch5rKWRobuov
UBe8hfFme5riDfxVDwIrtd1JYHr6+7/SlmL0WXRlTA4SBrkNX73X7RO+eq46aeI59c8UEbwAtRVC
3oXr46OhqdWxt3nnQOHN3u5ilCB8GpEg2JqqTzAW03AN3E++KWhKRGsaIb+FGsiFCc/32Z8ZT2Sg
CQFE2qnP9nXqYyVbuTJFw0eVxooYJd+7MotOAeBX6P2lXex558NwYzW6+xSnHazqQjHtn3YF7P72
bvvw18DgBW8MEI/rZfa9ATr0gTvayaGplalvNKT+tmsT42wq1MBW2Mrok3yCN35W4z6aGgpFHa0x
DhyjZ4Mm3YLC9+xK/7M4E0aRlGNSCZ2nbXbRt52aqumByv+vkILHdswqBBaAZ9qrVuDA5ejILqmB
jhLC7aWw2Gl/xTzT0IRVLAIaiDTy57FVgnWLWoH7OSiBVd7ZgZbT5eqdd9r54u32UHPQ2p+xeEAm
c4MJlj4/ZZqOXknXxvmhdoL03jASxdrQ0gpfZBDn+bkeqvybUB0l2CEsVoT4fjaa+Ko0SMsczYSi
HO6xUW6tQq8qf/V257y1RhBrO1XrVfl6+8d+tC5UFLBh0EGZX7WBk3JsujDGlrqXmjzXpfgcyap9
pM7iL1x9H4408WH5Q0FUn71viNmVrpKJ4kATU9+NtnDQOguqYpsWoo8XIqMPdhpXzmQuQcaJlvD0
939dPF5do6tmaMUBf1ED4RUn7Yd7RJzFE5B3DYHEzkhfAauYBdarqdsvbPQP5orW7sSmoYQ8ZSuX
w+McPAatHReHpkyjZ2Ci9qd6rOl2qb1xd/sDXs+UgTQdUingairEsytWyavOrGXWHQT+a5u4wTSK
OoV1Xxl68qgodvCoNiMNQLGkYTzLVsBbwSbgUNGDYYZEupdzBCWgOj56UKjGueFD2rKf0SlxzIWl
vLrHIR5T5bE4SOhvkCFdDtO4oR3qdMoPo5No26HBKDUT1bhXFanQOqvqu0GUX26v6dUrbfJyTNV/
os8pwJ5d4nbtxE5hW8UBydMQ08AmKbd5aJtndcDEB8WK3PmUF5WFQKAvUISIq6T57/ZP+GDaMMfp
e/yp+4Eru5x2jYJSoCNtdE+hy0H9sAf7ok3kh8idtLlzqESUN7NuYTddf9SJjwXsBdg6I88bT2oW
R1aPzMMh1waESbVOiV+MBv3Q27O7fpjYO6QspJ/g1Sf3lcvpKWGBJByejYfAQ4/8jYoxPokjwnn5
52oEnbqSYRQCMPBCTbmPXT1roOcg87Ny3QRL6buixajtdPtHXX/1yT0AUXvEqxFKnxNUqkJ6HUIu
3SFp7WGlN1YJItcEoM4tkxkrjKnjX37k91tEyot7o0FX+vYPuF58fgBZB3R4lgWuzGxRqOTorZX0
B00Vxn+GVIwWZII5/vOJcqcyA0wcInCbCPxyGDL3StawWw60aIdviZF8JoWkI1AOxYPbILXe807e
354a1SH+1YsHGHYCmTExiEPvA9DR5ahh0cDWtPXhINm1n3BuKYo1H0Nt4ffkyA0piLyfQ6cxUJxp
cKW+xzkUk1ZLs+XGtwyhrwa2a/hkhUpwyDrTl6sBdgW21VYfEdqheuBsUm3w1TVyV8juVED2kZ7F
rNEk7KqxfnIoXL2quKjn6yFttGMz2f/irjS4XboKRj95TqsuKF5jQHaYgaJVNq6drmnPwrMpiYYI
TBSv6MVV4M77MDTPJiKR7TMHyr3LQtD03zVEfb1fY6fVMX06JFS3bQhZ8IGCuaetqsGuqHtqJeqG
oR0AnEBoiV5eoeTNl8YXxWcsjT3gbVZu/NB1tZboGQF3gloN7Cjb2JN3yroocaGhTNYm+2IomuwL
MafyK0Og0LubbJRQQmJZ8pXvNijndOnwO8gH7wEkIqgE9l7jIp/pjN6+U1u0PISldQ/eAHoViIZf
vZmRjM9x50QD9pS+h9psV1sdqqFVPOxzXNvOuPyiy4jME+djRLIBDXBsBIIvoz74+j5qzWj4BRUg
KLfDoHYJskXovd4Dw8XjrbZ65Fsrx1AeUW3sXiPEwMpvYe91n3xgq/6mMi30QjtnFONz4U55t6FX
Tv9JL4JYWQHSDF99VEfitbD9JN6aJaXye61ssC4qI8DOmzqEJLmiTJlWv1kkVOXKIguydRu5k61x
6rjf/SRp84Xo5k8qM9vflO2oBRNvAISY82dH1NfgJFvVwTV69XPgwijCibmYKrJpbXzVUSelPxTh
jP1oJM6g+2s7M6YNVrTqM5gtgSq137QD3lNAJXdpw+zvo2A0wmhlk8KgFegZxbh0EU81xfnP5tfS
UgIpjhPi7HkFsCE6qYb1wWnRYrVxFoNIoUc5+qht++aHznCKpZtjglClTzWOSHcwoLVDE1fudytV
RvmvcTrFIw/GwPQAQc/0Zu9el5hZ2lAJPbSYfazpf6MwJJXe2nhCW2q4zGEWhDDEvJNZzdTHg388
Lc5fUSKulAizOll94HjzoXh/sGzOzdr7SQWh+5SCbl5XLkmyA2P4FAxlsPMTSlULe2e6+mbfgA4C
VyYXPznKPFX1SBRbiqc4xtTS3iPu2z2mVR1uEyP/x8oWWBkuX8iAIPWIw2lcXM5YRzqJkKM3D2ml
ly9JnCFn2wnJzZDkQamtuyIovt6++q8iGZgB5BUsMiRb6gHz56ag9NqXenkwtcB6wSs+v4ezojzq
eTr+UmCJrb24WIKIXwcYcO8o9BCDg5+B/jh7bqIu08FLSfOI2DrqwOh72t9HWu/InNlR8xO7z1rs
rNCqqzXBrXzvgXAHQLQaJZxkq9WFN/eq8ALhEbYJcBJYpmB8ZzttTGDcCeFYx1qMxv1IwrJrElPZ
aHqrIA2Hq83tRZ+O7cWWwnuDbjF/+Mps8tn0x852KrMKzGPVWdaW96D/GSV6pe1ADBn5VnXr6EWA
Oo4e8ek2vIUNffXJp9EpKE66CX+aVJe7zJR1MGgIph99i0Pcgq2n2F/1x8qy0NVEPS39BD5SUReS
vg8WGV0UkpLJYAvS0WxzW+VguF3r6kdEj711qrlh9RkIQPgzCUDWf45oKZ9uL/NVyEgzgWYjJWoA
49xZs2WWAV5piudrRwCl+mcX2YKdhirtvpaO8ROHIg9tdhTd0ewz9b1Jaa9YgOt88J0p3UJimmRo
yAFnBR7R15RrAdYfq1DkX9OhNV6VKlE20I2Uuzgd1PvEFuVjoeZNufCRr24tNAImCA08VsBSVFYu
P7LeNtC6iCeOsWxkvcL9ajzrlQcxEEjCEiT/+qpmNBQxYOtPBHpi9MvRTMOAHc5dfOSwTqprSr6N
S7XRVwEx7ibjXrtTvCL7VSJ5+opzkt7fD/oQ/fNyX/6K2ZzNLqz9sVc1ZN998QXkOVcmjvcG8uP+
MH5Dcc5cAzwR8Lq8TOR3t3fbRytOF10DWsH/cHC8XAOZoqqaDaw4LUhnXcaDi5q4rqh3NqnWUjvi
emeBrqDliTDClAT/oTr+9TaK1E5Vu7T1Y6D2sXFsVRcwHLoZ9zjZ2CHawWbz01fiMXxM/Lxdsue7
PsrU6IB44klIqkKP/XKqRhTIHIsp+6iMPoL/AhVMuZFtKJ+dwgnBQ+jWQr34wxGBDrBlqRuRml6O
6OJL4OXUSo9GlhbbBG/LeqWqmfYCuNbewp5dAhp+8DXJ7ykx8SJPCpPTJfrXAput5qt90jvHUku8
owG7M92mCipkaOE35cLW+eBrGjyDAFhp+2LxOv39X4PZimrRbXFQqrFt7xnxJPsVgdHxoHdjuYrV
rC9WjRWHG7C7zkLqdzVPQiuYUzZxDfYzVwWcvkPDtErH/Bjlwqx3ajyoRMbxWOTQfErkqW8fkqvv
SKWbHcuFoCPrAP/0cqYq9gKENmrJTONig0J+eI9qUkzLxwhAjg3Zv64shDiuQY8+A7koL8/leMgV
OGLEYQLwTKTsCjiIayzdm3WA1sRWy2PtSwwu+U1LOuPl9kyvF3ZSfmK2k1Yn9+JsA9EsszpLl9Wx
iRr9RbVH4zlW0ngdoWBcLMQTVy86s3SnVuiUabKLZmMFKTe7F5rVsQUacm+JJj7QOES6uewQM9TI
BVcQ3JaquB98Sw/fc2hDE/WbP5drK2j/ppkYcJZN8edZ132onKvS8l47lHO3qO63C5vn+pmhRUjv
lV4JVwFYu9kVOyIeBnlFa46Kb8KCM0K/+mmrkaOxZWGpJejNh2b02bes9Buc7ai6t1XLDzzqUmFO
J+dfvzCNaMwBUUi0gb3Mfw12AhytwJVHBNicnZpOJldC/iRsW7pvr+Nl6J00ZKglc++y2LNtnDdp
G1SONh4FNYT0Xh9tkvNO9cu93mdUdrOBKvlmMISzLQFRVGd1JJxBHzw3pVzhBlZEb7cnf3Vl8YvQ
uQNvZxLCogZ/+fGRX+jMADeGYzE0wsWSWquTtR+SIh0xf4BAHYDDCNciyMJmn5F5u+fbP+B6z3NR
cmtNgFZCj3kMLeG/CJplwxEggvg8uChireliJPbdWIa6uQsxEOy/W41rLBYTdOb2V/jOowcpD0we
mdqf7p1xOXcurMYiX0Cl0rPK8ZiAewqcY9zWyOyuFIx4SgSp+lzEPyClxu1WiDGPTpgwxN6rFlVu
6yGhZTVoFTM1Z5GxOW2Gv38elw7Ff8LsCaGhUZa//HnDNAREsh4hA+mZNU7RIEw5IQGOCHdurvTP
AL8xWqc0PyDxsh19CrzJaiydMr9XmqBpVw13xrh0fGdbhtViyxAgcWMQNECeuPxd/ph5CtZX+C9R
yJOrnhJ2fReAqKo2le30x05a8hEtFqvagQHHVP32hpkfoml8ipt/snjCceijl+PXdFM11kV/KF2j
2Kd8BpvHQBnGn13miL1edEOy82QCsmuVaLAI8F2OVLnxGhQyNaNYdHWfzsjFh+IHkZ1MionENBzr
yx+ENKDiB5B3HxJ8Ru4ah2LiKsBCYul5mOVBTBxQIJ0SbMy5Ra4e3aTxpF0nhfPgJAqmNZidDPGq
s2LHWScZ9oRbJMtye51hKJau5Gj74bocaif9t/vy/z9j6l1QcZi0hmaXWEsjuzRyxX2ILZwMVqnC
j15VZVh3Ky+zkHW//b2vtxuzpncBQYcWIyqFl6vrJRYgyMF2H1og9Ts3llp+byo+fmA5imVlEg4b
R9FssFVB5y68VB+NbREdM9dJnnBeVQnbMi2GLnEfFDL96D6jdEUfyu/1+wBqjHKHjbvwVkEos1eg
jfaSPPTsbpxWGlwBqgu0EQjq5mAlEzO5TpKQPih1ah1M0WWgAANrNypava6kVO7g4i2FAx/M2cNx
kvIJ7Rligtnx0rjwrVhtvAfS8ajcJHim5isaSXIDeic6irpH5x4Duxej6rUlweKPZky2i7QSvsdU
JmeD43wHM5Fi0wPHtNg6nZfcycg3HuHGfamzoNtSQXd3tzeYdnWu4BjodD4JIkh9+dqXOwzBdzGM
o5SPaiyMaCMjs3bfDdXXzrllojArrM5LV6HWdfY5U9GB/TpUBR1K+jDhp9RNrFekP5LkNI6dOawT
S0jLWcnBycQXtGL8qkD+EM0O1PUKuUcLe1zCzs9iVG3qTHMjUHakAojM4+wRrzpXyVGJMB5ADOYo
KUYaUiBe5T22aiiVhfM4/0QUYmi1kN5oZIy8MLPrX9XTEdavpR0Fxj5bDTQbTaS8Rxe2G/c99e1T
21lLZZDrTzSR2slrPDC7k53w5ScagjEpTCWwH1snguyqF1rtnOndaq26diIjLc5NaqgNTSl/oNmF
uW+DhUvdGka3oJw+Px5M+n+cnUdz3Ma6hn8RqpDDFpOYKYnkUNIGJVk2cmzkX3+f5tloMFOD4i17
4XPsUk83OnzhDaoFbIdknx3DAT39JehJYHpDnf9xwmEGQ0ZPmedtVWpDb+8VZRoOVe0M4mYqIPz+
1OPKw6vk+n79aIz//d5Q8UNbmu4pmR5KvcuUBDQlGoeiVh8QI6FpzEeuwps5QaTeT7raUbZBOKf3
yaSqiGzTBXhrhoJr0p8MEVrHoRzQTNukHh29pybgCkAhDH7UvBFq7QWBjx342N0UUj7nGc8Oe8RF
hoFeqzCK7F2moZSxoX4UGV/zYADyOo79+N2qgFPeOkGnQj8WTdcfQisv+11oRka0aXU1fBaE+NEe
3cSW/yPzGpzG0RwQjV8EsBRqGnToc+MPU7Q++YNiYjDWsXheJMbXioyzrXwaimm6VSzh4MnUGxY2
LOYwZNrXTA3H2yb0wvFZM4Te7PD/NMztgE2P8yMZ5vkVwgWdKS3K0zU1+LMDAbuYe/ojhaIa68j8
6q+sHyMoJ0JsNHoI8UTU9pbeoz1VG8qTwCFna8HFL28IJteqoou0jdPHXSW3ICrrtHyXwk/GHA6I
IlTeg2vUMNChOt+KomSOxTTaX1H/yz7ZQWFEAj4qF/ICJtAxF1u/8BJDSfXEe+gKy90GDmWbrrUG
QO1OtYZcPYvypMCPQ20BFh/dGpLi01VNR9pjoqmiR3Bus3aTIoNt+xHNZMOfaW1O1OTU0kW9YWql
8ZGDgaLTIkG+jaUCmDzF2crJP19wfhFIJ9rIcg2cxTMhApf2dziEj4XbWL8nXEvfSNFptQtp3qC1
2MmsHHSmeHrOGZBrD64NTUN7CWMl2kMBQTfCx9Iy2nudYfe0NOM7exitlaD6/AWhhUGAAf1N1n2X
V0oX9QF5lo32JxjGp06PxyelbhArrcUaS2l5laMDSymOvgFpMM24ZbQMKzREZa+17zMvrpVdK2pv
17eBZfuTzfH2lar1bge0DvzGjMYfXjE5X66v6zJeB6kJNAMlUiot0h1hsbXGoemqusm6RzVy7HKb
CcPLHuDU5NOv6wN9cGtPviAjuTxY7v9qgktqCyRbu05xICUdKvtiI2YDN+IhMoJtlQfGl6mcMG6v
J62KSOKw9tqESNore95dauC+iNH4eNU6u2oec73XyC2ybsCixyzxfnThuAY5PmG2d2zJ1wvfANCC
ioeHXsBKHHy29ZmHBwRKl1gtkM2LAENrmo7SbCgeqY60d53ArhnagHYXoFvwX9coaxidC+PxuLEZ
4c3Ail9GZFovtEazI/GIBlC5ycwg/8VLpU9+auRf8qq0b65/qLPtTyUaCr6EJDk2pbfFzYb5tdUT
jrbojNSIMMY2cmKjnc6/yPy61+tjnT0XciyeCxB9nG06p6cXGzgYL3HRoHxU60Z/1HAY2HtuEtxr
Ya3vRWeN/+kRJNdPDko7GmktoD5c24y5SKIGTGEHzPXUx9CZ543XWSmah0N60LoKfB0QH2fTp2X6
8/qoZwdNjkrUhvgKpSWa06dTDaZSx8qxVR8rbQZRqFjx9AOUYXR7fZizrwdyipiI3QKe0OWCPh2m
okdmGoqlPTqNizmZXpgIePC4fNUHR9tdH+tsZzKW3JBU+JkVNbzTsUyV+DLGc+5xjM3ijjOg75Gf
ne+s2FMsP7CL6nh9wEuTkzVDHbggeMlldFGpMXWwpMfycBKe6rN78YKcAVrdCiKAtX3ygQ8+ubFI
6XkJeOJZIEkxPp3f5BZ16kxW+jQHoenCVKM8vB29pKPdq3UQz+ra8HBBt5pjWdnpdwBAqaAyWdsW
PEU1OShUG9WNHo7tNwOkEixqOx6f1TrOBjRqLEf52VPpFb4ZlFX2jxiRdNlNjZP1PwncMEvfZ12F
9V6fdflxQGLqWzMaxIhqPoH3x2Uxrt4BxSqzvr++zvr5QutoUgC1lacTdd/FHRA00QieIdQe7dRW
hUcO0bjzsLFJ13DrwU4e5i6SUM/U2vChQJTa/JIYFe6iiUnsT4dU5N1dg4KVfpvGo0upKbGc0c/z
VGQ7R1C+RoBO19NjOeR5VOwauujDQ571I/yXKazTJvKtWC+7byXWI+MPImEt3gYCP46V225Zf5cd
P4dPy1UAIIae9uLAUGXOQa2kyZsIxbwzsxikmRkJHPKCoEHMtpoj8YChdRX4SZWOKFqhoYrrhi0+
SV35+CXA94EhyYueX3O63aSxMHpaY/JmQGdNtxGsz8MQz9FBq+bmu9dPxg52+xp78EwMj2YSbD7E
SUEdQ7BdUs9E28x9PDrZW1rE1XNdjin0EDU3bpuhnBM/UEwl9qOorwGut7V9aNzKeXSdDhYNoUO9
g+KE+uD1DbgkNLAWBu13WhEyLiLCXHyVJPBgHoRV9VblRdT6IQXmrSOMzvGFMKlIR3XnYKmpZE64
rYqpqW8wFdXTXZaVyqs71smfGou8f3KlRQ4RXgm6hXoWdQdB/3OlQ7/EmfJbKUDyXLKLIO6BNj39
brg3WmKuo+mFGlZd4KcJlRkYcYzEs0MIOfg9SInEF0FGparESldBTs3K/jN7Jf/OtxHTPaWK8ki5
QF9DMSyu6I/fJhMHCYOFFmIurjAsHGhedt740k6OuA9mMi9dWLHq10WV31qs6FoH6eKIUuWPwoiK
lqH8939lgIXpib5QuvEliwPoNWkXBQ8e1rAppJu4iP1qNLI1fvHlMan2QJk2ARHIOsVfY3ZpT0jo
jONLjHzDN+7yCX+NanjXpjTZyhbqf9e356Lu8bGqNGpk3RkcDLWm0/GkPmrLdxxfzNm6C0UhSppF
2fSmV45Soyqj4JYZeOJL3aySzC4NzZskkwZZj1zmQfaYxy6y4dMLgkDipnMh+nizbf1TVqrYp51l
3qp96L7lhdm+XZ/04k34mDTIZSg7SGfKJtHppO1cC1xXMDKOiOlXcyBtAPGMLb0S6saKyNeFsSC0
WVR7qXfD3FkcqbCqvSk3p/kl7TTxXRvd9j5wlLbbmjNSDyvx4IXdw2DwpkBToaP4URL9a/dAAelT
+oHTCxqviEq1OIhqSMR3XeULtYsem7T21uokF8eExUIRX6eD8SH/+teYQwuIa8S294XL45+xcYdq
46Ldp+zLtDF12jOiaref/n4W9XuYjjBuCdgWa6rRTQbZ2zBNeNovlV4+FyI1jtk0/b4+kPyD/gqb
5EY5GWhxGt3mIzSdpxeu53iDryg2Fc2kb5oud94ChDJvaiux/rk+6NmCAm4A0oJCBWUJ/nERsVh1
NrsZ2OFXq4kt/LSjAR/qgMJevY8JrohdgPQHN9cH/YBa/D1VBOGozcurHxwtsN5F/oIIxKxljlO9
JaMkfbUzAjko1gMp9mmZ51/KGg2h21BP9Js60oSyJ6fS1NtC1zvvEBIm1Xez9u6Q1L7jhOh8MUGn
7HXe+4d60Dd1a20yp8crMbCdCKPC0Z7Uw1Qb4NJnxUIaBiI1zNKODmD0EprBeAOmv242ZIuF7YdV
EsJ0NTzjixHSOL5BFr459nFGGZ9HZ/ieeGTff/B/DudfRTJWf8p+ch9GvQeeiXB6JA51pbvpyqIt
q1mUsMAFUVZFPpsblHLh6UViVr0TTLVdvTW4rGb7KEwMB/LLNAYHremRfqgqS+m2iTH3v6Er5kcl
swbHj1JLb2+aqUBY/PpnXO4dUPQqpUoptEPF1VhWD9WqioTjBu2bBn7S9OO2xLEgKBTk9jB/Tbe5
aIaVw3gWdckxaRhSYTJASyL5e7oI4egN9VCW/dtQaN3gx3gU4/LVm1mxqYYZGoejpf0fj3zK3dSu
IFnF1m3cz1VvYhGhzSXkbQeV/dWC+uLwyt9FLk5Dm1oDBbXF0zZWQ2sbwVC9OW2fP4ZzF9xQcA1n
+aCtok0uLLwk5vKKQj6S9ZTTRQD/bCMLj5G1aUXG7yDo3H/M0BjCrWjbIfUjxx3yld23vJyYH5kj
600FABzBEmQojBayqFN3b9gozpvGK+oj7QV1D31z+KfhRizvM7svhxVrEnnnnVwU8OoQ55AABjgz
HIDTmeYituyyN5VXA5sIcdBb23k2Olf80KC9mBi+mygiBYUDZm1OyrWP+kF1Oh2ejS3V/BANYp0/
juRfz00TxGjpTb3zqmYyRbVGNxt/zAnNua0FTqF9o+xX3Lv5YLHlyuDN1agh3Eywh0lfzTb9lYdG
7B0Gk1v2MFmReHGnBB/TVBea2M1mDzgGHpdZbGF+6AkCak1hb2bRuc2NGdSjMpA7eGIYD1iXxLq1
wwygU3wt1YZuO1YUfvdOp3pv7hSTNs9B0aDZQgthp5h9lB7Skp3gR3ZXd7shDHSskbJYaR/HMfJA
fqBQ9i9pnFv9OyTTZL5MSLlVXy0xmYzbw8rCCVdFKah5tAMMs/588vZg/0KmwKpSamgQQJx+2ljt
nNqdQ+9Vg/TT3jmmEr6iopzfV3S87B3iaeVaj/NsE9OMBmLPdiJtlZ3x0yFrfS7LIMZHfizi2vbb
JDKf26nIul1OQo7yWmCMKuAcrQz21yd7cWTOKuVIWtOUCE5H7hC31pSgL9549QZOCobuaqt3z/Q/
VPRCJmr/WSDClQv6g4/y9/6VhFyoBbByJQQAsMXpsE4qeIh5/d5GAkJ73wjNesf6wfHuatTKnD0S
dkNPSYFKyJgo6j3SdVDuOpBC0R1INzu+89xyqny1j9tfudKXa8HVcl1AAEkFS0442TS/dnG+A1wq
UToulbcutRvTdwq9+oVOVlPugskcf43WFLzUk+euefgtA+WPcelFENKBWyS0O12YqOkpUo9FeFSs
oHpDatrYAkRyv8Z9VO6uf/qzSsn/xpJQcBDaFBnlbf7XJTINmlvVmqK8NWMl7lvRVr8wg813SqyD
Sdfq2Njl+NFaG4E3UXJLbmDftpYj1rgey7tU/g6IneQhoNJ4sxe7PzWBYWK3EbxNPRA5mr3Z/D0T
OBSW1YBSsilCM94UYTfrD3nMU7myGZePFm8VuCbUXVCaRNVhqSowa25aOUGTHCF+qskGcH636ctg
eMdpWJQIoynBysqfT1iOyMXNc0ylZtkBCKVNruJF6TGoh+7OTK1qO+TD8JRnrkJnyOB1VkMb6mZL
a/pw/avLjXty8qS7F/4bVKwRGQHWf/rR4zx3hhbV/mMdZupBFYP6UGZdsHfNNrF8tRn6XZsY1jMa
2jSaNbtYSc7ONzjzJqsnxCYZPENYpNEEq3Tq0yOkweEerJ1zsAoLKkZnKmvP5KV1li0/kiOiQN1d
FJ2EE6dxoMXZcZyrYt9HEnHrmIOv2E16wOps/gFsBo+jNkvXctDz+0OKIYEvUAGU6GdNnq6myQf3
Pj1K7ZR9DkjvRY26elcbgJ1m4dXvgaJ5K5f5hZ0MO07a6CDICKJrEYOOY551irCyo5lqWuV7owkO
ATwhUpBxnEgfRHPUopUPemGmMrEHsGFLWtqyyqlohnzdy/yYe7F913Zz+8rOwuXZQXuLlMewv7ez
sqZqfGEbUcQHFCSRQWCNF/dz0nrB3BlzcYRIfOfEbmhsBqorO33ADGvluF44MpKlRHUG0Oo5KCgF
rEyeauXHMgj6n3kweuhp496K30Z1G1H3vq+oS/1AX1V7zCrEZD99Yhle8krAX5CaLr4qix8qdWvz
VUGMjDB3Grfw3bKhipt3pfOtnvrOj6CCWNuIhHVbo9hmr9yRlz6yBGbyEmK9ScP39NZo45FqdZAW
xwDBlSP/hdimTuP5AJFKJBaSKfRH/LVXCDUXzi8ShhBOwEoQiS07l1WOfM1QxcVxnuzwxvZG1d4h
qiwOZSXscDNKRppaeEO0qUmwrq/6pbNE6vQh2QpEYbmtyViTlMNaHJ1JU9TNUBZjuC3E+G/gCi/D
Im0CQH19yLNEmkoLbCnaU+wm6RO02NRAPBGxiI3kvVL0qaO03CTJIR7aaNdaLmF+SZ/pSxhqytPY
EykcCKCtO/qCYDPZPkm2kuOcBwjy96AUTNoILgwg4elX160I+4Y2it+nIDTy26oc+uAAip7KiGdi
GIeAsojHHeTb2NmpY5tU2wYfhm4TUw1zVz7I2SnkFrX+F6ggVUNB+vTHwDAP3B7ACHEi7NspL50H
dLiD4NAl4zQe8MNDVa9o0FTZdLaeAGh1lP/Xb6AaDDCcB5ym7OlvMCa8dbQsj98bYc3bgfgRLnuc
/UrT/tegzs5bbOQJsIUgmjc0vaKVm+DsFLIEdLRkd5YWLZCl0+HLoRpKK0vC9wKU3o7zUic+MoPN
tm9b74fWKfWDTlH+s6UN6F70kmTMQPsZtdjFBVQiWj+LpFGOYROl2xIvI3UTI6ZwyHQvfsvN0dkV
LtCCMFLbB7Mpk5t2StGbD9XheWBjrtSSL20El24SRUl+ES/O6SqMJCQNcs3huzH2Wu9HhaFtx6mc
1b1RYERp5JPzEAZpc1OiOrDl3M4rO/HsWmI9ZG9CtonID5fJt2aNiGvZc/Se2nH4WrSpd1S8wnzI
HDN7sxFi07dxXGf/jDOq99eviLNbiaGR2KJZLlW86XKezn3WJ8xDLHaANorypi1MwZeQyIc6nu6s
vnIP18e7sONIR+lZURMF57NMEYwZYLBmK/E7Edbw0qlZSyqmqxgAW+oWMrz5JQrZDdcHvTBJ9jbM
e5kdUtuQ6/9XXpK6aTuOg568e51jP0ML5FqpNftlUgUmJ8qarfalOSKaiVEra8szI//9X8NNpAa2
oCz4nigh2GwVRQ2dqkPn51HvbexQzdFKgV95fZIWf+pJHA7JhLdcWsHBbTx71ZVqwNdydNP3AoDv
HmM2NOi7WT1o2MqutfAuzRAsmkRr0TAgQjydodkJHpu8Uo69gynPSLH6pdIma9PPiXMjIFmQ1KrR
1+sTvHBKJBOMFiWRoWyCnw46R7ZiYAGtHJUOWjVs5iR9N7Dx3YYZYjBE60a/KYpSv3cS21k5oRde
Ugk+olnpqXSCWOHTwYtqAN9v2cExLJF49nWMXhq/zRo92lRCC37apABooloZEFzi13ZTITtPGXac
6HC22XC4vhZyuJOPTYWQnjz5LR9BRuinPycicJyq1oiOtlDUW3vC5NuHUqK626wFeLASrJ2dHzka
+4oERO7rpXJdA5gtFZ0aHV0l9nZBn6uHOkjvuqLoaj9Co+rl+uzWxlu8igGyTy0GydGxC9P439kJ
sAZ26n7IN1Nn/45xQlsDj14aEeAsmSQZO5HJ4vOqeVKFjTCjY1xXv0J0n/Z966SvWNyqTLCIv39+
grK3ZyFFSnl/2WmjKYzfWRomR7UV8Tez8dDmdMJmrwR0zXFYFG5ye33E8w1D+ojWBw+cbK5Yi3s+
tsOBMlyVHG28HP3a6zXdB389+32Vq2ureXY9SNdvFC3Bd6N5AVbwdHe6yM5r1FyTo5tw1ymJ0gbI
YzlttR2bfJq3rhMYtxrMvGx/fZbnn5GBZXtRkjM58IuXXJv01BK2FR+jEfWFzVR56E4oZpxqux4Y
1dugaXO1srJn15KcLO1E6DcckDOgswp0Y3aDLj22bVuiToSInG8h1vXkKKP7GoCH+hMYTa5tzCzC
3/36hM8jaqpcdGwlwJwCHxrtp0uNM2FsKqmRHglugp/IvKZfwUsZ4UHJA+t3Ce40wS5t1L8YTkTu
LiYx7vRC1Cu/48L2AhuFwpQM7MFLLALJAB3zHKBrcqQxNfe7JrHScId+60STTnFer0/6LF6TcyZe
lREk6NDl9mp4TIVXKemR9wBMr1eM4nczUbd1uUL3sUfJAEvntvpZFGFAmwApn+P1X3Bhn5E7fwTs
lFbVZYExj6PZTWdqTonedfrXaq6iQxrSGtoAUQ736pxl2meDVFnO5AkCs8m5Omu7aTQ1UG+z0uNc
d43YYr1I/dp2q/JFQaLwxm1QiAonp+1QOzPw70MVJFrBMV041jSzqSUCFUJGdBmmZmMKajNXsmMd
UKf2K83JHvtG6f9RKSt7O5oRg/tup0O5cqpl7f70sQPYzJ3M2wtTii7K6R5Pm5IArgmyY24midgl
Ra9PN3Vn5itf9cL8aLmSmVCOoHK73Fd253WQ+8Pi6MWoo0Gizm+lx8JGuL37ynKEz2Nmr4mLnfV5
qVPLfUz6B1OK0tPisau1ERZokORHTB3G8FcamFV26EO9owClGOELoWRjblWe9e436njDTFOsKZpN
oPXdrRjrdt4p9ZCsJUUXTjRiVQA16IeSGy2jLbsEYJ97QX7UDOwRd9WoOz5tEbe/x6W8GVci9Auj
wcyClsPyuwy4vMZMoA5dxRctI9HVX8OsdhyfmqeT/rEC3YxX7uxLw5H8E8ng9IUGmNwJf0Xo9MSa
Um1A1Nlt26d7xSDH2lDvEv8pjmX/uH5ZXNi+rB97FxwPiPmlYoImulRBaLg85pllzIco6IrxLkiK
9O36OBcnhVkvyTz6NBzT00kpiV4mXA3lcarS6ofmKY4fG4Iuean1KzfwhTcPSTnqNzBDHHkqT4cS
Awr5g90UR9udu35janV/P8e5dpPNGbm7sLXXQS+SfTYb3edUy7j0SVbBodJhpH4JL+Z06ELPEU0x
puKo1rmt+qbdsP/TwDkA8I5fujZZM1y5cCtw28ldQvRLc34x4DgBDkUdsTw6+El+80I72wqysJtw
ztLHKKjqcEc/Cijn9a954YmR6vRgTUjvuZEWS6y1dRtPRl0dC32qN3bZxbvKSMutMQnMXpV5LaM4
G4/viWs9zAAXzwX+x+m6ZlMoKLlk2tGkNXxf6qUA3AKn2vEzqqQbgYXqWr/wbMMyijzrlKAo2sDZ
Oh0SyX3K7FhKHsM5TPZRNonnNGpzSPKjAEx9fT3PIyV2Dk0bUJE4Lnigi05Hy4y2BOat6cdEm8QL
sgPDF3fAemWf50CQNkNaIcLea1qy1zIM1DS7dm5BC3zW2kJuYFgRFL5hCMnQ7fRnGLQdc14h49iT
ud0grz6+W4pt+Nysxa0rrIM6uUmzNnk5uZMnVI4KHJTzQlPeWKpHF9lQTmFq6kiGdNl7EvXJAdkO
50s3CR0D83Gsf6ujMfojwtzvRdUk2xGR50dXDSycWWq79TGiHf+9/knOtxxPn5S1kjqXVEoWX6RM
0YlTO8s4KhBuf/cQuIKtje6qviPaCfObJm4Af1wf83zPMSaMOjQCQJfpyzZPS7KOh7RtHKvCdX4l
ZZk/1UOK24QZrdGyzu591pyKHn1gkIfoESxOsN4ns3xAzSOcBbPdtGFYZNtmUNZEz88uKMaRtVuu
RIJDVGFOd1TodqpZT3CV1SyrHmjrmz/RPmh8EWrij2VFaeZ3MLtXnoBLHw+SJVgoAA2wShf3ha1M
Y5nyi45tp6Y4JVhYfhN0Nn1Pf935PnbeXKzs4kvfjh4zrklwiqS57+lEm7amjRE22H3HlfmghI5Z
H7JhbDZ12WOpfH2jnH89OiZMjCiBy+nMMKFsaZ3nWFUem9jQlSenAXe2axuh2v9cH+jsLSVrApzB
F6RVY9pLhCiCQQBmZss6xjASA1BQMh/30Fz7FnGX7Qs30u3tYMDyGNE6yXbXRz/fPIzOvWijYMgb
t5Qmo2qIEnFnW8cq1saDUKrsphnq+qYs5mYbCgArvmdP9f76qOeb53RU/fRLZikEp0xXGFWd+pdo
9orbEhUveBm69V9ST/Ph+niX1pgoluuWMB2vj8Ub3rRaMmh2aR/Rvcl22FlEO0qJsV/bsDS1AZPx
JNDIjr14zQ7r0kyZK8UBuNA8dnKb/RVpJj2O82M328dQtSA2ZaYab6JiFs2u9DrxLZqgSK8ck8tD
ckLo+iGLtiyx9yO+72GT2Uc0vc0baIDBzuwKYPhACm3wsbBsf19f3kubiCajSkRId49zczpJZQKi
mGK7fGwr233voXXl+zGuO32ThHpr7bS8pKnbij5kzf8/QzMsqEmN/S9/2l/rOzKj2kJf5QgaH0ZY
ETRfEJuhe9g0mrhVIr55CEbfvbk+rLxqTt5TCA6UW2SxyeXgLlWd0gnqX9JG+Xtfh+qNpY6o86tt
+a9LS631syy3SB0HZ2trRejnnv3Z/QyIkDo0QrZYeUA/XMy661vVHkeleu/iUPcnU7TvWqx1iJvj
0VT1ufGmNZNx7+RNtDKy/JMXEwf6CyaX1gYLvkT/GuVo4co21O9JmBQbQ2jmrh768mAgPn9rzlV4
F+dZs/30aoNsAhuEoBFQ22W7oa4qF9KdaN6xZhnemzKsHyx07g5xT1PYy2JtZxtRtWvGqf5mDq2y
cludh450z2V3kF4lkC4+++kmq4rQ8orUaN7tuYNp3zqK968NKnd+Vo1pNg8OwVLuh7alCEKXuChu
kOtL7dt0CpSV+/rsDeSnSJMEWZE3uFYWN1k1piYfIBXvMKYQG0C5GbOYKf6VaIO18gKeOfkhQq7S
GGSLU+LiKVwGFk3iUXo3m/csiSpvExLWvkyD02m7wvDEQzN1SrgjmA12bZ5EWI5rM+XyWhWy/BTF
UCPNUcHrL7UzSvfcfVBLZiULY9j4ivPFiCwl2E84EER+h6ecZFqXc+z3Q9K1GzeHWruJynR+QfUk
+Xp9R51vY+Jv1Dlk21eWqRc31pyVQ92KQLzrWWttZykEktpes40jpbltu+qJuK76nCIGkCa6vDA3
NR55tKiXsEAgkQAxnbB9N7PcYa7duB9Heknz3Iid6lafrw3LASVSX3IWwJTLvfTX3Qi2yGsCq2/f
rU433ytB85HLX9mHjqrcUTAE7NJ3dbLTkrnIN5EUE/SRhvn26aVmxrRBZTMA5cjFr+h7EZSjWnXv
4JqiZ37pjy6LwwPiT/lORRf1Jmj1NTDX2XuP6rQFqIP7GRlS1BhOZz6GCdyx0ezeMzR64k3JmQZD
YjWG302qeTc4uXsw9BQRdmpO36/P94PmdnpFymoPuRZ/w4y2loPrlYDU3WfvVKejtyFV8xt3bDrU
kYuwgC5ci2lfhiOGG20eDQ+j5jU/kWqJ/lOaqu9vO6F18OZ6pfwzjJDBkyDI9p1Vlkgqd6FvVF+i
cq8quneTwOs7xB1Q75VH9fx1YwYkLIDHJUxsWc1PJxVnhSzO3q10Sn60cLMe2qyK8GIr036nZFq2
1ToaC3CCI7+eDf32+hKeRTB8Poi96Fl8AMmXrA+kB3FAU8v8vXKN6Es9qNFTpGj1ba63HkBWNP2u
j/dh2LT4ZFKux+GDYcamLz9Zl6UIMrpa8U4TvXkQupPeoEDSo6+KSpmvICHy7Hlh9FrrTt75QT+p
yqbA3fRrCm31KdMd8TLNzdj5Q2JCN56d+kipft6Cvfe2mWW3WwCLyld6mGnnlyLrsGLByvKmMfT8
xYAhtnGmGU2S3OB9izExeUjTiExqZZrycVhOUwpbcOnJbtUyIx0Vz2iQqc7fPXDINqICkzNsK7sp
C7+1xPATvKJ363Wp2fr06Yxw17Q4Ot+OdlwY+ymJ3HaT91X8W8yV8t2bI7PZQ0xDz3CsqHlIoMwU
+xnH7A64Tg2GTEeDrNKzYs07d+lsIu9S6vNSeUDiZehsnh7wmh5PU2ZDStgTN83O1BNj41T4XW90
isY3k+OV0xbyuPVELyOR74vm3OZGGLyGVjl9FYM5/EIBDctDO/CydJvks73XVSXb1FH+3/VlX1xG
qM0RIBI30K4C6XV2GSElQhG2Ql9uSqP6xUzsWvVTRdVuai+cUXCo1bC5CRwpH9ug9DOvRC+LiEEO
D++EEJWVAri8rLLB43PDLqiCR+RxSgy69C4YgKPjd4COHzfgZyeL0hrpJBVLEi74losPoznSoaTU
Hyu43LTrs2jnmFG+95QkvgFzWN56WeZsmyxdlSmQb/Zfu5uJyjqISaWFWEVqFJ4ObVPLCrto1h/t
Nkzum7GOb2H025s28aAPRvWQb6uq1R/bWjVu7MltfTT5xSfrtvwKGSPyFwbd1CmWEMciUhOzg6b3
EGA78Cy6LPmKI3WzC9Jy2kDqrLSVFV+EMpKRSN9EIgjptMMhW0RpvVc6fTm18aOXp/O/dZP8GEge
btOxDTZ51pob+GJr6c/ZnkLTC8UhyVMjHqYufrrUcesqYSSC5HEolfg+7Eb7N72zn7Hn5Z8Lmpgd
6rlyYlh3sLTLmg8YYRMKgZo+zmmZwGjUKLhvjWKYkNmIw+7npFrtJ+tMH2NK2DtBNqXSM8HtrupF
EwZB+pglbXE7h52CMQpSF9hXwdy6fl4urSRTA8yDoJJDafZ0JfsIwnyU2OnjGCDG44aa9stQhuK3
UcR9uvv8WPQ1YTYiS8C3W5zNktHz0NRSzmaFJktjGdvAVbvbRFOSFTDa4gX/WEKTmI/XRoc2sJyW
GfVA34M849Kp5Lbv1Md4AHtsJVhQ7JJQa9dcbs+PAbcNNw5jShbKMkczjCR06Hmnj3GRJUcrTtyj
C5CGmqSatJz+ch78cKqQwru+qMvk8H9TNQmTgJRLBIhcir+ibLybswzVFL6g10e/Cis1d30mCnC0
idvuq2lyAId5WrzJE3P+WdTOeNTxAV75touQ7X+/gpwGH2kPlcvl5ddlltVPc8yCd+r4RWXlraj+
k4Zjr942YPv9VG9nY4stSLhBPnJNBvfse5PXUBWQUECI27RXThdhdkZPcbNhejbbrOzv0Z002x0t
+qS2/MlQs5Abv7cCd6UwsIwDCNVom3N+kMCl/g328XTcto1rs6ni5hluSO3aflEr6Yth1FifbGrC
6bLHZinCxaIFdf9Nk+5V92Vg5dnGVnI82uEOJX+w3ytbv4fT60FYgkw53Dm5lU0PToCmug9stvu9
smnksT55q2BOy6K5FCqU3YHF7x6cCvHcvu6e0CMJQUBLiLsd9aVfgj52N6XATc4RSnAfeZryEqel
d0g8vWo3Q63W6kY1y+i1DdpwZRctaZQa4jQQbqDP0QWkI7OkZcwWNJhS6funPp463AyLLIs2WavY
z2EVt+2uN9vmDXmnSEy+O2KGSMXPFNtRNG6y0eKqGr+mliJ/Yax7ybMG11JbuTHPdjq5JBczuSTi
AGR4Mtz667zFFIpLCCnpkzqNlbuJqM7v6SIlT7nAXndbJoMw9x5McUyt3aARBzuyyjVZxrPbBv4X
TyDdb8jarNTiR7gW9YMka9onO0e+vIv0+LeV1KrY4ZSuvU6kSdvCdOb369vmfOqy5CcjXtIjnD0W
F3hrdQ15od0+lY3o9mMd9EA/kxF+L9LmTqxvSitPtspUuV8r2+lX7vQLo0t0PFG3DGUBI50ufBnY
wwgFu3sKPRUxzxZa456q2aAfYrRTwl99GbVf0EStws3QZ6OH6Qdqo1+vL8HZRUMsS93L4dQTTp8x
HcvQpsyuee2TrthwDJWo9tnG0x8XEO6m1pXmx6fHI9WQ4ki242LisrjdG6eb/4+089px3Fjb9RUR
YA6nVOqsnmRp5oRwGDMWc776/6le2MCIEkSM98FqLMCGS1Ws8IU3ZLZhJkeqGCqcpKmGOkoxsHzX
RFb8tIHhpof7Q370PS8uB15oJMw5g0SQzFLGDL/scPq/BRrbXX4MCXNdfyqCKVR8gkpwKn7eBZgM
U+8EBDaWVN92YlTsbk/oC4+cPpxu/WHpod6/GGlnxFhNmlWkjisXhfwJlz/RBLyPsDPC1vQYrsKy
Yog8Mq34qDeTEG9jM9G6yusu+CMNqMLu76/I9c6jb8Mq87Cw/0hfLxeE4RNrHKry6Dn5hHCWMkT8
tU6UoOsvVet+h8WDr33U209TFavqSoT9gW9ezBYiMZmbrEqAeVl8kDoRNe4SQ3Qs0Mc5pv1oGBsb
y9b4fbSDKniNRnPq/oioguVbp4PE9xb1qZn5KLmE35uaMvADpQf3Dy60Otx0c+CFGEeRju0zVZCB
NNNkadveLaHZlWNS6r7lFPp4cFO9eGfuOVHoDLIXtaHCMN9y9vkruoPJJ+HViuZ3cZx/al2kuw6V
NXT11hnjedw2VZrnu6AwMkGdy2jwEsxKaPEoaihfkiLWk09R6LR/BbgCzF9R4dFMPww9ds6sWTP3
SJXqXzPFCUD5gC54sudxSmhhOUH2M+y6pnxOtak0vuWx2k4bz8hqY2tFZhhsmxlV5yfRmtmwT1OZ
+EgAVLmf0C8cn8qy7p0nQzT5G2KFZbyxRmemV4M/qvHYJ3i9H9lChbYf+9kQPtBCqkyOEjbO52xQ
y2itvH9jd5GuSmwPZVn58F3uLh6TvI7yJD5abTs8TXUxftXxNXsJ3BSxJ5or1U8lpcmEvKMWC7ZZ
9puAVl5d5EZoa5DC8QuA9V/+AjVVO043UQzqjd3nWsmir6hgtNvaUbMAsjyGVLGimm9mXAZ7dBnV
lTDqegU4xXSRPtQTJBjjcvysdmYkofXgLbCiuN4nhTfTgnYHK9ug7kNhy/fq2TbPidtVrx1U9Gzr
Ne6crrzsH7Cxy3NGwsUdy+/g6gPbu/gdlj3NhafHxzifZ8fHrTFWv7i10bwMQ9+4mI0L8cK77Jxz
TDGfIHtkZxznQvfzzONv06coy+SrFojC/m5lLdZiSdYgg7R2H/AzFj+TZE3q3xJ1InO2uI6aqprJ
L9At1/CbeZr0JKghLvI0+UrUc1PzbBV/378BPwLZxZg0OJG2oA0lgcCLMWOBW4vn9fmxb2Zt2Cnq
kH+N3Sanj9wL5N2zyMJu2U+1Jk6+zZFniI2eK8ProCUVVoAASVPr+/3ftCx0y+IbqST8Zdkeogyx
ODjWnNu6MgjtvS7qzHsrAYG37xNJvP4SqkkzbKFweLafofgXfZqs0VJenbScaKCpRR/5ep1E2Vec
2Ipho7Y9Lgx6pbTpDj2WPP0DK4ChPLRiGryvY9lN4a5Acvqt1iZ1/Dx1sxj3ZWCE6kqQo8vI+2Kh
AZiQSBgq7xp/lg++UXWp2+Wm8Z505vyoTuH8t9sVufHF0YPwYLSVl5ziquJcoiAWe0+esJrs0Wy7
9mQA8sy2EKfjF9vMTPNUZ1H14gyUKw7YdHXKi5YjRPjNs+J4+iycXlc2de6IUxbocf9w/+ssccXY
o5Op0AIBWoUgCiDNy8MU2UOeOPD3j2rjNDoOBvRut7ZaFOHnfkDJwBczkhEPIrYGjKszmDxthgbJ
HEqgSxrA7t/aow1n4/7vurpr+C0gVKWQKoU6XrzLnxVHSd/loh+POYRb7UGBq/A2o1TzFCBps0nz
THyvAiPGZcHpx6/z4MYroYs8KRcfmB/A2JSQKcteXzJ9kBQoHXvj0ewwqvNbGPL/CBtNuM2ghcUX
tY1WpbzkvXU5JHVfCi7ApSTicdn5MyKPsBGbmKMqYuMvdeifJol4lC4NPn1PJILh7QXVRnOC4r0h
0X2ldLLGjbnOlWUHDiHBD7IxSfNi5cdRr4yWpOSY6nOig66uzHar5KP+pMxeFm56JdfGR7VHpLew
pj5/NlBMjWEIVQJkYMrlrJ1GZTaSVxoavblVhiautpqXJYM/0JQefGvS1iwwry8+frXEe1HWpRvF
J7vcL1oT4EBOw+XYNMCat5ne/8X7IeZd0enzW9DOfzv8yHRLy8rZKY0yjhsM3D8phU0x//7Wvd45
oIdoKRJ1f9AsFwtoxmbYlalcwNJ09lHi/mMWrf5VxVb1Lc2a0lt5Z64aB+B/6XKgzwOvBqbY4jmc
Y0cd9dadjlznGMdHzfxOa9E8AIYIv0TdbPnz6HE+nK62zvenepXf0vrjEgQRbFK+sz+KXr+kIJTs
a8rYvX2cm779ow/SJkZ1OdScXRBryrvRZP/GAJj+uD/qjQUGPwRxC5wUodAyw8TScPTKxnKOrisE
fbc4Sve9Y8/fRdskr10V/3t/vKsshvIBET0Qa5C/0nfgcm81Tl83gxJZx3m2uAkrffzatbVU2cvX
rJqur73LoRYh3mynteIWiXW0c0FH2o1qXDBUC5mpqIqGfeA58SH1RLYDhZsc0ctZ8yC9Dq7ohFMm
pG7vcAlRr7ucbFhkqUCiTz2OyLekj6Yoy+ahDuo59Tuvqh/cPDajnZ244u+8RRaAmAH19Mesrcw3
mtHaX8bcJ58qHHq6DXaU8T5Hemete3K97yTMHlVXrmZA/sv6k9Jr5UgQqh9LZWi3rjp2W9Wuh69D
MI3dq67M2SEIG7343S4Dvj4YT0gjLfI8gGyXa4PA61gnROhHfGBV+JdOuWki0/lUUGl9oNAQPt7f
eB+IpcsXAQYDpcQPJCv/EXkSfjlfHioXZln2znHiXtUOKWGFgRhpZmsoa4eZ8xS1KmK2gPvGR9Qf
7Wnfho2n8CLHLeYDRkVLNYnxjj+kvLVHsqhxeDFmxHp25mSqP1GWc6eD0+btQ6epU7AJHZRG/cod
nUJsAl1NtoVuZN5uJpm2Dl2r4Uqkx2mvUUcy3dTXRT7pvgicGa1FkJrpJ6uzzEOAzHZ0zlVl+EJB
sM5/TFqj/2Eas8LNQB/HRcq6HB6jtp+CpxpA5lkMVf4p7poueBlIkwu/xj45nPx8aK2f91f1+jgj
oIFWEeVBGg+AXi4X1WqaoitqzTm29MuibSAs4Fc5ygd0PbsuWFNk+pANWH5EYhnKIFShpfPM5Xht
aChK36jWEVwGxhtGYRL9pbQm/BrhkYNTOc180KYYwVLS/77YGeDV4scywQc9ih29/TEUghAkKWaR
+7L3u+2wkdL82MPCa187KZrYTiOI2+4v1K1fTnBL/A6fnXhEXayUKGvEZ4a0PQZh6PBDhR5t9bkx
j4ic1tbX0OwU1NBHRf9XpF26S2lfue9a1eaVb+eRoe3iCcGruqRYsFHUruhTXwUF0f2peEWxaXQ3
z76w4vA6Vp7E62tUArYQhEE+HH3tj+j9l3MDHbyzK9wOjhyJGefVIvLV3DGemqIo/dpTvG0+Vj+8
Xk33vCG/3WolK2VzAenB8IDYenFqMaRx83To2uPEy/lJ84LoRzE5zg7so3mYp67+o276fliZ83UY
QKOA2gC5Ji8yh+hymyEmpsw96mnHZhyKYIuLabB1QMY8lGMTbEcJ5HrkehQPIixwfbq/Va6fZFII
WgI8jtJKejl4YRZW7FpZfRR5pj+o1VjEGxUlXNReJ+Wch2r65/0Bb7wAeL3wSKGZiYnHcmui61fY
Ykr6Y1EZTb8dAY+htd2JcItCzLCJeiCmAa3ub/eHvbHI1D2kra8LBdNcMvLbtJpnN+qGo0uilJ35
AWggOw6OaNshbMrmn5q6i/Waz1ZefEGduF25u26ODzQQMCIXPp/78iN3tZIThhXd0VX0JgUIghFt
Z0yxdZgA8WXsOHtSfWVq3PhQKJa61vm5tewSoiIJmPSircXWNnB6LzMEhY94JGgVLIQkdvem2wef
jFzvfZTRFarfoxKvFDZu7C8ZZFJFkMQOumKX86bR5fUISDDvuRoe9QGhAj9SC/UvPYi5TQfQOSs7
+sblZ3KUVGJrybYg0rwcMrdTo2L3DsfRdeLxKR+N/F/u+MxAgcxOm+cOX61/UtlCPGiZF/w91E6v
IBgz9sFGV3rbfDYGPVUOSl4r+EeGeLpTH3NsXEGg6YWH1nSTb7XoY3t3f49+RAWXDw6/HPoL25QM
hDjl8pejYKMXxZTPx0SLh0/wAvnNZZOB06qNoHwZwzRBPofy9GY2XRHtFJsAdzv3fVs/N1EUFzRD
NYBf4DGVdFuhtVb5k0dPeBO7Vek9lKUoGn9w6tJ4zrVCT89lB597U2Sj8686t9pptkYJ8aYO7R2M
YihSf5hDXHTvT/R6UyBaZhAdUcqTmKVFojVmjlYaqPkf2arJQ82j9C0k+3wViR5vORX9Sjh23fak
jMXho48HBIPXfLGwrYYpsafW/VFz0WOffRi6UrvSrpreN1ykDR65Bs0U1yd3Nn9EXTw8c5Yib2eF
eZRs9dzC99GKK+OkFyAjP2n2bP/1u2siEW/chxT/4C0vI0ZFoEA2NkDOdS/SwLFiFQmAz4ufevLj
fZqoWJ3dH/H6SmBECtP0gzmf3ImXuw0NV28elGE+tmad+Cg760/hqHwN3JILqlA79e+cm+hwf9Dr
T0+hxAD0w+sKO2/JR4IFKdy6bdUjDNRpm+ep6adjHZ3dTH0YRqf+en84edYvT9TlcIvrZ6BBGdjB
oB77SUQ+ZPH2B7D0s0gm/dv9ka4jF5BEkl5LYktWvwxOU9dEZ6wu1WMppmbv9EPg7Kk9WdlfTeMQ
DyOUPdLVMswGa6gZyapNPKajt2aEcmPC5NVSdk1qB101cbtYeM4UBcixalONUIlS6eAAQ3XX4EG1
cqxufEsZiXO1A83jypW/5ZdgzUTJssiHgvSkz+YDkIrJ9E0rw7G0biBHtJXQ9vcX+daIPKAYyMtG
DknA5YgRfkw4yY7aUauU/HPipNEBzdIx24SiC7fz0KxFKzeWU5amiJCoIRCULi6OOmzwbBhy/Zj3
M7JwprB6913NTG/ywbQF5kqeKi++xXaFdyO1WAHAOledYUyvdK+vPe1YxFwwQjG85IBoVa2vVMGv
oxGJJqS7QSAiM5xFYUSJyhnQUKofh7boNlpj0gjCYmEvMM/dkFWpj5AOki0OlNSRf/sTckJIqPB1
AtDlLj5hHxrGWFGaPaZZlT5FfRw8GgHIE8zFu20u9FXYqJzLck0hC0CiJYhhsy4+YVxRXMTHTceF
Njc3Y5SMh8Jrupc8C6MXLUi8jYeP66cW4PSrElTeJq67aZfptfhNVTUqEEAqqfVR5ZQSY8syMUl2
lRsQFY88ydmXudbSf/BQzx5Mrt3BzzVhzltN0V1l5Zze2sRUp6HQybrbVZ2xG0pE9atKO9L1NQ7e
4MLSU+QNhM+Ds/KM3RzLQkOZoiZ12mXOTAHKTAv++dFCBfJHlSj1F5zfAET3mrXGArk5lsRRkOuC
TVsWvAsFdxN9ZF6lIcZ/+gBW9Iactjf/LDoYCCtn5sZzCWIUdQpZ2AEmsNhHWmJ6c00l9ZjgMfpg
IhuxMxPMWrxGnb/T7Ed1q57jb/dPy60pghABD/SxhZeFq6I0u66rZ+0YGzZhR5iqT0KvMrGh8UIH
9T8MJrsY4O0pmC73Z9u45YRIin6ElJWUzyriFTvDxcoqjDFgWVnOG1c5lRnwcZC0wFldJZ6D2w3o
IXOV21bibVPcW1USbU//USGFve16BOx/P+Ch2C6vPcIPPuHi6pkjEZmFkhlHdF6rbewURu7jK4FB
WEJXV6sNZ8+WXhN2uvEJgZFRueKBpLWwbIhNTt0N3Wxy/8Sl/p1nO9P+lIySBx450/x0/xPeWFXc
RXmM4T5giLBkgLhkB9482dRX4zp7HPL+Z9kM1rbNqJCzP1NjTd7oxqlgQBho8kgQwC5OhePm5RhT
0zraRql2f/eQ0IYHapBWd2BPB5S/URrRt60VhvPvyVXJ65TjRiwAyhLG5DKljzMr6WwzMY6Ko5Tv
oLdEenCMCeoXoLX0BxnSkG9mMfyXuMdGZBTKKEUTKu7yi/8S99hh2qK+ORvHWcGlsW7gDO20eA5e
59CtjmqXFWsE2Vt7iKCO1AU1bZ5O+RV+GTGU7n5GY+hHysbKe2w4gbNFFCFJ96k9i3RlYW/05GwM
TajmgtYAqbE02xi1UqVYqIr3uSYbdCNP2FtHtJQNcmV+IkCL970Gs3FoRfukGE4Yv0WlEj5RT9E+
39/Q12A5l/4Y8CP+xx/ICJdTd40MbUotyd7j0OZbF31rYNCUj/Hnop7HZ16V9rFJpvK1m+wh2DjW
2G/tcqz/ATdJzTrJkFGDRp/8ntI4m+/DjQAFEIBdFlfY5c/SUOjqHKut3wO4IKkfByVhBWCtFxBA
1IP1QfmSgq3C1gkn7ZV77ONuvAxp2Hxks5Lyw6lbyh2AYkujuDFbNn35U1MmEPiRZb1UeeQcIi0V
n/M6x5VBj03f7sL6CQHgfuWiuT73LkKawP+Jjvm7TB4pjaMCkLvjOwFN0m3GGAzcSHnkU6vZiecj
sm/4TYWm6sobdX3BsR8pzkqdLYLHpZBYXrYoanvl8D4FRv9zdr32EU5Qo3wDvs8TbJmhE/72SwXC
VKJGCN1cKb11+anNSdShaCP3KELtENWprvtNmxQ7yxDuZzFXwZ/3t/z1YZdpJFRiG8YIBbvF1opm
BNyDTnWO5MnFz77vLeqjdnAacFv+cn+o69OFQA8AH+InlYHYyou5iZDHNk/rN6sT82NnjvljVxVO
uvMGETyZWTAc+6hTd1ELPR7R/FD/ZhltVPjC0uJzZEzF34hvFu3KDr/KgzAIBHuKcBvfmTto8aro
dVC1QF7qN9Hp1c/RU0e4TvQyiof787/aTdJBkzzS1NnNDvSKy+m3XpybWtBNb7A63OFg5hEnxmxJ
0a0mzH+Gs23v//9GXCx4kNitOZXj9IaIY9hsFNfMHoKwbV5i8DCHONYP98dbbibOp+wASadznizq
DZczrNAPhtQUi9cyN9NHnmXjtTCCoxZJcvT9oeRP//VW+hgKazEHKz1qe8vuSVaJKQ9LIV5jJ6DH
ZYpiAOKXFWdAtEh3uK39p1YU+bRJtdBYOTPL60iOTesErj8FbrCeizPTNdaoD52bYQhGTyrOKhsa
oHDRbOi0cocBtfEzb4X7/f6MF6N+sFR5jOF4cIRIsBY3Q48sJuLbdXmyM005T4Xo31AEbzZGgEBJ
FDTpQ2kFYmUHLW///41Khx+vUtqKSHVeftKRAj56pFZxgniSPY6VoTz0Rtw9SwmcF9XI5z9SWiAP
FZoXT2NIrhBPRfL7M/8g+8MdRyeFZO/yN7SjoIYPu/9UN7Ciea2Q/h3c7Dsij+ObYUz09g0z+L03
V06cooisi1C1pHKxuBU0M+M2o2t06gu73g0U8GH3FtNjFOnfIiCDjxbez34upn7lOlpcEwzMgDw4
JlRM4EHLGMQrLBUX2mI4sbjDY9sY4WNAiX03luqfonSblXx9cZA+hiNNkf4ZZJuUgy4XVw8TDO3z
sT95w0QwbQPmqiZ33BZOZGxDA8Zp0+ri0+B17spEl5GfHBrZDNoPEAi5g5fnSE3gqgNBmE5l4PVP
oDDF1lFMSfXItG9qQNu1BGaCUEBl2X6iuNO2iQb9gax7TZN8cXH975cQ+qFyREmMHv7lIkTjXHGB
tOMJvoH+s6Vt+2AZdXICnWutzPojdf/l5voYS+a9vLu8gtRxL8dK+1ixM6uZTl4/ejT643mGxt8j
+LtJZ8eN/KzMTMt3gdB4fmyV819dr+GX1PaI7D1GhRd9q2HziE0XJNXRKKHv0c0cDeUpFYP4YVnI
BfuJruWmzydt4c90gfXt/l10a72ocYFg45CgCrKYg+tOlam31nhiTbHpnEpNKXAcn8oDgo/1j/uD
XR8ILnmIQrBMJWJ52abHCr6YW4r7J8eJA3TM6iDdzWIG0YIKOC5wle4OazJ4MtC//EiyYggLgvI2
9e2lhoMV9hmFoE47CYxyN7qh9FutlZV1lfrec1RH2iGvkINugT+GGxy6xvffnjRihtRi5Aqjw7ro
WmUostoIt+unIRz0XaLbxYsQNG2HUrX/jeOi/3x/vOvXhdie7IfCltTMXZZj9KCu5gjA50lp3WBn
O6kAeWEXO1urvb0SluHWBaqxvT/ojS+LoR3Bp9QFIjZaTBLfYDwAwGyfKCDUhyDXMtmcb9+suS13
Odtp5exdb1uaB9DOaJ1I9YSrh6T1lGxGi+IUTll6buambXwj7LRP09hba/iOW1uIeJcGieSCwIm4
POeIfRh1njbGyclrLXooO68t/QEVndrn3g/KXdGC7gjNIal2uPY47yJWnN+sQlFwl1V3iLwyRIId
Kn/kL7k8rZQSQTzDPtV6pcW+iUHJYQKlubHCQoVr2AjUiaxVdaKrR0WyGKlcEh1JrStXfohfhhUK
6t2WVZmnfA4639b6OOIq8/RtkijWyUHX8RkY+XRwRdI8/OaeglEIxITSN6kbfxbvNidaAQY+WyeM
FpIf+LYmT94UOJ/MUs8p+eG09x/Gk1ac8NJJ7ZeEH3caXQA8nnUyEzPn2nbGMvFpr8ZvLhzGQ41T
+MoMr44qMyQokdweLghaqpeLi1JcqQWcVfDTyvAtL4vkaGCDs1e0utpmUd6DF8jtNZWUG6MS1VMF
oNBHI3eJ6UjFPGQ4KCunKXa+eVEYbApN67YisPVJ+uj9FGrbpCsXxNWB5QoGro3kMYZKsix9OVVk
6TMceXXl5Ga9+LNsbd5Boyq/9UCYvt3/jtdbVg4FDosAm+jaXNxFbqpCp4sH5RTYsfpcDlF5MMbI
PNe0xb4Mpom8VdvjfImK7VpZ8+bQuDUBB5OCdEv9maIvO22Mo/BsIKs7fc6otnz2LIFNeqbmIPmp
f1h7zRPgHfNBC6qVVOrqFkYsl5RGStWTu7EEl4s8wT0GHEdb3EzK4l83n7qncXSqTxPsGIvgy12z
7Lo5IN04R8q9SvLt5YAm9P7BK/XoPEYhjfJeR9hqLNvv6DTnvqJm1sqBubGLpEozI6HNhrPpIlrJ
2toQc2h4p6mMSYM78NHaRukwNvUFhdu1qtGt4SiWQWqWnPcrgmdv40g8UTU9NXjH76wKjDD920B9
0Oshq1ZOyI21/Oiz/Y/QQNnoci2z0sV+OpjD84i0vvbQjb25B/HgehsLWS9razdltZIx3JgfQ5IY
EYrR2F26v5SpXRLAxuG5pI4T7GDKKl/qrIArgUn0P/dP5a3pyUYYapy0uMHjXk4vstHTdcopOtep
V24TelLHHLmfQzu1yV7oxs//MByICtDbVICxHr4cjo7sDFmliM5VNyeIHiet+aQndbsPIbEqfjSP
a3jMmxOUTQUAiqCNr+woEqOrKThH50wv0nZD8S/un5okd/RtPedJio0ZcJyVE3/rC9IekukOwjS8
lpfT7CNTmdPKUU4KFWv1tcI4Ot9gZTm1e/B11tqTfOPp4HLj8BGOUDNZ1hBKHDAi4YnoDMS2jTbA
zpV8X3udcpiTsSpfERN8hV1crAixXc9S51TwLHP2aWQsX2ZNAIJuDBGf3VovaZiCxdkU9chLrU1r
x/DmWNzdwHFoul3V9gBqpdjpVfEZCJf+aOWtsddzSAZYQRQrJ/72UJD64RNKAtHiNqtbl3ZwWTMt
iMjFdixUfYdjkP3JU4Pm9+8y1pCr+v8NJp+uXwI5dShdBDjc6Fwmw1DRwOyn1g91+OoPbpLbKxf1
9UZhNNpssAyxu4YcfzkaHY3OUwymVnq9OW260EXLTphZ7kepW7wBI5mec66Lr/dP/Y0VpQJCBUKD
J0Jpb3GHalUYAZa24zM83PhByzrvTA2v2KmRAibxP4wlMy06CpL8JX/LLwta2q1uDyh8nDum9c0r
jXGTBY5RgtvPzM1/GEt2S+XNgsKufjlWpYPjroc5Ok/CMF/wSFRes3bQN8PUrGVyt5ZQ8l1IM6SD
3NLwwcPsAVE8JTrP0Sg4a01jNr7VDU244WFwopVVvL41pZikSdAi2zLoVlzODHxi2el2mpxrurbv
9lB8GzD0k5qW2td46LrP9xdS/ucuqgGSLfjLcItnYbKLiJZyAldlmJXRp8EheHyGwfvhNnZ19MJS
Lb42Q2m5ktmo7e6PvjLZZUajwFLQvSZMzjYwBeoBIKgDoqd3ZahhLWjmWsfv1nhcm7zwnHyKt/Kf
/7JF8yBwB5P37+whU/GceonyJXSdHiPdyfqzRnVhrfp2c0DpxAJsVqfNvdin0B6LnOcjPveTF3xR
afW9FnZYblChyB5nu+9WWs63PieNRIDi1B6A9Cw+p2d2RtW3FgEvBWU6h13cq3R0EfXb5Z2ezw9e
V6nO8xCPc7JBAXPNDeDWfCFSSe8BCUxeVs96xWnDoJI3eGkOry76l1/qyalOIleLf1gN5eH+Brp1
OAH5UoWAdSHFfi4/aJYpsYHAXnzOyrpH9qKj1mGYcfJoIxm5Brm7ORjWhx+SVKSni4htdL0eFQU1
OhdK0HS0FfvqUS/KqXwbM2OtMX5dQqb/D7AQACqPBiWxxV7FvkcbOsw7z6IoYdGjCo0a1zjGlg9v
cW79MayyH/A/K5rWA502Rwyx3+la+jKSiK0ExjeeLxAaVLRZa1BGSx2uPM+zvs9KDg64eOtohN4I
nCkKvD2MQy/wtb6L4gdKa0gs3P/CS36+DKwI5HikQDpKMe/FJw5auOBZ16bnJNeDZFsF7fTNtJGS
sJvUAyjLvc9fbaK83MRFecoh0hE7tJb3Ns1d/9rqZbHy+sgPvbg0YYDIFjYRhGwwXO46oxROgQF2
cs6FJaZNj7yOhuavHR7uz/3GaQLpCHLEJPemVLAYJxwxebGiOTvrZjmSoKt4oswzRAbfncT8s6sa
59P9EW/cHx8dekcqsUpp0suZ6als71qROGehCJ6nyY5HJDtmXfiBPv8TV57yuQm0xo9T1/k9eID8
zuSv2MAQZEIuukoX7ChPxxmZaaPPz1UjtXI0G+J8mCn5pymyV+/mG18RYTnK0J4sYoFGvJxrr/aN
6HqP1U1EN+yKymPzVtCq2pUtfOMzSgQQPRFEV7mZF2HtmGmhqUalOJepqYZ+2tTd1qyhktD9rzDK
thttZYPeujxgplNiQn6FbvUSHdxBjK6zahbnOg50GJK97U+oDf2kuhg+tWYeP1B8azeYbprWRvbl
0L2Ykz0Kl9O3+zvqxs3hUuMnfiKrlir5i1Wu9BAgXZSfo1r3FEqlSbKJC86WbzfOOVYd7ICNVN3d
H3W55HAiDLAIiJ95sOSA+FyOio1G51AtnU4VTOnHoTDrpyTuuDvLof/ppF641rS/NSC8OAks44ri
KboccK573iJmSl/NcJ/HBDRVMUhFIPot3Qt8/fg3I3s5QzJ52T+ReeAScQL3KhRY2eknAx+J/CEC
X/RT7yyl2TbpvNbZkx/p1wtPDkZfT8JbGPUKpZRRGazxblVPwZxmyZZCqmg+K54TRlso1tm8cgvd
Wkw4JFIYHi8LIJ+XixnkBSGVq82nKGtcbY8HsMhezLE2/nA6z92GqTG22/sbRv4nlzPkraXogx4M
T/tiyKqPNG/MMfVyYwRsI5u2BuTk/HnAKzraFDMpvKoN4jtlm/nQxR7WDfd/wPKcyCUG+kn5WQZO
dMkv51xZJTz3MtFO4IwsgG+dbnwWFs04BdTiX73SJe+96WVf7o+6vAP/Nyp5KWgT2UxZnM5wxo9q
bhEskbj23C9zci0fRJG5srw3vihSiB9ZKPHMVS1vEiaEzDJWT7MzmM3BajHA2nY4g8SHONHVr70+
2GtqeDfHlFVYeTwweFiUghRwKqHqFfpJ6Ehw7HH4pQ3vIzEeJ08IfVudT1muUL7fX9ErWAlLynqC
OEB5kjVd6keg/jBQ+RqMU9LMxXuEBstWDcouRzG9Gvi/wN0HM/ms9RMyEvU4zM9wJOwViMeNA0tz
/KPcDxkOos/lbkqMRutSdGWpCztZvWlcO3hEssFyfCuz1yQzlkGDnDEMKSBLUo0MOdTLwbDmGyvA
8MYpDabZe1I1pdqWo/7cemmt7UbLo3bTGE7xUnmI39xf7hsbmAviA8oIEZqn/HLsuBReSaPaPPWT
0YktbhaJufPasHi8P86NzcTbjca25NVLsP3lOJC6K7IXwwQsZNUe5j1JdMBuPTDPwzQn3+mPVd5K
bnNzWT9EV2SGfgWzr1OFXngcMLVhCKdDEwJ3I3FskR8MDEN5aVEjQg1xNINzNsxrEJYbF6ItzyvY
FfoLaCBcThjN+5yuw8j7YgT2nyWwrfowwitK91jWDE8wbfLpUaLUP1ttSDKA+qLX/v4rbtNkhuUO
PB31X/nxf0nXo2As+85KtRNuK0n6PCk6qvAG8rneUeCIor3kujuupTo3J06tDk1+MMlXnK44LCun
BJlwKmGRpW9KMIpto+LQvjOyfnA2YRzPMgDOC2tr8S9XfqlE2vn3t5v5y4/QL2eu6PEQzVqpnypV
g95rmeK7oDyys3MEb0j6jJXtfeP14ZYgfqENSn952dWunAixkcHTT7oCEoNXOQP9rU/616SlSbib
snD6R4yeHay8C7fG5TkhOqZm70ANvJxnO2Wtq/WpcYqQ6v0zslodlVChKso+FlYq9sGUuD/0LlmD
w986zjzy5PKAkQEPLHYWklzwZErTOFFibnZKYnj7oNPizNftOd7B3l5z1rs1UbhAwH2IR6XXzuVE
cQOhQ1c35skttOYl9Yb+tXCKxMV0PnXFXsnzKNyElK3WLE1vDgxrDYAhwNwrnb5UGd3cqQvjpMAw
3ceYKvvwhepXTx1QZC7joMAie9Kj7D98WUAK6DBTu4A2uHgUhDn2mhnWxskujOZtnLrxcy96+j16
ValS1DCCxmvDAVuTnL719AGDkRkktxeA0suV1qqoiIdYBZxiAOncYtzqtgd1NJvBV+FhrInW3Vxf
YCaSKEyGs/ywVpuFA2gf82R3UXZKS2V+n3G9Q+VXn0vOah0ZuwK10OJw/4a4OU0uZungAfBuCW6c
9TQqwGnyOriRpm+1aab/FMdePmzHjDLO5v5wt6aJwAlhFC85+E15a/5yFaNNOY1WLcyTGptviuJ6
b47bd3uWuNlnxjwj+atM3++PeWuKUl9Nqo1QCF/mVFqo1EHXE0mBW6+/GUo1q3vwadmeQlwjVvbr
7cGAJ6F0hoDM8gZ01ARD+d5h21SK8xNDRD3bzEMPUtSc1Hbc35/arUeG/AZoGKUH8H+L04FrRtxp
dmOfcs0KnvWyK8S2GIvXqq7PSplkB41b0X3SdARmRRCUK8Pf+JrcRHD3eOEogy9tjsEP4c3nFPap
mcbRPih9gJzIrJiYBubjXD/8H2fnsRw3kq3hJ0IEvNkCVcUiIcpLVPcGoWn1wNuEf/r7pe5GBSIK
wZnFxPSoQ1mZSHPMb2ylU/OTWabLkbrizsR/S5JTWyI7J1++3UdRNjn2WLiMbJlTsCo93hqoVfR+
30T/JciwM7SVdSpc0wzG3UdGxzxS8d2dPMKaKnErgfq2NpA1IqvNUnVealvNHsZSw4BXmeltJJ61
oqDMVXGhjfpGVUQAhuRYfGyq8qTtyNPfzlxzafT1jeu8tJOhpufWMnL0Ylrvv9BvB91v7Mk4+Mp7
ay3RW/LiR1PblAvxx5ldjFXlM6fOy6BM8TAExZwl/2mGrExQgRwi5WJUi1AePHOtHX/oHP1rx//T
HEToO0+t9KCXQEEJTNw+BLOuL+rSZc5L1pWdv/YT8r/tnHS+lUWfy4Ji48GAe9/3zwE3sRMOcL2C
Qqv9og5KnZ17MCOfU7gv4zWC1X1y8WyrfElVbc/3D/XOFUICT6MQlCHo2lciB7qY5wLjkhcIZE3j
o3mmhXSbqiww4354m8TB7+0EDAcXNrYV8JHNQTL0uYC1GSHunndm5CMcDkutcsc3CmH8/ziAqCBQ
0W7lFr7dRBU5RkbcQnLn6O1a+41RjZ+SucHgLp2NpXt5+xpK7AZCM9DTqP/cDmeqhYjK1bBe6iUZ
hqc0cR0RRI1N4zNrK/fAunMnxZKlFsgQPGsAqDaL6JhxpnLVWy92VXsqzyeoJn3q1S9VWTrfLG9Q
PyA8h0KGPh1py+0ODdoe2QgKPq8MGmzcd8Q62ebLzJsLkt1QxaOZm1WGGVc9d096O1aVPyZL+kvh
n4/Unfb2KjB3cHH8l/tKxyv1ulHkfe+8INOe+3joZX+rY2sGS+t0B3jv1+cRMBX+UGwfnhtCwttP
ij6emMxU018iDNymQKlF8yuxZrQaMQSyhrOrpkXmq21FN/b+Znp99UDqZH48shRIqYPcjuwq89BP
JBIvVWXHp1aL4vKU2qWpfxG10VxxcUnG/94f8vW6MiQkak4lAC5KerdDakbZxpM1gtFty+FdrJhp
GbTksIGKSutRd1lmKbdFSxDYCIJBn5Ys422ApHorxM4itV/0sU7/0bDuEZe48NrhIPjbW0eofcj5
Sbwage7tpGYdMmrsMo7lrl2FVYGTrqdscVA1so3aOeV2NLuX+wu5s2uAu1AMBcIp7ZLk+fnj8XIH
xxZW3nkvdFyN9iLamqZU1uL8AFJHRGHjju6/wtHao1Ll61eTLJhyC+mwlFjdmsewiAs9XTCjUY0A
RzCrY3xJ6W6mF1fAtysR9D8tk7amKDomg3kq5yE/qkHsLPifv2Hbmmp1UZhVHKc/KkvNP8SiT7Nz
juhYfXKHoQ5Mgv3ozVehTP7BtsvCuxS+3az35PbDaIHU5clZk9BIzNEI2tTLDd92EbkWZdYgwbmU
/fco64eDa//1bShHR4rURMuMAoRckD++doo6JD6mU/xDjyzt60IhAAo6j+3XrjfB3MxV9pEQtf6S
xqXx5sAfexYOEFQYHm1aN7dDG62wi8K0lZeZklBoKu3yVOaO8qUHD/Rwf0/vfVadyJcIAcVGtDNu
hypyUazVnMc/am3qMOyYYlxLouWEd84Xffasr/eH2zlCKOZCRiaf8VwaU7fDgYNRy3HJlZcC8TUk
HLRhXs4li5+eTaQA5tjvFrBosTPbB73cnYtJ0tkZFtMvcuNNCCaGeFEc2Ko/qLMv9iUfJ+RT0UB6
owoawYn07JQOBPwvyivyd/yxbUYDjdg2sdIfGmbuDzwys7/itfJQuOsoHlJLocR+f033PiFPCr0w
uqsY3WyOiZQr9LLZSH/0kBanSwpAoHpAth5dbFgETveIp0b76f6Ye9+R3hABPP1c0pbN4SjzCKtQ
E6Sw3hvOu2lV56BUIjVAFdv7ZA+YZgqztA/2qpzI5m2RtV+qY6wuffnNoAqCx5neuvGPBBbsjIxp
XT/qqVF+Eh2UxfsT3B3LleASE4Addfbbz5hRn1NAFYGaL6b2IzYvTRBNpfBO9TCp1cHE9vYmYRdf
D84HqPnNqagcDd1oL0l/4PRX/lS1vEaKskjb6vT2SYESIUaXsi5AlG4nJRLsyo289F6K1BkveV07
UWD0iCE/Wssqjqxx9paQrQHLTbYnqJjfjmZYjYXgvOpRDppU59wKaTRv9mqVnkVmJL/uz21vDUlm
abAzNQAh8s//OHdz1DhJQaTxYtHef48WMxAgQFHdkRPn3rPAQ/wbcMW1udUVkPQtzIWK6IWuh1Ve
vdjBvhWS3/OqAWMt/dStRpBQRZf+jMnwuvP9ae6FAlRHSFup2uJ2sllUVR1diDGt8pKvnlsi9C7G
c6O3dViLEWL67LUXljh9wMQ8F+eyEtW3+z9g7+TDDgAaAxqU6sc2moyTvMFhRHlJBoyJcVZbnnNy
lneVtRY0H2y6Qh0CIfcH3elgAikHJolqBFQPtEVvv65ZaZiKR6n3osXIVz/XdRf5Ao9q46GgaqP7
URWVsetn46rrIf2yEj+kSJjIna/i34PfIk/j9hrCC4+QAHQQRZvNSxJTdh0br45eMPrgGupY7iuk
+SYKxkLrn9TRix9iLe9xD1+sBwVMcBmQlmrniK7ZEhROi4CrVR3xbvaeAaTnOG3o0IDN2lwiSOtb
Kz3ACEpVXZr4Ohao8ja5mkLxXuLhqqBM9Xh/KXaH5IhLMV6ZHm++SqkpQ6zXpvMy96tpsBnb/pmf
N7lnw5wNQrOktL7fH/I3B2Wz+sB2fkPvgK+SS93uhKZNi6qcBvvFXhtXe0lUTywXdoaC6RiAROHD
sdANv86UEmsnTJ3eOYWh/pWvc/Qp8tS0f8gx6nz02miufhjKgITW/V+4c0HwsySxjRxeRgO3PxDt
MS8yrDiij9NkWBwu5eAFC3n0S49rEIYrjW6VZ8soXOuj1QjjKIvf+Sg8jRRwpZcsAeFmH8zrkrtC
KeIfyyysZ8rvw8nu3CowM1IHdGKWIzjkZkBIpxLFT6Odhigwla1uT161pke/sXhe+lUN9dp90UyR
4EmzvpvKJv9yf3k398//jwZBER4Xoc6rCmKeKewKqy+fbXXCPjpGWF33F4y0onOjxeAKmth8Wlvo
5Aff9fXAUGxJ/2i/yuO1lbtuk6hIc3Mun7MoWZ7irP42DC1tV72MtGuaz+mHrCnm6/3Zvl5bKmlA
YWhvQpiEk3m7mcqRa8Wq4uo5RgWg9OvC8GhupOY8nSorMi6WM4n64LLdmyi3G2Ug2eMmwLsdc2zj
SM/UtHomb9AuRiG8q2rgnhfjoPhRLHZB4WA6GlS+W38caz4rYETud5oqktWwZU/EybhgTdFUz+1i
iPOYrpp5juNhfc46rKCD+6sq74g/B5MqCsjxymccJgpucLczFG0a4ctpeedYqybogvjnZX5RqvNb
1bAZCAQXI1HSA5y7VZEBLx1BpRUeijEIL0WLaX6ePDH60qvvA7iJIxLWdrv8Hk9qKaDHDsRwexQn
hCiUqXG8c1Y3zkVU7MyqRupxMqY5QHL2bZwv9FqYnlToY2aUQ8zN7tRQgHcTRffOhdu0f6dK355h
DacPCVWRAxbBziejEsC8KGQD6NnSMjTBVYlEMK4nJSCHOtb7oCJYPkgSN3c3E+JhR7OSloiJeu6W
lmy1UxYZ1eyd5z6m6wN++mwmOKOg71FebAVRvtqb1ge0tPTzW7ckI/N8E9IRMbM/b7ckpqOlHtmj
dx5l498GZ48VZ6wfHO3Xq3g7ymbj67EXD+3Qe2fuMS20UBW6JDaGIffn8noXylHk/pNmwySIt3PJ
J81oKqPz4Heo0jN1MoO4TpaLa/XDGZag9z/MCiwzFVXSDN7ezTY0VLftTJwvz2J1sku6YiysT4V+
efusSAXZ58BCsE/cjIJCTtP1BJnnbnXta45wbeJ3euWc19pYzjaC89Fb50XyKXs2FC2oUSODe7uO
qoOcw9xr+WUd3fq5t5f2OVHgG9yf1/bmlWZ6eNqA6ZdgU7Ld21HiXLN7I8fTrl31NlBt3tC5q7Iz
qjNH+eeWOEFPQ6K/KfFL1DXZ02b/KXajKELHGkzEbfatoO/9QEdDWYOSWO9vsxz6j9z/6dkQbpL4
fW1FH3pa0v/GpRgwFUNB+Yi1t33s5C+ir4NTAWssxZFuZ9+sBa4h0ZRfvESUj6Uhqqe5SaoTTVqs
IexVe1qQ6j+4zPaW/M9B5QH6I1fN07juGn3JL1Cgu0uPxs4pUnCIHzPzCK+2OxQNDkryRBIEL7dD
WR2rqyQMZYJBQT4N/+I5aPuluo5QSpvz2/cSDCEiM3BTaOlsRhuifFCMocDBR6RJwfHgqATEU8K+
uKbaHqmZvrpo+HgW4ZF0nMAOclsQGnEOWvqyyi9traTvVQT/AnXFcZd2cn0pM2c6uNj2FvM3g1ui
w3hi5fX6x3eLaQ+Pps4rsJitjsrwNJ+N1KlObUxUdn8lX71EcKjBt/MfWuV0bzYnRU9MPa68MTqb
lRO730YN0b2rBcCmezQLrDDonItIH3xCR/y7xnbCUvD+L9iZLEhHit9Qbsh0t4UOQH5G7GSDctaj
yfoVdXamnebSaD5GVkrV//5gO18SRizTJJwgo96SfNR4nXiXVCKJvJ7tk1GlOGf1TkNPPkNMGmku
xHSat772sAnpiVH15nAQ1su74Y/PWRV5j0a0KC7LVDqBjsjVqZn04bLSd/rInh1OfdwlwZqjx3R/
utuvi3Dj/58StBthGW0dJfrIxvBtNYawxKNlfZDmMH+nHqC01LVHiu/mKrzA1ssuzPIE7dP7o2+/
rJSNBBgNQgytY0xmN3sL4EPsRDj+hmrpuh2IF6/9Byy8cR4HzTg4MvLv+jPU/j0WLkG0HtGofMU2
Jf0UeSmSMYwFyiPnbixNDUXwpX0sjFTvT16bZ9ln144R38uq2HlHyED95P6Et5c8P0LWqqVYpkxV
t3GqkShFDrN2CkfVqa+Rp8efvGxxP4O78T6ts9JfrFL3Pt8fdLulGQmECWmN3FwuMJvb3dXza1an
EXOYtGDF/hV17hXqBeyC0YPu1Nb+Z8U1khx0to9GlX/+x55288TQEVyfwqnL1vy7tjqFdZoWVDRf
TNhNU0BaPX29P9PX+4lSJGh7EiruChLV2zFVpbZG2oOoBShidc+VkY7jCYvDXPPdVExH8I+dKSJZ
QLTHI8PR2SZVY2PVUzV5SwjPx34YwXp/y03e7RHIaBMMS5YehUiv9w8GY2BzqanYRGPby1iBYNC6
SbqG2spNARa5nxpY9732qMaqYl9HnoP3SA14Bw3QLWcOYUEakEBGaUTYKDRs0QJYn3RWlC5T2Mea
8s0Fezj4aZk6mpQr+ai7rXPVRqyVPkYisrNLZybat0ix0A7NwPccOcu+vrUkOAOVPKrPEiG4yVFQ
iejrakzmsM2G+C88DuOnvFb/HaZa+cKhcj4gw5N95rk60kx6fYnIkFGKCiGbJLXObjfYmg2laJV2
CqnZzRdaPvEppvr1vbF6APdJkn2aRrd4NqNVfFA0G0zX/Q2+O3E0cSDtScOzbfU5Gketsxw+A3Wt
EXcP20Otph2z2Y/Hzl6DJE6L763RFv/ai6i/3x98Z/NZusQEEqFjmrUlG6OWGQ/RzOSLZEWXVJj5
c+fNOvC4ZexPE7wl/DzV7iC13x2VJE5K4eNOv43UZyrfSK87U5iAFD4vprOEDr4iJ13N6bm7Rl89
cGfm3+7PdVvnlxseVI6UqKeJQ3lp8zTlmkqfHUPU0I2w3li8WT1ZbZbWFC4T72MZzel5rOf4YuXW
B0VGfhqOkg/3f8Tu1EFA8WSRx76imYAB49bEwiJUkmj86WXG30miJplvd6XyOUrS9nOvJN7l/qAy
dLx9J5k4kgEyDwGKuVXtUZe0X7XenXnwO9CvoN4av+qT6Nf9YfbmRljp0NCkNow6we1JAtgi9eML
xPXF3HF7OUuOxK9Cd3PWUycODJFrHxaswt8oBvn7w1JOdOV9BvF2e4TNpZijPC3ZxU7TXKKyjz5O
bfe1EmV1sHP3Divj2CatYjK6rYgVKaI66GKcwwYFm6+iXZZviD25VyUu9OniOMvwIdalzGZEv+ng
wt55CXnrwSShrslVuf2K0YpVLTXbJdRxVkDQiitDH7O6ezJW0NPX+99y51akOsuFYFAwRQhp89SD
knPXOBVLqHWjTg7SGKfE7PVHUuzhYUzLX0jiGv+15+yraWTNP/cH39lIv4vgNH6AVNBuuN1INkn8
OmrOGppjtEQXYsqhUv20aaM4gFnhJe+qMR3UkzOl6xF8d+cLA7AC1apxOiHjbiKrwchE5kLMDzXM
phQfR8hkfWeuSxq6vUttocvwj1d7RW39LB0r5eA1+N243pxVrkUEhciqf0Nnbuc+mHmEOqPCV/bc
kZEqz1IQb7ZG8Vzp6Yq4l7IUdRK0AESqIF6dWH2sVi1rThQgbD0osyxpz6Y0kfhbrejzh3la1KdB
nxx1PPixO/cKTulI7tOwhiaxjSDW1vUQq9DnUO2m5YdrRmbgqG321h4Q9zaqVUgEgZOV7ffNdhit
ore0pFxCSguZc9ZWtTybxuANfmSXWfUwW4N6kL3tbH+p9yehxtShX4EZIJs3WaYva+hRFsJfFZnT
92vmqO8r5Ok/9L0WgzbAYLh9zBN7+pl2EOZO9w/BznEHmgZug6YrFYhtH8EsK0/prUzlJ4ziItR8
SL9GeHu2fmJBvn9j1UiuMTen7PByt5BN3W67bPF6t1NLNSzsenlujAH79wWCjPZYxWCDD67RvQNO
yCMJl3K0LXoDb5W0iNJKDV0jnh4y15w/p9ihfFeNQb3O7jz6AxJFB9nL3jd1cOPm4iZ7Iqu4nSIv
5lxrZaKG8KLzQHSe+STQI/ShHZbnGckGnimkNxSI2x8io40PHuG9Of9W1KIEL4vXm+GTyUng3Gha
SBHS+accVucdnaHkCbUtrQ6IsJP6ZC/SMuf+PpJ/7/ZCIdTg8FCMeF3odRU9ATI/aqHdGBM613W1
FsP7jpdaXMrIVXoz0BvkuP97f9i9e1Sqy0oFamhpv7OPP3LF2QCKoysczETJjZNmJMYXd1G7QFMS
+wT4PoMLTnfRKObigAu+F+fReuPQ0mCkYL/lgVgq3Y5sEms4Ur5Kg0EeHUFdoNOcr4WXDxlQDlAg
f/VDOSXvYq12AjWfdc0vjUh7s4+gPMNSkg40MSHRq5a5WZkcoLFZw6TqsMXNMRNsoynxFxVu3jJ1
vT+pY/cwTYgYDXBGTlFtqvDHk+RgI+wlfB78QLA1sh6NUfDtAcBCI85cVOhJpcf25zLYzU+sRJVA
iDi9pstsoNlv44TgDh1V9BX7hyevp4yiTTEn8v722DkNcABItKWih+zm3P6WhBcwcyedb1Qu/dWi
Mnfmtlmnk2KMzXs9V2t8lKvkSCNhZ1ciEsMtB8lACmlvQtQiseuK7voSLp4i1EDrakwfcio78bm2
3QrceiXwJXVhYp8yU6NqeDDvnVudGiQ9nt9srFdSH4ZCfXtYyPaTRTUvTbS2PtJs1Q+3dLSDS3Z3
rpTFqJ3IYu9WbN+ERTHS+uMNw6M7XEQ2hy4nEuVyLrxnXeBI7Isly8tPzWAY7cP9D7x7CqXuvmzd
gt/Y6kIoiJoIRdX4wmiGB4hAWu81Lc9r342bFD593cK4tpsPVmmSYs/U1n3UgaKj9HpvwX/DnH+T
BuCj3W60Qq1bzRJy05saZpnVkp7iZtGRX06VgynvhEOUciim0B7Hgm+L3TIwlBoQVlRDki39U2sX
4qynmvbp/sLuPGM3o2xOTtx2wDJ6Rulxj3np5yL6gcSse9E6tz9H2uB+caqoeHTstjsZeOu83B9+
e3BhCbBF+QsxgaZJseVHEQmm1uyuS5h3kffsOkX7I2/n7EVdyjTjJdG9Ci16wzyIT7azhkSJtMhv
VSnQYK+aPyU9n043EgegfomUXwxSx/ONtF0e8rJvhhN0sIZCa9N+aXsYb6cip/p1QEHbbiX5G2T4
iRUA2fSrO8vTJuEtueaEi5uN7kn2TM2T1mWgPMBDOkf6oq9Xmm4maEhkliQreJtrFp4+Z22E7lhM
xP+tLLM2KCGLhfbqTZ8WDJrPTuoeKWltowU5R1lbZq35zPb2Xo7dIWvMqnLDHPxR4KFJbfkwCp0v
tYnb1wo7R5zfuqEAzMPpgTzP5yWXvz2gbSP4dEnjhku0QBsa+gG6ndqF1qCI9NQpov6ieVO1Xv6H
YbmW8IiB+0JEeDtsPli1ZRaJG8aZbj1qxjAbATGo92lIBv1UVosT4DUwH11H2zuC9ZVgK9kWpkHE
43c7bG0Utgqknj0Exy/3MyfxvFNpm3he3Z/fzmZlINoDAAWRzNrmsWY3RH0cF25YOhRgqhxFoDay
9McSn8+DK2F3KCm6o0vtA8oit3MSdWum3pS5obUOyTN4ed3P+rYJJj2uDzbL3lC8ZyTGdA8lUH8z
lBQJy9rEC5vBap81tZguwKCsl2l0jgQpd04Cc5H9X4mPoMFzOxRJobcq2KKHgxKPH7rV4fjpXhRO
UZx8FM2hDsvezgDLjqg21WWJArkdb9bqKsucTguzNO9/iH7N/4n0ZDxYwJ1LxQZGSdOXAhR0zM3r
oVHEKWOiutB16kkNllIIkCZObz02qHhED4YVVQ/YgrlH8IydCxxqDtUksr3fZbrb6TmRGGN9yI2w
gV2H4hjb8Ak5rOkqLEWLAgCI+kNpq8u7YSkTJYisMjm6ULcBkTx7dOt4P+D2sgSbOkJdsXe82NbD
aWjRNF5Npz6hdl9cunIeh8C1i4YoIUMVZdUL+kv3D+TeyjsqryYFUp30ZLN1J66D1jRjI3QSgd3n
3HTXseKApErSfVlSxfUFht4HMf/eppI3q5w0Stzb8wL2RqGclWihYfRwQWnb/Sft6/av+1N7Feux
suCmKS1DxIBL+KpJV9VuYkepHlaVlz1VNGnOdi8wRlR6HI+GyQHapjTvW+kRUfTLWp9E6rnf7/+K
nQXG+Aham1S0M8Dp3u4w3apcfS09LZwtczTjcwl/wQy6vC21oJyNOe/PI/2rWA/qseKMBPeH39ld
ki6KdKvkOFvb7Co1xmG0hWqGwxTHz2npal/juncuST0UfbCsc/mv4VTKyXWHo6r0zlVFTUEW97kV
5Ye4nTnvSS2WvDVDCN2ivqZDPViByHXvhyFmq0nObT+penxwlezcxdJQD0NBQl1QhZtrP4pbNHX0
3gxnVBDOkbWKzygfuXg3Gkdq8juXB3kMuQwiGlxfWwSHsxZxMzWNHipGVtWXvkM+7zR2cWNaAGzH
sgoSEgrrw2QqVfqlxdD9sZoabCbuf+Kd04Q4LR+XpeZDb9e5dMuO6MjTsTj3Cs/vU7M4u05jrgdb
aed7IgLMl5TukBhcbYIEd5l0V5ipEfYIL/63piCFkITVinMs3MkfklEctBZ2jg6hCAVPtFOJh7Z3
0wrNuaj1ygjHScWqZsppA4r1Uzo27gPo4undmnnlQTlub5KcF4QWKBK9xjuZ+jigxJ4YYSFs7+pO
owneCEysZg3mmcT4CAS+Ox4NXnYQCTj1j9tDkpkF0evYGWGamenJicw5SNUOmUIERaFSesPj/c2y
cx9Q3LBkvCcryZ78PX8UwHJegmxYGzssolGva5+asTf/lSSLO5wxj9fm+BoJj2Zv1BSJMl+mQi2P
QJ47FzNVf/BVSP5SOQcHf/sj+hzh5qQv7NBtTbdpAq3UkubbVA4OIUaXtuo79GnHUT/3XlZlXwGO
LEODXVy9DH4RzflR+Pt6UUibEHqjsE7lF/nE298ze42TL3VrhxUV9uIc12J4yjNrxBjJzD/lTt5/
cpG5/u4a1f/w/DO21GuU7Qoigc1azMMKF5zNFU7FOs6BNNHL/Xiocwdme92M76CEp2NA+U2LfQHW
/d/7G+L1fSldRch1JCQWNMvmll71vtZSJTJDtP9r019hGqHGs6IA1KrGkRzZ6xtTDuahAyqtR1/x
dvtM5yVEpTF0qnQ5u7AjL3mbOFdjEl8IQKLvnoUremUk1QOi4bCl7891d3jWmHInUsiU2m6/M9LD
jRUPwgwZb3kHIo1OWmlFn6dEW07NEjXvkwE47Glyimb2TTTL9INwa3e1kVOQq8BNve1NeZ2ZOs7q
8BxbZfl1UYvPQp/qx3Sejw763kholRP5AF0het/s6W6ts9ZOXDNU2uRaxHb0T4yI08Uc5+SNFT3w
IRIxgdIbtUu+7OYK47ltK0xVLKAqnmg+QvetnOkCaqCcP5bJEE/JCZtx7wd4TjUO13kov9//rLtT
9VAsJx+SWl7bz2rkWWG1thXm62SEXSHmz2rSDn7SOkfyUa/fWtnwA9FNzwQ5bV3++Z/X55IbQz16
VqjEwm6DmoA+Pce2Ub3cn5L8On+2R+SaElbw1KLIwCfcnkrF7BuzaZ2QfDm5aO78CbWNMfHzSIXo
F61Hhay9JaR2hq4I1x/FFvnnf8wrbngL24HxInNcZl8Ig2yon6rqao9Vc7Bh5Pd4NTmplifZglJd
+nYwpW2cljTHCWu3sL/bsTd1obfaQ/kLX2Cz+6lPaHz6XdTX5uPbl5ULRsdQlkb6K7kfxDUmpDwi
O+xUWua+aylu0NSWFShlkeW+Vuf/+R8GpB/J+aPTwvV6O9XOaHW3jl07xOWu6a9uYRQdhPAi/jB2
pTedoUsd1cr2VhdgDduHsBs40+ZTju3oGuOi2ET8TfsR/aLxmjit/cFqhuK6prEqgsJNq7ensUDF
ULnAHYKoAomh25lyb+Z4krODnM7EWQVUJAlrlxfvsrTJTprVL8t5ipT1yzyobzSU4dmmIgI2EqEL
Qjce09ux9RpNYPRw3bCKlCHAqkE5p2WSXqZWjQKQ9NXBNto5LdAnUOKBC41+x/bGG3S1FprKeBR1
rUcAeu67Ee3AvyfD1Q6quzsXAbsHqAudIV6tbeXTmUlizXahMmc3xhmKu3oGcGPiGaCNsIucI2LR
7nhUHgnPEFmmJXW7lNlYRLYTUYCs+rF9nCfFe7/aZfOfVV3E+zIfj2Dhe0tJLRmpG9RY2bPy9/xx
8SDK4ETYHdgALKvqJOae1xj/g2+wx5UjeP+rViPhHW8Ubz9NZ0nh3ezRrCobUXixF0Zja12wNFG+
lm62nkXVLpfM6rrAVIycW9ZZsGMuqEn5Dko4LxRljYPc5nXIyU+RHT+2D4/mFlhqp8TY9EE8nisl
DSAfJS/VYmnjeU374tHWFuM7lqBxfcGMuvp5/1LS5It8ewFLUhcofLyKwZhuCeV658b6pAgvLFZd
hWJbVcKfHE/8FGo6Fv5sluOj6ZXDWYlqZfAttJ5og3m9WZwWc3Rfqi6pPjiKe3SOuaY2+096JoPQ
J/GS7oiyJHi7H+K2afK6U8ZzraHAdqqtPDcCymN9HyR4LSCDVEZqcRqXxfnUWST6ft8tM93DoVbE
w4hlVXWyFG/4hsq+ZZyHBBxA4BkDeZVR1FZ3srXOfIpyI7IQGE4zI5iR7n5JFOSzT/BOlvW77PNc
taZQlGCyosxYgozAde6DLPPswQxQLiu0IZhRRY0HH6kDLVuDUSAS/j5b1Sp/odvVjT9jVW/TS2UT
I1zhr2TojjWZbUXflUHvevQbSsOZp8AtlCVO/dntuunfsZaLfLWXcVJsH9OdafpqStvYZ0xo3OGS
rDxqf1FaqJcPTVpX6aPRmIr3w5oSx71G6kIT0Rc8Adroe+0YiYcabmAHm3ONvfKp6Ypx8J0stuNH
W23MOBCjG2kfLbcF8Zo3w9gESRrP9oosJBHIjxZwiAEbJMfmJlWXYvA1c82ax6XT4W55i9ulKKJP
bflucZvR/JDESEiEsPDN9EE3ReEGXq6XzupDdS6vbeOpxWMF43T+BjRjLgMMubvorHuLbf4Qebfk
19Sl1Hs2cJRf/D4mXbsonYjcc18aWhnQ/onbU2fHuvg0Deiy/oooKBnPymRp8zM04AL3Jc9ayu69
MkOt85EOsYuPg20n6y9L6XLkw3BOTp77IS2Vy5wrav/JifHOeMhth/0GlV+yqbQSEkEIum2M50fg
r6sXdEUxuz/6Oq7nf2lrz5rtc2vn/VNh96X4Z41oLTenqZ+W1DpP8K3NoG5zj5OlGWtbFL6bVDEq
m1IPedCDmR4b6h1pDWfrmz70ET0dnse+fvaKpYlOcULa1/uFUcdK5ntKYrrvVruivYYOYT9ddUhD
/GtrgdlSGtARspP0OVp7p3tOFShoRdDYi4EyPZI62nqd6WcVGpPg3L+PDdlwD4w+t+MkaKbSbl+W
etaKp2xGzPJS4fRk5ud1QBP1as01cgdnYulOSwPKrG4/+QizTskER3gFWXcqOw5p6VcChcinynMg
E680SerHfMiF91FrUiOzA23QivT9GMWx+BXjYJIi6pZlAsFXuxyECKZVAPoxvdbOf9hKpHAxedPE
Egf0JRC7D7Q6oV93GqxVq85Wts7ruVJApPrzgAnKT6WE9Ac+Uaufu3HJaj/S8t7zJd2o/J4LVAjP
fdOI5tkjz6XAXXZN/p2ajKs84rLUN5e1pbmnB4aOu8h7hxbneopGYervBsturcfFdUilTkUNgORB
X6Ky/TsqaRI8VaXtrl+mYkRPNVAWMWh+Nq15/Aup8QFYj6qh1UE8m7Xqqga6otriAfp9BeoJ9V+l
9td1VSPuKneIm2umts7wCDUsK55nFQ/zj8JahJhAu8aRF85dbK1+WWeO+SuvdRFjSJVNY+anhqdI
OOroqNGvyCyV5afR1E33XYvRCX3q8j7JP8dp3KqSihMrfztUnUzq7iXV79ZbTe9j1KmD+pTAqFzD
TLGFrj8m9eJEjS9qmgcnPe4dwKalZYOXaIumtP9OjFaJ/0mHsbNACNG6PCfoxA8PedOo7UUfRoyO
+Lhd80+D1ET3bM+WlLa3zVzlLDRRkkz/GeIqXy9Qw9ys8LXBGsdrPCFIwTOD4NA/1PdVjII6lIWW
z6gb8S8Zbhrl105fbOeSU62LPzSiHcb3WtIq46PaiHL+zgZx7AARAHQY7c4UzcNoa3N7TfRRTa7/
x9GZNcmpK0H4FxHBvryydPesHnvs8dgvhO1jswokkEDw6+8398VxIo6XngapqjKzMg8tP173abHb
72NOkv58WHQD9YQtstffaT3v9UN3dBiaFZN0IIT8Zum8XxsChvWuT9VkLla7tf01SQpKkSJG0mMe
zx9WRVXQLL3FCkSm6/p2ZnMY6aJWIZsbbtOG7k/WQmV0P7XHQSDuaEWzvfvBgv3DnlIUvAtlR5hr
JuNMrjnIMxvXLQsXOinkSQxP0df7Lm/UQKW+Yowxr+8o5dxjrmJTr+qnPXh9KBZ2nRKGHPRL8pPv
ddFxN6RI0J6TuAXbZP2+rm/wvnbKilY38XwnXNM5d/zbSfx67sfefWsbTvUdnn2JvUnyEJCYR9F8
dPkYZt3jpuNaM5mu6fgrip14fzDwIKIvQz0c0RsMwDC+E9y5x35JITjqm4iQKswUzWH1roOKDrPn
B5h2fDVIfvQXMOZwLunYZ7DJRUYyJkJ7k0wrmUIo+HKAa0/V1BO+0JPbJeY09/a5S156SRf9pHpx
imrYUifQOYrlpisFK9dOMTlpvJpc41fl5gZjkfnWHmahWCjkuwXPlgCCTXRhfGs8EJrcDMhSHzIC
E9tqcI65/RHFc3bcB7Fdwr2ygUj2e4TvafbDrJvTfWm2zDdVzNb2EtyWJamz3K6ajaJ8VDF2VaXL
OZ2ek3BvvxkXxfCjOcPauW4kJHZthWK4S2R+mrg7fw3rLsd/66JcPuEM0p29HM2izre5b8OhLyQT
84nBjqjpHW2oeaaBWTP76dRZgKHramCXfgfO+eElS5209WuNbcHlFI7SyMtW214n9hL956Y72vkB
7owF15Kdj7orMu/jGxlRUP7HrTTZSpP7VOJrwFLm4Z/Lkk/nOaqXXjk8qmMfp7FAXkOSuyOz6N/Y
Dt1rsiztRuUOsI0xZlvpzxprHgZ71H9Ut8LCO4R7qOpoE0cWWPpHP6I+TbtnKad0wOAqXaarmQYa
cBcPDPacG19dWOyMxAUPLh88VMk247Mab3relzpK+NeQO1+PmWS8XG56+6/DpTPKsfXtfi5B3bwt
weEia2ySjQQGYcbXIGjq6JMdz72vEIEYXHUG7c7ZlWWXcLiYI1Hm0Q5iaW7YPqHcVB1l9F6M0/5q
CWSxL0qlTvajngavy9kZjr+EAMjOF4dQk/2PEiJ+9WYPB0/avvrlOCMepw22yHtwXWH+G1iAG4iU
lOHrqufgZfHOM8yzyc/Uw7HPQ3l8LALduTO5K7lMrO5L4emYTliFEa2d3wAYH83hzVdu2ya6SX+1
Yc5WxPoqYQE6igJf099lDtVSJIQTHCURRKYp51C2r/XGC1kQqiteu1nJ/4Y01fXVz8x8/DxFEoz/
HSd+X8WR4Cyb5a30XFvGEeqfqt1hLn/SYJrsszOoeX/T/hpplLuNFbcT25ypcAlGE4/0SRIkex1o
ZhaKuaJfr1XymfLWufc75GRYZukRmnxZ8Ji9EK7rnSIPmj75V6PdYjjLGA+vDdoVeVU93XKxH3M9
oAnYQvPiL1CIj8aT+/4eEoiAhTt2hVOFU26T3YYZ0oAm6myaa2/iJohKJfyY1ycKbFLpsE3uQ3vE
dMse1+DjthmM5EjMcOKO9i6L5xw7VvfLOIz2b+9OYsPvLQq/DoFDzA4lLCSnK92249NZH17GFBXS
JpDtcR5ZV56YG8giGhXuZ8Oxbe099DK2773yVnxr0yaRt5n98uwH5VNEVU+Vcq6Qafas89N1F6fc
ZxbC4KpTMV2HIF3r53YZggYb8CWZql26a3Dt99CdC9xao+WCa023P63HYmCU5LTOv0BNzFg5yUCJ
awKusx+qP2cfF0nP61hS2G12a4I9mL8H4RZfVS0XpD8iOIzIxWCHtsr2uNtfmCySvaRnTHukmso7
73zJ4ijT4lYPQ/3gzmnfcKyDPrnnBkHqmkdLusRFPyhzaZDyk2WzZ0Lyjfoa7tu3oi7DcSTMh1W7
Vl1PFrV0HqbNIL7PixtsF+EG8iwTY81Rks9db/mREVZ/Z0+m+8ofFzmWvRxYRwyGqDm+nvuSuO9G
jvNREAw0Ti5HiBaruTFXHVZ/PUFREVKg0M52pL2rp4XJnT5uxu4hqi0+xi/OFlBq96KdmEAB5mP4
iHFL3ftEj15IUIxaU/IE57ZJaGBZO39U5+bhx8VV1BVTaOXfTg+BYmHQP46nWGAp+MzsPIW/W56o
IG8tbXnfNk8zwzUh/9SaTchMPWviVwzz/bjsjWEIsthvvaeI5Dl7ixO8H2HQ2TtP1SNkjd/uwZ3X
GL3cSz9o4qJNj2HKO3fNXmMsXr8NQXz8jOhl3dyqbdT5ZA6ZspviHWPFKQ6WYoiPJv01TqRuFI6B
c2EjdTzzcZVDcBecY/hZMG8BlKxepu6OyVHzlXy6IM4xDjnSUi7zqvPOko1X1mlGQpNjD5sWs5y3
T2bwkAl5rUXZMPa1rx+GOTy4D1gRw8DYifvy8IKlzefYcaOb7YYmKNpZhu8gHll3mbtUB0VDlK0q
FNY6supPiYYrSNskzG024Kw5pQLzRd8RlLlTsCe7rpMb56Gv03+EkzQ/phZTyTwJ2/ifu2TN7/hM
cCbce6yogmwhxioJ6+Mpcj6UCe4YbQk9B3HUlczChhQi2UTvO4Twv9aSmlO0gVFHEWeb+DkkY8jo
1HENlIjGZ6Yf2U/13dm7RhXpjILYD8YuQvEJolLqsKPbT7ImJDkLr4XfEcldKh8gmW1OVM7yNV4Y
TvLOt3Ff2WFMHBRyyTgUO9uj7NzuZpCl4+jV4S5NzOdpF0tW1KAYj85mwWg2Yby1UuHRTHcnTaaT
B+thyNEIj9oUs7+ILhenmbyiYzhpi31esgTjQNt+mizJEHmsDHFLGzPIp3hoPyTndWRxTOWHxhqm
7vSjl/Rs31qyFN5ZBGbu22t1gg4oiwVhg03IV+P381zsSTj8YTyb2RJ2lmO52Y+z97ippfcKT3Ud
8eIb9r34BK7eSxqcA/YIbra9OGE4mLIj79ZwkNL0cceN5om1iVEWGRfkzuW7yn/+2sduVS9mlFgr
OfNVC+5oHMC3fi2SYXQplrZum3xsGIsJFclgTs9smnS+xov/z+mmQBTeio1KwVtGMN82zPpLyCfz
KrReTVtp97Bn2XYHlnoDoEWSD50RX+Xk2z1PraQ6tCsNfdnEnfdHBK4lR3H2vL7sAR75LE0fU5oR
Ur2YwPbcC7HT/pp9PQ2s9Q6ukzPQonaPzLiXdJS6ueClqp6QWoGCpnsfMdBZNh4qzKvirQxazN6L
NNHx931myNZpg280F4Z+gyefojyIzsDndj4Di1eei75y75EG1nbFqixbNQ+4X1ManPRsmQm8oDc1
3/FHB+fbJmzLWcf/Jc7Hiqrwj67wh0T9lfvBuXG9t6Fd04/JNvpNaqP30w7pXmbLga2OW0/9s9kA
W7hN6vSrwqu0uyxBTMFtUfyoXKG7AQOZz+Bd15k3skoRScZysIMbx2wKuCiVJ/J1X4lK7wMVJiWh
TUfD372LCnMmyZZ/gFNdjnCp3UvvbOaRb4cyka/W80jdIBGJnd7piOlBk2SOPgT18Z4T6rWxh9p4
m8oT2fsNBoKzEKU3pe5z3K0a8+bR9VWOZDrziybus//CYO7YZePie+98PK3zuE7wXEyWbf5M/6MH
ABxBRucRzyx5+nQD+2fEizUCgYOPpTi5CmQlGKdS6MOh6ZFS7UXSjTb8FNcoevlGPP/Cdj8Ilyfc
qC6jbup+0zH4bN4o4/y3z+sQVfjpxq8TRVkUs2kl8zUZqP/cXs+6An46fhKoaeZSGKa2XLdsphVn
QovwinC5EZ/aRNv1eXYDdZ9scffa9Utq8rn1+idDkZ4uZ4rM937Uig85mcSbYRcwCq+aSdT/CAjV
fdFbOUY09wHMY0gffxsAE5NiGDv28FgIj+ucd+ucCwEg0V6Qs43zJQR3Oi7ghwwtczy6uVTrSV2f
t7otwtAZdNFE7PBWNBdL/zCCM3eVC6OSfXW3swbXjPeRQVH078fudGml8Ltk5pdaEAti3P5z3Dmh
e+dzYvaCxdjJ/MEAFWX0PC4hKb8KiP+uNuwg3Oru7Me7jF5AljVd0asMzh7YBZcmRBaTr0CFmZJ1
oY41YUaXfvh0wKZ7uZ3weEBrTajalWDF+CgPwtX5LZq4kjt6EeuSAOicNncDHDIKCFO4Jm86+vYm
LQ5xRdpF2uXBhPzf0eybJKFrP8ST45yTLrcw5AT7RvTuze0RAXaLjIfr7Oq+hwZBc1Sw8uhmBRP5
1uUQ7O16FcpMjF/ZskfvSdRjaJ2s4EHFqIkTyoFDtf4jOxtBKDjMnkXfpIkopzTCQzM/06lLeQHc
2fuAg//fNJnz68lMM3xOT39/Q77WyUJKgtSuk9bt+tT2oOvXqTEY8YPw+rkiPaiDgdqIzSu20/FY
xprr+F/oSwrchPuLyIkrYASejD9z7pH2ONXOVGSL01/9O5lppa4Tsou3Bs2lKLaGdW7lR/N5qSOz
vC1DNuj84E3rS4JJyIpF25nGFZUeyDCY1zapwkQkn4STgNdE7a7dyxBjMVxw3csqyTpnKKAWji++
ctJ3t3HS/j5tTuO9EHon6G98mreK7eSV9COyv4OnD9RWlX53nOddgiDrS8fOxlrua4tkdBAcyot3
ks5VcKTNXmQts+8dSyj1i3J1oyojI+8LNTdrylq40/u6m0jl54dty0PnmiisplAx+mR7EHwZQUu7
XHqT83tIJjWRf8slwAK1kcARXcP/bGTrBwXBQuou7NmwL5pQmH88e+evMdkk84F+4B9+lww309yf
Y+4uoYWLUE334RsFh3DJ+rEhdmnAmrnqp31OcWFexz9zcMq1kjieUH/PY3uedRT8Dj8Gn3w9GR+u
DAOigSge5/spZdYuj7T163KXm/nR4av/K4YP/Fd73fyryQjfyOvaWTxS/ULfVhQXuqp+FYBhq8CQ
5XGIBHEHclvncgAP4GdmqstlNByfxg3f7EL3R/SZZ5scHOZwegtVMg84nrQfzrbtFr2RA7F4RSpP
Q+QqAipT8NnEfGmGaQM3XFPKV41Jx5TP4dnaynBDP32cym8YYNVLkbJtJqoaKuO8xAA9r8omHy4J
0f5tSW1ny24Qp7odvjWv6FimtgwXfb6olQpXpdNszocOUPioGLN4XB0GDlkhNgcqyCeAlJA0tYV9
EeOEsBS6VsFeSCCSqVqIK9R5ZlCS5ZEdce5mh//ke26nuCtOMjWehfmQewl6X8tD7TMFVLB2SZks
Ki17kk4lhFeTXsAS/OYSuqv941HT46o5RHOHuXY2lJOFHIGYW/HE2esW9KMP5/ZiyC5ZAL52kLRZ
de2rmWMwdd7dieQLa+mV9ngfCoHJo8y1maeXU3VKlQrL5m9Q7W5XwHKff+uNwahsxnGJCjl06aud
lUqu6lT1T5Kbx/vdWTQpO3HY3nVRu8a0997+rY927Rd4Uo8WaklPR8leUb9fddf2d8OpkuyS1kNy
FhHMkcNkp9t7sJZd56QhZPcqRCOe+8tJWNHmru0DiplhKcbYr2U5UGjumYYVjgPJEuhSrFKoYjkQ
nBRqke0H6pbNLjsE4JpAqNsMlTs0hp1adTbfyLTxVBXBO9GP0Yn15dA4+pV+et7yLdg6IMp28Fn4
ZuX8X1CnrAgP/nw+8YOf7VMUOe1+3x0bo74vouZXig+Tky8bIHQR8ko9pTPa1MJk/vxDEkMpcYWy
NWbtajTv53I4dX6IVNWFAZs4Lg3Lc2+uZcfThZX7Ubex8y1s3PpXnHhrSt8zgFUT6syiLvDrkLMh
PLv3S9DMe+F7bfQQ0JNuRRAe07dzaep/lhv4yBmih08he6RBDu4/m9xitOoVDdHQP3rrDFM1ZIyA
BTLqs6+cLJjg94LZfoQdTulYCON8CPQGH/hpkBkeR1vMi1juG1uEVahP0niWQ0ZxHhuJO8/8kQxA
jEpi1jINUshERmPOh+2XHWbEiSaRs/KktnJfImYBd2mP4D4yyvGKzawgRDLcppck2D82bq1WaY6N
mPivt9mEJqkW9j3Z5N5cjihzthK8aKvvnGaZ/GcH8eh4aWLAXsp1lzxijL37QDiCVBKDhyGNr0+6
Yy+ZE/PZqmO7eOHosdoVu1RKuXmcjUQdir7zsN33QPL6XZK21Sond779m6r0PGG8dMdf2yRtWDrQ
pfx54e/prWOiSS8makHQrNcFxPm1Y3slAW9Orouc5Pas2SZNcn/aAQHhPTbm5IVOtmJzSKUF3WxP
HGHIHX1B91Xvt9rTRtGH+N7X3pIMfAW7ppFdRbsPZYJ3jf3UsRDMyRkFsO3Hi/6FTadlqrZxXzyK
RNOOIwdetQ5IYHbue97E8S6vnV79SrSh0pdZmlAVh0kl8WPpkbm3OByj79ypvJwpQABv30judR7E
JnIo8DQlrKUvx4McFg1CuTv6yB0Qqy7XsHzg9E1ve1wEdZoVuxt3qvD7lv4xY1geCS3IMN2bQaa/
+5zWurSLH388EJP1Oa8evyqCBO5Fv2av5+xwnJG8gT5u0/mxwBXa/tcBhUNXMyFbqNrm8L1b7y3H
SVcX1b8CkWFKGxDLd5Zu4rT3Ce4733XbomL20oU5AXVJNlZ9vGtJW4/kAp2biwH3sG2dU8AsRG8s
5/ZbgX3BcJbG+GQqqMZibqOC9AmDRhp319uXR/gLUksgDT1xnyZRPTw54libr2yZKeeG2ISS753h
BvEvveNH1hkFJyawXHiIVNfr77wRq58vpNeOzz2dA9h87e99MaXxBuEXiKCvulYmXPdJt6WXZq8h
uZwo+JItdetX1k4Ov3uIOxdr6GamQXfZRn36ENgdzzsAjHjjGLZiyOts94+ncfJ68bpT89/qxhfH
K/aBfOVYYqWiCvB6+B0uwSoufCzbspSH3/qnVbPR92OwnlZPNbJuc939dq3Sje7+Nk+CkigJ5ojy
cAnjn3YONDbSgkN3m3FcD27uLif3NUS+QGLXIcK1WtN44VLGN+bgGtTnZ7cT4rihBYI3IjpoaaPr
BHDl5aTRifPxkCAPeUjLqj/PwvLrAPJ9MpRj+xTd+TDqyfuYIEhhYynb7Iu0mgdqVepr8NI+ml/7
tXVEcW6B6h+2nonmIgMnyV7OLd6ci47nTVa4KIr5oU3JJ84DHwr1Fp2Tu0E1B50u5inc58e2G9l6
/fiS9ocpO6P4645VvX32eMMaehnIvOj1jNbdiyqkj4vqq7BjMKaZPIV4Gqw8/kyHoG5tlJ3bkvr1
G0F1rHxh3wQXBvOeJrkyy7KV9dAsv80G7VfBjQ0/TwRCbeVH3ZiVW3wQaNnodnzeovgQd41DtChw
0FaQ6/yZgXrhThs+UW/e6jitiyxelt/jbpY7brTovSMci4lS7t3Pk50759nbQ4bdlQ0ATkz6a8Ao
9y3Zo+8DLh1Yj43yW7OlHfEWjPSBMFxcZTjM07VbmvHN0zaML64cNVBBa38moc0yatVYm//GwBue
Y3cBzBvoQEweKnU69ybr0rlAlwMW2i8LxjV6i7K/p9FQFWyTd7dGRdkzaguAq7pukj8qCJvwQvXP
wi9zckj/0tKt2VL0zYD1ojvEebR1sX9rIv+8QpoHD+Bd4HrhLL4QEhhdwDdSQma7dvsT+ribr0gj
uG/CXldLKvvtsk8zGcNBl/nnp17gG9RGWIRUMP5T5UYtlmysj0VlylQCkZP00a9+aoEBUvNxvTTN
Uf+Gxpa/0v74hNA8m8ohISiCVNdsonj6rNflqzOhMHOUn1RLowFH164+THnueruuYR8uRaxdoa/+
SI3KW5N0bsmrk805tysBlJFltND23AiIT0OGBQInzOet3te7tWPDl6EpG37SIIhnlK4uI1i8RLeF
dzJgGjMB2kzZDCmpj137D7euGKibae5H8BGwwXiWHn/mBqVnsdey+5u0PJSIQF79mX3TJEc+N7SQ
b2Z67iObjJdtm5fgXR3p9HeXdgBsdjXIdKLb4zvOuQ3jwfkBAEWe6zySw7Rk7wcKoOC5J8H0nXQm
M4E0Cuvc6tGMPcKcJdu5VlCv5Gfk7EkplMPpT7UPX7igJr4G9ZnUF+Um3fKknJEkW7m10d82nd3/
kMQ2a842vut+OeiKWN8Jur1/PUaX1UmRklbonDUnp7b9UE2TXdtrtCcwrwtN2COSquEejZWH30mD
miPkWTnwGHatdDTM8guvIAOgFHbwLq52173o4l4t1U7zq0qWkmb9V8vWbGhxfIqNw/3v3Tz2mIA0
FSBbGcCWbI/HYpXHP6cy5OMU6Oba9WnQAg7vuqVHn6L10npRsxcIhKZsKkYkIENZJx6ZCmNGjsu8
nDGfKq6Z/sYE2dnFZEfIrM3MIT+Wqte1PAkucgqv9+T3eEREk+9daPAXUWef5ptpasQNWQA6GmB0
kdHchBSD1GmTNV/Q+iMG2+Ohu28WL7O5lTL66+htWp8PZ6O5C09cIpGiuFk+YEv6h2QZPRdruFhd
OmeDfGZPEa2Wx6RHJ6+PXpr78TwP//IxGQB+ubxF8Q7inlN1w7rSB9Urz2zSAc7IU1XQDig/Mt1n
SI5C09E4OgApxWRiFC896iIG6UNBZchxbZf7eG7P+Jaw86dLHS3NcTc2A+FzHT9MdNlsmG6QPtFE
5P3UR0+t7cfPsrXLdwaamoHbcacvTe1Fd9Qa7ZbZaRST6Dl9QPVmdO4WcTYiZ9OaQOO6I5H2gMb9
3dsjew5lIHf6mKX7p2kpAZxhYOeiMRD6AN3n5t+SI6D3Qt72qXeP7S9RpERPW8RzQS5UJh76udd3
CqARBxa4ro/O1FtyV4z+X4Z2gfAw8MXXORFDXy7Kg3ob1mb0clRcblJ4qbY/xlbYO+r9+ZCA0MNt
hm0zltxOn5vT5b+gTnZWqh0vLcd0PLBh3lu++KR2kbPF3rxHOfTHkVU6DQm/7cf9LcQlPirmup5t
1e3HeG9h5uZ7HEfHEEdux0QsNar+xW/2YXvYDPNSNyGjzNnKx5vWhwAL8iP0lrfDn+PLypYPagIf
Z83LREf9YXTV9YwmjloTIJOhHnN9ZjTjvu3ktyjtxV/uQwQgQzO2L27qttVHqT/J4AzS+i/BZOqS
pjVEa+9FI2oRVS9vNS4YkLE0xilu+3U0loOYuAuo5JgUkqFFKRuhcCho9qBG2HDZDbENbMcixmj2
y4Zm/zE7LfUFtHpcC9yOz65C4gFt7MybHr8MvTf9CAUIRbGHngjuBnfU42MyNwJWyzdSHmXX+i0k
GvrKCu5Hj9eVnxPJqY4ikYM2TRP8Pa9xFS1tJ8sxViH8QtAzNNgTF+yrYoyYnjURyPtdDVgESarM
Vamj/7JClw+Vbpt+fB3rgX2mno9L7yD4EQknggBpGtaxbrqr9cCDwO3yniyaWRfROYTgiw4qhce1
YVQqqX+Ndz2xnWPajnYHyYKYfPC+2Bnd24Dontn/wLGm0D52Obnux8mUY6L1f3YYmpoPnY5jBcyP
XNcw/PyOk7n1SyjiqC2y0QncYnTr5FcUWcwYSG1cS9sQ8hnOQ9ZeEhEnj2O4L3/4Vp2/rjykrBRD
qHsLpiSBOkNCCTtVNzShSe8vBoVhP6+/kVgzsSMg95/m5Dy/rhynuehqZ3s46MVt5U29+xtf8/3x
wG+rve6Om37ZWTYJc38czXKLzUk3Gwk9+AUHpR9Z2sWtsAjEhjGWRkUKkqXqmUZhxqaJAaFO3s7o
ALbR/hZkt1DWsn4hKrbp7g4EHXGRhNsucK1KAlM4Qxf5l86RLgXAeMaU6sRXF9Z8zNzrEcdwfIs3
rs8ndkGqGLx6nXlDUedHee0mO3TBkmXbNaytrW+7v6B40v3MBCFTGpKhT/vgjiGIVTbDaY8K7srd
YZEd+O9yjn3wjG8oAhHPl51XuusJuAoYa5K8iawr6cUn234nVzd1fp4MUM11BhQbC97QefNy2Jdp
v6NARluJRhU8zyI9Ssq9nVFkh3hTJReTgHkW+x7F+23H70cU8eCflGxUcg3vtKSczLFwf2WIWv/2
kfZHPkK9RleioP3k409Sm/uD4/gKl9qbYnHqlD+pGm5qhDYExzfxjkCZFag+Dx24FZus4p3Q1lE+
YZvbtJdgn+z3YdBLV+xdHweXkNkMmmaaOC/GLJYrIEsG7251qNfXocNx9zEE+3IuzF+Jzn3orORK
jwWK2QPiuTd2WBynVPu2PATaEOow1dwDaTrw9TqO+m8b49hc007XIR1IN5xcOE64PMaWh1cI1W2f
tUDNCS4ULUGeLR8yewdad7pE9dk3n84x0FkZmyA0l5gakfzzE5m8sRJb24uFw0zu+yxdfweca/AP
4YPIyZhwrNwFsMUnTzSoVciCFgXN0/LkSbd/6L01vAzOtj9lsvUwF6AkPM8kGXxDIrnG1Tmy0oAo
MF2DJwS+0GTOEgSfZRKeTbEovEvva7WHX6NFZZ9EqI6hhOsXe+Vt0fTKEmAgHhrkHxvYcuvCj6W1
czOZAlaJ7ey7VQLlyEwT9m+HafT5TfRzPNxOfuJnVkIHjNxiBDFXZ/DlI/tASF3UxobEh06kV5Rt
NnUp6nETl6g89yYPdx3S654Rg3ESrKybOyHWHCgTQwGTlNUaFA0r1AJT1OYfDpHZcU3YOTrKPjuX
P6hi0QK3YNsaaiM8Lzu72JXXtfU9drhaVltgu2/HGvOufbCZX46jYW6HVP2Qjzetdgu9dd0P6wD7
5jF1GKFr/XMUa/IIUW0/I0U5/mMnKmHPAJgbhAaRK+4l7SDmx60L0b1M+xZWpov6NyM9YJidSli6
iG6PXMLsfEEnY/7YDeUkg0GfvARxu9X51GJR9oHpywfT2PR+befs6wxl/EwyzPh3zQzT1NqG+r5X
Q/TS+dv2aV488+7KIKPpyLb9k+LDAfTLaPzeK5r6U0fG5lou4V9xclKRbeH1NjSReBDqdOm7WMMr
Sd61T0q4UInUEhElk8V9XcTnH88AvMvtQ5yvI/GuU6afox/pa0YoL7+J3UKloa0+gOOqM7G6DHaS
19NLpr/SjsGdrqP4bjXu9G31Vu+hCVcHGjVkJIom2ZbZDNUXrf4TAkpTMUfvn5Ge/tdOW8P3wYeZ
epyJnNGjs8CZCSWLqM/b2Ga/2L/D4qP/4J+kurqJ1J/QwcXfPg70dfCh9Jz/cXQmy43jShT9IkRw
HraaJdvybJe9YbiqujiDAAkO4Ne/o7fuaJctkUBm3nNvLvza8xqUJ+nn5pjI5D5XDMC9wAYbonwR
mEPdfAHyple030OaNs+ySTzkTe7abZcGh2qyw11O1oN0xm8Ihf/acQZFkPauA1Hc8F8XxljRcj+o
oXvLeoIzt6WCxJnfSyVor0j7HLcmUVO3g5SL3pPbDqx9GA/+VtJrPoRFFMOIK9P/jaLVY2mz28QP
K4stz/MQDTmj315Dwicd8Eg5XfGt83QzM4D2TuQ4HNZu6sZ9UdWWMBvlxtsoqcNfxlvF84oB9KNP
MIUUXd4/dkLmf2d4cUorUhx+ojZwPkcaim/Ri+BNitZ9RM3unpyhaS86F/Owc4raP+TcFfduN7X7
lEH0Hao+VfJovfZfB2YJaNMtxSYJVLQfIYfQ3730ak14I40ms2fO2ny7NWzUpknd6sLSb3tMYKQR
zEhb/4ikTX4Mt/7FQy79l7YQR/HVRSfRsPwjM2vqHDa+5svyQGqlfM9dQxWfaH3HqAzbepuv6tXL
jPMT4jzZUwYg3k6aeV26el+iD0BF19rbj0MfvCe8K6d6nkrkjIlBZlm/5tzbT7d1nLyMfez9LtOb
6WIJc3i/kK3kudOgHnpyAHVPS/eAuBZ/pPna3lMid7zRUOlPbh00n1zOMdJd5l0cQegnEITNOnbS
lc5xmZPmzpGQ2YBDQiKvuO3y2w9E8bxE+HKashLXWNbLy1r13rLxB+0dJuWV32LK/K9y7vWC4aK3
Z4o1MWEdCbJXsgPar4U4H6BhNyj/64vM5+fnWcloRE/eNwMB84IhSUGr2Ihnbukafk6FQP4EAc4S
AWrsPD27bSCYRaYYmDhGCK2xSY5tYJp53/IOf4ySbbmfO+0/AFOqOwMeeecBcGxMLNfHhdywYgue
54pdOEtAyKTgqGvoI/eMCrunVNUWRZ8J4nuWD+VzjegNWuqIhXFz3uXfo83kiN8KhMisovtbjEO+
G0Djkk1kwpSmISzZSuFWhdUQg0H4kFJGXpUw2JIi/F9/0FUgEP0gWd87meLpT3F4YRyLbk6sSy6E
95vyqmXDFrSoOa8qyG7CyuoV+kRR4gbPPktuvQvdGJOiNRVi/K9r9exsmLE5H37BwnqwcRztX9kE
DH+qdT63f6YxiMejwX9Yf9eNbR0aviTr9/Qta7hNRlG/QUKGDXBKLd12D2cyVzs9NGqlmZJs3940
q+qx5SyrrMOOP26uvQt2j9qe6TUMIN9tKyeeH4YNJChpbFkKp60SbfLSa9uYdxEV8HZbFPxyPZSx
zuInk2SJ95C3wNH7MMyTM56Y9S/x2GW7LWw7FqeCXqB7ki1FwwEuaFmcQ9G7bbJeOxHpWB0G+owq
Pw4xs7pyk+hJTZjxUmXLV63hcifuPbMmXxLpIdqHZdmZt9Fvb7hH4ytrcS2EcMvD0e+hOkpcdCub
RDuL9rAHlE3AGMyaaVzDApTCuW86KEY2zyHJ0N12TuUNCsYbcUlvF1C7Jd/5c1S4V4nSlJy8djAZ
nydijv7DIecxTJ1X7U7m7GWs7Phsh3USR1C00oybZILl9Sngs5G1WU4yJHZgFRk9s3OIk3LO30YR
czEnI7GTV7CYfmSmMfhOzXJQLATvkduM8jzhtIsRRai7LwHIQEpLu8zzNsi9jPzzBjBzX0L91fdF
EJtsx99dDg4qmpcsv/hGCjD8aF5+Rgy3zpvtOSm/h9hpF/oDWzH62+RD3jpfBGR7JM+sVK71czQa
t7+yFLjwzlipO+9IgkYPKR/0iDM8CbXCGLU0bXmNFJoeUOTg+PsA6SY+Nl0mzb8okvWAUgOB/Iqr
IZOfnT+66NCz5zEh8RdNvTqVyi2vS4sLlsE5O2a8bYkRKTuuS7SgstGkcXX4jjAUvi306S5PiDu6
cyA3shW/R+KXB+H5pf+rMGUsHlA8LV9vP4jBXjMkruQNZwsGA0cWHXm3a5dWTw3ocAwHKf3shJsy
zjaky9v13FoMeo9DWg4Zan/s01+sgn+02PBpJflJJKNd7LZkVhbIA9PcrnwmrSesHtnmwYG8Jg5I
hYxUyAyIDWZ9/ygKgoTEJhe6ztOtQbcIwyN/YBqfXCeuIZVxJo/NGSv7iHoc90jpm2ju8pxgJzro
8JfTJKP7E1RRhklkNnhWWHitVYbkiRnqFh2U9el47HKKoL3iN/TcXWOGwBx9y45N/8zZnlBlj2XP
rEh6yve/lSN4ROKhFp7Y3oh5il+Bd0tPZGdl1K/4bMLlnsXalO6cdKLbZXyd8Qj9dxuGbH0hFTwG
I/nM/aicztdPIcRQ9Zi5Cbq4ZkjR/4P5bPNLkPBjcCsVoNsbnxlKflEmmqcjDOOc/ZDIPff/et2F
w1l6DGz3UL5FxjObW30c43Fu70laEOkxThhcnPK4W1khIrMs27kxQOg2nQM/+MZ1GlR7YvTn+amC
ZxKHgYkgnlaJDXtj44QRGW5kFOxC0pQzDcz1uhe5pyIeUo/UnZ1TF7O3c6uGZ/+QMPHOP6kZjZbo
32LxnUuY6nKcD1wvHgJCX8aluLOihXE1pSN6hO2alHWuj0jCt1P0LHNDbyfH/i4IplQhug6mCnY6
DoQ1TEuMdV/FgvyAykRT/hqt+ESAb11/ehC1lfExbNCE3uelZWMbxgb++00ehitYenxfdzOY0HTD
km21ZUmg1l+4jav5nHeuH3LK4WrtSKYLK8wNqTLV3vKhjPaUheTYvna6Q17w/C6o7rpMOXDCfu6g
AOwTpsL60cRVVX0rt8p5Ven1PVbRdzFW2exAAdR65jBWbqfUWWIzavtjw0di1UdkmNd/OXhXPMuQ
ltf+qUvCoYnevczH37wpWM4Q7dxyTEo6qlw3yUWqXP6bOEnSrWimKj2EuZkwMMPmO+sxW/x6viei
HCvsSkc1PcV4SXG2kkvzHM+TS0Pk1+2ynRtifXgzBt8bfnckr7u4FUNEhuhQduwQeRzTrq/ZGz8z
8L+Pw1oEX/HasQuUJUejPEgVstBhoziKCwe7Oha8s46CNLtv48hlJtGwUi+4CLzXzd7nvOSghWtM
7ywCQHcGXRgRsLUnuwftqbq+xNyziDkzYke3ASOYUx6mdXYPkWQye2r8hU2L+GP8Pv/0RZ13J2aU
qfBOk2uV7773E+ftnyL2u+JT1iR5+fCoOGjNBt1xHaCZ2F0lN9NQR9BBlYERWtjQUOzDifmCRxs5
D+Yy+CmDqv3MNid1L42L4YaMpDoetgMZqeWzTBCq5aZJlg7oGEmw2VjRl+lPT2jgkDOcF0VZEB5I
ZvYh6Ktg9vYE9kf+9JiEo1zPOKyV/I0/AsGDv8IXz0ox9bx3E2DqYqdETr/WzsuYvWDcNiwcmJla
ZBu8wgDOncdu7DueL79GMlrzMMcsmonl2FPB/g3XSJtLYDLCKMQUjSgmsU7V6+oUaf+rEGAFAeda
naoLgpARjCQRyLoe90eQ0efUfE7Frkhm5E4KHh1tlzyp6yPNusIG0YRt86chSKx4igi9aP9BTeri
nz/fdnpuBkM8OYQ7MJulTisdjXFLh3g48RD6O+Hlbcg4tpzyDzwOTXUewVS7xwgeoXhuXHxXh7UK
YnmebWUohFYSoJqzX3YhLXOMqxCLZ7KGDhIyqN3PJA13ElF7hsJnmgfVTodGGVHhHTepnY5F6Lh5
t6smtIITNk5E+ey2te3OGetI7nXbu/9Z2TT1M5h+OEwwqrx7lxae61J5DEop1bED/+rGNMn+QKmP
s9g0I0T1TkOFxckuylSsfjtLna32ZPM8Hj9CSZ6F3BQewU6bnNQSMl7QdBjkJ1Neh0T5hgn91uIt
UbzTbT5NB4X0qr/anmE77kjHXT5BLiaJ2YL7x33zQWy4mURQdv1OBuBnV+XZBNXLuk5+dAgHg4YJ
1CyYJbl1duDy52CdGJ6jViVaIDFOBvXz0HjVDRxDIvUR1J3FO7ve0lfHjHppPHUx5X5FBVjV4mtl
1AHZWpZO+hmMHQEOW8aTmVk2YxxUzV9K/Bxwl/hZupYQPTa7t76JNSkdDFtfkIBGf1vBblNwoaHK
pxwAy37kMGBkVgiu612XiCj4w/2ineOMx4yo1axkoD0VBAKUG1+HmT6UaenpK7ZLUe4TY1XwN4ud
eBq2gdMG86EivauiJIFfXvgF86j/YXjF0uCA5Ktq64qAidAG5x1eXBs2Hpx3XgryBMYERUM4kyFY
bpCTYgl1JofwVjPn6l3E0wJ0H45l1R5Mb+Lin8k4ziBG86WZ37BfJ/bIGU+uOQ3QkhM4Tn3o3jxk
GBuBBelLPFf58rddZTY7O9VM1BJjP/GCRHKy8Ru593N1D2yDq7uabnxAH49leyq70YFBYdcGaQ1m
qH37Fph0Cm5SRaTusBXTUom4stVCDYmP65tskb4/6hAf2smkS9MZnmQlllciJlDwDsoODGZsOOEy
OkqqnmLHVlXPtQcxQxgf6ySn4eWrnsNjG44RNCUgk+fjKxuWDEC+szlGuznzmvCez32113EpfHUI
zDSlv/GkcmLtnMQYdqPkpWffFNtvv6DBgi8VuAu3mAIuKu+rMWQYuAczJZkh9Ea3uHM9KTCA8ZxX
PfyIYQa1Y3FRs96boveGT6rPQX96M3ZsdgZzVc33DeVDfqIQi/udHTGPN2eedzkkO0tVhat2irlA
BX3UZJI3p8ZrkRy1qMccejSrVhZTNZLM8ESly3DQ9WDNq+e3Zp6BS+dCBogPCnqTnT2wRsNpwCVW
GWKL1rF7dGPebMmYf1h5hFVfFcsrDL4onlbaZ/tdQ6iIn5CkueV3nbOw8dxxsJYrpKnjpj98rJ09
2j6Ch8I8uVT5zmmVWcDtdEJL7UyBXf+QX4bViWJtCjze1DiFEUcMK0rhb0JjGADwHOpJ6A0ZGIFI
UR+htLm9uXAjfb8SYTz0e8aNcSfhG4Yp8ncBuRFtdQomX1Xv7FboIMuhHcLlb7rmvf3DSMAxfxDu
Iu9lxMEa/yvGevb+cxY9TPUGUTRovIcGknoe9pkjJ3nUTjnwfg9zOsUJl1Q+m3DnLh2JEttY9wp3
S+OYsjk2zPuJZfDwtJ9Q28vguEy5TJ67nFyUOyJOtXmppUrCa69FJl96JNbql+5Auw7FvKbq6qDG
RRtfBBU7eOjvy5+Q4X92DsGnuUe4Rd3dxBLtcusUAasZXSSg4H1l/h+9OJaalfQTX95+Ahr3/TLZ
xO9vCKVlYVfPFYLg2flT0N5lubM2n2HYhOkLnjb8+7TJtSd3ruJEPqVZFbknzYQr2McdJ9Cd4bnQ
R8KffEgf5RAinBTsp9jZBc/5xZbamW8hAys9SEgsw8KhZHXgP8HlrMEpcol8KvlQ/HE0xz5J4WaQ
vecVJ09o4/Iy8YBF0Q4TQdyekaW0t5JDHTDZGfO1FPsW8SY03LnQZHrH9o4C/KsLE9H/Ji+mbcbt
jHmSdH6rxRLcqdmVi9it6Fj/79QW7MjwvhU+TNzAa1jZDbSmL/6bfcoRxW7JKFuOYJRzeQ011hvW
XK9+ccibIQ9PJmB0VRBDQW9xGZYVkxc+9W684akRRuwHvjXH0hS7rQIJmHPtnXFiy+AgV9Eaio92
JQSgw8GWPFCDSfdpwjVn+z12fMIlPE7W8cFUOpKHQi9jqCBJUif6oVQvyBXDBUxLNrSRpM+EkUGv
hroSXzQQ4cITDby0bIMAtH3YgV7mpHeXGDmm6j5dilLSm8va+F+CWVXwrGsOrHOxIHHcSVhgTILc
WRNJJbXr7gYZJQWzxCqX1WVEKa3ILFo5zAhm0cy4iYvRxWHlf0yfpyKy/XEg8mp46wFIbudb58fR
R2vp3v8jOCFR72MkG8xcmbfE2O8kEuoHhhqHJJMIlvZj6lK/P2ja5+4LZMBmcHiklZR/ZuVM6hnw
UVDIYVHkNYa+8KZnYUkyRkdzi3UHbtm0z0k73hAWV7uU/30y4picomYW8SbtdKaj+6JrgOv7HKzj
sJpqGo+WmJdyHxB6EZLR0MNf3Nd5jAs4DZalfe2CQKWPql5RH2cz8rfOCdWbu2Op2zj/mgs+XkXt
E3L2HtuKMdOlYTZe70M++zTd1kueBsc8Tvqv4RYGgMcztaAkk+/OP8loSHO8MOtDcKKXI9WFepol
gvexwgn4nSVByWyeHk9R83voDtXHSjrBTMUGPFtT2EcQnXBrGUZCWAklvhqyTc0b0pSR72jG6KOb
bhyK+QESYV5v/zAj1G5OcZ540jDRLt1U2v7RLfq8jvc27VyG0JnxWRUCzoqnZZKOj6dde8ZeuTc7
RClh8HeAW3b1MBWI7UVAT1DV4dDCD/tgBBVzrfKapYEWWwyhpv9Z7LCqE9x2V27zMiIAIaHcgTQq
85lAUHbPjGGYbBgKNAgtOk2W/iEo/CZ9X1SXQvUGKnGCDcdXoek/PLJ6NozGlhAvTKL5lRNcprsS
D1zyvkqc9lgty4xjbV+6FZuU+rAz2Mk7HQsMZmHuynXXOVmTBNfc9ag8znWg2d0c6c6z6gkGZyzC
Fxorn93VbGWNg7cqdfz5vPQNAdRMbBlC561NY+ZMVekfCMlzvOemlaV5Di0T8HdDdoL7y0kQQQ8Z
QSXNHV5i8lwnZ+qSbBMVYRYRrRCr5DqPpm4vdTl0WETzMmCry7Gwwcwyxd4neb8C0bUFpG1321iK
Nu5VLa19KJvKfHfpqPgwCte9zEkqykcccYpWsO8oZXYSU4g8ikkhEG+AEzH57QhdAgRAuSvIKWih
MApMHnUf07ZiK8j6dY8CzAw1geGnDxNlFPR7Mp2m9JHJblueOG1QpJj3CS/56hRV7y/ba4+pIZ8e
3D9GRCZiuIDd4H0UlnJ5g40dtIs4RobLSEKxw69M61WdJ8ynwa7intLVtswl88yYJUzeS5NBKplt
LKt8/TJEYRAMx46oDl4B6Dvj0fIDOU77VMOYAgYWlevtCQuCmmudKRmeVlQp5v9AKykImhjJvYxt
DmxOMkVTnrzSmLZ4uMXe9PumXy0k00AbJh9rhgJOeR5vdVlJIYEpUO7GyXQwSrCb0ZjkF4ZU9H5X
NafYFSDuQzP+oxPGLblF9bmRVzKqmuW1n10iwQ5sZHflHV2/df5bB51qn1V+feGJgxcs9cjCoLHj
E11XNIgdft3MPjeqcNoXAl6SaD7Hqx+o5oLrxFRXDDrVoaP5rv9jij4lDIhqIDyDDZUwEc8d39w5
GmlflZn/LBjEuC/zdX5hLpHER6fryr9FDo+6WZdw9GOmrs4g2s3K8eUfxJiunwEvxd9sIrKJDULE
i21oKf27Olj6+R/lvfuUB7JE0ByL1N2FI3YlDFDae1wGZlSHRmRFfRaJJw9tYwsfp+YyPE/uDesA
XJ7ib5eRakfSyEykDOQQYOWMYbl67UkclNeCW7j+PeHrdFy68rSYGDp5gz+/c87Gib9xoi6yH/1k
qTA2tEpuc+gYzd2wVG9cr4PCn4hjce2nrdu7A41PMN06gqAL2d6MHwiattDAS96CxxzuGmz+MHDF
E40R50P8zMXj/G6aAgIc049/mcO46I7QzjTmE9FgHs9oR0e7HWsPB3yBByxj2FMirfutXb0dmp38
b/IkGfgxmNQb4I4P6EAMqvdraBPWbDQd3NkpHJWuL1UifZf087T19nIYqvG+hGTUzyEr0fxPAFwT
fOZtMHqPWcIw406w47S/K4EOSIlpotbrPxlhBuGZfKzmoga9MG6PZJrC3hDzekyzgiBd/lhRn6sm
ywxQat5F/m9IPdk7274iGO4MkxNXh8Jf8W5FrpOK61A2E8Pu1tLxbJB8k/WjqMN2fgAkIhRi/n9a
PDnbxVMAKkriRGPS9ZK2IjJfgtsyMZSLDDWZqsiCf4P9N+4I8kbe1gSCglSHpDDpnCeQd+W5dpi1
rtQOpiwlQ9i0jZc9X9yStlgkoCaQ97qmTettGKw1+BdxbExIwXQzOX36DEwD6LOE8b1bDyK4o4yK
nLscFm+8E9ihAjjRuqvHzyAMtbg4KZQ+4/dw8aDg0mHqTx4z/PBHpJo4OBYohPPZ1DWuU5V29SPQ
6SKpuPy43rthT8FAXTNzqiTzGpHxQohMDfMepZxTpctPpqsBUK7aJVD7pJFLdGiqlKwdjxBETIQV
Ble1gxMxPzTNy7xL6MIxlFazfV1EVTFB9WafsKUcVPLq6XntbiaN6IlV5NO0b9o8n/cDEmT1NGdz
6u8cbvTiaht7MyPM1XeJX+eagybiyHPBn/dRE9oXXcFY3/uCQK67hSMSTavuvUuDl4kSmaKDUfka
Y5l6ZkiHm5PEJsc/ag/nNOA5E/On3q+zc8ORhzVphJJ/5O4ph03CQZacbvhLsCFuQrk8CQnGsWCM
IgxOcTmbR+DZ2v8zky+R4xwNWPcjIFttj6lr0gPQMVFphSaoOGiAS/ptSo8dMhNTVL0sKBmq3s57
tveyoCB3aPc5GeeAUNpt1TtmIslCiJT6unP/cZ42wEkaE10rL3kJzBocMZIV485lGrbuh8XmAWNN
r/2dLNZTw3ZJdPdFpidG4jIe2+S269CIlIeUCQZuMYyuCrBRFdOFJYwNX3rmEZ1yXEMZRyS5d4Xo
TuviNPaZEA/cVPTWg323BYgxyTSyCuxj19X+P+373X94Qp3wmIZJfvUzSsx9VY5UVY6kR6FVpiUE
Dx/YsIwrrDS/QjDW6ZBTbJ3jvCRB2mSiIYBiLX1+N1IVbjPrNjL1IYNheQGLrzBv4SK+J0Kwwz0O
s+0e+Dv8F6xe8sd1vbo8VXw57aHp+5CZAgmNdhNTpIgLP3w5VCJey1cVLv+3dFGOXTKHhbA7Ig8g
gmhaeXGZK0WIFXPxx2+i6S3mhPsjvCCx96U2cX81naPf+YuG4Ctv62H8HRaMgBhqm1qe3HLqu3PR
9AijulN5tkdEJh8lTwd8Ca7FDI8q0tV7RdoECHpRtuOzB9JuT4LRNFEmblPn9zxa8jfrkJvosPZl
9jIyCvR3KqC63reAURNPAdZLxgVhkeyIQwWtztkwAs3SD44jf2xtwnzLw01VVNIa6r3HOob6dy0b
QqUYbGVDg0Fahl7l7RyBTLhJUrhKHGe6maIT0cQ5ARxJRVmIm0DxItk9m8Y6tUWJ0e1umZiRf4sy
UMvZ00SGPDlOntlbShQLVkG5VRMT2qBdCsxVA7RuKmdAgduk+O6q/ViXAgKNWLjwmjuD+Y95nQj/
jiSb/uoHt6xekYEhQWLU5iv6IMGxyTp7Z7QybvlcO1acmHImfxk9NZdUkNiFKyMo1D6I4/gZRtxU
h2iYCWfB/+mSvUw8cEuAAMukt01PjB1BLZip4Wjxazz6uFwZA2a6JHygXgUuvtAobzsh9et3vKP9
MWPobSmxauI1CClUzjUjN6c6d2kIYJz5+RpedMrrjwzvJo+5M8luaxb0lQsTw6mholLE9E2dC+ao
uGh22DyNIozAzlcPOnPadkSAuWBTSfw6046pQ88D808QpnpLIugsPSpsqnNI66zNjsWQOOdWNTq4
Z2SJv3Kob7EvtFbFW83Ih8w/ugVvSwhrcrQIjIz3w8bFAS5YYfigZawfHRYkN1vWgcm/Mw8OmuzE
EvGIKR6LI9DXBUtLWoTbjVtKN2IiAgyyq2Vcs8d4Sof4RCWAMDrNtQNyhnzEbqt57V84DYB517IY
lh1ZRiusJcKznx6t0etVxqF6MtkcNMfoJohHiDbxMVrUQGJrijegvOtY2RX4B8kXVZ+QQXKaZHot
d6/FEMb9JVGMXdwPV4nQ6D3mwgIUAKdJ+z2PkVvd1wP23SNVW2tYwBplfy0K2102uok6mrki7c7H
ePCrgAtHKKVn/ojI9aD1o3xiR0bEPSFOC6HC5mdqsNIcqTRXucurkKOQsTyW8LyOPF4xaufgLifH
0NmvDLrsD1EoaPq/re4kVmona4uGwEGVOaxFxZab5DASOrlz+D/j9g3lTXHTxJojAz6EE7x8dkfb
Ime6RenmsERdkS3WwjHnefvRDOl66gZ3zH81zpoRq+gRkDQdyt7KHqcFpO5unCMCKQbPdf2N50/p
lYTdETVJQ4kcwHDRjIQQxAolLu8bFHbPNiUcpzVmaa6vFbx+MeOvkvjahZSgbql3PoFh6R7dn9Te
fvaIz+EJuTjYMfvTxO7Ka2LLeNnFrZ1YKFNMY+m+sIpkqv8uWmsUhCxRhPgQNuP6n0BUrEDYe7RG
3dnrY6KmjOzSL43yku4ZyTEFLxvljSfVGmziSZaPF4xoYfInscQ+/OKMt8U9oRP9bknhxlFTxuVc
8lEyGGkT8qLBM8q/Xh2xeJpbNLToD3p+pIdf5FtD5ty/YcT/hy9ZNcQPeOHKMTnIoW53upxhinEI
2fw+AAVlnFPNRH54LZDO2SNUntyTsrXNca7TJTzYrm/sa+mxMBQhNU3URZNrWkAJeZk+Jn0b4rRV
jHU31QpSyyyY/NeakSSKxknNxQKPlRAukYPSVwd4HbrNeF6a5whJXO1K49XqsBTeSCBKU3N35kk6
jw+LqtRF8azjNYtXcWzVbZneKLXznOlKJPvKD8f7Va8uHPjKm33XQJbimO70eK58rPi73BtrDAC2
BAvNMhcJdMPuLwVoaOLhfsGETge1iv5e5hoPnZwo2N56wc149CYamU1swyr8bg2Oq03NwP8vV2z+
lAw48I9Yx6pnMYuAHISbWMTcuV96iCY0eLEhxwNtanaX8DuObo4VnhU6d1yGpK1onKY76+riqSeg
gP9/mvLPgWVy8w5fhdt8M2cf/Q1g4Hol1cjkW6ZHMbwpkztyuZoQhDyNvQCo12AxOrgYstU2sZP4
jgZhFoyMLi3cWBHphu3e/F7shGHrFtcAkBSxw40NctOVLHt6ZZctge9LFxtCQFwf1IoU4/k7YrJa
PjaVk49YlgXhhhyZbW+eur73ML3jO6qOhRNRx45iwo7AYi+JjrCyaqRfBmwES0qQNHa7tjz2na/G
B02lO550Pee/p4pDmMmqs7zldpr9/WhX4pxK1Du9YyBETUOatqO3DRthTgSHT0zri2p8S/MyjA6t
P8/jYa5m/adIKbRvTbF5kZUICagegfNI3Il8knXAaGe8xGvw2QD5N/u6tn69WYqKhzhouPg3dPLz
rzRXsdw1UvrVjtCHCa1LeclRrl2JIVCV921um3dD5ASQpJT1N6Bh3twpsnA/XI8cnTvii/xndP7m
g4idFTXPy4dLkkwjDnNAHOC31c6YKbNl9ZsreFryH4pqHp8DYt/mC5Bdp69pFMrzOCiYUgIj0neM
14SqTw22asCrStlr0OZY7MsaCa6YpsrfIyqMe7hCiz9Mjw0jHZZAqVtsVwbcS5BR+l80Ta2dDwH9
/HSoVIjykHnkcR8UCwuyLSEU6aXOAFl2+BTr+VRPfnQmINEciTA0mA/mIoXcnilOrngrW2dfdlbg
6lbsssAMB5TugdseS79gc44BtaPzW23N2VPHTnQgmGx9d7PKEw9Fh1h1i0Dv8SSSFMALnBGXPZvy
C/3V4ZG1akrjaxNVmXhBmkI9SpawNxcn0v5wXnTe9IcSEFxsKpGm34vOiKJoqPgI31087FjRsOTO
CXck3W8qEUTedJ2EiO5iicNfmM2rhNtjAJhwalKbd8MYu1kHQm4rBkS+jdEN11jKdqcykrUJHc/N
+OV6Ke3GJhsK8z6xE4zZr2v63WhEXL40N1h4Y2Qq9GPds0PqaBqWFZ6xhAp7NJUTExM2acCdVdf0
s8PA7GK7wtnROLLvqr8fp0TKPwOJB4+zoeu+z3oiY0FQ4fQZxATEhG/MUEXyngk/wWLk3E0aasLh
8J8tDshdt67Vcx3EzZ+Mv/F1qGh28PjzQTK0nKY34kFNz8CxWdF/Y0voPpnnyAMqhAf3lYwZheeq
lrsyXhN1iizMFsdanbqXPk7jyzJY/yNMyvbK+mKCdVyQto/C8UjkCmKPpFKGmMurpXwi/wWD+fAA
NIlmni8AnJjSR7fbuYWQ8c/6P47ObElSHAuiX4QZCITgNfaI3PfMfsEyK6vYN4EQ8PVzYt7Gyqa7
OiJYdP26H7e0ZVxoH4yyYz4wkzNlog3vOvh1hIgdqIhgUXjcFCPRjK0IYLtuFDicN3a3/MDF0iQ8
F7JpHg+cLqtoV8rJB2zcOsXnIEP7BsYcDbED+faOVyIpb6m2c4avMFWU5blTpg9oFpV7D4BZ3jU+
6wY2lXnxZ3HT5jbTlS7+DsJ3NR0tyNIc9CNop5Q8sLTiPAy8cpqWkQ2XDdb+0xKNI8pS87udsO4X
byOlCeXbOK79XcT2t/6OZCD7R/xQ9t8Ita/YVt7q/cdpqmsuMKp1jRfClj+ddMrHenBLDHqhgCy3
lG6Mcd0bF3snpEuWiIkG5WSMXa2f4kyybFT82rfLVOR/jJ+4zo9LVJbAotKLOnBZJMwyjF/VzhOK
XBArwuA0D0gBZ2g3U/DEHk65z/XKSYSHb93K+aZyMxE9KXLz/g5H/1xevLYefycvdrujsXHV3lAY
WbHKySXrycbiO9v0UT9PiHfL4O6sCFGXNqN01v6l6oI6fsR/K2b+ysb925Z5HFyEjIT7SZ7VPLdj
ldjLkNeTIhLheQO8V7y5j8wmVfLakU9IthO+9XmvwcM+z9gBW1YOZjjHBZr7Swugl64N38hj2Qzw
wDnfQ1winlDgjPjCphbKuwjybr6ZIvyetIpRunAqY5yXJO+KuDwMboQpLGY9sw3gRO+BjlPJafLA
8R+1pWXwNlnEiPWqL828ZQuGrFjbeH7KlpRSL47u47Rd/Fx+lbP22nTbpl5tN3WX1PizJdw7PCp9
RtKHQwFIRJ34f4MWyeDOxXn1AXGvcI8JiwkFRUiMz9LyktqFWStWykW6YvyVwNFY9cUoM7Bp+bL3
Nb8z5poh95BW1qGVu7xgzXyb9Qh7QtYm+FRjb/yfiNPneaAgARmQlpryjx8s/rDloNMSM+COwA6R
jPEFqcFjrF/r7jYfqZzcEYtL4Ky2TFXbzGWftYGap7+awMvY17daSpLEqv+JywZIhF4DnbORGjH/
g/Ndf53EZ4IACx38rjVpjbvUmoUlV1Qm7ABaRpp+MIJRjVG43dDowXENEi+ugUlXDlNrM0GnA8Op
uJaqoBoe6FpBsGFxm6qtLO0CyXSg51FjPteQkkp6Rhiz2it0EDPUCTtEgihmcEx4Ofw9Vk9dOGzp
rm16FBxPvHFiDyHx+w1ksbKEzOJn0mwEr6V/3oKpHDqubv9QGJBSWsFIwaM4QafbuFMyPpL6NLy9
eUFmgCMj+2qxmfwB+Q6tIc4nuzA6uPDByD3jdJaLnE8eh+N5gw5D2rOH2/Q0YF/FK1jBUNn0OIb8
HUxI85WVK0zREuWKqpWgDou7fFWgMxRJBWy9cmo/14GF+9VepIBL2fq5Whdz5IoByAPzwHnq8cwk
HNiK/uLHsUusUjoCWnBpgn9+7CJrOL5fHfKldH6w1+PykjouHszc8ZBLQHl1qL+VfsdpASBWFXSR
oYWKYVt2V83YI+xwjYvAD93F/izeO5G5L0M9tc2ehTT+69LUgl9imuZfhJL6TRIElCC5WNVsRO0b
GnhQTshOQN6rwcCFkphqvX61ZV/9rKHIoImypKEsrw5ItSXjmKDclWGIgo62uvH8qH7OrMKFVFkM
t3y0KfyzwFQ98aOFyzaD4tGTg8tz5+BmYUc/+HI129Zl1j32dSdSAp45ggNWtzHb+ksMiJfG2LXa
eoxnr6YJ+0denRWAQskTnTxjQ7F9iOv6vXYtnvk5a9cPU4eYALkz62yrpjB6yL2JgwKTtiEYKZyl
2hhPYBKFtNnC20kI2R0Ski/Rlk7n2mNCKFDA8f5379Mg1m8YAoUisIl7OmVhCFxeTtm/63wMsn51
5xelSgnODbMVxzi+b85sKdrn0lDzEbTGIee2kFN2adR46IWaYe3C6402V7vlkdqZJiZjqwm3F6gh
+bbgfj7Dt4v6y1KxDt5kcC3Iy2YR/lZL7uXLitJiggcB+zSVgr1S1STRn4owLQyTkODvQXVh9O4t
NcJ5xRn2GY2T/4mT9Vpgkw/cmM5oOrVfWwXrY4C6t+5FlFRPeepl3525kgdJ3DmHhtdOttXdwNUF
DSe5D72aPDGnB5aFfBG8jZck5jCt0nhut3N+HUXqpuGUVImwTfft5A+IfkXeY6agO+wNdynbdoIw
1yj2Euvz5GEN2Y0YDf46q5P+pQlICzb5kTgnYb1+TDwHzTYeKvU5z47OWDrl+RvhYPtZ1VJExMAC
8xABS3K3rW9h700ub61Nzij7Eg9egoAbGthBrLAZ+v0CyzpCBDZEclWlvBRqaD/iBVXrkvDl/cFG
CEcEmBwj/lpm6qKwseaHqoWOgAlgNPvGJOohlItj9oOss1tRzzyS/TkpMlgdsnuYhib6s+TcLgcC
GbGzoUNJ1HvgkSwYJ9YU6NBsf6kjCJlD125m6WTkbP2dlBrIKsso79fLlIejL5jlcMrNkDyVtQ8W
Y8Lgn+1m2MXttm1HC5VK525QbawvBBeLa4MLiTPnO0Z+ijmDz+U93yV764FKyDOrLz4BKaDUHBra
nJixhrm7aQv07l0U+wt/gtT/4ics0/oNKx6PMyOgfsLuBKnJpyAA1d6tnzkJIIUO5tZHgTtKHaIB
WD9RIDQT/VhprLEbGpW4e5u1BzrBljmNblKZRz+u0Ji+/Vb3/+yE84CKkNaOFH+OgD3/rB5klGBT
e52O7q90ANxoXFYtpjckah8nP46ORhwtbG/zWZEB0ISRaViYIRPhXKJfJslPeKs7tARMDNNIE6zL
UfdTyQWN/rAwRcoTuFRWmmzU4A+zyeaV02fRfGLfTOiqnfRyKihG4GyoyozyrphMtsz8/jvXoY72
UeZVQJb7MPvpeDB9E5mgsqsd2zhjws6Q7eZmJLGq0Sd/47gL12RbZ70a28uqfT86IwR35G1jbLV8
/VpqE9xOvIjqv9TzLEy14yCaayWUvo4yYNxqRoouNvF/ysMwtkOUTSUhM1YyR9E12a1fYzveXg9z
EPurmTjaQgiARGelh2K75mgOpso8Mv9+Yr/ZSQdYD7yumW8XAOcx6HhBtzxfbltbbEMwW6f+WZKy
6EOSPYquj5yjO0HmFI3mbFat30q34J+jjmLpHvIZQWSjKif6jhOoVpzKyBhsGjzX5aNNy4FGljIp
fxSSa3wyaozeHB3ZBb9hSJzGr1vzr18CMmI19Eh+GAc0Ly3RTPV7OH2RPsZD375iW9RyYzj2gq1o
VE1XTqpn9TbScPhqYXdjJvDjYTl5sw/XOqVUZznGBKu7vWwbt96NavTv2fmYkUcBumu0Ia9V9jfW
0/n4k7Jmdf86+NUFb4mhgrdD8Pto/Tl8TC2K60eXW9bOhe929tyWUU0gHHRaW20Rs/Lq27DvHIdd
k5E35kyxpMRxNx6pP+eW4YabC5e0+p3MCAKQj+JUt3mz+jFglkGyTk6KXt4MERZMSpXypNiMgeyo
loLqNIiHKLkeAzsKAFaAnFmIE84vywILiLXLlrVbBpwLa0g97zu3SjTUblH69oFHS1b/lSy69SlA
uKX4w6Dqb6AIpc0L+fZ2efaKcHlesLAiVc1TxA3ehtALuVZzCxV+LcTLivqe8RqPp+wNtnM8f2RD
MbW3rjcKcZdRBc7jrigCYArkBZIbg5ePeqOaONxehcSTSB+X/19AFfoBJaGAeNQVpd51VHlzVJVs
WDZo7cnwEBm9LKe+avUNr3deNeTt7PSLJEa9kcR/hOlgSTCYmUbot3QpGnVnSxnLnWv4L/6oTNEG
n6RKPfWkYLvybWNJRnaFlIV5iGYs88BDvOVo3cGm27MrStyDNSY9chrP1baygkU7l59pNzVO3uEb
TzhCKJwjPI/JYhHvgPYAkUyreerfSEsBwkgjnZh7VgKt3LcGjf3LrNwjFb8ZHN8DnoYqf4I3xoYk
CE31jmmyDzdjv9iHbLAQjpp1WrGIwnNVJ7+S3XzDUrcX7+3QrdPOkZoayA17bzLdNnG94h/Lgtk/
azIX4+NAAV733vohlwlaCrKHxJHNRf9r2eviJ1I1dozVGxQ0UYPXnppMi12HoaShXgEYfUB0hvVR
d8NEythV4/QJnmin0NGbD6yL5CtWjOQrEmHmPsM2nMB/MeVegNJodW9woAy3FevaI9pH0+DCx7xw
JloCxGf1UCV/gHFKtjkYn4VzzicnLF45MGKUB8xfaXfa1gVBltdI6SZ4JQTmgxNEhyPChxHS2Q4A
LAgMEkl2YZ3DEHjN8UKER4777glrRBW9svyjk8vDV5nvunARj7bOs+UkgR/cWpt6r0lcEkB0SAvs
S9PkF9m4aG/sLFLwKnnNYSkeufS3sz9Vt3N/TZSEht3ZU+2wS7+M5G9I9RIXIWswLdB5sBWOznnF
E5mRYnRhEz74Q0pzpL8OdrlnjYRVk4bv3P+v9NjafnFPFXKP0RPLB5OK5BVuKjyc/9Ecj/FSISnQ
5VYpPdWU1i8oFhxyFamIjQp4N18EIld/17Rs70mGJeNdHzsxjkAXCJ8ikRYTT9Ws70kggJXOYvbB
I2apO9+P+1dMTs03M6xKvmM+5rdRA4pmKUTJJiVfm3/k3HSEXlYJdkjzPGfZeW7T7AkX9pruRvAH
w9aAeYVewvrgDrVXs5jjV8qrbS+K6+NIkuba9k4tdrII+vo5WbrBOwRrzZw6znhXwafYdaH/y1UP
MqpldCjjBqFARhmbiGaawXkkdR/vApZKXHV5btvdxPvYeZdIuuHnODpvKYkbwhStcwwUr4qg4Rve
UAwhojsaXtYJ6cZvea1rAkaCI2vcOcV9G8wrIeOxzFlP6p6NWrSo+XYU1FRzTANlTglHXJtuJb4Q
tXdt5eq3pdfdFee2eu5jgVrs3GkQ6cEj5PwyOBrudn2MFu6491ZwvNqMHrw5oHPxVB6LUcZfWRap
vxEWYg4Eazz9lnVYU/YwmA4kAUD3Fz2GNeWbdO802HGa+Z25Fk/Hkk/ebdBglaLhy2YcRnqiWqcE
BZPkNXUl2dnrJHAhHBLESNec9oVjTgTjW2FcWF6ujIPlIcZ0Cuq0Z6m7r5c8zbchzsLiWLl9TtVn
3f+p4sptmbOdDuOkE1v/lHJYa/cSk/9tH7PW36GsuxZRsRMWxCppb3zOZfUwLb1kgwQpxX2HiAOV
Dlo1I+CkarHezmsBrNfz486c6nDo+sPiIrpjzulFtaX11XNOJdltBnS/gNElQhyeW6oZXRRBRcpp
l7AGe5KcIyGKwj4eBsyrJuc6XJxm+Qj+3zZT9HNO1FZQ+3aHxX4+cxIKsjsh2u6TybQejsILJVCE
wQBoT0U27IhpdaRyIKgd/LCxB0dRErKhS3eZD/UQ6/xc53jeIaF4MYonNw0qX2jVfEzYL9X3HieE
9UbKcJL7MVHi2vORT0V7EjILHhMzBd2XzKmRpjxkGcyRba56TygRg8ZWse8klR0BZQMsT11BLpzR
Mi4JAeNAcaIKwj7kuB1nadg9BYtXnYOwyh0wt/6wHjzEse4xnNbhb4zvlRXGskRefTO06bIz4srC
Rl1ad5ODWH+DWst6w2kJODxO4PkpviFw8ViJqMsPHgeOa5NJWwSfPaZ5wudz7nx7vku+jU1PUO9x
4xk/307AJ6oT64f1eRVpH89HQRwp4IBNRF/wc1ifzby/Os4Nlib8IXWdcNRMQ4c9LEw9Yp+6LA48
TpxHHIydt21HotYx7X5lWO+jMFDTtslYKeCu1j6TqWnMf8sQlTdyxqi1jdHe42No/LCHngTbJ+Qo
qTjhbpc61LzBiQOoM8O0N+PtD3kR2AZcMSuRFezAyj4zzGK8r004l85HhgfxRptKzdsQXs5yoEmQ
ItTewTfAiZKTMGCjdfxYCQXVB6x4IJJHA6II/3D7xAPOfaEiJFmfdK844LHbbBvOSjOZs6q7Mpil
rB1ACNX4SXEdpg4PHxGO2CZ5S3DC/ccyURT8hjMCBuYo4Z/aOqofvD5ov9vmSg9Ze5jJfRwv/m3h
DLz8x1XMcJWK1r2pO28xP7Wbx92TS4DxwIG5Y6ZfZNi8el0t04ti0V1dXISyY5D7GkvF3Aj3qWN9
iOfDC8V34F2vlDwSlt6/VrZwUPyImOcC/NDuQ6pJEk4mxkP89ry0261dCuWbokjKg9gh+NnLMk9J
sKuxQ6jdzK9Q7q8s1YBHPFWeByaopeFNP+riWS/u5B4DQwHnBg4GIgt7NUAak3AJ6qCZGyc5skwO
WRwOaaLkMZk6c12GDP76HGR6/qXpIvzbcyS6hQqZYVAQtFcfB62m9Q0zOacN6c3JrzZdOt5pz0ke
eeBAyMK4PIIV80G3bvyRU/75/x0hn65deEHigdeJ+DOqlO5ntydQsodUzpOz7rLG+XYGkr1C6DJ6
KLNcvhP2aN0vlqtN9GwbnpNYKXkVuhQpr53cetJdxy9/nlyHrdHV+rDLsj5KcIMQXd5YJgAc8nXW
6XMOmFe94tEJQGOxFHW+hjUIbkBdLRqAYOERl4pLA4XcSB9+ussfgFOVhHWgWDUX66nU7gKOPLdY
/Yb0jp+o+iLSWVK6MXRqou6hHe7MANITxm03TTejl1Eqt8n8OuWG5idvvlN0ofAz6IZBMDg0JRVd
SK541ZmJ+FkMvy8nPJBaAc+emh7uqB6dW8J/YGNGgiz/wTqII54BbjKdtY7m5lQp/LqHQPHAvWSc
8OTJ9WVyVzFJro9Bt2L6GNQ6pxSGZCI9MwXjxt64LCqTS3/t4n7EU7CuRzeXnftgfCDkNbA0rABe
DddKV73hlNrwack/lrGQT41f6ss1JLvu2+uCAFiG/xgCsvorFrS03YRLCrcwveI7EoDehVhwyBKu
jdJ0eC0nO0x/RqcemhHjl1bLcxtllbPXdr5e6EKEjA6cpF5TUdIMvbFcSN9s5BzxdXU4+HtoiIn/
6NncxOe4Y1i7q2sVXlaqLeQt7kpUwYhbfPxAxDTVMa58Z95mQzxCg1n0sAOdUo37AdGCt2l0jcFu
qzAI5+8lSQb4xFy+87huY7XaNweQt/8gwXqxfqZfGrl/1y0OIfjrzHaHq13392iJ4XBoGSpwYWQV
gzuGxnL+HpfGICzqzv4pbJcsj3Kae8Lb4xRTnMPzlmibtHJ6QknxPPx3V38Vr5zsHgamqlHgENRY
5lOqtRVysc0ThZ1DdcwmFopbS4fIxa3HkL4LO/IULfOia3fg+9TDNZLLuEQ/Y7AJZ692Hhs6yZaN
9AeqVsYe/uLBtcTBIYBRCL+z0klf6AAR3gWHr+JjmHSqDxqMwOvcA9jfQlBX9KfMU8b6bZ5Uqg51
7jkXmpTwrIgCKs+eVSinqW6MvH5bUO1JCqfA2kRBR1F49QJFOHX1bgWjEx58VLcfNy6WhHVEPNwj
B13NmdBodylp7JVvY4bXR/CDE4jNDHgwBIu6OSDAsGKHMn4lnwl6JLdqhDXu992saaLxO7tD1G0f
04I89rZPBiYFHO6aXoRrQ/DiAZzbRqMzuWz1RvlHdbVp30aS3+KBla8rtn2Yelg/ARbe4TssbzS0
xXW7FgTLaEmrC3uhaK/464EGSg8p6LMbX+k8hXvg9/NbU/QO9uYxdm4KWpXC29z11/iS57KtAGYF
899YdCb/4FE2PdVxrtoLu1qyshvFguypiL35Sip2LUpiNOEh9Sm1pMh87hguLCtThCiPY45nRhK0
9FiP+6TN2k9CiGv1wK/ZNBcydBS1LTk4tDM7REIFXOb+8ltw5OGdYcKh3pLrEzQVCCTsHS8a9vNO
l1hquhsqiThQJ5WkfaTE196Rv482niFbFQHOdTHZ5u2lAiYNwgc17KR6KihgCSJm7QxeKBrQWZg+
rzgD1YktYTi/VaMihDJAbjjpQJfpFiv7tYOSIpz2eUzx74SxrZ2XaCZayeONZd8j8kHw5LToAo8p
3xB16VmCxBMQYD0qp8Ck2rHx+m5rKoc3ndUGb4EK5qOz1Pkde3sRHAueIBfrzjbDGgKM8z4OpKE5
hQdw4ZN9lVHzQHDWPYa02oCsbBs9HJYMQ/8L68r0lSLVpjs1ZeQcbT3SRuL2kb6UEXrj08y6s/gm
Jm/g3EXhmv/qwqEQFS4oFz4LUr//mLBsXJTTu3RmzqTWp95J61u7ksrdzLr04RwrgvXbiNRzd1kM
dGy2YLGsDso4M6SdhfoG/sRC1vH4nDuHjgdUiYltGr0qMn2YQODNF0g+ANkzaJ//gB8avEzs9Z75
/TM+X6RytS99UAT4CcbKfFRV0pKnVuwMBR3FKJDsW5o9r0MdHEfeOiRzKHbyNnqpAJEStTC3dcOu
6tHVpKDQLsgP04iat3vbF3AHWYCsHH/B+NJqaYdk3SfWgs6VSDLqNoBm+phNdNhtuywrP8Y6KvxD
RO18Trv6Kh+WxhuTPTmlXpJWvEK4V1Y5T5hoWHCg6frYIQov/o8QEsAbQCJjf98iiqsNvpruP5h0
GcpTciUdFhzlWIxNJGicsCoo7CsY8TZyAZPwFFsXL6Fwi+6p5VTmnhgUxIccjMd6uIjsif7RZn2c
XdxZeNDwYpOmXt0bXEcUj826i+LnTNWR3q+i0MjCo/iHImoZ77jyfjlS2wtGURzILs9i0CiTdv9d
zc80UFKr6F/6sDNPETwjuXUci/0Hdxq50YXirysdu6ejyJTVrzfkONi3nOyiA8iWIHk10ZBdPBCX
1V/ySz78OeKvAidfPvQACS3KPIXd/uxORwN/Yn4PGGbd38Tz+/wU4XdCFCTADDLfa16nROKfWYM8
Jf+b9nSB7liXTeMNQIwIsjxxov0KjZ+oQhMsLwMgEE5acbbEX3QBKgg7AjAgZJMmu6dkYeGWXnzM
R5mjRA62cs5pYszxkt4kUV78G1SIxywEfzYiykSFR0jh2rVJeJ1DkZp0+jLrdbq1C8vibUspbbJ1
x3qhMpGg2YPgXTO8yiZK2s3Qj01+bCYnAAkRz+k9KzU+uNCGcr3Ga8VNPMIE3OhkJTNgcbDynMLs
8sMJ26T8xQG6+0YbOhBPqoL2cTKD0x/bgJT+kZqC68nQYdF+7uu+PM0ah/92qdRKqC/19A1g2fkH
d09dUSDBSet+yU2Q7LKhjWAXG/zvO2CIkjhqCOwAkz0VDidXR0tKHUGQ0M3n1WXyD7mIRwasEBPv
mJidb3zRTI9Z64JyTILA1O/lkqysmSTR9RfmetCpjmJk3OKQwDsmCiVOVOiZ5RCubdhdbJXJ9paj
3sz/UTjyH4y9EWLVINQxiaOIgsOwxn+bEqfvz/QJkppbYI0lSOl8Ye/RmPuvYNcjNsQhuSq4NKmA
t1FgFFxJYegT6kY3fqZRp1R443NMXr6addbOeaaK824Ia6JIKI3Be4iJJdzmQ0DVFgyDlRIG67QD
FsAw6zAF0oUJCMCNdXjk/smCo41L2H0Fpp3XQVNPdgKBnsGj04UR12qDACKsOyDosahjaBdTyWjo
xaZ0CDvM5hobcqN9oPvlAZSQCHDHxsN17iJOvReFn0wHGAf0xODAh8vdTm6kN5TLwiTlhWtuqbO8
Aq1w5zKbLLMDpMkv1h1rBKN3sV30x2TpdOIMgyFtj4JF+iBSwrzB0h3pnWQM+DK6ZZncYSbmsQ5p
zcXIT23VJmGcialYHsZnkFZ0UzCTOsTWXNFd9GBDfesyDF9pi6OyR89t+ntu02y9Wcop+K9wSqZ2
WjqG9bYsFvd7oJio2yZrp94GWzZM5WT5aSblSZptyU/XCwt+xoE9DMfwjeE4pUeh8J2ehhE3vp9L
d4zuhsryggab4b1lto/vUarLnHdeVqGTN9beNqKlHApuynTQK2i0u9Lm+cPs2Sjd9q2ma88pTJNd
ePGUDzVjK1WQnoqjuxmZlai2P/r/CugbR08tJX59GJIHVBAnvEDEnHlYiCR75GXm2g2L7NDb2zXH
g5m1wOYEThgup753Ponziz9R1VOvSVK5P1IHVP3thNP+NCPlaZiQEoR4JtmiaKDOpt6jpL8SwlAg
HKyY8PUYhsWCSrEdvBEfeuINrHUTf6S5tUW9vZ0ocxNbbmooUGO3YufbKC7eZZeuizTbLoDas/Os
Ux5ahDx/W3e5HzyxRS/NfqbK6bqCn3SyX1dQ37hVnbq749BA699motHwhQumofkQ9ZIpyk/G97Bs
OYq5BbVSRL5jXKPexE2xbyJM6TvoByTFB1K+fwMxRW8lx1ramees+4EuiVtEzHYxd51tRf/hs/Hb
K10ZiWTosDiB4T5+UOkBoCnEy/jgdhmudbqaceyA1vqo6YKKt0QvIEfkPO0lm6ppvMg6mt1dKXwW
JCU9zo9LgNh9GopxHs92yKNnkAboBgGqRcx/uqFxOOc7p28JnM6Gggqm/CZO6FAkEZpFp6iXCiuP
IHV5piocMzIQMkHVHxWS7z4zhPODxziBy2W1vpulTdMnf1J4qtHtPjH6YPiRkljlHuUpY8meVkEz
fMg2idcz05qZ4Iu2MWj1KFndk+abRv+mDdC9UpNk9UwTx/KwGMWYkhE4O5NxS+tDR2Nme8+qK7qB
xCu56EJCOyAXWrjTK7011U0Nms07Jvr/fPY5isCTtsDwRzqy9vGaBPqYB2A9/sOlLx7szKFw51GJ
YbZCQ+7i9LUA29hiAMkoK5ltpyq96SAOlEdyghNBSOl4gpdX4FX0EPjr0yR8hfpb2uGpht+GYjxK
Mlzv0qUX4LsGURHexHBmgYnFKjVe9xhlAZ7qHX9bszi8rksP6QLN02cZygvRwkCKKqqPVzgDXNj5
hLbvYa55Aalg24OdbfTEwTJo9+M6NzfdULnTTnoB2fV25UDyyViUpUe2BhNSeCmGS+xDzdtx2PDj
fTWGw1uzGMaDLnMt1KEll6dWoTnvhRbhLyFhw8PR8PrYdE0jPopJRDegJ4vPqKXkYkNFi6EvT4f9
d6tdJuq+pW6BKlwcMxvJgowJxxvlI2bOhLY81Q7RftRD0xJ6bMuzj8nGnJa2nYMj8gzNQRwhWdzO
JU7rI40N7ddKh6fz6boLXesOVLyKeSaZTrSXzo8xIV8MFk5ftt+Og013G4M94AwbtlgJKeFzkD4y
Xfv/wbJdy/NIocDdAGBl3ohkGf9BtSjC3Rr4xGXXkET3iR4KG+5Rz9r6Mtn1Gl0AwIRtlRa4mPUe
QXa8bnL4o7xU/mRdT9Q7csZqJV5H/XM2NWQlSKlW2TlrPOeJdLsmlBZhubilnyFxbzifJ1ihF9Fb
eWwp0UrPlPRWu9ok2DW2kI+S+hTHAElurL+AoYFHgJEtQNDeMtHU2Q2b2+UpyblIT8Q5F97NYUbj
p5a8QrH0wdE5cLLHHrcq28sXYnHUdtapyfw98SNiBBhVrQWNEdDEBFmNySUf0M8hovsmy/dqrELa
M+AULfN1hCBfAqZEr5/xZKw8O2415H/KsiSi6NRaUL4Cjh8v34bz48rJnn8Ozt6BDWupvV1BoMPf
UxNF/17YBgy0NePcCgiCeCDNUfyLdwSrsOwDiBj3nPbjvwYb6Yj9uGcR1AaMCxvJ2I+Oo6v0I/Ub
JM2HkDVM8kJfHDlLII0xwU1uEowwN0s1dP5fTiFrcZh4Qf1t6cL56kZKtM9x1EOzsixoVowNgq0J
V2ATX4hX6AutBGly6frBexnjsOa2ZFvhHSryVPZCd8T8j1Zm90+DClRdb5gq2hO+CVmCjlG37rQL
oRsvoTPcg2uzzpuYiEIlS47KgN5Y+gzKaY5lC3WsNK81gBn3LknRsn+7krqA44Ilke8UjFXwyQVI
+GI7QHpKThk/vvjR4eh65yXHzYe+1c1OdVLKd0vCqyL4xxDdY+Cf+YkuyRzSJLtzvGDEHxmgwv06
suAAHnHvUZaQDNo9Q8AiUOxg5U1O3sJFeUlIuxLpEJhHeSIJaPSJdINO0eSK3XobJki5ZidmaLGg
U+CcsInzHclrzPi8hNwkc8K7DjAzvNGYQ88+jYGv78FuhOGz5/XsnYm7TPnBnfgvvscdjTnLDlKf
Q8cJ/fOqZIUmF4REtSZIXT6zjCP7Q9qr6p7rNKHhbEKlB3pcAqBRYx3uc+hYAV8py+T54maY8NCI
ZaTeajIOgOIqrXwWxK35dPNOfPd4Z+LXgXQiYHwWhJfYDoa23bBQzzznHRrOFovUCpuguZ26gCLO
fq3x6kOwiU8DSyp67b3RvzFgg+cjR0yG7c6JItRFci31TkZzIA9YDFT14ResPs6Z5Uj+GmcgTDZm
TLPwjqoJTNBwpcMcd0FRh9kLkqxkeC8RCsLj2EPxRtqtr2CKWMJnBZ2u2N3s1tRhZt2onlbTFwxW
QX2/wqnKDyhpyU/TAikls4gd7VCPdGRua8+ykGJEosdvVt386azT/JkpGzqnTnYquENTI8uHlbLc
aSAlv43pAuyMYeHDcx08z9nUZLst3sIQoWnFq1BulsklM18YM9t9TfFNTK9V0DWn0aHHci91RKer
C4TFObfhpM2FN5M3nSKf6euZJM10zRbWjLpjCpM9j1nWb1aSBpSSBS51O5GbyP84PPBEGRpOYkex
IFhsEgwNWGsr6oyOdRxQM0/AE9SpGKV9xHsdVW8K2e5aIWzEDR9g8XkyYhfZlUkMYdP3YfTGVbdU
XzFB9QXCwP84OrPlSHEtin4REQKEgNecBw9VtstDvRB22c08CBACvv6uvG8d3V3ddiZIZ9h77S6f
nCc1NMhccgNkBZcveo1XgL0KlCDOHRT3FnmA2vemGPJrQqYzIlxHZuV16axsPlZFbt8nP1SffHaB
p0P3sxnYnZ5wo6fxofUH/2GM6F+wfGeps51KoBYX7psV+iQlIP9PVzXOUwGrivHM2ul1fLataEvU
3wbiwMXAJ1MHEzACu7CZMMtn5pXT+41kCmrGrhNzxyQROzANmWRk49ZpdsZFHToQgLsQFeiYTuLq
9EJF25n0we5OVRPJijEjOAbIuUwbS/gZZycYC8hz2dYt++jhtnVBtVTkNWRJA9Brg7A3vBZekpIh
DtEG2Tvp4fTEiKEAvN66l3Zaw+I4R3Uh96Tf8PKoAcgL5EQehGfmzBFsoSXmbAdf4tjtnKJZQ+sa
S26xdkyTf1hYpvh313Pz3pXzqvh8FH82fiyUWYYXsvD64rdCn3NT5xg3oWogJwf3MsvMcwP3ChQf
ZD689cWSK4hWmJIP4Rx7tAuQ6ztkfXmSHFuVAevfuDOfExaKHIrquqtnv/cICA9l80ajO/8Wym9c
QLQ5PgQGZOoiWCQ5NPGORBgflt4z6dsrWV22Atyxx7pYRzuPYxVHTd61R6O0Dv/IOKerZBm5HrBh
43LQMH9GZN9satg+Wbb4eeiFfzheUYPjHFa8T31oiEOEtPV3mELvOwMnh66IoxIOacy4CJmFEG8Z
g1ciKVEMEk0uuuDvnJekVlOKkAxPl0nQZNIRxAPbhOvyFyogkrx8t/Ef9aICEtWgjVMvtkPIObbR
CQQfbOc9vAevjHOxX5A13UJPVCCOK4DWFxbN7FEaNNXlUTHSQAaW/j8SGWgfrhDTe+IiZy8uoM8r
QgT6mkqGBeFIQunYz/IvKhRoJWzM8BguEXN5SKs6qK5x3QcHnyEFsS66UvOO0tHjZCWLDmW5KmaW
bsYg9OL86eCy445g+Mz1nGyhaqQ/+Sg0gYvtBFo6Xv1vk5PCl1ZJ/kUPBNYCDeI39FiyHVw84me/
ZlS2IYC8cL44h5HyJwMP4Z4ikejPynFDJGUV9MG7tpXw6KRvdHPKZ1SxiOAAlT9ktNt/a2ZVxS7s
w+JFdPJxNnNcPfbF7N2FoSnn7dIHPhkxSwjGMV4c4Z+0miWoD9aBzMTBPuQcEWg1n+nTR3Vgt7qS
ZrAaypyqWgoq0XqgvoLyt9oG+2VN/wilCAEgBPum/B123pTfG28t/7lrK919XWNtMPxmDm3Plv59
/SoXNITHevW7eYs6lejt1NATXlxGf8O2Cd2i2zilapE8NLV466fSvmlXh/pQR9aN933hOv61TePk
nWdi0kc4pkH6NlUAubehMzAgD8NF3dcLPcUuQu9HTPTcpcQ86cRbuGET7yWOLOF0XTyu02uvLQhO
GwfiriXhpN4BKiEZlMGXP+9aV2avzSJwXvklmAysRuwX490co7fbinkY6nu8JS0VbdOg2lncRVzF
EhBW3eE8BY4RpUagditqar8XgfNPPE1YsPIrAWld85ex+QgXus+wSi08iXNSPdH5pu/g9xiuYcVi
pmXCJJXbIBUOXsS0Ru1b7wZiBhDZtQqO3LbPWme8W5vQdNuFvid/ngLdc4jNYRDvYiRmGAknxnxg
zfCkzMiMe51UkkPdCLxxg2P4GW8aE0wpDFhBQfGAT+6QHpt2wP3aVXUXw0yHzdSxxtBpweys6PDv
6M4ynGxyZRD6WidykYdjw6OpqAbfbcUxI9DErve4jjMWstrBbt//8rpcuwc6r659XRqxktzl+90Y
H8o8GfCRqwyP8qDwOD/VnTR8sJDlgE4gMja4LVlmx8ulX5ExHmbicup7HTVK3RX5yPl4dVPZkqyC
UjuawNlxzkm4B11gjqzljfliDzUH7wkb0uK1z2q0zESgwErYugOhtrui79bmTjCsR01WM8EFExYl
I7goHeKOnxihV0e34Y8/ZxV+JxBrrCoQ6nYmcC6FYU59XEWd5b90hVZzQ8Ov+ZdqazMgdil5AWje
p/5udOdq/ijS1iOAzVkkMQ2iarZxJ4crWTRyfRZw5vxLN1XAoRx3mcKzoRGeNzklKPGh5FEwY2jU
QrkrNRimo2V98I/+x+INKEMXkRlFJEoqLukGClAKNohOCnropWelaraJ8b2V/hik9s6F8AkJQQnb
7MYWDfEu9hxTPYmCzL9+oxXhuff9wsWF3GsE2HTP+kGZp8Lzh+aeQmoZXgNL98tss0zTXeDMuAZ9
hLiwS1Q7/hsDf80ecM17d41r+hdk3qI++dqDDqYwgwgGBi1xNotPJVg1HrOg1m0Em6Bcj3fFbOAg
VzaZ0Zro6UYEawFFfTQF6lhsQGX0VfJ+2T1gUVURyULJuRkzQGJIUUUMAZ0vRoZHX8eounNQvOq0
xOvAuo3EzGqLYoswVFDNuJFiykACZEOgfazare3u59ajTW80MGmidme0gyWhK/G5HKWJ3l3Gtm8t
yl80L4hw7rOqyNcHZ5pE/RfESJ//ajBcQtoBE7MiB++rOHw29Gl6B2vBfraDQ8neBlQmJ/TwyTva
4O4MrQzVPbo4wUtPO3U31RoV43gr1Ih1ZOL0wsJBh1eAuvgKBOJLd2v17M4ng67A2+vaHdWvjIcX
Q1gF4ePBMWQ67Gauva+oR05/9FRgMhyQDBc3vRupYuc2XRVfeKJJp4Dwd8tnsN0Hm5Gq3wWKXgCS
yLBcZr5vsbUBg+U7ja4A1Qbs2fHad126mlNgVrf+XoNocS78H8L6OXf1/Ivk11ncOZ4I3qgMZV2R
3jwX4DahM6At2XbFELlvcy3npTzyXZQpi2jsgwGTRSJO/3aZb5JD5YfFa84qlZi1kpcP294NoP7M
wjLOWH/HzfgnKdK0x2Lv9ZgoQeFV7iGgQqvuWT8nyV9e3tUHhstCH+2CzlKxo8O8+fbH2hKXjL+p
D2swAF5RfI4lwM7bWUkHVASed2OdlEHo7byoYrBnqmRAQ2nyXOpny19W5zLgFOYMZfIsX9p1nC9Z
XIBg0NwtpNsULRblTsGMBxIc3B61slCftGFyeKsxll54wiwq+inCmeV1ikaQRHUJ5TcFQvyFDyuQ
pzAqyKjPINt3bxWbk47EKb51zPyLi9BMgxg8eKjE3wLi4h+QMhAVCOtqsAeSxrwRkUXSzYxCwnpk
RBXJVxCRisi2anL8P2j0ZXu0CI/cc3kjAFFOkWH0pAL8PMaOU3WqgJ9n+yJwO3yfiOOuNuvSmCgl
XBZ738X5R+niJGfRzXiMhrUov3jJ+78Wmzs0WSX8d/ZH5NItUBHjY6Y8QpvZonXvTZi4RNhOQ/q6
6tr8AjPF5LrF7YC8jWBpHB6tnJovqrLY/pSOz/3SBcRi7lLT5/MFc0n91MQm+i8DP2LJZPdshBg2
goxVZGNTbpGGz+trOEvvPCx4JbeOz9ZyOzKR7VjhcBUdWagmSIEbAyUlbwL53Eb9UuK2gkjVu9Wt
Yurc2mdxcYtUR3NezIwLiRk9R+OErKbupro+5OOs+p2lMiMKEiI7icIIjcn7nTvWxlmctkhk+pzZ
JXhKxIzUZm5PQonxDoaYcmdfBkFw75WOQfOx+sUj1wub+Cn2PFjyfRiwuG9npcNt7nA6HUhRmaNj
Moc3Njhw7WJ8S8obbajqo7RHtyMwYg6pHT5LNwe7FgEQwvBLGsKE/2Bgbur59UuDMIf3nEJObixG
Faix2KO94cmaGDnABq396t1PWIn/W3NQ4dveSqfc1guzHIgIZOHUUN3SZ9fzcVbxzC+vbPaooGEA
0o0zhxjgk+Zui4Q3tM7PUOj8Kus2Li/tmnbZyVFpc9+UBGdj+tPT5G3mfPXJ7pZMdXYThrKPGYdc
eskVRL5XKofiakTfFDcLbdzeW5IjxL8l8EiewqebgNxxvP6dxwYud4pJQW+ZHwfgjVSRvvou5pqj
rj2UlmfA3vX8MeENQL46B3F1NEzOniAERt8TMj50+FPtyg+bjGa+J+aHKE/0sQCbYfG3hICNmPA3
UeZ1bBrd5h8ui+ieqFwEDD4uj+fQeuQPo5mQ4jFyGHrps7uKlf0mABbz0LjBSG6M6Gv3V7DOuX8M
uI1ipOCOLPvuYKayshoROqkJBngYAkIq+CaIxHKNqfxCkGRuKKcNROjSoVlhhc+6UIvoG1dUJPkh
yH8+oceZQuKOkeZu6nxg/ICf0YLDEcOCXTp3B0D2zaKgSEm6JRx3NW4XKs/5Lu5I5j5IK6ILZInk
awpBau5M5frdO3XkVJBpz1nx6QHJeAVjYogFSZufsJ/ssZGz/4olI/zJuJGJunDpCPCIk8xF0PlD
jLbA7jwNCw9jytz+R389LadZFOD6OgJAXtFkc+hjqOM21olgExJqjylNZlWQXMEEr39Rpayf2DL9
v2CN+WW8iLUOEzwsdYcQCdEtSgfTXU6Yy3paDSXDFj8J1qWYUvCdiGh35ZOP4/lEEoe5OQVpzh+Z
GxfqF+qpRiBzoeLS90HuqfUOWqGz7HALhvjJiVCB/efeuFt9Q5fEux0CBuzRVdVfulN2OHcAmmAb
hH5RXRN4Vg5AZmJRngLBnyo2CapMhsFo7Tk+QUa49wBcS2yFUx8+rd1IygYy/ZwEa4OvjbeBROSc
K/SP3wnnGyO8659C+GTi95yNCbc3agJCU/Cltbver+vi4aZu/8NbQp7MUFTLFgxO4bGKXcqT5+oS
ZHWZEM/1Dy8L4s8x8eTJEIvCgrSQ852Ki0GeC0I5YbJR80Ozx3JEukoes7ZvX52qqGnEcrpmsmwx
xO/9qSZsR5rJG+GuZbb7O/deH+587Y7rkcVtuVwi5lrs3iEuN9/oiGM+iIL3u/2oFSDBI74C3x5u
4UDLa1A607gtyhv7E7gFaSKstXQSP/kF7zmVq1R4xrD3A1mKwBj0ZUda7aZAq7IRrUN2bppSTl1U
XA8aEC+a8+Rwu86BwVQkaXlyvKlbfdd7aViXZWxBl6HZ+gSte9uVgM7puaKSzw5wtMRTm4Le3Ijb
t8xgsx7zI/aeMmbE0XKiVuloURLZWtwJEdUnYifJqqBFWvUJcA9CgYLS/qNYQswMMSftaULlyu+L
/OwXQBqVfMEey/HOpEpT8iQ9eYCsl5Z79hckVyRZ4MC+nAJIXRFH7h/rLYjujHTZl87K7yE1js6y
F56v/V/ZMq3cNjj5EQOhn34ZM2/Bibjm+n4SXM+x19n4kEmXyRQL2WZF6VtJ8m7RfPRP9BM9Jl58
RD9RrX19JWPAklUw5+aO974O0eWK7gVhBsHf6DnoX3qntAlAwsVke9MGwWPBnnCFn4lhNO/1+tXy
vqd0VwauMWP5wMW1yaIPEApM2wRqAs5XogrCE54bduCAZGDuado/JFd+7BVHn1OnOQ90YdO+h7Tc
mAPLk9zb8726mN0zG7Fbqoy/7jXznXjY9S2bFnVE1TFyPoocJKX75JUFXZ7uA8c5jq2/9MfAG/gU
vJxdAo9iij6kcBbxx8jAVjRbDkqETjBz2ok8T8KfGb5LQgoUqR0IzTTgvAYONhorOw+8YkxWqyeE
i8vyUHTYq3iWwdi2Zuq4TElKuGcZahiIGk63I4CE4JMlh4cQlr56POoG5PwZySQKq7yEqLANcGq8
3IxgGfezo7FJNNNwXzgUuGQ7Lux2nNkbmQ2nI1XjWHmI/Qg5SHEKoWcYL9bhwthhguHoJG+tSS+K
/Ftg9UOUPjJVhwFk8enYfRjJdf4zFSOZKZQNGXi6lFTK96gU1X2cwjEgkRnnDIZtpOCjL7cMSznO
E0dHXxJBCUQ8jYZ3NzAvZ8TQZOb3mg4knDB5iC4kb5C+2JVJenVLJ4pftTDmVJEBUm5UNCGNIAls
QU3GWP6mDbD9KkVzhNnp2Tu2r1n4BPwIgi9T+uihdgVBVS3etJ+VlMtxh4DSyq242RROqs5mmEZB
TBfuIF216Kp8eeqyBYqrCUgboABqouhA/WLsY0cq0r6iQQ/3KSAO/26I4l7ve4JM5GYy4AgOZeFR
cU3kqRXnGSzaj05nFHbYEQFtkgv4X7+SH3fKVAjWG2ILiSonlk/5etaTBUiYFxTsvMmSYHUwWX16
HNncsNINNVf0Q4eeJPT5NoZuOpXlMPwdinkMUDSR93xL+QbnwL3dmyHv7vDO6mg6KdL4hkspvMpF
x8N1+u7qDvdBbWEOIcnSNV+N9WY2mxrP4hahOwDHnjbmU4ddOaE4WPQyIcwE7/KRiKo9ghOrxatE
DF4+we9I+ocZENbKuU9tYWeYi+oWlJon2Ow8Vs/MFldIC+jV8AxvNIO24lnVIeqDkFztiMV9RkVc
ULvjUyrTQT3gmSAHiA3AjdGyEi60bFtvYMtQltNw863UJZl2eclA0Y0D9XvJyR04hVnEmbVRFbNz
kuxGom5Q6XL8sxmvFlazyV5WUUMbxVMpk+LgZYRcwmcx4Iafylq48Q3A4gzzU4xEH5mFDrp63JRE
WC7pgQajknq3Lm38N3CqMttp11mHPx3JbeWuQpH8gOVsfs6dpLAb/K4Mema6+Gg7QC6+bxhIPtU9
hTK7ycFe/MhHpRlg3H9KnTSnm7GEtB8IzSzOIaLp5dhBqpUfDt16QUYL6p9iOzlFCt5vzSu4lMM0
rB+rtAhxt7zcFSBd4dkO9Swcsq8xN/Ut/yq2Sj/4jLe4DxmAomGPgrJKWJciKV3GTZ106FlEmMNj
kxkj4gcTIi+5RlDk2AjWCfrIHXddIA9kdDsRaRbEk7cPHICJRNSZBuwfMdID1tr2HEuSfPEwhSwD
mAoa6I7+rTXexmPhCLkdHVte/Yt8VGiclpzL6PDJ2gKgVhLdiCSROiBz7hw9e8u9adKg+2YYODO9
SVyhMK+3Xu4eG/BHqPQqDO0Y5CE/r9G4R35fpp+tG8XeXs7ZnF49UCuGZEt3zpL1fea6+s5Qw82U
UYOofhPugh9h16EQmSl2h8p9KPL45p2i+X3ta3x6T+wdffne+aMDxMOTk5vftWLtg/08g3PZIxcu
zY+kh5AJS9UMNkY/cfkGD+xtgxotY5vAsaXS8bPHiHh0F0VTXvSY7apl6h9wc07lnnOwah4BREm0
hCDu0rs8QLrxq3dpsL+SeYD7tHcHOScsj5F1ZnjlWdKofwHlhHeT/ibVu8/NhsfDMMW6xALm8vuC
NQ8JfD10Imfv1rIrspbVXrfzMG3He4p82Df8F8ENf8azWVX6IrE3sFRkxZKHx5bV8vQ1yMjtceZm
nXOwba/cY6RHauYVLGAGiSgkY2M3oAiLCb+KEiswTdeUWFvPIUOFPXcWtneowOOUcLV8lSxcULVM
6Xlw+0DA7dLKLl8tscHhcZKKFSlEXpzJH2VB3Yzw0svS3STbbkFcaeP6bi6115KbntFBTwkMkC/X
BnBsLKOoEeEDl0DyCPOD2wHPnssqK84E1N2mm7CfDjkoy3DqgLoAZo4677gWaz8/wKANJRM3CDkI
fsQc/5kZeVT7oY6X8Gjw2AyHDm12MW/rYKxJvId0I57JDiJZk+GU15+F3w3kCueyrDjzsPT4AEza
ZGLwDGrSCUkOn+nNMFOsXg5IEDEQmvyY+gYaLjyGA1RB3ZSnGsiDbDFgcBiSnjaFLm8t0UGF2Czs
xruPchxH9aI0QlnylnpFLJENSb3ctoXN/AErOR0t+2MmYXG3CwusJfxNthVfjVnKZovbbrCbOU2E
/CijrC+yK+9N6GOLLtHlt3gJQOZviAvhlGYkLMjwS0WfQC1TIOI2UaEVFMxektfAOmwG8ASvCG8B
HXPHL9Nzcb/PzD78O/YVpfhRDcp6pLizA74YsbSMCJMomYZCLSbNXAlk82AbQ3nyu9T4SAwXVgqX
WjFpPVkZ5Te3o/A51YkKIfMK8wwavJGZ/zZAyvG3oo6bvtE3MPYjwsiLDGkoGkqKhNAycOVZ6zyN
hGDQVUnLQy9drZTC/81e/T4EPS5/RT4EHQNTF6ATTtA2M0+G8kvHF6bZA6C4La7PHPxOg923yh9C
iEG2eABO2Nro0AJZ03qP79erQSw2IhTRFmw+PumF7AOLej0q1ulQNkVYfSTUAdM14skbj7bpyaao
0zi3rNGbIT5NszvaYydcEvicQYIrYmyB0dW6y0K60o0yembcP07IgDN0nP1Qe+DBbBSRqJ5C+9rX
Rs3nit4KNSgfUr2r0auxSEatwMCsqPInlLKaOX8wlSQbadqG7YIPots1DTX/zrHxSGnE/IJuLWtI
p0M57W0GfxmzEwObYDmFbP7EjpWWePF4gOKTIFT5i1OeIWNdKHnX+iMhtl6/vulKeGYv6rKx2MIH
3FsSswgzpSBBRYDbgLloN2fTmYio5GdofeKUuyCJhh/kIUHwSWvjdnwlKOC2ChlLcCJcWdvfqOeI
vTGzD12hLYY6PDDXg4Fc6sHZtkSrse7zJ2dimceJNOw6PH0Wo8kaya8ysu0VbUgBUK9c6aJcqnYK
oiqYMXmkHma2CCQphnFd5tdh6Nv4CnRhanEzV+jYUkLsvT2rKUq1ME2JLAmLnAcrdNoC9WY7ByuH
IuRGpLxR9u6Mbb6eapCNA8+22yRXTgFkUuMUjf8yto4vohIzK18cZyjl3ZZ6uJHIP5hNUScwFKdh
20Rl1AabGbscUIlF8Q44IE+JV4pV/NcFEhD8WnwKkT3VjUKAQoOSXUiXCadHpOJFfh7iYBTXcK6W
YE8yRPZnmGQUof6lB7yHX65fiwhx5adqUqZyTQBOa5cE7AUOXek6f9MoqH5GHOUN34Y7/DHOumCp
IvOv3lqUXl/AYrD4k8PLCqFLbvmbkxL6CUty7Z1Xktv+VanqWlBOEMbR83VrTmJgaj3WfIW9DtA3
f8YJDRg00jhef5OblT22EJ+WY1LXgd6y4b2F17QibPchac6EzPRhc0JlnMmd27WxZgaKyPH36LFr
Oow9sVSP68hk/5ltFSkcfD5Zy3FLPNKGhUFwpEWClpcN5SsIBf+/oM2LE5JqMPcYt/IXqU2qL4Xy
QV+QswMXXUWOeFjSCecv0aL10yTk1B5qtbgRCUuxJEoP1K3eSJUPz7qZS4bTHEaHAnFzc4zyNn2M
JKvt0+Qz7SJ2p4qxpU5ERe6dQSvgUTJLxMYPGUA/Zk1tFahxIzE3DGPEQCYtnK1ycywIZADI8MyM
ZT6HjovT29hQ0iY0KeYeMqD1A1xe4nYcFeI4dREPEVKLNYYYilg5x6ZPSMUoUQqUTJ9lT1RPn7OH
JljU+dVGM1BCuDaFv0GUlqLKxOl0O60xtR204jX+TFKMbLswcYIndEdA601j09+6FsW3dApx1zAm
ZxD3f0iXEwfI9st1vR2IeO8RJdbLCIN9LBilgeNt7gIwFejDxkHcdNJzEpOBBM6svEELxyusgRC5
2bBy26iytv9clxo4JMkAykbY5ueJKILbnAn3H1LASZLN5az1uBOq08sVbXva3SFOwxIxF9kHVd+i
CPHq0heD1yO42CAj8QpnQ/nWOGP3VRAe/11A2XQvtyTnF6dHcrlly9hcNL9SvsuwkjOuccnbeGnd
IX5NOUefgrnsKvRfHL4CDX4vXmqQut2ZNJ7pwN6PTzlKQoII/S6w2xDx+UBxAzh2Bv6cfDG28pFz
QCmrjiIofO8kdJT/W4VYvyOWSyQumrU4xhBsceU5lYhOlHoLa8qY356EapFiVeXViWlyhQ13NeIP
or3SYLgbAQlKtuM8KcxN2gBypyyZmZHAtF6smUL4Wwjt75FajemZb9AH2uyifd41IihZdHQxHd3s
lAmQ7rEa3OuIhzHfGH/GV8XN2zwsfW4n7AnWhUrkuc3OX6Hr3K1rr19NVJp3fI7gdGInKst9mFJH
bs3o3jrEPO3+aoZBME9yhmwfjTMN3/0qMN7HoyUMCbFIoaJr5TVq+sJ5x3gW+LD6Su3CS2k8qecN
yz3xQ+zp8sOmtTF3ek2QY25Uk6T/XCQ8JZy6dfBPUU7S96YFuMNpihreOyAjj5p7o6OgOQy0df7W
D3XQP8s6YRFOrF18QB5oyPggyvX20vbji02hsOxZo95QgogoCEiibidBDf4L3W7RZD6OI4RuWztK
DBNplnkfinVwcDeQBja/NLingdr4WU1sL6IlzM7OBNbHTxz3HJm4Is6l7CmL1ZgEzRVZGRmhACfa
f4WzMo3OKeyfo1aW7zjJ0q8EDp7dNwt3N2qOmM50nEKc7bnsH5OOKnGbZhPU9Hbs0w/Q2tiPwDYp
VnNtohkGpSzxED0GgH3QNZpdEPpkYRFUVdXbUuLyJ+A+vIUSSkc+If5h4ahygphn4rmjX7Wr/G+A
AROgc9n7n1WGnuSE3YKO2G8R+xD2tYR7RZxR8+hjGym5v3NRPrgCo96DzfvgRkGFf4CJKsJdvquC
aD1DXZ9BFNYzyERRx52/y2cXv0tny0FSzWsDGhN94XjSUzsDNoOm4R7dGIUgP1VNeNEIimSXYSsW
G9wdkflte1qeTdRjVb20Q1CcGkOXcF10pgGE90wANisNULDPHFOEB87u5UxLIREDE+WqnAcrsWGE
J5HQ9OwxmPrTG2PRTDzWHXuE/7DV4NPem7ADNnqYEFPn6T3LP0Kkjywa/GHcFyGeUvoPbwoKPucy
fXZmEeTAmOLE9HeNCfw/HOJhuA+yrBi2S1ilHwOOieF7XfBXyz2z3NHdKot3m8Bu6defOqvU1YzY
B7CXICWoCYFCY7wrF2n0PUK8ZTgYu7QICpHEOPMuoBJLeNo9BxekThjdPbHjxRERwMrVm3KpvBhG
Q+j1bwrOa3vEhdu1DwvOUAfbZALveQuCq8l+kfyVe0y+V4Y2qG4WxMMsTqE64C8nEQfqmKq2pSNX
e7UcjPlp5YBG50VsYIoHGZHRGf3ISDMpw+kWNKBiDg0sb9V2DcT8J1vjXuL2Her+gKzIrfcuisSn
IMVktgtr8oMYpzjVn4KEAO8+6RTFKwMJ5KZM9nv5h6mc+Yl5gamVo2AiEnBWXMt4f5RgG0hw7Zan
5nb8h62uj6oLpvDUuYyW2WqBsDmx3PHSb+K9EEOCK5Tq0HYZQu8Qg292IkFn8Vmcy1401yAzo/nm
gvfye6AQfF4Fhr0bRKeVz96tXn9CCZEmz1CmbhvFZZXACaqFx/pwc4xnB7uC+uKOSyPvJIMU0SVV
rHkLl2zJj2mK6X+jhxlTGR05knV6ecFgJXNpXhQlI2QaVUX1toioebcNCiX3KaCpZ7dQE6VePGYR
BlVuABBS5QrZmaII6iPwhigKIsBE3fKLqscjFyCCCnUP3DH4GQB0LHeMMaLhZXIFoW/MxDUCotAJ
z3UJJOm3zSl93zscE+rkpwyHkFA1Fut5tk6bJQ0c85ZlQdReWougdstktRPEW+k+fvTbeRB7BpWC
u4F4yvY/z2UleEC+FsA4zZqMEagPx/MZfftUnafMMjJjHhMjfUqRdsrfPgLUD4MfzL/vSS0eD25C
gQFDwcPus5R8XYeJ5PYbLaKfrd5i7stI0O57RCf/mJDg+yYlQN4hBpxdYPFEGSBLdZIue+nqaPmk
rlim3zomwJmIIusGRxRwHpYhp5NRvUFr3nT3adoMxZW0hrB46FqWP7sYgCEra7weDcMdoN0+hk1s
gAD4PR+6KgPwCA4TeqxOx0QF4FYb7lqUL2P/e66DpHgx5ZSj7+dr4dBaCpbxXDNx4vzKlRv2/Qud
hiV6NHXTmg2Us44EUWiZjOqtw6AyA7EweNb5J5Efv41RvAzfRUwbfcIIZYLTFAVu/saV5zq/mJjb
5EmmhR5OlDEkC9o59PGM+y5XSh0Msvk1o83O9redj3sSAZ63vcpRbtFTs85m1yTIIEkkdvOkDihO
KXMGYmYhXTg9oiN5YDZtqbA9woyiS5diuNmrIB/qfwAJ4FrMWZi/a2nT8yyxsTBQ8sjFQjQy/fEU
kw5Ec9rOZ3cq8ITJ1Kp/CXnrw7ZnME36UOlwiYbx5D0wCieKpCx4Vne3G0zdpq7qLfZACzHwhhPF
ArAFS4NMCPhmM7j9aZ2EudGqNIYqESP3ZGWzlB1QgQgUad9E6yUJsTIx85phRuopEhpAoCWPZ2Au
lG7LEYFKX0XzX6fJq99LFmcZxqksQLGJFBtyM0y8t7njfsQS2ad/RAbzhem8de4dTA44lQZeqC2C
PKp5RGtyukXw5q/orcf/ctuhRnKQ4LNR7vKAPwIhg4G6k4MspwD8xniNBTlATZywQ8brtwsSgxUS
+TfS5Mau0VupyqLdaeT27+j6We7larbkzOIz/EBT4xEYRJbKWQXE1+0nBuOv43rb8QxevTz0PKT3
MA0ZbFZlG5k3sKLV57p6ww2pZhNnm4XG/w0qyD5ZLxk/yKxs/vMGWX4l5M1ePM8aII4dwvzNzGWO
zQ1p0SfDUZRX/aL7bt/DYXD2cV0V77FpQOC56J8/cnxqzw7a+Ax5M/KTncWy+FBnBGZt4r5FfwXE
rf83lFQr7Nm98jdWWv81Fr73X5nn/09rMibcrlHdo842SgvIl25JNCDqY7Z3aePulOtxLs5IT8sd
W+T6GqHMhHxEzLHeoGCEqWzBlTYcehr/4iI16UXYI1lkFAnnGqkoLI7qSGES8mTBebsWCzYKnSFe
20SDoCOg23MqHH2y/a+X3aC2pGn2P9RZbb73bBPmFDAN1M6i8cLriOhQ4KSSbMKjtuN31YTb5LQV
YVxdlF+NGIs4rwxhUQhXI4FGBb1ikUxHDoP6x05afjmW8/YGBK+di+mU/hey4ovR8NUNya8xA/l9
6kC+2ptV6ofRd6Nn7pxUnUjiI75hQTcLDKPhc9oYzlW6NycP+/P/SDuP3rqRdV3/lY09PsRlKhZ5
cPYdrCzJkiXZlmhPCDmIOWf++vvQk2vRxFponR64gXYDtVjxC2+oKIEi79f5yaeqrDGl1HmvcfTN
adruNVour2bdKp97EMGnqSz0j2gqz+o6yDLV9MziAMAJT/u2dyI9PYaeDwltDBL7pkom50uGCka7
bdFxAN2Y59BGQp0gBRQI9F6HjuC9AmimvOpTW3/suiZ4KD2Nt9A3MdBCdMAf7rS6yxDmAEpubALE
yW4g9U3f1Y7ofBsYeF1vrIEsnA6rBqPW7IbhqVdHdDJJRul70rOuQGcbGTXhwEmvBGCnbttWonmg
rVZ+jvwxv40y7LE2YGYonIla1g8Jqo+UaXw5vGpxBHaETph1NOImyQ+Nij/5QVFwoN+CO8fA0i6H
6Rv0qfKTXXU+IBJ15gY3nZalB+ImHM0593m3VRXCqX0mwqnf9qGNvBVgOnVDjS++j2I1+A7tSVIj
6nMR7uAwRo8Oia0kavTSl9ZQ5A8narpox07AI6sgJXt0UPvhZ2jwePY0EcobZ6YpbCc/Vai0TUX8
pXJGcCqp0osPfqFl+sEhcio3so64QP2KQhK2QdyrGwdxMrcaBgn52GL9iRo8tgYPGgAh7ga02dsi
1O7xQuSeQpBLe/HpE7Gp8tY81mOTuKLVExfhluxr0xgAKzV1ND/QcIg+e5mFFnSTUa6/6tIoPSYD
an+7gb72V2A4ZEieLIHy9xMgKGKHiLBX6jnKmzpo8+CEygPN8Rp6a3dlZqTPtgfgG3mnkT5XxWFE
nqkoCAcwtgFkpUkVNWNyR/wk40n+wMu96pExE5Wbkm1+MiwF02UIIDZ0oNJ4GGELDXsFJta3JAi6
j70NSY/wWhcEbV1qTjMQiyoYknLJF0UF6bWBOqqCifR9p99R7amjvQoICCBnTR14U7fOLL9Ot4Vq
Ti61J5vzS0PdymKkx3uS3Y1f+W2zpTjUFfTFQQLsAU6g94yvcfwsMP5SN1PcY2seV7WNrFwX4AxR
1h4pmI9smHlIuSrvbDn5NwBjimGH/n3kf43qwHgNgTpZGzBcNeX1pIGEkQb5S4hUw40a9rP4f6+h
TkzW4dsYq4zZM7q/2viRYm2F+geIrdtgGPT0SosGlEwQ7UiRKtJLlD0jEpf8lFXRDLxEgwLdp7JS
/b2C9HJ3g1QlzUSzAuFJsUITd12ZKr9awNhHMf909Fr9HuocjqY/rDHVQL+3M4Dd6MQMeY0rNAmd
qCg/xUMqvztV3fOKcgfCU0ULZD+quomqEqXQD2ZrIrNJgoZUj41oWnLE9RDdON7Jst9Uup4OWB8g
IAc8FBohOjplcsSxOIchVPpecBJFjtKI3RO97wP0xwSXuuhfDRyM/L1GKtTQxa6VmZRQ1FdQOTUX
gXV6uIPFS7QNqVfTz1WQQUeMtJMZBQ9VeBteNFojiH3RfWhD23kEqsbTDW3Nv6UnTBtLVTtyO1Xr
s+cEc9wIdf3cewKoD63T83vjWDQ0Llkc+OQavoSzZ+Zgz/zqjNxNL9KvVZJmwQ0BhPmR9S9BhRdR
8B0Kcv4ltVPKz4Vn+um1j8IGhXlFpUIQ0kqqD1Vn5588HHIIn2Nf3JqwnJDfGaz+q+83vNL0OMxq
F2i6L/edhY/9RtXTAlwPFetdT6fL3nQRDEmA+nX10SDxhZsvlPI7Jx0/DMvy8tcB1g9+skAsAKqa
bfRiOzCojZZM8pCpATpQMPOaBwe7IUqNUZ5dAWAvOupPEtuxOeik2CEH/TlBZJ5+CL3imcuMDQ1y
lXZ2lfjBXP6vY/CCLSRh/Arov/IalQFoW8MY2KUYzGR3A4LbP3x0ijC7mcqw3AZN7D/VwEkHDm7W
3Nl5Oig0MTisGz1uYa8kRtXgcOB4v9jglHNQGs4orkfqJ27G9JM/ZVW2E009ftOgXjzQcGjElvJ6
idQ3elh33tTMOwbPumcpx/4Kp1pT3U61o856VB7iGZrfxT7CJMPkakCdb2EDQqxQW4Q0mD6VspsU
XQFOH7PpHlXRAI1HJoNsfxw0tLtUGqsELbEi8l3iKMatRgCGV0uY2je4f0NVYjn1fGdUBq3DcTAI
xhoMJtWt0lc6PWyiE6hA2uT0+ypWrGoPSJvZ5xqST4kZUrMNAPdQ9ygL48T+59OKVCufLd0mfUuH
jjpGA+D5YUxnqhTBrb3LkNeP5kIPtNiSkBbeUGKSlrWQBk4VrBsMW8Ku+4KpYfaJxLv7PgRRDK2o
xiZHodRQbDNqlukmwFJc3fpTqh31BrND4tWZvFsZWfwEZL16qlHei3gcZyZDqIx0rB3EvNFjiDD0
MrpQvnKp2HIH9ySy933S9C8BqljPU0H/dWMZVHH32MWF1qm0IZYdfWLWj7XdknqBDo/AfvVJ+GSY
sBeQ4sSY/jqolewRXGEAVgeCPDwtLxu+BgWx1jbIqFTu0GrUrri5SOhrQCjJTgEu0J+gEvh3kLno
ahlUPlBlDHl2cCZLRbSFa2g5cPBDnzeAVjci6X7ef08TOj4HmFH1XsM6gC5hCdiGcmdVKTu6+F3w
SH3ZJ9wqcmU3wIRU75oh0oadkyXgzEabNu1Vg8PoZ/i89QnBQJX24ATckXYtLVZa2HrU7qN28pBe
YEsYO5R4jK+t0qAbWeFA2VwFNmT2w7xdBNPLKdrTzUZzgwQUtUpwgxWeXIq0yoMC7ZkECjvwES1B
XMeHvCS8SmwTbQjbxNwAkBK+r3RWaxUJRCfvj7bWl+2W4JOnA5py+SjxKvMPpWYN3+pwmBVfKh3C
MC1XEwQDcA9su5o2f6HWaiJboEND2SjAjb9ECNqgEqPhobcpM8CXOzOO0eJR1RBwSIWiNjJ1Ya69
NAUi01uucP3jhN4QMBnR4x3VgdnCiLUxR5r5ziwrWwdxP11pQxTWhyy1kmd7HAOxKVDZAoBBvJCc
mrpwcJGGyecd8eoiDaF6iFRpRWrzGrURHEi9Ac11lSqyRq2QUIbao9mb3smnVAK1fcD/Gr2h5HYa
O1PhefG77LMlsT/ZQZvwnLuI+/lbG/QBvaK8tLVdmXk96St+vt8pDKA10g51QVGJXp7xgDZMUe3g
W0b3YVwZPbAG/nIHYXniXEAlwXPbJsjZGUIJ3MlMQX37oeHfJ11mNHvcncxjJ1U8lQYRt7fEe0N4
1Ekpw43JQ6Ry+lvUdGol1n4g8BS9aC1aL9uqULLqMzrt9kOqtnQW+0mv1KNoQYaCW65I7ughhOh3
o0BFjUcvoxdop9kvyOVavk1UD84G1pPatFdMK1BgdMHu4FoPFWoq5Cko7RHcBbhedjsezIpIBmUv
t4tthPqqtrFeTGuyK7gxhgYQ0w9md2qr7U5eK0yAkFjYZQebiPeXQQHS30XgyAkwobXcQxfiwRU5
bTtIWM0vmxJNRUlCl4gpwYrzjp0K6x5ZCpE+gRiidVfUjbmnoAIihIoeiVyC0sJn6m3Fh5KiHByr
pMr6zymChnIDIIduC9gcXJWBMeuUJSMZzXL9WI/6qQhPtSpSyS5OR0TvKbe2PyeQVdG+roBY7DTw
Gm7M7f4z4zr6NCJBG24zYU17m5QTffzcF09GG2U3ao2Tyc7MDbrohsi/pdIARoOGVHGPsFnwcTJs
E6JBm4yvVGmHXyp0lq+Ek8W1Tb012hVI/KFaZTbpPkFt9ClggR9pUoEUiltK+2GQI1xfOpkJpjyd
K21O0dYDTZwU2ynIPPEdJwxNI2Ldri+QfMfauf1J8EUNlUNZRMkDoJnAAqNq551OKYLreacFY8sl
ouqicz45cNGyQxN0ltzo2tjH0G0qVXrdJrXpQ7fbSRvG5kMY6zn9ZYBW9Td8AJgmGdNjpsBdh6px
5aPT39K6yccS5BFlZfrs2aRT8dpqSkoHOGR/zjYajREeG+wCB3rdo8pJKTXfiU1ePbCwV7NMh4Hr
e4l8SBM7xnCvA5uBSyG4wcp7T5c6zRu0BSz81yIraf0n3dLU1N62rDkM0DISCP+jkYWM5acIU2hE
8vtCtjdY1znmwWzHSBwtDA2zH3BadYlehF7UPRqMRW7tEXZAJPHacFBmJf73tRbR+SDRLFi8FD2H
5jawW1lnJ9vBc8m6ga9PA2IfBnbIhAxGgeLOvo5hR5h7pAgHZFQCfOs2KvV9dc4eyPDh9A2Eao4y
3Sfo9KdHIN+07pDw5JJMzYYHnxeqltcR/oHKdtCyHNcJwE4YrkK0mrXAeoTaI9zHJwRzcAbeBgGU
dSQXdK4f2D/Bc+SgMLaJKnCpRBZhpsGhtYRBfk6stzOxLL0TQOvxu6+AiiQ199MG/rXyraLg9mqZ
ZvVELbeqtxFSAwRUKUYt2yb0xDNNbRx82lzXwOAJTM93YQ6BZqf6dmJsu86qXmfIMB4AvRnNsieV
gIcPlB2v89hAchQBcpN0bBhfbQuiNUbY6UBHCFg/kQ+UhngPD0s9ASnUBSWIorotWkWMG9S+ne8y
6ccDSu9U57HUaEAetQ1VNGkaoOL6tgm/DkD0v/kY5YX7ITMy6k4kaziO0RcTJ34HvXebpGE6QZgi
ykcgmKCsGEok3P1JtCZ/KvatmRYIf5PXSUBAUwPjcLCIVrcogHrVHsUjDOJzgatI2GWOS2Ud+ApU
2NS6tmjhA6msYwCQTpMqj6plUp8RRlS+BhRhx206CdHe2FGlfyLmA7nlOwTGm0nFOXTfm2BeNkIg
rGSqqhFd4X0Cn6TIaKhsIT+CPgp1Gw93w1Rked3MW2QXQZtRjmo/TCEKUhrgXc+LpL/FwCxC8kOb
7C8WGS3NVHAUOt55nQ4RDOwnXiJljJt6P4IPG2hjEcPpFH2KAgI41wP+ZyTBALxRI8gwDmmDyrZO
dZU115FX+9Yu7PS+29rCoxiB/Ar/N7o6YhNlufcdJFH97IAKJUiFZPFLaKXxE4Gwjm1ijezsQm8Q
ix/Qrd2EDeKlO6ht5rOjUv09ZFSpHwCMUV/i2+JTC8b+AYml4bvIjOJWtzC0PYT0cLw9VjWms68x
YePFNGZpI6Oib70zdYjHW1GywPgzWFWyxVWDqhparo66QWkLzQK780aapVH0M0syvFmzOlPuEHVK
0H6TanWdxRn6ytKyy2MaYuB45UC5v1GbKnZlwIWMRyhCgjv0DsAggm4Gv6Q1lik33hSmz2A8NHh+
iHF9D8J4/NGjYEx+Ddqk3ojRD8MNhWFyH9JhRGeZDl7+mproFyvQ+6/61OT3nmChqC9mFCIyBd16
LMQM5HLHXn2JUpHRpm/Dx1ibK6xhaowdIus2+83Ecw763UDVhmwPEgHBK4QA6ffRi5oj2qrFYQdn
QUHIAd7TFD47oyatXQCW0DkUNKiLDQEBnQJElQUkPY3HGoHzPkAoAoMtmL/Q53Buk/0Pkr8Rm+Ry
aG5YR2hDkeaFc9ZFNW7TchUhZlnowp41FeRX4ZgzLXlKUaMh98qAw+FH8ZEUayBjV0LRnqhMVuW2
tTRxj4zP8AJ/sXqJyFh+0Mv1WxK+aXATuMWP9D8bF9nu6tOARjkqQ4GGvI5mWHwxIpBMxH/BfAN9
SaS/L9EnLU6lKgOENSqnw4OrLWgEXYfg+rGnsuAR6Pt//+v//N//+TH8t/8rv8+TkTb7v7I2vc/D
rKn/82/z3/+iqzD/16uf//m3NISqmsJ0QFVKCp5gUPn7Hy+PYebzP2v/FahhUFc1jebCSJvbDin8
wgu6+/ODOG8HEfwsCW2I+JvOIh4BxttBJDKZqo4OxHOrQ9D9boLQdfW8905YtavOLfD0CL9RAh/r
Xov03kHC3s9253+DXPkNAgizgwEZVGtTvP0NmXAAsk+T8hxGkwemP3NIfACf6t3PHtAAKS+epN68
7UmIzw+tqWtjW7ZNzUw1HCEWY2u6GiGJGftuNHRzW8KHA464FGBST3FOUsTytaS9e0fjrTqqWRNg
rcsOufAzVmfgj19hvZ2Brq7xR6il9zwaeQ1BESEWHUCOMVUPVKyGXz08P0DPUUVR5fwEzN/3xyb7
vf5CCsvmRGiW7szz88cmS5BtMxMe5med5JZyAbX6h7rQIiTBkPA5nh/MXhkMvLujSduQllTnafhj
MBFSYKsgLLlAbCr1kUdCVzaD5sDY6nBzvZnhdfEvIW1IqUVW6xeGn2dx+a28mCAxoeIL3V4cKIkm
N1Z3pe/SEY4OTpFGH6csK7/GToa8TkIx48LGXjtccDR0mgFCouc2n/A/vtdQRsfvc+m7YLKgvE2q
Y+9R9ozwO8Y1CP82HuIBXL89AirCZIhqAZai5d35WV9bYqlZglhWYi0qF7NO6wcI2VT4LjAa79QT
oO6MsRaUvrN6+56hHIemmNABAy5OE+1BxsfrwdWGPn6qdGTQ9sCc0KxqOoC8/3ww22IUSIVSCqkt
ZlcbB0jwgfIMaRXSt+GQ1hSQBIBEa6HQr98xmg0jyJFsXP55O1qjOf1UA5p9DspKU3YWDi7joVdq
PDhq9rQ8nB9uba86pB+CixEuiL6YSb3G3ienVPgsZh28XurxLi7AeI0B3EzfG/MLZ2Ntk+DYorJJ
Yf6wV95+XqhCJenUQnk2Wwy0Cwdq3ybpwFU6JjnMhW2yci5s1cHSwIT1buv64roD5zqqSmErz5I4
aMt3TtdaVebYnRaneuycz8Rj8mDECv0GOx86ceFcrnysrWlcRLYqgfA7i7Us9FzzbEo8bqON0Ym0
sbmh6owLAwawwYVdqs0zt7h1GMwWUlW590xjsZJAt1GhbFqFFzavsjvp40waFFkVUueR5T5F1CTc
TsT8wDjB5sLgwEwg2WeyxF6orAszvTD7K1vLJsUyTM3QNBMg19ulBjKcDmBH2FqF1h8hwxvZhh4T
RL2haa9pHMPMPr+Z19abtdbAjnE1/DXfaUxhqA5E6qJx/epLMFA7aLMO2qXcfSc5KeFH7H2SvecZ
9ok62IXh15ab2ac7yiJoqraIcXw0tjQ0/RIXbU66hHY/3YOIMl8yLv6f5790dShDErgZqm1acrHY
QCvbGv3tyG1Dougt/SLYjX7T9gBLgc3fnB9t5T21ufgsS+PxhiWgv11JZG8hn8L8cJMJGMpjTotW
vac6XfRfqimUzhYXxC794UGMPVbYVJsP58df20m84zyoc4gKUOHt+EXteR5uoEDOfBTPNgFly1eT
+sVnadSiA5APnubC5l2d4BkFZzqaBR10sZYA9VjgWIlcE4ktbOUGpA2J2Lpk+uhFg/bt/AeujWaD
oSK5sAUB4mI0rxkq8v4ydst68FK4V6U/yY8pnTr9e9hjAf6e4RxdVSXuUjQq3s5n0uKH1qsycnPT
QHKZGpeC7Beg01Mpc6BJ/7vRFrewp1Op0lAndA3qINPDWE6VdxPmjvhpN8G4/+eDOaowVVvVmc3l
pwm0t8xOSUMXFrnXQBBPoCNTPBTGg944nrjwbWsnwyHo0kgJaQv8Dvv/iLxS2P64q42hiw5JlwKn
HVHbyiwNsJnhW9HR720HcBlqifVPxKr75h0nwzENtow0iFHEIvIroBHmfiFjF9qSfKkl/EUt6uM9
9mjGA/U86uDvmF/TsgxHarrQ9MVObTA6DvXSjt1eq9Rp58QKuBCAl7BOUrWkBfmO4WyT18zUTYLL
xRvSFUHXFMOQuFZgwN2v0YxBHBIz0W1j99XH84PNk7V4QcHP2sQLANhV0JBvj8XoNTVkhygBjtbb
5Y2KvrVx08PluXC3rFxnMxxNGGxUHmpdfzsOkC6forSRul46WMkBLSYBLTnsq/EgStzyrnOZmPGF
g7E6KFn+TIpG/mIZePVGAJStbWK3HcDjbqLBDGgutkMPaDKPDeugTRV00PMzunKvOZxEC90PR6fJ
ttiePv0NoZdq7CoCmUr8O/qonbkIJXrHOyRmIv3Cfln9St4qDfYw0eyyloH/4+BPdQ5NAsO8r1jv
nkaoG5h5lRpKZ7D1m0vJ3vz2LDeNptuSAakPWfribYLCXdO86mJ3ogD9aCJRIbboVVmUgEpu2VsH
QVPtqKKcn/7zVxl9XV0jsHV4Gp3F5E4QdG0PUV03RzW2PODEjWtHXKfGLX43mD8Gg26E7cYvPPip
lZJ29tM/X13NBA5nIb2gUml+u48TVNRxJLZSV0/j/KfdOcqt1eFXDnSoHI7/fCzdMEgY5ghElYuL
wEFpgdp+lbmlX4oPoZZlX0iNPA8kXfNyfqi1a0AnXHXIGbDV+h1o/3GnK2ZDKEIx14VLRNcc7hpO
y7UktDo/ztrhgK6BnAfBscGV83b64NfrvdnIzAWsIr63cznbqtsMvWiUot8zlpx3CpkQAy72Soq9
RtHqTuratUhOkTnl95lF+rlhhyWHd3wXt6eqabpu/JUv+23at21mJm4Z03y5QgK0PjYoL1pHDU7E
5/ODrR0/xPsEsbDDNrTnC+GPxZomLXAwgknduIusk6WogBIhxn2M+4wSdzsMvyrTGK7OD7q6cpRK
pUFeRzFzcYFXciZTJGz8CmbShwTbu5+jqLoR2I8i1N35wdauNDJz2xTkaVJTl0s3mEMCxitzoyRL
5LHKDNwuQw3q6xblOB8tvQyU7DvWkCQd3JtDeMPL+3ZanSTDR8ic2C9qlSM07eSQ6IzRvinAjF+4
x9Zm0yCYsGlIUhMwF2NR/rN07MJS1xF9j5y0nUf7XOA3o2jw5S68SGuzaegWHVPUDTnbi8FCU4ag
tq3MNVpUOw5GV2IGEgVVtddQf7Px1kijC2fv0pCL3WJH3oguap+5aa1Y7Qc6Qh0mMIgwb20Ujx6B
uqj7f75lDLYKhX0LqugyKo3KpqvBNeUujTn4AoEz3HnKjIPu8sy6GrUo+/SOAUmUuMRI+DVzUd0V
Uz0VsC5z/ByCFMU21EssRCi2bVrVNzxP03um9I/xFqvYwx9OMAvI3R7dnoYvZBEpPZq/iL2zl0Qr
7Au1zfmQLV95yvZUG3VuNgR73p6HER3s2kcZwJUq7ty7yhqAFdW5XV7YnmtngQiB/oSuInlmzHvp
j+usGFqHVpzORFZt+RVZReWEHkX+0IzO7fklW/sieIw6AQSwM967tyNNjc1Lm3W5ayQwbPBfyoKX
MgkuhoBru58qBeERiC7eucXuz/wswoHYyd1IVv4DqowzHa5uT1o3PGZlZVy4TC4Nt1ioGWgKmTXK
Xdh/cXrosLbZIIcD72cAsVrsLFm/I+WkH6j+zho01m4RmhA3OxOk5MwF36eaaLCAjLO8tCo/iQpl
6gvPweq60aQTNJHAlsvFBwYoveLU1+du6wl5H6GrhFdLWYgLT9xKYktoTnBpGBo3yTLPwy479upR
ZGD1RwsJCz1Q2yOC5+WxIHP5MJuJofzqYdpwizGK8Y7z/efo8yT8cQxUWc/hik1oNBnqg5+jjnNI
Uy13NrF08JRzMF24MOTavM4TisgQmkmgN98OmVVWoqaRlrlgDKIedBsYxEPWAd3+5+dOMASrR30C
9eS348CDp6BPquCmGs3yH0Bh+uLeofyjXBho7SQI2gjAjTTdpIz1dqBIDmMOO5iTUIapcgzS6hr0
9yFJMokCUu5l73h02PxzKEsaRIv17XggeD2FLDB3Ea+CPYJYO9o6fjKdqrJprW0gnOrCUVjdoybQ
U25kLmc5//0fuwQVuxiHLCV38butrm38T7aZrRuvE23BIzl+/VAAtb0CTHnpSV+LOsUfIy+OfNUg
6Q4Ao3CnGgixgjw5Ujl1Cs4sC46TrPJnp/CUC5+7Oqhl2YKWBrXt5T2TI6fiBwhvux4NaqQjK/wz
it4GY0Yos1O5xtut3ZuXnqTVgyFVnTxFqDwK88/6Y5aLGGJXhla129r0To6QMaS9n2ow2OcPxurn
/THOYjWdSaUiEVkELX25twDX/dCBxUCExXHMQ8EsKW9jv2k+nB917cG1kLejpEX4KZd7KDTHtlCn
OX+YUmU4RgNMxENpDIWBt3oELuwdwxlAC+fKPSnL4lCSNdQtOmCxa4pYV76jTdHGt2orCgt4Pd3i
6Ov58dYWD+VUlf6LyZ2zzDEbc+DtRfXctZOKQp2GdjlGq+ibTMfzA63dNvQHKGbxbRD/FrvE0kqB
2ApJn4zz8HuT6/50yi3OwwH8aO3vK2G0p3cMOWd+FHvpepuLlxCNCUMdwa+5eQ3/56MjwK+8Qrhu
6msfsSWM6URoVBfii99NnGUkyBeCxXAM1eRefXsc6KGXEqUE5TlC4VO81FOg5weiqVT7BVkD/iKo
10Q/tp1jqR+THj1u/EyrxkAVGrJz0G4kxizVsSrrIPwwEux9OT8raxuavFSdW578e9nzrBvLbwFx
ssMAwX/KcLmAko/UM+hXx/l0fqy1I0tfiOeMVaBestjNZL9YZhsKhL48H6udGgRF/0lvTGhwKNqE
WyTmvqFqmloXxl3b1XLOiOdG8t8Ai6ChKFwaHNquahPnCb37RoE+DBp0uDDS2raeQyCd6oJu0rB+
u9rZUEHWKcbUhf+Rezs99MZXLUzUmyb2sm8CQtyFc7T2adSETWoasPT/KnjLJMeSYQzZ1Aq+eQ/o
hVXJscrRMt2eX7u1fTIfHsOi8fQ3ZoQXTEyotGVuEycGmoNaFbYnWx3b+lAHI8y988OtTqRAn4Li
rAEhexFeoYkS5p2V5G7WIN0S6oaKJp7lgwhsQglSGC6h956pBP46N98pZVnLgCQGWKbqSuZqkc0N
BOGGbojZJvmvd3ya1K05oGNPLmtrcVoMWdKQ/FpKg5CC3sIa3SKvEiKk1QyBtUO6Lq0vzOd8zSyv
oXky6cDYlv1XOT8FpxyPvUG4CsR9ZiRk7cazphrFWHuMt51tqx+A23mnNIqLe+qqxffzX7129klD
KMaSrJKpLhYUPQhudzoGmFlCXNx4DYp+qCI3PtpOBXArtQZQu4PDYz2dH3htJznW/OEOWDpTW17A
IyJbEck/tr+KCs4ZV9eN1eGSuqMZXH+pQbBNF4KE1W8l4HLmGhW9vsUtoBaF0clGSd0GLGkEIrmR
zrWigEB+wewzqLZB1Xg5PT/kAi8FuetjcxPMWDZuhMU8l0khepS5MnfC+O2rL6JU3uBmNqNzUDT+
OtgoWSNWBJLuQjds7YKgqUDPXxpQIZYvuoq5pTUqNRX3qIdymAdxPdzYFhffI3RgJFkv7Og1AAuI
LkQgAT5xbPXFwha1cDQ7jqi7V732JIbgCv1Oqu5qO/gfAuw0v2EIEVxHiEg9YWnlf+BhSj9B+xcP
53fY31PO+0n1jEmn888D8/bS18Ihx6pNz1wFUxQMhxR5Yzcp+tRlhe06zFkK+htYb/X9+XH/3tmM
S2ny93MDI814O24H+iLspB24huyKow6LLtpzcEWzTcJ2mpe6iK/OD7mCS53HtEBXzKn+XwEpgstK
p5VORKbdxHh9yCk56RRF+y8QRyvcDQrUea6H0KmTw+jFP0kTasdH1ncotAuh1d9XGj+FBECdUYz0
lRYJgJRNo4oWUZioJLOZwmz4VfThFF6jpQlr3husoTkqyImRISgwBQTWTPJ4YT7mkOXtvcqPQP8W
XWqqxNTd365BSGkgE/g5uxDlp5OuVHiXZUYLwS+urb0Mw+R2xDw22rCJRze0sOhGsCuFsALdGbWW
8z/n72jAIHQXBDCCzOsv1HABvr7KqwFO3mBbiDeZuA4dqOWhOv6OgcCp/W6bUhZcnL18xNs50fzA
LQMFYeU+j5GoTWQCI+F/NdDy2ah0tEHKqGQgwylPIUWKaC8RsyguLOTaWQK1Y89NYCCi6vz3f2St
dqWqcWwPoVvj34UMgc55P5qTInsULUWS3cGnLe3D+Y+bN8dy8/AkUboFvi/tJQCspFWrZL4euvB0
8+AGrY7hu6MlPqr5GSqPoCqCYYNhVXfMxhLOxPnRVy7QuWVDddpSSVCsZWqiw0vQjLIM3QZrlCcJ
E+JDh+SyOAw+eQyEn8Aw7/w8giQYUa01N9rQ9RZ+RZ6t/coKtSl353/R308IP4iICLMV6uZkhm8X
oTHVyPOcInKjXmRPCWrq9FqabtpbKefo/FhrR0W3aEVTGwHYtIzUg7rQag2fMRcJSW+4ncSgZ1dw
ogck798zkjVX6a0Zv7GIBrijvRjzQb7KN61xV4CcbV6TRikudVXWpo9Ymfod0AL+XNxFUYLmoVRi
wD16cqcOQf4V95sfsGvke+4ZpANp4c8HgUrI24VKPIX+WyuATUgc7NCBxqBpI+kL1BeQZ2t3vOFY
FkcENI+pLzLGFEnaMpMcS4RG5PgI2TsJXyCRhxEM6qAI79Ao77yN3qtle+yUxv8Iv9izLlxCaw/8
n79Cf/u5qtGpOpCJyG1QoEUXLbHHI4Yt9q7pK/NaJEK/AVmBYt/5jbM27Hw5SB1ggfkXYCOiiStw
pIzgZfUZTpm+b15B2VU/g7Oq6s3UCk/5oBr1pFy4l9Y2kikEmCMw0MDEFoFF2PZBLnCdcUPw8RhP
ecQvuuxxukYCG/G985+5Ohp19N8lCOC4i4jVCUZLRP0QuXjDJPtyHODvhkj6I6Ecfjo/1Np24nYH
szXj8+kvvV3IvEP5HQnLyEXCzAPgrQ8FlgMEwzhv1L7AtxpDj3s0jmKMPf0KWTBVC0z78fyvWPtg
MWPhwBKbOrj9t7+iwu5w6swMYxxPQNtSh1ArHvI07CVyE7khL2Qj89O1fGUE8QCgarIfuXxldMsL
YP/xhBYUen51Qn3qW125xf/W+gKmO7ow3PrX/f/h5ov3j5fUL81Rm9C2YI4NJKSGEsDvQzFNwCtI
bsNLr9jaIfldUppR43PM83a4tG5svdJy37VaM08+4GfrIeArcxV7rSpylG/SK/tZsLWyinds3LlE
AaCD9+Ov0hnP4DhAiwKuL6z+sevyoES/uEh2Nr5v74j1aeEBaKb9ypu12LnN2IO9rRgrKLUeqRlN
3JQIccBzjYJdIAf5jxvYM91CBbsN4U/8FRvAMBwzK1Z81B3MbNgFKX5YiJC0/oULfm23ELxTTqcw
wXuyuOAl+scOckmRWzdl+DFCdHMuuihxWiJuo7f6hc9aOwuUXkAWgsAFsLU4ek7apZh8E64P9J9G
FP1M8aKMubG3UcJ8mgbj4tux+oG/AY3o5WlE5m/3pxFTDMU+LnIz5CQPSRfgJKTEefNKScZr3hFA
zXDUuavGg7kkssHD9HMJxN9FVqFK99ao5iN6JUrSbPIhay4ENquTCYRKB0lFTXCJ1rRq0eCxIgO3
p0VxG9p1cauB2NyBwplp8mpIrHj+5lwbkfIjyCYuNJ0i69vJ1GDnjFFLfoMYb/ZRTM0rgmTxQ1bi
eKr1XXBhOi8Mt3yZKstS2jw0Axdhj36XTUimoncf78mPw9eJasKv93zezIUTQLT/alC2A/LiioGk
ShBL6ydAuFsxoue/zVoLSjfSw++4qmkPUjUmWAS5tbhUSsvDWZ3GgouIHIInhVKOn+u48Zwjkb5x
df7j1pIdjoAgYKS3RG3m7drpuVP3PRULFwVdda9T8zsVwOxvrEB1MEw26vzKTNXZPEhXXs4PvbaO
FD8hEksJkmuZ6OR4bagVBnHu2BhfE/S0kX/w6/gGXQX9tkHU5/n8eGtvErVOJpYbhlrrYpvGcVqL
TBmgZ6Bo9IvSapPt0jzO9khl47hJdeSE+q8+7c8Pu3bVUPLiHxCbMAIXy1lLvJtN2QKkbAf9augp
RG0rCxITavJKeuFsrA5GmkEx19RpMS+itgZfhdpXgwSUWle7MKA5IUJ27b6SZjsc3vFlYFHJBICM
ASF+u3cSFaZ6JJLExeM739SNkz4g6k3DqBbBewIKZ4b8AZkB3b9kOKJ1l05dpcXugFHldJJ2PL1Y
CMLfhxD+N80Y4ymA+y62Oue/cXWTmnBCyIC5v5f1U1QyZURKTEIa/T/SzmM5biRY10+ECHizRTs2
jSRSppvaIERqBt4DBfP09wPnnjhqENEI6mgxCyliqlEmKyvzN2X1rOe2/YlEdjyModapN9iI2dbK
flncpn+MOHsvjnZo2J1t8l7M5QEGJ6J2jlT6jwAF9I02jHjkmekQHK5/51IccMwpqYCkQTY6GxV5
PGG3wwBrggreY2JE5ldNyyRpBwo4xDV1wBjHTkz5gD4TbuXXB1+c5In6QgcLiQFdvdxIVmkg8gdC
7hzV1XA/ebjaj0gXefeehNrGsahIsdbe/4vTbENHQRmI+GNNv+mPhFhJkyowGzk5ZxkvR3dEY/M3
suXhsxgxfx0CpdtnnRLnK/tpYZ7BYXFkLPBJDm+Ny2EFZi6UGsL4bJb9U+oh3irsGCcMVJVQyUdV
IDjFymT1gWVV4myuz/P0P5+9ORh8aklCMKW6NQv2gzog5Z3V8TlRS8SeeGg1t9icJWs9/YW5BeE8
ld3J6ibC3+VHmhWSbgzDR0pmupOkAO0UAFmIF3ai+dE5QDSy2Oier3/dQuwj4VEBgBDgIY3NVtRG
0R1SDHw4NnmfuwHGx8ODFBYR1j55UwQfL1UxHAEJvh915jl5EyNBo+ddQWSo0LhwlMg4BYDC1nh3
C2dDIY6bUzWb8DPnhgllrHuBIt3Zy3sK1gpuVda+QZ/aQtIFj5IyUL399YlcWr6pcQIeAKgQW+Vy
+aTJwarC6eMcdroaPgFOQjFJYqRh53eFnv+0S18WrlQiQLfy8FjaocDHOSAUzOidzMIQ4FxA+QLy
rVcMaOFGfVCUW+w4xM1ffOIf48x2qC3i0Yb2jwsjpjaYqJf+VwgO5a4tRuz8glDZIr0WvlwfdPHj
dLboRPOZSByX8wqeeUSRVQNd4+SN+BzHpSoeTexCtn8zDqUxngAkV+psEnG5teBs2wkgyEGTt10t
j/5TDr7VWdkoix9EaxGcA2iod+BE+LoYd7RZesbkyzjEmdH7O8NpLWMlbi1uSOrBiI1PrPh5XyNJ
DA9JyyA7mziVfkekJ1B2GgItiatEtYWKmqHVCk41FKhXwvXS6aN5+D8jzxsdxDA8D0kzzoBk5M+K
BRHeJfQoGDtmqf1SN2hJXl+8pW9VQeoihwGqm2NwuUkkGVkbYjREkRbjLA9Zn4em6tNHORj8XZrk
CIYjyxivjLoUOykrOpRN6F8o2mzUsNTHoquz7OzFEY3BGDDdi9H4BU86O3q9/oVLc/rnWLPtiXx6
ThIXspqh1vxwpAbJu7rMjZsek+5Hgaf70/9twNlhR1WFbqWgJZ2Cn+PjJDPMdvh3Fl+VWtWfywzX
6L/YN1PpBAgQubExLyYGMEPUIuQIUhrXD8hTG82DHTnA9sbENtLtaEXmGr9/6TRCE9GnbjflqPkp
wX4Ni2mgVGcE1+sSWLdmIk2HQPzKdC7u0P8dZ34mjCwqweKQ9iOY+Qu182EDLRWesh0b9rcszrvw
6GGovpawLW7RP4adRc9GrlDmterkLKi+KygUph7eHyXC2ofA6/VwJbYtDcf19wYVgV8xb6YETSSG
MQTCVQDA2cd4kR7JDP1b0aXht+v7c2lCQQvwtKGsL/NKvDzyXFOFj5U06a+q96+Tv99tpiHv7ya2
f0AR7gYtu3ZlEZcOIeEFLgx/JsmhyzHNFJFcI+ACBH2EPrOBtvQRJ1HrrkNCFZFOSB0rZY0lkAII
b/yA8YlQnXeCSkNs5o0pAS7tUQz4ZaHtXwlxlESO8QFuJZMEI+bQaC72KHNLdtHsjS5r1wDKi+tq
0t51NNJTRD4uP3x0mspINVQoJJ/+qivrSXvngweyN7w40DX9i6WFuqUDVFehUM9CjxFJFn4jNIs8
7L+OGG8XGNhh5P1kpqhsoj9kn3paMCsRdikSADLi2oMdR81qFmH1GFr9INOxNYwA+lYziHpbo9bZ
b69/3dJcksiQAdv0wqD0Xs5lgpM6Xg6wpnVJRRSn94p238djqaD+X3orwJLlwcCUTD3oKR2+HEzk
XZsFzhCdzQY1FslLpFsZNP13ENPt7vp3LR0O2LyAWHhIoEMzG6rRBnxMJI1VU2Q7QheF//RBOXyp
0aztD44hypUVWwoBKFPpUIGo+QEXufy4Ms3l1MIC+9w2lYYhWN53LyC3kDJs0XBothIt8OqA5qGy
lgkvTSvHAagMTAha7rOKkV17JRcihZUQ1F+zGcJC2Y1UALstGifWStqtLI5m0DkFNU+xcR52uBG9
bMBd5YyFVLUpEKL9Rnm+2edWqR0kDEu3BIEWV3Vz6L7qbWuKTRiY9pcaI947tLlpBtoD5E83Rk/1
B+pn5vH60i/BLxTyTKCrcGaBIsxO7FDbedJ6/EI86jFD80zrJpWq8Z8Y4SU8YpQYYyxDexTOUCFc
2SpNuyl496n7wOlWfsvSMeb5/B+DHcr8bGmarpOVXAfVleR1mrsIBfshXvdyHfzFXffnQLPdF0Zq
X8cFegtNKtc/x2JMsJwHyKYc2xx3t5XTNUWfeRXCYuuC9ufKewfOkuGuN5GNTM6kvZxvRrWW8Peo
gOJs2h7RsqmE+YARWvhJRgBlc319lwa3uYG48qbn7RzMAm6PYO349slKVaTe60jWii9N7unS1yJS
h+hQoioePVR1FjffAgvjmMP1H7BwAkjv2f/UnoBozeEgbdEFVc3vOhlq48dbJ0la80ZvQNZgUxJo
H/9cwj/wHW46yiLz93QiYkuhhObgd9lWX8teyRtXKUtn3Bu46oVbK6ttfA38rrqXKhxx/uL+m5gk
9EhRc6XLPbsh1B6T3rjUnZOCk509qcISWhHJLZ3HQXEQXtdxCnsysrBckwldCjVgClRktZDVQUh6
dpAnB5YyQo7hZAp6ARvRAtA5SP7ofCnSojb36LL62RMOnfj62E4nncie9UdN7mpvJ3lOVW21RnT9
va9TE9iMxdBqD0OPX+D5+oZY/qF0WSl80tiFvXQZ+zXkuPFxVr2T02NidaBCF8Ub2RDDl0zn+hbS
gPC0IqiJY77cj+3Rkyd7hQCpT9TpC2F4B7/kuvJd3YmtA7vBPiiJ/BcIAl4XExSP69ew59X+CvPf
zitk+wRsE5tNfE8R8BjyV83r2vHjaRMQVMpAZDHE4HltLU4kyZfT1DtpogjLraGP6HIXZafcSSLz
y8gt6y7QN0hVOuEKYHraFrPoNJ1OGmLciDyEZ9tm9KV+QsE5J6sUibltGy+5hf/Di1/P8Jn4XFdG
/m9C+vETrFry1CeSEq3ckgvJAMUhg7kGiUK7ahaOEwS/MWH3nBMOMuigZ9IA2rHI9e+tN2I9qSKD
93PwuniNLbyQ9pAV04+DkcOhmSerqp+12Ogq3omuO4JCCESV2SYCYpnu/TEODynl8WzlWxfisfoG
T+cqsOk8zFKtUY/DWhSed4q9vgpvC4GOdRTnqrNBUSLe4RzcVmg441PuamMgnq+fvaVg/IZVf9Pe
Uea9OaRCMyVQBDSwVFKHLS62CSKSql1q0Y3Qm2qNZP6G6pntLhAczDJIAALiXAOvE+yeEndMSsW1
UrtyaVvH0Ytz5Ycf9fKTKPPha9QM4yYbwhLnml6NbmwpKyRMSQwcWtE7l3eS7ckrxeyltIeMZwKd
8kZ7fynrVtZIokDZF+G/8IdfjeIhZm6QLw9VM9qKWqSf8hFNna2WJRg5Iy3vfEkCkWiHMJmm6/rC
LGxFLmIZzgIVaKozs3vDg8lgdgMCo4lHy4BHoRHp/4xJiB8NVSlIapZOM/X6mAtbkVc4SpeWQwvq
HRMxpalqN6HvnNrS0m7zTJVRnEJp0t46ZhljBdOlXn2g+OF7btuFiffj+vgL6R6fSx2Vyjd48bkc
rpJIaYG2snVCyDR9HkrIxxv0TfEkuT7O0tzStTAgKUBzQjni8r4ByayWmlU4pyRM8SbJBkW+twKh
eIfaCepbp8uFeLw+5EJE04gpVG8Yl9r3dA7/aLb1inDywJacE34l9V0E7To4NKEau1A+c3ODQQky
I7mPStv2+sCL3/rWO0EgkegyrfkfAxutMCun65xTHUwUhMIrsR5RPf0wqfZ+F4pffVy7jC+l9E44
A/pmzjVGBCT2oQ4z75QEEfSiUPWfsaqmOU3RVt4W7WQbff0bF4IYNxVP8KnvxaUxW8+qzTHG8hrn
FBNM95Bmk7tYDb/FVb/GSl3aoWSSRC6OJLqBs2VEA79syODs0wAvbttavMQxGxtG9S9WDStofLQm
GdZ3UVLgPo6Vi2Sf9LJuDnKjlwGceM180qQQj8oslz4u3UnUA/AP7Hxqys6vXLNX2hCHPvZJrpcO
hpr0EAGEFSYusUIPm4/XMpA7cJhG6otTJepyW/ZBEEZe6FD8wTgGw6J8xK0DMU+Xgg62j9f3x9Kq
caOb4OvIMkkoLgeLlCJ1VDV0TjabcWfQpJkMPpJxjeO2dNb+HEe9HAcRph4VmtE5ZZHVPSVOacX7
XMPk0aUy7HgbW23S39c/bWHrT90W+43SB0Nk9mnKYItswM7kJKnqL92LndOojacqLs3H6wMtFS8Z
aUIow5Qk1Z6lhWnWD1Wo8ZqAfRMf0qaSH8Yu9C3XkKrskEn4vSaGg5l1LoX2yejwrlPrIvnn+s9Y
mGIAfWSfk6oLWeq8IsBTro2Dnn2DSPROi0zle9c1wYbx0k9KkXUrn70wvzySKZRSqYGMMuey5UGB
9ojnSKfUj0jAR9t/jL1AeSxT1Wk/vk2nvBMItqzb0OpnmaATl2jmqrp3ksbMbFzP8YZyL4dTxfTD
k4jqh61QaCPhpA5xuU/V0GqMLkLRWrdrHK5UpcU3qUoNqb4xKE/V39FeHdWVZ8VCckHImI67NoHA
5jOJoabnV83o0xAytexrkPn2TlF7YR2Nrh61rTIINXgoAj9MbtK+XNs4S/kd48OfhhXGw2q+f0el
NKuy95D1ryxF7FU2kuN2+KZgbYufzqNi+OqRsgRIcDlr8drqJ1pqVyXigPV66q0s9sJGRqSHNIuj
C6BrrhaHl0CsZhZAZqwdceVVemtHUxVlcTPGny4yRuXb9UV/U0yYZd5v9hWcXkgGKIterjoWMwUc
X9wVclsqrSN1EeOc8ggqb4ZOCayMsjz6KF8s29e8bVAUkX4WiRDjrT1mqbyXe4pDN37eBA5Oq6MS
fmpRTGrcjm5YtYfG1YVoz+m+V2/gPHrdqecGfYCyLimf7Tps8IrLdTnGHinpsH7yCt3aFUA64L9G
XlO9XP/apd1GKQtlC+SM4b7O4qIfU7frdFTkc5MMNoaeXzr951QZsm+9yKzHVLHSY5+Y1r3wU213
ffCloMHzZtL3JJN9h7MscSYRoRNhkuIo9Q8vRNpKtbKsdmMALitjTWF3vqrE5IltTIWLx8vlqoYt
WNHSGLxTVmk8EVXZ96qNJ9S2cP20e7DQdc15wthKvRN+J3duS5oYrWzmheyWDi9Ri+gFfcSaRWVN
rdtqaKZHnR5gZjcqieZ/9bJAfiKQJ922xfj9YWiMPv334zPNnT41YJgAyomXX482Pg6YVuOdPKXI
d2aNSbVLZO52MuLqh+tjLd2AUFjBIlG4n8gOsxuwLA0svHCmJIcPRs0Ni9S7lyUMijZ4pvdflDxs
4r1tNwBoUUKmJBTCfLb2laj6Yq2VON0F82WflO1oOSF+9w4UlUWDoQRC5d1u2uF92+v6F7VwzIM9
KKkLqi77ikAccDrZjD4HqaH9MBOj3NeVNHL0GrLxEL8MZ+VeWdoGLAaSxRR4Jynfy9Vo0S+pWmF7
p0JNbXtvYiom3+Rxh7+3QDtScWVLyjcD/dG/2H8w0YyJaQPudw7e8C2nVArEU05hYmORa9V9+1kO
bFAGPuX7zSiBttrBZa3tldO3FMXtCZKLbjDEjTlWJQiQcGwGzTlpsTFu7dHARbpNJmSzctQGrVtZ
9sXhbG2qncPv4WMvJ1gec5zEm4Dt7lTpd7OnAOoWkaRueksd61tuvlCsMFOW4gsBlMyZJi7ArdnR
zvOxK5yoZU2FigNl6GF3IktxEH8qaMXhWlvqKYarcZt8r3RkkvSgsb9eP3hL4ZSvlQ0ghrhezQGA
uaYMddWbzik0svFGkCQ1u7S1frdRIPKVh9fSvTFdFyQI1AfQe7yc4TCmkm72fK6RdeMNVrl4X3IJ
9r9TGRgLkjm+9GiOjcdiF6A8/yLEQHrGX2rS4Yd8PXtBDFIeiLrl5ugqqjtBktVPpm/q0U4fbHwu
zbjj7DSDdx40e+8HGM3tjRxs5/HDMw6oDcwHKqiTfPLsINcKAIUqraQTqvzGDzRCrfJgdM0vIUHL
XpnxhdXl1YkSNqBACMLvdIHjMWibxofRlVbhMbbTTnWtJDH3WP10fwFmn7oME4MUKWKS4MvlbYXc
tzYWYWeBvf3jBEFzBy9NHgTus1tVytf66Aun562RCtpiIiXPHUfQDIvwPIbK3mqxhpk4EqLSvqua
Krk3/WFsoSYM5oucjtB1lTEI7nq5Ddq/mOGpGDPVLCx6F7MSkN35Ulzj6QcYeWqtA37Lv3UAPs96
LWsrEeqtnzW7mDDw+t/BZlunEYYGbg/tgEBPnNcQTLJ8QI+yPVQD8tak2i02kKQSnXFv8Ab/2uRC
B5/cY6CKmyHel1Sfkfn5ZUv5qG6wwR7WFDKXNhz9m+maArQB5P9yD2ixDqw/4BcOst6PtzFyyfoh
1Zow3VAEX9W+WIjZ9G8cTjWEmqmiczlcHpYGQDuH4VCuU/eJCn1636cWzuAJQJ/gHiuKleR3eRFg
v02JPsXGeU/BCwLfB4XinzPVAVnl4shqPhXxMKhu0oRdfiNkITlH1Hjr+yx1zMhtHCu2ArfF7ego
k7tQ1ipjwEgSAO/fdqt3ygrOeWkVqMVMFydFOwqFl9OCXVObDmDk4JSZbbSJwXJv8tQrbqSqxaT8
4/EMw0ZgDVNzG5nNy8H8QLPSGsbRWbE9uPgw05tmPyYibQ5jGWT/Xh9tuiPmR2BqIFAFpYkEkfpy
tFIYgxX0fnROyyxItkYNXvEptYdx9bqYroN3I7GJgZIYyNvOH/Kg0pGHSFP0DkrJCjcxpe5fmdnh
0aqOk6gziKcG9S5AsxSbo/7oaVGxA8+abzrDKG9yTID31799abcbgK65OakW8dy+/PakKVocTuTo
bP+MwkrcwjcrPyleEHquHun1Wjxfysm5KwGx/TfeXGyn1mtfMzMzPOt6pIjjEA1tum9Roa02shnc
lVRZvC+dFvsb02wU64YXEG7vaVDma6TMpQ1tgj2l+A3SjfW//PLpLiGDSqKzmqXl4MoYzW7HTGi/
YaOuqc8szTKXJg4I4KPJBWf7eWw6Z8SECPJuZkSyW/dWig9nC6zPlUVp6RtSM3klN1nIjCigEtg1
ikZTaLn8vl5pkDFFDeCc8rbNHhyvj5uDAnPyocUWKd6HZecPh7ZIMRWHh5KtEtGW7lIOMNVHusJY
Us4y0SINAXLq5EZSjduE26ei2EFo1PVNo0nYMcsBP3vXU3T8bkDCcy0p0/8CgovAKl9PHZQi6Fwz
RUL43pM53Wctl8SPrhieRJY43FMQuM/XT9LSfqIEQ76JDRuha7afkGYPQRJCgg3KfoxuzVrWd6Ee
a/s0y1v55vpgS9UxwDG8YyZKOAXl2eR2fdFCv6Ik6FSSuS2qVPlVwaDSDkqac2tkmjzeBk0SSPSm
rdB5acle7C2Oww1/U/MRK3nE0g5nfyNiRapGYWF2PYRam1k5AsF4GEnWrT+SJbUlpge7Ak3Heksf
Jv1yfQqm/TuPpZRrOE1kvgw9mwGjR3Ev0rgzU68R/lb1VKHfOmhB57tCMlCblWyRbHXJD/2V/Gx5
ZJqD/408lzqVvViuFJDO59G2W21HZ9cQT5iFO0DYe8l6SJ0UoJZDQrSmdb048qRkCewRH4m5Spiu
x4XE5eKfB4hMjyAOvVskJnP9l+CfXAHux75FQq785+NT/YbxnBIUvEhni6uAXKQQ2QSgc5VmL5AR
d0PC+E2QOMEPUXR9s9GlKF7jIS99LRKTFNgZlbR8urf/aIWWsW20vU/JNW9G7atX6/bXOhnL21Lu
Em0fp3GCMT3612svnCXMA8GCW34K2cCcpqP+x8A5A3P7hlhayko33NkY8hwVGYLyxpcb62ksMJxP
7LCy7oDYGpvasrZSyWZAcLcdh70jF+r3Bmj1X4hcTJ0cWuHse0Ao04T98bu0sSDVq9h4yHvCpMsG
s/upDknz24Zs/3x9zZcONOVB7DzAcU4018uxzL4C8G3q/tlPOkXf5MLqseusYA9ZQmm3SVSsVUYX
lxtN5alqAO/cnC03RS94S3KCBF7s50/9aNOAC4v+X1yehO6OVBW2Mrp4m7/4Tp2K7KQlTPie7e2e
clwTNUFwjsZwPNPPaeUvnVNq45MHrKna6rWy2nFfuirIbieZmak6Oado64Neab4hEEyLnfq5ipAs
pUJvFxtLS+12JZeeTStMdxlMFqUBJA5xfpsn7nUhydJIXfG5CMN/o07P72Q9Bx+YQl7fsqjND7Bi
6kpwnu2e/wbFAgahapS9+MzL3SOUIdHltDWfRd/JN7ocgJzoxrF/ooiiu1hk+P3KZ86yjf9GpC9N
PRsgPA+VyxERisfgFyGI56yqx2qXDdV4ByLHGrFuULxPpqc38UaLDAwDC8vKN3KlDSult1nG9fYT
+FQYtkTmqfx2+RNarYSdXfPR+KgnhyYR9S2PjXzTW6W/RRZQcdNQy7ZDb6xh0t7axn9chm9DA1Z5
6xNRipprDrfaACnb8+3nsPeQ+4gydsRTkOjGOLWy1XZHhhdXn2rF0zaD2draThRYLW8iOkmfch4l
wRH3CelGmF47/gs9WG1DV27MLNzXtaX0r73eNW0ElilQnsa2c+xN0cnWfZdG9Zpn/fu9g+AM8P7J
Q4iy3pwLUlY5KUSeMI2F2rqR0TaRG/R6UrutE8eflNbLVmLA+73DiEhsAKK0KZzOW52mr3sKDlrG
s+ikdoNreYNoQzPsmyBNbx0Ahje1Jg+HAqX7Q9JUwcewFSzexJfmaqVOMp2X2esAzHijd4lnPjsi
aA+qnTdbH+8k6oX9uL8e7eZ54zQWtVIVhdkpaSS+X+7RoNDHwesL89mkU4ojMzfssXEUZPfy0tQb
uP1tsmnkVnmA8ps5Nw3HbacCf0LHMSxy/3D997wPTvwcLhnSxklXZb5vubZ0kQyK+VwOMIsD0yt3
QTEkezT5FHe0QvmAJeUHC0r/zQETbk/GZjCBpg34xzXa21IchkVjPntqax3MXO5eIkQzlE3t5frP
6x84C/X/f6wJvo91DtFwihl/jDXAoqqrKDaflVyNfnS8d92MvuyxRlp5ZW3fh59pbQEJkAFCVpt3
FkuHt7vEyj8nyFK7tLCR1fXVajPE+TE0fGnjj7y1VcMPV/bv8sDkSTpLSYt89o2BVglVF4b5LHW1
s+1Dkd2AHgCnlzm0O9p8J7rql2co6Uq8nZfNmFy68QxKekIzh6LU5eQaog0NHdXzn3pvWMU3kQaO
4mqImn3X5FZO3NyIbGM/pFqn78tUL60teytWgC8VXXqnB0rDhu/Qtj3UQot2GpiYNTrDwoGb2j8A
USwOOK/g2b0U5ric5mmv/QyK5qfnJfHeEFGw0TBr2MY+IPEulvSNXo+FW/p9sql73zlEwP1XHi3v
NyJgQnXio9MTgi00u5yaUK5b7HLtZ9Kp4FZpRA9FSUi/Bqyr1szu3p9qMD+UVWhz6mA35hXbQUtQ
b85D7zlGoP7OU7Tq6AVGtPEwfP4xKk1MBaRaO9Xvrw2yOIRRJt1XJCfnFLho9K1kNEX4s1I16amO
Yue5BUlQu16gt7yQ2/739aO9NCAvhKmRjSgr1dvL3WeneRf4SM3+FLUxnHh/1junUuWDFCsDrDj5
5fpwc9YFux1sBBUTKNo8whD3uhyvSCKraC0LofuQXtbXPI3xglMap5bvkkAOXamIjJ2UqL/rPvDu
Kg3wuztYjXIoAtvbCbOOo4PdhW0CSxWu8LnI6nFlShYWniYNUm6UfEzgMrNNNjj9oIVebT97lV5s
c4PEK+qbZOvj5vOqp63tVkHEBXN9Zha2NiW1idA5OaeCM7ucGAmLnhECJKNqY3hEIEu9H53eOMtS
VK8VlN7HOvbW28OfohbJyew4S+gMJYE2Rj9lK4w2ZZ2LA16DiZuVlj9JkLVPg9IWGx/R+pXw/v4r
GU3mSUZXCJ7svFJb0EauuzZIfo5jbmnoSMTZBgGEQHbjVF8rji5sNkbDUAsy31Tyt2crKYGIbIeu
jn9CbJDVTdaUPdhynVLpFykCer/Tm9wYtn6CV+0uiTvb+oV1W/+50Kvecw3Vk/+Veapad0MhymFH
pcCOvsXI3q7J97+bFsqLgEEtYGroZ3ADXi5+CHEBPEkTvIQDl84mhxCyBU01eDtaB8236zvt3epP
mcpk4Im6LPBsc3bTjXFaAcRzgpdU9eJ7YcbJwU5T44AiRI/JpaR9r8zwXqvFmv3Pu1gz8Rx4iJOf
8kYFKHX5lQEy3iDfDeVXxP3wK1OT8U6Ion+Ej93/ikz48Nc/dHm8SSuYtwyVkNmH4jeh5Xofq7+8
Os1u1ARApcBtZJe1bVy6PnXzlfbS0oCQ2+nuwXPnqpx9oOUlXRgiivBrkAv71yh680uW5OlWBpm+
1VC5XbkO3xy5L15MhCeAdW/YAbb43IBrVGSsLg1VerXTqjW3eVc2vHjUIDxWnhNmdxpq++IlUQbL
kI5BVjT5U1ibTfM104bS34faKMoKObV+qFfSKfJxVvPit9HtpL3OXUZJ4n1eU8t+VDXUy1+NlAqu
uVWdGgH3ok7q0Np0fWYb3r3dNPHBl+xk/KxXkBld/pXHnRQZgfOp8NV0q1d2Zm17xUi7T03R2qGb
Wbpc31SYiWTHXvLxMkwo/Mu3vJAV42asQz28qSBXiH0ni1Q6N17baxsArVqys9smeNXIFQKAVA3Z
eSeUMHuKExp1wUbSpQxFfbPQqrJ0s8SOvtu2Lw1nTMCsZ83gYfyg6KH+zPskSl5HXfjtLnKyJNjU
6ZC8BE1jhW6RWQCjCzgdB8cv6YN2oh+CL6VaUapoCvSVk40h8xjxtjZiY90RNr0RPllR1D4BSfT6
Gynz0q+6j6qVK1G9CrcDfoTBVor74m5QG/Xb6NSN8nNIR0CROQKL0Wchov7OtPwhdEcUX5MJtGGm
+Ln0sny0e8xWO3esLanb1qYW3TtF79m3um9rWGr5UgW0JaliOG5h4TRH2xiC8p869WReE6VS9Vuk
E/KnKO5G3e2UME7uQXxpMsvneN8NqwWBUyv5YLqGGeunwe4CaRvmmD4cKKZL916a9s4GRee8+maW
QyB3u1YvCyQgTWw4rQC0lh/Y+76NlPMoRegyxIGIuj3Oi3m/d0pJ+1cPvTFPXTO3nTbfwlEKjTVP
p3dhcUKCQOcg2YOLR5i6jE6K48thWsjD62RIdAiSrt2HeuPvp1e1W6GvQXkUUqQcdvHKE+DdyIAo
YaxMRBJKLlwDlyPnJiThdBD6b7PDIHevtrXkbyEyKI+NI/LvFVLgAASsJsmdQwOxt12TzXlXOiDx
kCfTXK4eNEHnYWRI+9BI08z/txl603/U7MY+S50ykoil1ecuwIX2biy9ahcFbfqd22lYCWTvUi4U
66gdIAM+MYeptV3OAPVwJePhEr+Q3iuHENSRvy2yIcOcR7I+SUB+cSypnWJNmW8esKkmog9Kwk3K
PSXds3s3scumLyrZfBlosu3LcSiPhWoXhwSZ5yfHKMEoXL+S9FlQnFrzVPZQOabABRJ+dkMg8kJF
2OqdF78IrfHOGkTiStMdvdLJmicUFIFAaMJYAE9Gcj8Xs5XxVxq5ZZ0XKkWhq/e1+GbkfvqPSr9W
+eA1O41F2jJp9tDSAeJyuXjqoHtDqHbeiwxu7yaqx+a2Dkt5Q/o0bEqxWux+S8D/vFneBpzUsjAD
oGk2x9/StEiS0MmdFycxgkdLOOKzZxfDVshdc8SMxfLRB6ZmkFaFftTK4pfaFNLN9YV89yR++xF0
dMij2Llo+V5+dSWUAr+HxHlJy1atttiHYcdGhvc9aMRwC1tL3wVmFL92ve/9owZj9zkxMjl1jVT+
oHMKnVMWADFtthO1Nxr+lz8lQa2nHxvhvBSO3ZpHR4isckULbcR1OqESS5RyvM3TPHrE8Ml/vD4T
77f05eiziTD6XDfaUfFeyi5DJa22B3+jBet8qvdnlXFwEJtU2Cdxy9lXDprad05TM+GJGn/VnUrZ
g4k0DlyN3Z0ZOuMKdWRpPHN6htuAtib7sstZzYVtDqgi2S99Z2jf1LSHkDoMHcIAjv6zKatw5Rgt
HdlJexqFDKCYEFEvxxOl2ct96jsviV8ZX9S+8p+zwO6Pox4la7K+S9+GSAOlBqQFaA3O5jKuyAgr
uGkvUImt/pC3ZnKXa6E9ulIiORCrEkP7/uFtQr93UhagbIN48Ww6dSXrbCnKvRfJU1p/U9Ob8/dy
zFW+EmLntymnYWoss2joekFymT36CtAZWD2N3kstF/kmzzzn16gV0s6EUnWjVkOyKXOv+hZFVX24
/okLKzi9MtBKQvxoEva+XEG16cZQLyvnRYFo6xxGGUcdFzmScSejJTquZA3zO/PtOwHawUkDGkM5
5XI0M1QbCdcp6SXRJb2eCrKIoNaqGbx6hZSQRTSp62uOd77+kQtbhyAPe5/KGLv0Xd0ZvAsVZoPp
9Sr/NQZJecNTsT9KtJp3RgyH6ePjAZ7F0Y4nHGNOucsftWeagVWiyIP0IpmVdCv1QtmKnH4xdPww
uteZBXllxKVlBGRDX4F3qs19fTkibafI8TxFekHeI/C3aEJ7Gwk2frbJAsxZr3/eQvRkLF5KHP2p
yTlbxcToMF/Ctecl04tW3dnwYM+K0qNSdn2cpd1C3sF7H60TtsvsxDuiwvB7tLwXK/Xb46h2wy5O
4vC2bGXv3irH5FgNo7dySS4NOrk+UtQGl/dOSanPvdyJ69Z/lXgpbPSk6nYw/YBcBEp50xat/lCo
YXT46JfCfaKYiZMblwTR9HL5Ok9gxyab/ivWD7W2SY1S0CHy22Zv9355n6mVg4IUZPTt9XHfryTj
ThkQdS1QmHPoFBXrqvcDizMRN1rlliwEKQklo3+vj/N+exJAgWYxnaiGvHOlBreKimDeBq99Zzn3
2pAObtRZ5pOuSs7u40OpvAdQx+FtwA++nMrUD+MIaHjIUF16P0hq9A30P7rOfZ58OKy8QeQnsXeD
FGaeGPsYLyCJpPNVeAg+pFItHftB4SiI4B6Xznx//cve70yGgzoz3RXEsjkvU/cKK23DNnytZezf
cdJrzlg2JsfUicK7TtJUF+mvNQur+TOLSaSDgjoBrQvKfPNvNAynyvQsD19luesOmhp5Ww0eixsO
sfaJCnOzy1HB+RFQKNs5sbwmQLG0cUgtplIY24Yi3OVqYm8xWCVU/leqc+LINRlt0B9JnqxRhMfr
0/v+kiAppZKNVB1ngd16OZSR28IYzf9H2nks142sef5VOmqPbnjT0bcXwLGkKBqJRtogJIqC9x7P
Nrt5sfkl686MDg6DGM6NMlEVkphAIs1n/qbKnpsx1aqtnMHyv7HbXFLvqVC1t0GJ1GC4cpS+NSi1
MDYayaRQFDgdFBWPJO/JQZ6VoQ72MkyzW+pC2ifUo8IDwMpx5XR7YzzqBCTOUCxI5ZaBRo4PfK2T
3jxrtWW4iG9Gg1sOTbsZpkH/HVMmXrnxzz+guAVpSFHoo6i5rGeC+47zoBvTZ3lS551dBNZ9H2lA
t5R+XtPTeGMscjrw5CAKxG1vn04mYUQRDkOZPEs+nYKvU1KT/kMOz6RjEZrF1/fXy9loIo9TgMm9
Fr/PptKu1aActKh9xjxW/t6mU+cqBKhcvpLW/3+MRWYGQkKUOiiGnb6ZTN/UlOHXP2sIPoESMFN/
y52oIdgtRWstiLNzhiQceJTIzKitkCeeDoaGxVRXvjo+Y3jbfNL8yPSqcjCuxz4+9k68jdR8zZVW
PP9JdgyDyoBOC96JbXBOXCttP0+DWH2WE5nwBdSycJihVnj70W9GOZ8mEoe1Q5VOE9vjj8DMSfqm
J09Tn1t6FIOLiFpwEY5+j+Gu7KxFgWKeTl9KpNiwThGx5DbSFjeR0hhSqHRO+is1Os1Nw9y4h/uC
RuiYWrtJinIsOnxnG0Bv//X+a55VG6AhwrUUbGd0mpDnF5/4j/fURlPLurqvf1MyNX9EdVZekllN
d1Ws+xcIWw+/SrmTvsa6Ml7AB7Af1GwaVuZ6CeakQmVYCKQIVVTiGv45fYgIAx2/mI32BfZ5jVKo
KbyUjahDRd9osJ2/SCNZeZIcbdbvJT0LAcUhf3PIBqNOqBln6o82Uf34mCJtKe9WZmi54oi2yOug
uHDmcq0sH06LUH1o8X18qexEu+t1X/shgbR6ouJdgzFVzNQbqR5tKzLRyyrOe8tzDEm5mZWgEMGE
3j/UczI+yqbcjduVhxMr48+VIx4ORwOBgWWlQsQ5nTmlttMWNwf1Ra5bfLnoPD0pIPUrV21s7XqI
Z2lwHXj6ljtQrs9cuhNhuOnrcji0ejjgJ4cMjrHyPZdXh3goEmEiAbIafOgX96PVEyf2iam8zFM6
vhiVUvw2UqqqOl/tTk2SNVTqG+uHDUqNWpAVyL71RVI8ggXOQuQeXuKilrGvGPLW8CCyt24VNsF1
0ZS5UKOakNtL487eFFzVd36u9y5E2OyXUHtxdiFKMvHm/e9zPhOUfkWyTgIEi3qZl9hpYWhGp/i/
kg7zucT0affn/fDJt/LykMX1y/vDLc9jKr301hEgZamRkCxrlb7TNVVXqMFLwCXgznJCQ0SqpMu6
bNojmtz9hT7Y4coaXB5er4PC0KHCDxCZyu/pEnSmNix7iUGLGchqq4X6npaX4wVGodx0TqnsR6NR
jk0QTStZ3xuzyxlNXZtCN1CpJV5mmMPKMDopeJkQV/lWtnaxCeNIu8SUKtlgiX744OxCkxHKZjA6
yLzORHyJlOQoiuP4hY3TZMK/M38etW5qPLRMBjxEDW10Db1fyzOX4QOsN2ZVFEQAFZwXhBVlVjrN
jpKXOmXrVLlZbAKn9g3YWNx7H12xDEZrE1EWQjFU+xb3QVlbam+jB/QCtCKa3CptC2mbalQ/8qjF
uMkUCsXvz+sb70cdH7dL3L5ElXdxhsEjjGmU99mLEQT5AUcq+zKbc/84o2W1smLeHgqhFi4aNAaW
EqCzbutlgm/9C04K0TZzFGk3hqqau1ZCgWDlvc6WJ0AQwOoMg/MMAj2LjUEVEj0ghJxeQC+GXpSM
2qGjGbWfpl66yYp5rdjy5ng66TkIC4C5S5truQXVFCtR8RLFRtC4VllULeo7o3EZ1KibuWWpayvQ
ybO9L16R3SCOG/Chy0+XhPTkpcTKXsw4Hm/9uCq3NSbibt0lAG7kRm0/4cIriGzlKu/8jW/J9SI8
kkTYgs7n6bkzGSQMgS/nL2GHh7oLhqU4NNUQR3S6M/Pm/TX6xtwyGGkJ5zix/NJNIc81NOLwLXyZ
80TbFvCLt0AKx33va4E3TOrann9zPG5OWqcCS7ac2ExVu7DMxuKlq2PzQEEi2cxYpN9wceWHhmt+
pR1wPpm4T6PYwd+kcpiLnE5mBXk6GDIleZmtQb6rgq7aUGCebijkr2HHz0NOIS5D6ZE8XUSeZ86e
JfhOgqX0JbCr0nbzWU13Zmqbj06jxrdweotNFcsVyKleuzYHKdw1/VyttBDPJ5iHoEHA7YFvGJWt
0xemKjnJ8VSwOa053htJEXuFnmu/rLFMDo2DfcRHFxDGt1yP3MrUDqj4no7na11ftoiQvTST/qPp
qvYQaFxc5WxtIlKl3fujnX9OoGF0YilLCnLp0vuuU/sOy1mpe4GZ73+OZGzD0SGMjrrWv3x8JJCE
hB0092lvL2K9yJkUVIrq/sUf1PLTrDrhduiDaAcduN6/P9QiugHWBc8MdCwQBsxoCHVOpxCTwtSK
pUz9HeSFvi+x2dlSVQseyqAxj5ltBBs/lJs10sqbowpIGeecYLqLhfRHgjQA1BzasFV+Q3jQ9W1r
V+pDq7fdHoSO9qyVavrY1Z2tfOzyEC9LMYQWD8k81/8y/6QzCyJaadXf+OspvmvmvnYXaHl4G2aN
r8AYrfuVm19cs3+kEn+PCOGd1rM4A5blUHPUrBy1Zu13ONJFCrpiflBjS1qp8iz23d+jiLcSbSxC
jcVHzFoKk3muaL9bcDxH5GmBSQ5S3Ht4pkqhN6mB0n0Mt8aQr9V5rihSTOLtxdlmjx2Wepmu/a4K
eJBb8e9sjzE0FA6kvuA8EXC8v1IX2+/vETm94S5QJSS3PV0zZZVDdVZT/TcQxGjbOLF5jMKu30m9
Lm3fH+p8Pkm26APQJuMv2nKnQ3VQ75EC1cPAlYOpnkCIQds2msLfkNVkUCe0NSWMN0ZEa5CEGHkA
GTLMItlSArsYDJAzKMPHjXPR2c5tTNbrbGIcGml9Zl2ysjLPtyAybMwj1zwXPhyG03ec/LiQEr1v
ArdTclm66iCieGolTb+bdLS3hhQFPzTQcPmP9+dWBGinO4LxuBcp9QJeQizpdFwnMULTSes0cEF9
ylfB2IVHY5JsV6vK4DHIEuWmV0cL9lqjX2LAba3xAs/XEU47cJ24Kf+mrJ8+QKs6vdnKRYy9GGr1
h9jRfXzT9ciN9WKNIXK2/YV4JTAXMRZlryUNv8yLQZIaqw/ot0yZB2J7dDZ9mQXlR78mA0GyYf1A
o2I/iq/9x4FqDRWqp4gGsWL9bE62DqxhdYOGylze5hyJpguirg0uOnUoi5XT5xWEe/JJGVwIPFA5
pE/BOXc6uF+Z4VDOGkvJh7407WaqiOplmJbBTZRpxog7ltXKYMMBG24mqZKdC8X3oydYSHPhVXGA
z3mVF1PrqsmQkQWOCrFK7Eqg+/WbIpPwHomruNVR9RqhudeD40c/UK4r0Liq8fy7wL2pl92ii0Ab
IhQ1ERcrY15jV+fDDY1GT9cC+2cfDflTmIV6AjrRqrVu68+1rRUbikAzfKFag4T7/mo/22VcNggV
0DWiV4uAzOIkoaJcaemoKYGLh31zzBs/u9J0aNRhWObfSQTHp8a26zVmwCKFoGsESZozjB1Oek0a
cfpFeqNIfb3J1MANoRA1xwG1+tob+kZTLvGhsNILuFLDZRBnZbataIKsFV/PzjMoMNRcyZdYjArJ
zOkDmNC8oPfgNue2IM4mF+BrSx0bLD/q4U7e/YRhbayc2mcvzZjoMMArFhI6HNynY4IUH5WmlxhT
N4pfRV8H13lvOzRuB+dCHUd9jyGetTPH2VzZAW+8LVE3rppcvYKOsThLSY+QTU5U2lNIDx+QsqyS
Q6CqeHm2kdbonwqi4Gwl1j5bWfTIKUZR3GaaOcjEM/2x45VA7+KOQmEMAlfX3dZKzBYeviFkFYeg
9KRScq5qACz+ylHzWl872e5kNGAgBbMPJMmZGMNk9YWTaRoUk1bu2/xiJJ0UFlGdpqSPbZXSyS70
TmkP9pggyO1ZNvCdTyNWjt2VlQ9c4Tsy6lnd1YmdXHfdLIUuXHNg6JmE7drGdlodKVsgXW5fNrPA
S0eoGrtQeQPrV5ikZrdBQ7GWj5ZGsoqmMj07/9JB7A7GupRbSuQmrdSgbpllcvTZTCiybFKjqctN
CsgxWIkqlxcKcCjalaw6/gUIeInFTYifZfIe9XFw0ElT7500dLPpy8cOkuUgixAv6YZWm5VQfdS+
YMEkudgKR9fOypparuPlIIviShuaKVX2QH0kdUN+zQukC6Tu7DVnp+XSXQyztKU0LSjZJcpmvEtw
sO7kL9Nx7U2WUcZyiMX5gxqgQRLBN1EtL/yktK6EZ8hz8LW9V+/e/zDLU2c50uLUqaCQW3LNSMp1
cmGWrrE1rsILu/beH2ZtzhYXiQrWv4B3pz76V/km3shfhqOyUo5ZG2JximEh3fqSH6mPHNSevvHd
cCvt3n8LZW2MRfSHd1KklRhhP1Y/qs/VfhfBOnC7exw0zV+R5EZPzjHYSMe2co21iuhSK4As7GSf
LrO/LEIprh14vzjY1/qh8b0pu5EbYWFpIEnq4oz82bC3gXZUNMmVjApAzlGSL+dmxzNvBmNrm18x
9m4gGL8/LSsnyDJ6kwHvx+nIGgqtn9lw2+Tfunrl/HhzQ3BdiPozvZMlaVMNifyigiH8xP2aXSjf
ne/BJtgVh/ff5M3v+8cwi91QTHHkhAnDFL+TQ/E8PUnHaf+vDbHYCZJZtlpGu/Kx2wZbsUyRu1+5
4tbeYrETkOlSlTkVQ1yUn4IL9Vgdk7WdIE6gP2/R19X4x0wtdkId6qVV64yhXOeO238CkzVVbv2z
rN1O85Jf8s9/bdoW8UITOLLUZqz+4vd8KT1oF/l+7eMveel/77A/3knM6x8xiZUoYSnFvJP/vfyk
7ovv5s3AvX3R17v2IbzXZ7d9Clf8kNa+1eJibJNirMOIMafJkx7NaiOVnvPVvP/XZm9xM+ZlkFZO
yuwN2/Hw96LTju8P8eblS9GUeBkfJbbp6eQhzDoD0kvUR6u+KKQvtv7FGGZXG779a8Ms1jZGrH4a
zwxThlvH2MfJRVl60ari43J5k+JDNyL1QVMUpNOSYNBa8M7rVJ6/OY0d5q4Sjd2tD7yxhyYOMX1X
5EUS7iw7iQ7S2KT5JimC9neU1DphRz44Pz721gAywF0JECtQF1rHi3NpGsZai1tf+WYn6YBp+phf
10TIhGuV5pKGjiuRlJjFP3e3AICgfA3+AswQiPnF7p7nmMdJnPB7gF+z7vpxlHae5VtrYeHy5iD6
J+khDwC3CnDGWSR6GPnGQayr/re+wQsNRXFH7uQLEuPZVjyaVU21/ehEApMjxgUpL7jur5fsH1s8
Ba4aBXVafteqzMDxVc1lz5bawrWMuUXjuy3rlRGXG5y8mStL1IkRvcAKdLH1WupUYK+06EejStHl
HCbRtSnJ/pXhzPb1XMzFpxTA/kqx8ez7kayTPjOpCNPQWllsxkxL5VGa6+CHr6mgUKg67IM4Vr33
J/Ps6+HPJDrtQh6TOsQS0yGVtjWEmZL/qCU8xLxp7IsvTm0E+h6ISbZy45y/EkwYqlB091l7VN9O
zxe7pB5oZ2r2ozTz7lONe+RtXhlrEye+xsnCBwAvYGQKgkJQGpYSGNhxJphbmeZ9FBb9rpRM46q3
IuUQB9nDYPfmQZpjvXQlSem9ueuHlUx82QcDGEIjUUjsw8Fh8ymL1WLIaVJJYWDfVyHXAlTX0a5/
WKhV61d5EXamq9i18LmoMAbJv9ZdjvKwa6JCLL0kKb9tZdJfAZaL+aDujx0DEFP+Ywnx5jr0rTrV
g4dWkmL0g/2ksfK90SHdeJsh3WFd1m2uKxs60HXjBTrWJi5O5/L4pUZtoXzRpaabcJdroyhpXRNC
tlm5TtqYzUWmNka5Id1t+8ybAopbh0lvYn1cWaXLi0n4eyK7IBBRrB/m9HThVKlTTPmQ6PdTb0qf
QQlH02VPd/axtjMMahDBKQBBvb8zzjY92qUUzlBiAENOXr0Ys2YBh7aZ2felwqRR9PRdpDCsCymP
tKMPTvhKx4j6+P6g52uXPQ+siLclkwePf/qivjr06Vw2/n3YhDS+anSA021UNxoc8a61rX06IMZ3
jLJezmEGqLm/UQc4zCvzvcwomW+hXwurGCAoFbxFFNWLNEyHYn1vzkEzf0ZRJag3Qw0L+xiCOqs2
c009b0uFpiQRjDPfuH9/Hs6OJaEqIjosVNMgYSxLS3Jc6kYkq8XDnEwRssxVPI47o/KF9GJnBmsH
09lwzDV4OxYXCCAAr4stawe1FQealTykeKZS82lyGPBSDK3cTZj3r++/3NnsCkILNyaSTdzNwENP
P/KQQCIzwk66x0truk07DVfwVMv3ZRIMiBFSW5rSeNxQsLNX1vT52fRaIMTmR/wFlG+xqKlSGejD
pPWDFtbS5zpznE96Hzufi6kzPF5av9SSTL1VfD38rCvhb1Vps/37b3+2r7jRBF9QEAb5jyVj0DGy
BGXYimicyyYWunzJtlSH5NcwGPmFXgXfInTLtu8PupxyvAGFEDNMefY0UnOLD4w9gogoOuOhLov8
pqELejtkg97fThmie4NqteYmM+Yq/uyHs7/W7zkbHVgZ6CsxPtNODf70g+dmWSW9PYwPZmHZn/yU
MuTPplSd1Iu0uKZrAJon2096O+yLKV0Vzjn76q/lb65DmgD8+wzl4vcBpU8zmh4GkiPFC2PVvsgT
u0sutD4dQUuCXf+cN2r5Ja4a8yLvp+inVvjjBz2DUSgDlC/0BVHD4mBdSs5JhjI4U1fJDzg1Ym1A
kFDW+0Ft0xohvCAAWdRl5QoCZnl1ANSi1Qfujb7Ua8PtdO67MZNrSVfLB0ym7E2r9871XDlIjyTS
BpTPmjHdcnUznAmVUiYSxpmBA/R0uMRA+rtpyvoBTVPqfn07XCHuMe8kxwlUt2Khuwmt/l/vL+9l
YKXBQuCG4lVZXdz1i20dJIZWgpg3HtCChhOAzGX8aOiTtnYnvjUOmwfVQAajn7RYyFk3IL2L7g/n
ZC9FF7MvpZaXqXX9QRcCVgprhP43tBF4Y/QWTqexaScHmbYOp+NkxAtM8YvtYCOuHaIA/dGjQQxF
VA8hAKgrcNPToZwO6qTfxMqDkWvFJ21GWrgbdJ/WLEsUNkK8acNi/pn2SBy9/9XOlyaMO5VrFgAM
32yJIlYax0KzVJUfgiawdnlaW/JFRcRhu/hJmF+1LmtXcH1vjAj1n1YwS5SAcAmZGJJcTppeDh6s
MGl2vmm1O0fJna2NvIlrQahcgWic7QYApzC30GAE9YLVyWJug5zu/ZR380NcqCm2JpSV8AoKPZk9
cgwy2dyWRff0/qyerVEwwwK/gG6yUIdbGqxhtAQBvc7nh6RwpOsk1fSd1kzFyqp5cxQbNBZEdAhy
S0KxH1hJ2HXt/OAoY7uZqlR3G8w2j++/C4/O6vszeEdwSmDqNAH8JDZZ2hcYfT5jnatH975USwj6
1ZNUbkytqJKfo1lFjeyGCewIwwWIVjmxq8VRmD/NdW9kwAkkENS/wFk008EckE33OGvDzMcZfCwb
Dw9p1flJK8SaEtdBjMF/woEVvXhPCs2hdlwA153EFT2a5uxp8+Bn141WdNCJ87FpzT2N745CVwwD
RfGGqQ6NZONXbTWNCO9aZXYZlH5mgOGcNSq/+6ZhkYRejKS4SbUd9WfzOM0dWH4XbnZqA/6os55+
vJbqZW8cutQqJGszFWqlmG4IQjqxqEyiPOn2AySNT048OONnOBxaPWwQFBqrZGtUjZ1coksWFk9R
rBbFF/ThcNA9ItStw4YeTNmPMuD64xSEbqmoPr0/fOOzSsLsuUwND9HEoifPkVqTfuBgVNWRyoYS
P86xWoNIDX0UK1QXs6/Q7MiUKJAcMtmY5uu2QQoJ56vcTn6D83KU0tMDlB6vfWPqKHvW6JHu6lGJ
omc4VXm+jdIahdvYAS7ITwJ03l8M3CD+juTbjH8XY5vIuwpVn8Ezqrk3HzTEkypXMxI1241RMcs3
doCN2Cc1SI2ochut7JLATbVQyMTFrYKMiqVjOPa5VfwUwMvYJThTQqG2pEMQaG1/p4ODydAu5rzf
OqOTGjdJ3bXON1mm0DJ6Spwhw+HBWtJpqjpjXqDHjvvTS1pWpVCuVcdo66faYOyMwE6NvePkkryZ
1GZsvpSD1OT7iVA33JfU5adjaJZpvylHzccmPg+DZmPZUqB7gz+kw2UXaPiEySjmDF5daW2x0f2+
rC9ibl37S2JLnf00+ZNTz17cA3fZjlJaBF5Ud6GxR7wlC2EnmHa/Ix6Ds2DYjTp66WzXvTvxs6NN
r4BPSTwnivFOdXVgztbkquZgJzWLPZGjLYIWlVS6ju+0040UStJ8QUcqaK+HvlOjb73a6MZ+8EGT
3M/42WeXVZCOg5uhwzf/CGJFz7ZBW3ZZTlDXTEaCcgoqkV+h4wCfxiQiNO2tbpXocKJOqms708SQ
5AqgJTaInm72CLe4QYMPTg6nZYIu7uIohCOMlvpN/ZVHsIfjSNaaHuKqx6mv07UxuyuAoJYvFWl+
cuz4ucbNZCuVIXsRqlhA4dQBiS+V5Ve4QzXrU+GViWVMuSenSt18m2Ki4mzDp9Miy21nqyg/l3po
tRPKw37vf694pAyHI32KfGOTNjoiHEOV++MPvR9HH2qOFiDanOUcBFdx4mfBEXpnZJteUSLxPvJZ
5Fz5amchOpk6iAHCoCgP4tlwYaF23KxKHkjKoe+BtP/KAU9E7SFRY+Zjo1ZkRL/gStjRNoeB5Px8
/4w9uxOR3FCR5EH4Tli2LBG8vEwcRVoqfVXSJgcDJgMp9NK6Hq/MNOLAkfMyWrkWRfTy56EOVRlY
Lcc2OSD00WU5A5QP8KBayr7FoVW1Gz9QnXrXSZE2PiOnYli/33/DZfqhi7gQSBZBNzgNwISnEQ4G
i9TJ6qRmuMFxvM4v6/AF2kJuXyZ1z5mjJrHV53z4uW32oWqMyrf3n+DshV+t8fBUBGgLc32JTgHS
X2KpFaePpaIlj06ohb9G2W5uVb2S1oC9b4z1qisk9BqB9y5vZq1pnWFqrfixQ7X1UJTGqG6oS7e9
G2YVRk/vv9nZ3GqiRkuhDyIhhdSlq6WqT5KJIUzyqAyFM3qA3py7ITTamyHKsr0m5eo3wtxE3ZRW
Wjy+P/Zrtn6yjgSySmg3AO1HEWCZT0W6IbUOUeIjevL+19KMKV/smmAsS0xLsfTptmmQJo4ncYU+
F/UUjNCb4B90lqfO+qjc9pYvjSt169fGwulTCdFlpgOCDMttOSVNFsGQDGr5Ac25Xov2IQpS6Mbn
NpHJDWfWOKa7FvCzTkEnni1qiXFY209BbmVA8Zo+bQrkwHGjYDqr3A4OFARzM9g0ljhjtHJYVcA8
WzLkxFT1keYS6q6A1U43CHYxE0bOufo0Igho7jGcS9TDUDpEQkRI4VrGcZaPC6V5IkeiYqD8guNy
Ol5UsRKjyZCfsnjWtc+U39Vx49taU+6iscrATw0Bx8NeVaU2VlyLIyi4CUpj0HY4DcXm/v11dLaG
gfwSLAOeFH5cPNLp44yVrAYthkFPTeNbWyVNRiBzqOsasdJs1Dnsd/5sVN4oJflKj+p84oUWCH8j
BwRw1NBOR+bjS1HJrfBEWka8qWHr6F+WvqMj6Qp/O/tgLQD9ZsJowZ8wBb9omZxnLe7pGaHvkzVb
yREyenQ0G0e6i8I2Ppqdmn4QzsJ4wqmI455jiLLHYmJzSakxNBubJ6Ut/HibmX32gHeiX2/aqlBr
t5kNWHda5usrPYjzeSUFEn4DYv8Bjl9UIQbauOKoH5+MqJfjiyp2pPwqjPI53lg5ct0r8/rGghZX
GgL4sNxRHV+KWOQ0yLKhH+onCeKT/DWKG+L2prJzHE+mQI8vqBAgq1dgv5FtQAG34yZEJTLy7CJK
1ooUywud1E+INfMoiCeDfBaT80d/MEsyO0z6IXwS8NTNZJj+sdE+15bmBdS0Du/vnfOZJruABkjl
mLiFEU8HG30Vhe9mcp5sJBPuoSAoN3FporMto3559/5Yr52jk5NVCKwTu8I+QAERXO/pYL6Zt47Z
1dJT1uYBeRX6uFYTecjPOnRCizLNptuC2D7DL7STJa+qEB94KCvaeZ9KTQqCluaPMLnABqYe/Hs5
rkaJDpVeKPahbvtGuUqmMkwvMqBrCKk7BPT34WgPX95/kbNJA/JPZk41FGkQutTiC/7xhdogq2Yr
l5VHGjlWeMHaqL7ZJIUhGgWJKW0+OhpSFuiOIlX92stYzJqW1TI6uZn5qEuJ8RhGDrAyUzK2VVna
KxtB7KuTDyRUM9A1g2UjFDOXvfAJDTe59k1DYFAVkY0Fm6iam0OGTDoG243uxnzWI9duvA1mvfho
XCk8jYQQO/UzcMDLzmdngBpKosp+xKcXVMPcOXmySwO8VC6DQHakldjnbKNBrxMyybCYxLhLakGH
9iklHxkdZ6PDhqyfNS/uguCCKWiAdOfxCs5mOR6rBoAzvWqa8BRzlwCyJPKdyRlk9Wevmje23QcX
NYaoX4cieyQj6lfuprPRaE2Iij1caaRywBqfLtKyGdqEnsL4DHGA3vtcy229sQon2qtWGZXbCXXi
tYrgstoDXMUUUbogxHCiLvl9ad/WQ5fM8rPj+PkNNIv8soutamVDvPFmwmaXtp648Ul5Tt8sQIo0
1+1CfpY6v38wemPcYmWQbooJ0UZXldY87JbbHV8mGaA2BXhq/uihLMbr5tghJPWT56kyZbdywnTb
42Tn9nE1f/ij0WXho7HdKR8Tzp2+GoUo5rZO2+d8NOu9XM7DnqTkqiSAvEJRqXc/drS8ot/B8wie
g2C9LYYjiI2ryZwn1DYH4axht7tAD1LPLMw1n6mzSSTIpz4t9gBHJ3Kip282xgLTYKHJ01hdsQ/t
bD5GqDN8CrNyfHj/rc7WBx8K+wG0xrhEiVoW4SkqtOakzUb3PLVO+mSj02IHVlTiA9eGhzowV641
EQX9eWjCW2B7Ud2kHs1Fulz0hjyDT4Ah8xxYpfWESatBDW2UhwC6uTXmW3Q2gLwK6NEHTf1g8aMW
BX+XP0s8eGasrA+ljDVnnj07BbecSxTnuzNZsDf2vfRB2QAG4zyhl02nmdOLxXn6AWuz6vWpNibO
E9M5BEXS/7ZgHjzaKd3zLijWzq8zsDH0F/qsQl0CRArYpUVWQ4krTCE5ST8RuLHHnyYQt/koWXHk
K56d1n7eeNY8JaW6nbHRGI4lLqqll1dRER4n30CR0O0jFqNbdnabbdo+ivMWU7Ahj9vLmHtBdRU5
kqUOtyHNzxS3Q0jI8tIYmWMJc91a2JcjQ1OuaWEt16fAgsAw5waghQ2TbpE1yI2SZZOJ8PfkK9Nd
QQXzkDpTtUXMKflmKNPwwV0Og4iSxatzD+cYedvpl5O7UvLVqta+I2YUe+BCRldC+mef0P1aS56X
N4AQbOLqFjgzThTIbKdjFRF7QCcV/onUY2++lLKDTbMbTEEnpZsOn51iF8x4Qe7U2OA29PoIEOTo
RpUgi3pOK6wiPOhqsRZvGjBdOn4set25HL/4FaxMzFkBAjtyQTkh0RdkXOBWp0/LzRn2qV+mz53u
tMOLWhWdIKj2yRAS/dSwYrWwkZOXPpC01h1blOlv8fGsci+w8wiKUkwHrFrzlVwcKBRjhDoPnCQ2
NxZByzihIzOaJUlu77DFbbaq1js76B7U2WQ72CZIJe2bssi27x+ayxzodVRIrI4FOxhPuWURIQvq
2DdTo71DxA1sTjyEhzR3qotCpfhRG0N/SQDR73RObc+Epndd+P4aMH2xM8QzAFYi8AQ6yA5Zivt1
9lwXvu5Ud+WQlLGHxplie1k32XurbuzPbRCFazy/Nyabqh4GBACGRCd1sWDB8Q7lWCjVXdJN2k0+
jOVewo3mKQycdmPbHDmzr6v79yf7zUFBRdJ5A9BwpiYqRQCE2myo7zKseI4hvYq9rFTRFZJqOJeK
er9UxMPKF17cwK+Ti2QY5zjSLzLQqNPFXhl2SfWlbe6gtMM1i2sOOQ0IM1zKj+q0/z0Wvt3chtSK
2MKnY6WxVNPlUOu7sJDM/NhRQJDx9ih0/3KemybY5RDL6O2odqzc1UqsT5vQV+vY1W1JbeGyKUH1
seQCXQ8OP6IBgSUEIbWENc4Q3Ua6IsXd0MUavDc7PbSOTDMFd/OVxGJxCP49lAgGGJH62FLEA1md
Vh3kHNuXNAquJEfpt10RrgXbi2TtdRTo3xy23P8EAItrpFUico2qzO/GYgpxZm+e50wav4B1CxFi
MuqthpwHDl5xdQBC+f39FbxcTGI2qRvrQgYCguoSChtLgRX3gR7dSbMT33JLS55TzP0F6njFymZ5
YzYFmlAEAmROoIBO1xINqDGVjKy4k3pUCINmbK9xAEh+vP9Cb8ymQIVQmwDxilPaImhMs8THMEgq
7xIFth6uaLUX+7650ZzQ2vadXh36SadNXdkWF1RprYnFLY8+oYYC+5wLCeSvSGtO3zKtkkGzuoFD
X67Da9kv6VLLWiSnGzT4y++5Efhrd7XY8H8EriwgAQ8l50YGTihriVPqjzIGqI4yCSu1u8O7FDG2
RpHVjZrP2PSA+8kDjJoz5XPut92zU7XZBSiW9rlzwuxZQdDvZ8p7/NOR6z+ex/9EZ+3m78Gb//4v
/v+5KGHyBmG7+N//vi5f8i9t/fLSXv0o/0v80f/zW0//4H9fRc910RS/2+XvOvlD/Px/jr/50f44
+Z9tjuztdNu91NPdS9Ol7esAPKn4nf+vv/hvL68/5etUvvzjr+eiy1vx04KoyP/65y8df/3jr9cj
8D/+/Pn//MXPPzL+3Nf/+T/qJJpezv7Iy4+m/cdfuv7vNnUDJJ6ochOAC1vx4UX8imr8O3ctFzbw
Cnzs0O/469/yom5D/pD677Sr2JsAUdFyfxU0QqJa/JJm8POQrgDYQsaOupj+1/9+tJOP9H8/2r/l
XXZTRHnb/OOvxdIV1ipc12J04WVDh+x0HVnI+5klNXqPO/tbFw6f0N++zFAOyMZhZZci2Xy6aF8H
I0J4zUWYiKXaTtI1agtSrPcQgMvmL1lcKuVFkytR6NI5rnJXLUdVuQoNJ/5dz3Vu77NQG/qt0nT2
QW7gR9NHI2J2bdyAy1vJrjrjmARB3NyoXJH5Icd3M9wZM7ovx6rJzPFSrfy2OpjWYF1pUVoV1wnn
+yejidrgM+L00bQZnPp/EfYdzZHjWLe/CBH0ZkuTVmnkpdogVI4OBGEIkMSv/47mbd70RMzsuqu7
lCkQBO4995hVntt4a+TORQGDleWYwakhmF2sdz5BwBBS95SrBxk4XkHW8/2XYnAPiojG4bCfzTzf
wSdJ/Z0NBx6ejBjlUDIux/EQgc7FShHYG8po/KQZQADqeDGKz3zIQGafBhcCLdWpjAplIeUqeqPD
ez81WY9J+RK3RaIcDNglfkAJ+bhtdjitPZj6e71nMS3xWnJZ1tU7otmcTKXmBfO/0nnRIPcw9vPH
Byu6mEcVM2jui97BMvIY5Lyn5QjqbV4sojNDmWk/V/vWYfz9bZ/jraVu8BDBlOxh9RnDlP5t2Yzj
RzfZ6L0nfVQgzgue//1Y+z55BGsmqTB7FnDfImvZBhbWfuj3YBvqZIHIBQ011/dPGiivBMEnWnDK
u8XUCBHzYXoKH2jTwsIjmeNrLtKnJmlFhXPrDT7jQ7HBnhrUb0iZ2+CjNelLsvVPhM9DrUhw+y5J
L6C1ZgVz/NGkzc7SyCtHT8NFP/WOcsviI4BqWnTNGGP4kTflgO9Q9J08dYk55UjBKe0a7FDZD4Uf
zvtphE8FibsShkU35JmDIOCWCjLhA2b1qhqG5TEI23OH7DhYRJJdNrMFFg/jUoGUllUSD3vs6G84
PRWR+mYZ+PKEfLWtWClAWTcGl2CNnyKOiHQ4FH21OjhtaQO4iIlq0ImtpKPj3ud6F8n4nllW9Svs
AeD/d7W+2YFZ8rT5zXVwihzgxXmyfl/QzMACJdWmGHp1IXSp1iC+aLJMsA/YYC8FM5+N3/xvWFhM
ycOU2HsctH+AX5fIhVNQhNjn0Hh1zLcr8lyh5Df0FVQdhMfTA4l6Vxs0W1g/elwTR2FnMn9kDP6o
QdpVLgCXy0vc93frygli4zIAjSNpVn5sUoAcfIbPiJ+RpIiGEY0J3pOK8fY9Ug0Ux7m52Qz0kBTm
BgWanCpvwbgn+W+f5FPRgG2VdrLHSFf/0WvA0JgaW2VAs6GPqBRzmBT6iMsb9AXRvi/JMLVFLPPz
ErgH7ro7PEw3qPrT0jrvulLewKUghpOtN0Qgj4CdRQWy02iI0DQEQrwFImdVl81rkTu9z5hBVNv8
gS/6EGT4VfIZQCkZaum109117V/F9BMdkQfj53avZHLmzHwk4XqYQ5CjIhhRFV2sf7Yqt2BBhGYH
ak1UbhMlFTgZKDQDZFvhlw7YmBdU6p8hSdHIUnfso04/zAIo/pb091DAqCwX4p6PdL6qHjR2K93B
kAn8kTb944fJbpyy6bwNzZPwwX9p12SpYUDqAIhMkNcqlSHkxT0gLw+JT8EEel04/EVywVxom3+r
HsrZd/ycGvFJc0tryuMSmrc/U4ec5SYgaZETUK4w4o/XnhR27NZCZXnFOkiOdBrcgMbjT+burFtP
7DsEhYVjByOuFBYhzOS3SPundguPDR3OUHDwYsjn2rP0UQ8mKhykddhP42NPe1WoDrl1NmZzOYTx
W5P5CIiBG3ApUFEWE0Zgu1QmP/zYnoN4yO40DdJ6Fjyo+yl9WWWSHnu5HGQ8HGHkuJYwJzlg5F9n
i/zm/8EvRyVbGcCpA8RD3z0NuKYxlBovK5d0P0B9o6YhPfgrhrRj+ntR7VTxZdsT1PSFTZuhTlsw
S0OKAD8cFr8c85HDBopeBNy55IOZ60YGO5C11wdPy7iMoHk4cktOa7bhm6LGgu5JDt4buJHtwaRm
RxtRRyFma1FPH1naXJNR/ZIx9veE7LOpa+M6z2SNOAI0YRkcZbytexm9vAr0khYJnOXQ8iuNc7e5
Yg5ab5tK62Rs1xqXBL9ir0+17y3Kv6zM5aW/aHLzwlFXuYHlV8h6kPwEGInWYoADoVWak7VWlMZF
n9vzJNlJilCXKk//hgssBQofDjrV2gRQC8HWOqucJ48ZJxj9cu8cZ1BHdhEdDmZa20PAu8eGqU9o
Di/T6L9AzB4U45TuVeglS+lc+g7gIvyj+5FcOaptcB3ZBdDThbdGwFvZxSWLt12m5c9ctC9QIEV/
tpF5VZzIW5qY7XGQG9uvYbfD5fcTfLLPGa6lRT7K7dgT70ADtlYxFYfW8ABsVJHVapmOHKrKgiLu
ZVubwyLjv3ZqwzKwIjv0USvuduyXs4+kyxpNBgAln48vDcWNadAWlIaxEAuFh8S99ZUjVb4wFgpj
vcD+KRFPQbyFVdT5FzexvyOHp0JuhICNSXjtBrxQY6RNGXcc9FcHi+mOx7hmlbmZXIO6Dxc2XjUj
f4eaIyqFAJyCcHnUC7l5Q8IAL0FORRZxG5OCj3Q7pUqAz5iro4fCtczH7txjbxS88UDZTftPPnNz
FF6MwbHIa29yPxoxPhIcTxRi1GJB/38Jxjiowm6IHjzE4JTBarrCgjJVjVF/gAz1hPH5YzypS5by
Z8xSw9rfmuT77lvquA2iJ5dvoA6OHnz/nMees8R9xqsJCsQ27unERjxLD+rnhsjKt6N5lFr0Z0Sy
XIQWOTKEvM8Gb0QBQY55SIBE4jRP0jpfRvJ7CYH6ret09dfuKe5AaKQpSp48I/4b8IMdX+JuH4mJ
lJNLPh0fxQ4UqnQ3t8FU+CMeO4zewluo5r1264yCZVhq69EjcmhqUEKOUWBuoO18LdF6wQ6PHsCe
sFVC2Q55hCPMMfKrGeFXEG7ZVA4zLgcYt6FkTsFgHGAsEbmzP+TgYXL7e/JYDYT8zLpYFSF632QI
b07lt37uXoSNKqTqXlQLw68GYOaQywKcT9xuU+JVnfMOrovvmCE8zg4ynSD6WB3Dr4vqAoVcC5hN
ZsXKvK856yZYgMVv+G2nIpPrT7sEr146q6JLl/Oo/JccG3EMPHWKTGIBwy+kMqrpbuM4YivmCoaJ
Wn6KHrQ442hwnfBl1mOvGhRlkdiY2WdqFe1jl/UjrpWMpGtpk4X/6ZYAnJa2lTYoh42NT40XDOsF
3O3Fh0lxPLaVcnF8Fh1o93viU06KCSh+eoBeyeNfAxDt9wWGZlYWGxSKFtTlPLxoE3koCYHUlL3S
+CFRyrm+eSqk+f9Ak/8B6n3Py2HZiq4ZRCSwI/9pB9jwAMsH4KCcxu/ZQg9RZzVh0z1w29Km3Lpt
BaYQU/0/hvbfzd//38fjg6FJB30DUkNMejGd+ff+S4D5YEBWMGXkT6BDBILAim/pZylKliEcoIA0
GqkN/QbnpRI5RnjuSMQJPKxzritMloZngIawFYDx1MfwfR3C4pNDUAG7u8oNc8aqbCMA8AYQXs9w
lFuLMYRnExyBeAjTFxV7L0ZNcMxqiF3v/x2X+c9VRWcL0wGoPsBH+I8xNiwr25TZ1JTzqNibjkEI
sR47gPqPW5hsJP1I5JB59X//1H9OBr4fJlCRfxG7gNBiIvvvazoQN4eNt3hl0lvWQcsowtdQ+pEG
/32FAkEFduuLKe7wJo3jii5j3TKCQJoE8BD2PCZI//0b/YPk9q/dBRE0Zvnfbs//MX6zQPTgZq+8
0mA3n8cU5Nd10OTSowG9EyHIRU4ptSWBa+n/+Oj/6O//BTp8T0pCEFCAG/z7WvgtyUweCkSMpEvz
0zYZ3JFXDml/iTQlPHWVuiSr/vuv+889DfE58NMA4QRgNoKc8Y/PXJDEmKYUgbSGudOYHjg1wFA/
/seH/HNzAXn/nrRkcF0E4yX7J38PhESnxxRZ4f5zvmOVO97GpNrr4ucPe+K76SMq/EdcGj4CiIOy
zA449Hf//Svg0/6JaEBb+e0mAGUlRtbgE/7j9R16tHgpqF3l3MpzPkwvLTLp0bajMwkxAXpG0qaC
61p8WtvhJsb4KGYcvWPW6cPGwJRFmfd9L8MiRM445qY016c1bf8mxBxpY9hQjuCw42APh8dAubby
NebRCCl/n0U64JiPxD5KWJXmbel0stMADeJtep5YfEq75C76pUp8VSVkus4qOMxM6CIh6jjJcPr2
qygph/XObDPc12EI2Q5KxAcE+GEwS9a2gFD1bkL6oTwKu5TxGZDeLwflQWazFuIYemXJ8q7i9RQz
rHK82Xdqlk8IMD49K97hHgH9BD8TnK5VP/d1KtBSwt7yiJhxWawkf2mWoBobPCPq7YYu2SN+/ohx
yi23UXqGN+SvPiA7N8MicmmASjk4ARSW9c9+O0ImkOyg0N7rNDuNYVYlK3rv3PuxUPnczkiekfRh
GZrDtoRP3QTyuYXzQZzoz9FHcRiqd6zKy2SNKUCV38HFcd9v3Wkk8QcqNHTNzbUd4dgZ4H8mDXyy
hHm3KZqV3gdfXUjQLcg+bsmvAfcr8NQRl6T9A0LbC87pHB58br90y4nCHr3E21mRib6CUgxVhZhr
1+oSbLmnNgw+4qEtFzO+uXw6mTFiRQLpXyFWvUvBGW9FUvR0OE4qgHdq/skhjW0cjpFeXoOtf1+a
7rs2PoB2uINg4mtccsT3hdNT2C3PDEi0HMMac+sfJEkPmc5Rv+LBQup/05q9tI1/GiPJMGLXJWwq
IScJs+l70MvRy/T8M+kA5jQ9kIcEZVqZeu0zCsrXZdawc8dTRHYRdhHGSf6jIUAUlvk2h/ylMduy
kxICyo4q9otPYbpTnv8A3929C/g5GU2NDAOOj/PGipLuIXLpac2dhVUrnjEUk67+pq+5NtsTtU0F
HzAQYe5hi7uwNKF+JCacrxwyHOAK/TXM9BmN8I1IjS2/jdmOtNEJ0VVntKan3OE9M1va70Q+9QXi
v9K9USysYffXHdpx2G7DJB5sP+wpNQ4ARW/nwlugV7LoMA1cWUnotmOkyGsEdOwYSUMeAc787Zl1
pZ3JO9LofkzRnJaObBAtgWl6NHjb6m7qPud8fklGOpbrlqyVxlp4qdvjPJjLbYOArsWhwcfpgfCk
nOlww7pWfJo0yIJ+XiYOOulggzBMTmsCyRHqPi9A8ozcVB2x7pJqemCTC962FSSBbTMvOSRP+M8U
wnI7vWcCl6EEzPag4B1bTigTi1jMDA65Swaz7Nmc9Sr/0iA+cQQkAXSZ2lr6bijg0XXJW8gKtHkn
eoG8QJWNbh3MfMK+TOGCA2wT/uiY/H5EypMnItsDaC0LsIi4DMb8IvqtBtHnBdyUmoE3CxqbIyXF
t09sfPMSe43X5lMPQWF8uVfBevDHeC8oKmn4exQUWKObtmtn/BvN4x1McB7U1H1B24MoKVIHxEDM
FZdErjsB0x++wVNz636O3K/byTt0LLqviVeqzJ311sSFz9jOy6e9zPxP47781n83TvSnHAa7ah+N
jLTvWnl2Py8pAi9CtAeLmirNDamnRcEtSgQNvlwna5Pme39M/iRkyRkafuHtmL+lRdd37kgh6dV1
Av7GFzzQAc0h96pMVM+fWdrFT2bpFSBhLHqOs7EJEJFFLH9E1p+4eqRDokcOFZnUw1uE3hCbfxve
8rRFXp5e15IHQf/i54O8A0T+PRP/CE00ZMM5nFQW8peYJAYWaNcYcs1uXo5uoLRe1HyHJ1JW+mvo
/V0dQJJTOxsAnJQBf1sz7zIN6BRg3ASUIW6KuLEgJrXOXUTnvcaB9Z88r9cUuGb6ajoCa1IdYd7G
luAOoQ/yeQL8kmcEWaOcDdP5Jzwd5KnvxQYo0oMKjDUIhuXpFlRNBlXbxvheMn1M8u6MHMKoJDPC
jKYMJChH0V1tS3LprJX1wshDtmT3eQmi8lsSV4Fkr8v225KjMf2JN35UoBbwgX6gtG0H9Tbr8ENC
7VHMaoAQLtVBCRYUOYWZvOp1edzs/BBtHASiNJ2nX8E2/w7B0d/7NPFLKwlA4FFSoFt+R+fP3LMT
ZKWcITu4jTJIOGdgnhZ8rWKb5Ke3CHECX8n5RZuhPX8afdcB6hhZdwNWFf3xMXXYaV/Ltu5l5NtC
JzwGoogRnjvDe6EPK+02AyvmLGRvQUdvCk0DOeJobS3QmNwfK82ymBUWwreubGi0/uja6JdpvHg8
5OniX+d8NDskFPEqJSPdNQSARdVbpITuOg9ZesUwiPYC/CSBRhPiN5hKPW5iUTtwQdB3qQV2WTXe
5a6eoIMFUJcF0w0BCeajkUxeR+M3tJIZ0RUsHDxg5VP2U5sxrQfLxNMqRnpskC8cUxQzobdes9Z2
5GjjEEoW1N35k0V98TKTRp1UwJwBYagbH8HcwEbu/WoFblVloAo9YDPCSkutu0i3982u6T4j05sF
oL1mcKbMXADjGY93db9ucWk3sc9aMpRTR5b3NlZPfm6msl1wAHZ2SR6lHFmpEbz3QeY2BMDV0egv
h+r5xY0q2mrQDcto7W9jQMu8T+tIIP0PCSn4iTJ7g7O/XxBsxzJVXJRSrf0hD3hKgG9O7BmlCCug
Xc+OLQzsn/KRt6/eZrbtJZ+ixhYgCh+hQFsvSyejd25aWaIRpbtgjJo6B9K1530+wP5ILWUW0PXe
+0u8H1y+HKLcDPMhhpPCHu2DhEKztzjQ/ajrihDv88HmQtZ0Bka6NvaBZ+vygblYUq3OPGOW6M5q
Jt9SUArPSzrk2QvO/ZuCV/oJ2vJv/SwKvFINcoEYKsn6fTYB7wu98xCLLyzN59rmV3gs7zD7Oion
9r1b936j00qmS7+TEPt6wNNVeoApQ/bHxi1/oI3b9cghA6oee+tRGUX3Dfbl9+1pHcTwgWXnNcAh
ygm0wg4TsTNmRLJoNcXj6i1Ut4t1R3A2H+mQaKw8gx1rGov7lG77jHb6kYMdAZGJf0htXk8dE0eM
RLxiidgE8wR3wRuylblvVE3kAkhbDV+4/ceD8ZZ6a2W2Q7Lq19zg4YBhGlcyWO56FFWbwaV8xOnd
LOZPk8RPSUA0Whd1Cnj/sATfMujI3Ics/wVJi6tgZ1VswGYqG8/w0ncKjsQN9NSyr1QI6JdAc1iQ
Zrl4XDH43+enngjIWNv5IrPs3gyk7JweDjAFgbzJrvs16my9NhjpYZaB27BTh4aD+UqMc6+ZT1+j
JglKjO1MofjyglhoWYfxhHuXM+5j7IAaAvYrWaHh6/BjQRE2FN8VZYjEvsOEIYx37Dt/qYWMHNY6
j7u7gY4Ws5yQoRpYGFwnsrtiNLykhiBwzUIkBrhyPlHNShgCpcW3bUw9S9SvBeaTaKEl4wbDgFWC
zani9IhV4EUeya3UPD0sa+ZKZkApV6ptkQKA2dFv6HPYngCuuM08fGQsWq8Dz8JnbyFDIdfsLjQb
d/EY8R/Joi92HSGgztv9EhL3KDkq1SYeXmE38DbHCBOLaW+AmUa3lIL1wX0Jj5NwOzUK+G+zqB9Z
Mut69Oa8wwWX6ttkNvuXD1JUOFk++96mpz4DN1t79oMPFM2CG7oHpJsmoOzJ7RADD9hJtYmSIoWi
XkBGrjQiuKEOn7LdGBpXjLa5I0rTwQgwvU7exH5rxCw9BsGQVn4q6vBfaAOdjhCy7QeceaiyMYYe
5x3vyZvj6SPM2rHcYtfkpkwaiKY7rrOyX3zx1GlX8pnV2luRTk9pO+9XSNF/zuAwAMWkOaq576Kk
2ZJjy2yPoA7cel3J4DD/HMJi5xnMl+UtASlE7Bvg8OZuE7jTFwLZwhUilGntOMp5swErTCJc5l6F
gx5zUlyWwUKv/tLXxuZ71Nfi4MLuEePLop30LXHytqq+HsC7MRFm1YB19t6EyZZKMVJROv8Lh3Nh
ipnP79FCbLmsKaI8Wu+sVkp2m9+Jsp8EKc3WQDragz4XTAIeBy6oBZKj9s1MukPSuxJHy5f14U00
eMFlCqKzb6YTkKVfGGVENQ7EumvSCP7EuK8XgJMF2DGg4UFuXrSrukPPcTYaO2Cy/TPjMFrBpHPM
AlfkE6jzKuZlIDBHSxt1lXOg7muUn0HlH54ihsixgKN2oCk7WrncWdLo4rv1khhFyMIMqwGjyHvv
thmnJMyTV+sFbUG5X6kg+JIseI0JjZ8weUdBBZelz9SHl0zaKQgd+dDgKY+QzARxAeHw50TaDJkN
LDp2nXshWz495g3sUSQEfvUSZ1Mxb5zu8PocYwRKlR1SgHdhD0ggoa3E7HX1KuCM/hXmFWvZt+2H
N6FczC3HqCjukX1Ox9rEqLEXc8HFByeJWIJgwGlyDhIb7gLMwgvEvzw20BJTgmWX6V8V+KBr9/lj
uiZN3ckYtdBkmjIiaNFjfs35FuxZhlE885Zy4/O9dfk5Tqbx2KG2KdocDVEfNu7ERLfV4J714Jrh
pEgQMPoHOYB3GGF9GQgSyxhukKFOzhJBlvdhAjZg07cZVzBaivCoMIU+Mh2efI7xko9QC7y86k1u
gShmzG6eoqy/D5gzXWwzZgCRF/h5LObBEhPvm0GpYgGMGpQmd+lZLgp4dytOW4ILMkJsFm5lBC9q
xdmhMcF2gHfVM6YbpIhm4PAoQnZUJHOz83ry2Kn4aIgdPyAsaKAmQfT5RkL8vnDFUy0mmWLpCgQE
PM9SgVvR6CtjOnuxMbLkgsE1FXgZXS2QLou7wU14wvpt1WY9mMwkpxx2LsWkN0QXQiJTtpwegqn7
GTm+/p6WCE4KPM5P6+B+egp+WnAoBOut/5QyAgyUis8xVHfnCV7PTUKO6biwGrRoXY2DeAHr5g/t
hrZwOGNrPoZfcTfwUmSzX64YjUO9mdZZv2Kkp2XpYEDQahkUwdrcYR7Wl/CrKGPYOe7gIXpN4aNW
fiMPQWSfkYp0wwrB6iIZD6s1B20w72nj5BwG7VbGVA57ieMYwPOtt3RChS3yG4DaH5BCKIRkZK+b
8f9i3mjAoZ2OXhDdW99GBwjLPmDNn+zR/5K6M0piGpbwcoVGZr8s7L41PaYucNs45GOLe6rDIDT0
5E+hgZrP80DguUKuOoruQKplycVw01KMyLzB+sck/gllMz4ijdqjg+1gCXneE/TjWQnKEKt84535
aPcDa03RogI8tYvPfzPGgz0Sb4826T8MpI0oHdIHGGtkFybW56EF1i6hZS6MFtcAxhnl7DqITwPx
KqX3uuXpvRnXAlYqIb7Itwo7JqqEXPrFj7ubEXihicceMfb+Ec+ohfK4P4tw3collBv0Kd0Z9j9r
WCQDU3hh4G4D84RbLIbfTYQ3p4tJ1Q6hwO5BiThKD+SjLgTIbPMVQR3fbU4Wk3JbbIT6nNbIyOP4
czCnI/xZwej2oDfx2kr27FLQI2RPXiCQf5+i9oBVjAsvxj9s7L4K/oHi95hLdLjoPQAnKoSlbqBx
YI/kayXhJlUCRsOMA3GfsRTPdlGvbAPMQ7R8hDkwylShzr1sLqG3HExv1QG6mwmWW+ZOqX+GVeQl
y/UT75kolI7fIj3OpSLg5fbe+A5nQSCt7Na79jWNML4SHcju03ZcKfuKsvW17719koOU1YXjR6JY
/4ZQtqRYrLdrsTAPmBZoQHrjVCS4tYtm7h9Ww7fCB8yIJx71R0Tj/ZIreO2Qa+/Cmd87k+Jz7UeM
AlX3A1qMsfeKZphgGJlMJQkiYGhAlFaYTOf2ljTgPxgN+kwDj5xo/bJqOmzEovKAAcpuYbnFvwKc
nYT3bEX7JluHAGbcddHE4FfTUlY3VEJCMFEgZNnjwOxzip2bI5+zWFI4kWZ2PsAu9JasqChJrGgR
rwR9IGYKqL8wz0djv2tVd0djCOHut2QyI9l9i0YJiAniDkxM63FOho/82yMFyT1TteAIijaMGNnc
J3WYjLJGWBW2E++/WKMfQN6ze7S5OxF4bTVypD/z1d5lAktUphEo0NinJYs/ZA4uH4uGAm9XNfO8
csm4YyvwvanDX+xzQHRwK0PpDH0SkilRPEZK/YhX9Yu18OlGh+VwKq6kjFwDSIaFAQ0qhJrPpwVH
cRWEKzRwyrvDkxWoOo3RtFF622L2sHlwlw+HSyMBT4XKwEvGW7MnWNC8LusCpjUzn+PgDZiThXsv
oSdw+vrCg/FLMfko6KmBDwtk3dfW2RzkvOQrMz705BofO1JB68wsj99aqGJOwb6KmUTmC5tOQ768
wW78ZdJoWnM5PkBa1FWdN7xEGzK3EuTSsjFRFSyt4hLTV8Ciy6Xx5FUs2VXQ8OxNJKxa1jGQ8uyv
GZ638Ipizy339izCHNDZDAWTtMclcic5aNRQLWbAFtlXBZs0r9zkvc0RbvU2Ay+/DxBGs2wSUHnA
Krt0aUEyGBE2Ah0FaIYhumCYNAGh8XJ9WAm4JmCBPAZuWhHWK+aLF/LnTS7wFYqa7ND4aAhCyPqx
VEFc02zFO8VKqMe/wOOfPzwJ4CyaRhxo4b3J26jYNPeedISbrhiCjpy2lf62CuQHuOyMP9fRJ5d0
Fqw0Xl77Cz1/a2wAgPLtyacItpW5OU8qT0B3mkS5ai8/txML91zA8n5R3U33HuAxGgN37HDObKl5
0RRQArz8CHiEwt/BxqzEfFfcKHZrEXVJUm2IJ0PJmYHRp1si3sCU1S8JnfR9Yx69L8SfaqG4WR9o
AgqF7w8mRJ1lFiiKYMN2bmAXmuHk3M8ARNGX212Xdzh7UMZN8mecmKhEBmL2ELZ5vlNTGBUYubqx
Sq1SD3Ate+pWz5VyjL5Yn20H6zJ6QMmHNt/74Cv9pcmUHGUcvzoJwinYWIj2ytjvYWy6slUAnIZk
+XQDmB+uTe7D6m2VH5g30BreuzyxRY8Covh/r4wQXY2R2W/Er/m1b+QNpi1d6UV9cMBAvtn7ZE2r
Wa/f6TrBD9b4BG8rfv1kng9Luz4pmAQdYW0R1EkY/MkRDFzawEeH3bIzsQ7ndwbaFexEgan58l22
A4q+dKq9JjuDB+9OgjSvEXr4HSiH0Gg7XmNSCHYkfL4KE6z9Xv6L4gJcTFMQkClcExSmpNyxZecS
iybUghvDcv84tnhSQ4rDEZ5ztQGiA5Ye6jkFB8LKeBF4g2n807T0GkULTLr6Lq3AmYphRTaLixfn
CxZmgwlG3GLN/JOASc+VAAarwkYB4Q4hIyu2gQ9BmcYKdwPIeCXnjQZbQ8ibXPhrMsULDl7GSF/h
u7Fhp5zUwFsbaMqSpMN8x5/9YNzHtht5rTR4ytDGfA+SErTlI8qdODlpqDPKxpdgfX0j2K2v0bEO
4iADcQWbv0d/i8Q3iO5A3mOYe8xJeJcCEyscOEfL052Aw801tNTtcp5JJGl08QifGtRA0AcX1kdr
m6IhrAzZ6mBcThg/vluS/ByFwXZNJ1mKKX8NpMa2yp8J0HPWvAJ/uMHbh103kGwrs+USLgIdXInz
6LByHzHwC0EZ20Zwc4DZWauKwKEM7H0K8IkE4OBKmKoKoBnjZ0xzBI8hlQwuexceR//H3ZksN45k
a/pVtLv3mjWyMAPcXLPgpJGSQpQUkbGhQRID80BMBNDWZr3ph+h1r2rRu172Lt+kn6Q/UGKWQClD
ShGWmVVhVWkhkeFwuB8/fob//MeA1svQhoaQH4cNKDVKeAB8rw/TeHCdKvgpfiP/LKzL28E6mpU6
ToWOm0TAoi7oWMN65cCh7C8Lp/xarhvcOELvVWiKU6kZ3BhKNl8jt0ZS1GNC70RvB5Mq4nQ6mJN2
9i10SpE0V6ROFmsjgpIVN1s169FqEd8CVpnkZXRce4tZUYr3lSJfpZUEe8VCJsSQLcb0pbdHgVKe
R+CLBkYzXqvKpEhgNtNi/yoIs3Ti56ArmfF3wLLnoudkh8Gi/Oyv1/IICkFx3IRVwCODCUWTR3Zj
wqoIOI3C45T4bGkpdCmngkMaK2BmFyuFhFtF4CkpLxXnW6i0LQ4KARpwaDOpyWRmX8g3Xy+y5brG
4cVncoRwpKb3tpdzaw1kmoK4zlFsqF/XsXMFZzhJN1sZcz2f2gRPMzk7waE8olnFN6lpJjFdw5Km
IISUk3Q1r4qV5wyNPJ/5lOJmhnNRERlAao5xWQ61xP1mNFlC1X4dHQeVcZRrEijN6tiR1OPQcJxD
6m/mTQXuKZPjU2h3o+kK+BXeIw1FVddbBgv7e6KF34VVc7nQ1Avs8S++G5xKid2GsZVbWwzAlRoL
SE1s2qxfNAKgFcOX1mdQnAHe1TD2VHl948E+gv1FC0VHmuJsnA7CYKy2LIGiEcf61FvrJgtD1Hfk
i82FrLrFTMprwmthWf68onj3AmdldaXBGjlHR5Gd9teuP6pV6cRPUjLzOfBqV0nCseoJhPkrMx1H
glEEk0DIdZqGyvbNwE7tqd+sCNDJeT6KCjFcH9NNfNRosTKR6+hGdpsGvKwETI50b1qAi1iLRjJW
aFc/jihuGsu+Ex2WeiKOW+/dNZ3FaLEw7hf2ejWPIwKkw8LRF7BU0h1lRN1JMSkbbULdAK/rJcpI
d5rjPC0BfMPD6kYj0DHVyLAJyATrpDxUVPEbgVJa1GG8m9ytF42hoCISUTrEprunHfLgwlSSr41K
Nge2yvPcySI6ruUZ0DTTm4o5fYccVbxybVkbK7V+1gAzAAUBJwU4HxVOQyVJk7m70j0g5SEnT11D
ZQv8WUmEBzlxzXGkA0wfUAc7rDTacdI0U8cUGRwCjT4Uq6acGBA/AanV7lOcpXNK1a6NhfN5YWDE
pc09QUxtIsUrYdLAE8gb2wT+WvdHMeyHAhj7mJ6j9nHtUBbg2bdGrR4Hg2SeJdrJOilGvha3alIM
rQjOxsbPTuWKGs4A/TQES+8OEzVtxoNgcI9tQgFI5hIsEs0HOxAWdx4cTsTt5dU0WSkmAUtIpIDS
6WE2rJWIWB/EcnAnMgU7j07XPnW4ogAxae2cUfywGtrgoSkPXZHR1/0jJ6fCJMYZHBWe+VUQhJtG
Ty7E2liPKtgjo7CoSD7q2kiLK4nFMiZGQwJW9QbZkCrbdKzRH7tsBp+xEsZkVoqh6yjzMIDCsqzK
sS1EX+wou1/5IeZaTGrQOAsb2rHY8D1KFK8Gan5ZxIU8MQJDmGYBnG0NtzqBd8q+PT2FqodUJ3bo
qZdQ5aHYNeRtZsiVrqYn0IROnCaaSvkCDg+ZlG/SDJpptiqOa1MJJ+z7iVdDYJrGBMi9BZTvpXci
qMqXMAIomgkDcepm9mWjFOVMqL2fUze/aUkxj/PMXBCP8OyRU2i0t6Ku2fCjKY0F41GQQQxaRD4n
RVSnKVSSE3pPUvXmq1ypC/AGRbk6FaXia+M1iBrDxMMFrzc2pYAeoGrYDKOFZ5x6uTBNioiOGLW9
mEsmJKjU2XwFTFOMsLkvvUCarn2dxoq+Wj2IhfClzgpmXGhASEmzDOuFYuAbus4hq0H1q2l6XytV
XDqpks/VMqKQIcpQyr7ckJJvaV8rbPuI9RVhp4XfDM6xUBiMar+5dB1buZKpAYDzP9O4bUhfj1Iw
+6MKyuthbie3IM/PtKa1QjLs7ti8zcK2tD7FXfUHPln0FTfjiggGOae6GBPuPA5iRwbstTrRhQa2
WxdLpSj8a2Mtf/ZDPRy7g0A+pL8CaJa1T6AEbFGLdy+iAOc+cxYpgd9EBEYn0OnoEDSmDI8h72Sf
svfNYOomtDaZmVKaGRcKxYg+MUzbXkDzKdX0yKCJA9FV+IW108Bpo11i4RdjBcR7PfL9MJUpBRU1
f1brMY+KmoqqGfhYy1GyKkT3upIJUE4qn+qTE7L9A9jhtCgfQSo2UDg0Cjlyn3IoZ4w5VFuGbMCz
nMdSok8kHa9pQtW7hzTUejFpTCgvLkpfCJdlgW0jrBLU9ypn0DNXM+psYmgYdxTa+BzIbICZgRvl
eUvdrbzoNqo45cMQC14cU7lbFMswaOlMKVnWjmpJbdIvKeHWgITgLcFRVt8u8va/9qZyWqn9mvgz
tZzDaCUJylEVwvpH2wXxQS0UmSyOh2UeZ6R/F2UchmeVY5bpCYkhNkay68HPEJMyr0ovGwYF6363
knKvvl/LZWneV4BPbuFghEBW5SQwLegkjhobI/WqXEuxOpab0J8pUmnUUOoG8WFFqUU9E+HnUscm
5np0qK9tZTUBEawAyLFXQDZM/CV/JEHqKs41qcwP5YVRpNOycEzviNuzYt0bcb2Y+qleG5dtT5rB
KexBZvEzVh8dizPwnfFoEaA6h+uBuRa+epmbiEPKhvBdHT/XRYINDkE4WpXGkAs25ITHLgj7iQpu
zAexkSywzugDc2jXAZD+RbaWrlVjMXAnFHhIzWEZRAKtEsuscGeJbgjO8aBYZ2CHKAMMH4jJONWh
Q2wGlJGnF5i4zrpIFKKxflQuTkit+96oCtar9EKjbiqcZ4KuY1yRL64+xyGZ6ZNMBXU/DlaU/57Y
Ks0hZ2uDOjliIyQ8KPMlMOKniiDCcilW2qSS1uU9UaxojcllJuLMKQ2selH0PeLWoi+LV5Jea19z
O13XE2VVgFigkeygxfYJQQSYzltPTVtPSYg6mQScYiXJ46LFjp6IReak4GECSIiJSMJdPjTVUjao
88DXkC8kEO3llR40Or0d6YazmJIuBuxaJGZsnBm4c8cNaNx0xFLKuP5VUpdjAQScSY6Lmv8LN8J2
P/NlQ2es1KhPYzFq5GNNoHHEeaMHXCKodcDRAyku10d+kwEfFcuM4KrggAYYuvEC9QGM0JmrfkMY
RvT15CZKbUcjZRY08WwlJuapB77nQaiTgntTs+MjEgvrMxD7M08mAUlrJAHUSSmU+We6M2cOxH1R
Qj5Rq2E9FmIVc8EH0EaoTwDQb2cNpRjErk/KJCwpjFvY3jTMooA0aJu2NCuXSzEg8jys6B7jjcFH
RBhEmu25JbIohXcgRqQ71+NiGSrlBo6JbSWMVSXX1NtEK8V0iqc2SGYw1UILKtZlkALVZ3UuQ1RZ
G4ZMvitR1kSHkQvOe7QWK6BqHoBeheaxuvxF0KhkGLqNQY2Hs64A6tiZWXjHoEpx4D05DED2eTms
44npUtlQ6EJ1penOte9WgHMreS3U66G8WMvJSaSH6+82z/XPI8ImhNtg6JYmqRqXC9xi0lVUZ6rX
GfGOFUgtX8snclILDcURbkrkQlOde6NamfowolflsIgk0wr9ILmsykF2qakCUR1H9sjKEcMixlTZ
9Y3hVRzlQebn8kXlMZ0Ria7gWPPWpj72PDW/j2UaoQ3TqgjkWQnU70gNQgp1GrhGKIDTwvwEs8En
I5OJKM+WB/ukcFJ/jcmmAODCeBayETh58q+qK7O+AEjArEvgqqhz2KDeaSFyFtWhBE4hixbkPtIW
1F4vKjrWrNarc2qbUZGkVm7yPKPqRZEzfZLBVb86cmvIekcDOIbA2pq5cK1RNGSPPUVRjhZK6Jzl
BH0vY5ESKKjwQ2MkAUJYTXMjlK7lelCUTFZ0KVMRguNssa7nhRNLl4Q0CJgnK6KVo1SEW9IM3MQ+
jmFwL4BXrujXXq4Isx3qBTz61IPa5QXArPgrYFtUCJGlDOb7RoUfXxEbJx839K0Wh/hRi2QEyZCy
pPpEccZKSp1g7vpSOfYWtTAgRAGcGyJ674y4T5ROEyjizlK3MfPhYFDHx6Gkl191Wn/j/moS91Ba
EVyO45gLNzbZpyrW199SPfbCka6GZow3omnrIVV52cypdfEOnBPWfyLExDBUx74AX8M/U9ESVLtU
YgwYE/vYGa7gafoegjuG1ZzS8tFiDcXy0PRcEyLxhpjmBPVSpVM3onxsWFNW6bX1fyWtFyKskRPR
DAUgJJwGGpNkghU0Xvlz5lVAec11dUmps2mOsfSDW1KGQT1ZSxloT1EALkqe11bP/UJHh0Osri7G
SRab38Usyc/LASVjGMAJmCjozKd0rcojiipC8+cyrpJrIFDFzKXF1F26QhBGVCggS6EcUKzq2pk+
zyIdwCcAQMr41Nq0Fo2rfgVhx3cjGQvi0sTfcsYiip3MCyT+VwN6+wBGyIzgeuFkZ2oeZPkEXxxr
Pcur6yivna+DbEW0SzRCFaSJ7wSRlYly9LkSRPFOgzPxLCiL8M7VpRVhO42ybcGXcKfyJiH6ExTh
FdkT0HaikChjkE1iPPQTtTzOilT/7sJxPatrEauECmR5ShQuuAWaCqulrzk2O9MAzQnFUlTGa6nS
5kWwyoQjmqiX50Rhyom8pi/xWFSc9RX+7nVOYwOUlboGyJxrtXddw9m1LMrAKmgnMtGJxDWTprzC
7LcvZW6jzyZ5Q//UM1LA4ZU7oIzbGVCIm+rpaEVmFIRJW6lrrJzLlRMXZ0ocD8Z+YHgGQCohP2/o
EAnc3JGce9ceLMCNqFl8AwcLDmYDtmdEqs+nALikwlaUmvQzMAnzgde2P6vKAoBRbsfCmZZk4g3M
be59DOJEoKwOHtFpSVqYNB9RaVqXcjqPXZOwOdaA4E4dm9gucEIR0fZoVJeMZLoP0S89rfUQFEuT
nnu4FemkAQddHQaENzhQm6KJxizK4lBRappVSKF0KesNcom1h9xLVR3pAERDureZASmHOqMHz4mQ
R9p3EvTChWQHHkF9sST8vfl3pTsgeUtByGoMmqI5Bd01+Fa4uXQvNpSkjQnPJVeOUwxSCuSVlCAK
mKNjXxDRGW4VomECeshQwghK9FBZKMBtMgNAf+atuHxibmgwRxpfE9vzFNhRDB5TrrVjWSS7v85K
gofgHcFdwfA1tBcVBrdDsypGJ1YA6j2WNKAonuffpYBqxprkaafiSkfrlioUaEOHwNhJtBJMrFYQ
W/dVXSrZNC+0IBqF1AwscS8Ws5jK47HhVvVUpI3J2IPCYYTZQCrQaAg5DisRrrAhXDitI47NvCJO
GnmH4UAusyGtp/VoQl1mcLeO8N6hynGoK6oXmTGVYmrRJwOC3t8BKsv6ULEl/XbNQUaVScFqfRhB
RZ+McBScap7JhkwKT4FMiVgPNSJwe5byQ75ZrDxvHNrGJEAxOcAaYERcEXtoBHlF8HVBUVZESwDu
TuxnPTUjihQDViSXCG7xV3MxAysujEUaFo0imJAvU9GtPW8ILpoqBOYGzYAfxtSVhZ4dDW5007YP
qTJX53JM4rQqKu3W0WGraVs7hOLQw6P7qkpVRGGjaoJc0nPns5NVzTkIK/nzutHpkCfmUYtYp3rU
/ayDk10MYSpeqZOBYGMipbXjfDaKgaScKHnYTItVmnwNyBndOgODsgI3vUljUMqpufIfpGZlcxuD
oibCq8/IAWCxuyKYVarGUpl/rVOqu6KePphGcCoQKxNLxCWqA85Ps8C3G8YxGcEh7UmLKyms05Mk
Vd1zspz3EswfxUi0aWM5sUtYN25j2a/1CUUbbChUPtwjfprL6pE4cIR08nj7r90CrDUlmRwtF4D7
OFHr6rIpHCcZmYsUCS+Js5Snqo2U0iqETnMTY1P3NmivmlmUCZkyDZGUdAjjAGHmzQBEwjkRMdW5
QA68OKsu9ZWNyaXANQVAvdC4pNZyzG/UquLg+/4AuaRwXhJHNEV1hHwELku881tZAWVPiaMmivU0
1+nXMtPhbfZneW1WNFWRVO1UK+BQplSmZIH8xYpBKPvkglrndeUfKSlNlicwiGjAMpoCz1jO16V/
lDgV33/UAiRlFvqJCZOAjYPkr6oRGFafes+NAqPMwKg1IlG0vxgt8jWIucJR4VXX6N3Mw4DIAoiJ
Yx5Ju06/WXPoSOEUIzMqYlU8AsMJnh68ggBHPlgZBzut0Xx8CViDMaECAl21OqL6l+j+yNwYhBnK
R7wJ88ZPTgkRKOEl+LQB/G8FiMQR9bGyP7U1Qx0cDRy97VCjt3jINQf1sFlEKK+64VyAdA78WyF0
V9mI2K9OMhd0D1INTnM5SLlPhxVYDhhCylw3RkWOIUXD8EUjjiIHv2pEizl2shaTIDpL6kryjoqA
Zw9TiOOdsSDE6RdkSCewCRG4PamCqiAytUhBoUCsB/ZcVgf2PM9gUAaYnNsniUuvzaGkZyJ11hCF
58crWa4DUkbgoodNE2nCoSO51KIPAQbK+Y2GB2JOMIsoIixWOkgpQ2jNd88og9vHPUwJxGfTILP9
4qiMfFEbrvh2PMJfHdyTpSyVQyJB5IRFJYPSxtWCAq1i5uZIdEQREEtRURgUOAvNnHr0Ch6vRerX
P+MvLIxDvXJFihPWYXiv6AQ50fl1HdJsoSbkqq1z8dqOUnU1r0DnLE7w7BE/Na3IwwCK8m8zZYDI
u0ReonFo+AtQQ95avgBnsQjwEx2IOQguBhkZQp86/kFRRYOjrJKUb1j55ld/tZh4pgCGyqW8pkXz
Qvl9JSTI3tqObm1XrrhCgvNyrVLooeD2EIoYDurQvrLplLSi0iwHrZR/l9PBz5QPohE1jct6movV
l03Z3hNRVIcD6f63iKqu45D/7XJPdfiqfpOhqvOtw2XcskBlu0O1s3n+9KfZteRUb9FYPfvqZJfk
6pFw64nlasPpdB1/7Etbzqh2Ri8Heh8xlgIRW4cXazPQhpPrRwMEFtRdxQPUWbr8k2bQ/k4HDr75
A81ZEEf208fCQP+JjK3Ulg7/+jkPfLZCL6f+kg3sY9/50RssN/uy4QZTobzbaw2UwU+aqKABFePx
Hakh7azB4CcRRgnK3gmhtX8eH/gXWoOnGSHxzwXzd4iBJv0kQupIyo72De0fan2fLYEk/gTWA8JN
vvP45/mBf12A/1gpkFrqtr2kQFZ+or6WsmmDaupn7y5IImeEImpRbTtp/LWEv+2ltNdbq5zvljkR
VpDOW8s/qbQbNHS4Pn/3jr/jYPyqRUf46Q8b/ekus2dcgm9+Yas9Xw7wpDY2usEQafbb+eo1TIOP
gz+qkPbn/7x/Tjy4UW7PPmz5Fp/92Pnu463z7NOtZtxM6+lZT+vxcqadiU1ajcYibH955C5TK713
6s0H9dNbPRIefiqyPLUCF/6/x2e3L9t2kv7HTF6wKf4qJj8a+DxOvxMuOzjOAit62I7Xjg6pPnSB
JvTUA0mlCG5DhP3jx7323r9eHS9Xo6swfv/nz5YCrguIArYr+XwvdveSRY94izf2PL5fWtEb3/lL
yMX31L3vCAUUwttdbKWxlYqnV36mOH4kEZ+iHCnMd4aVIJbYc9ysK70y4rXfiBNYUpLldozNiSCY
Lm1/8bHX50DkzsGncLm7sGQWzT3HfvUUyxuVtXOQf9+WzVua0tfmTO+BAddk99T+vrEv2pPQ3Tmd
LksqnPWqhgEFCwh9ffZ7xiUGsR3vPoV+ibREUfg/lxLdnbQXTyn+QR6bvVO6kRlrRxB1ukZBLt62
YJElyaRXGPZAd8k+8KChFXCGDua5lS+Z3ON4rYy2hLRtX3iJFo0aLi7VKtuPtxL7gcfNllmcxLkV
dreKyLA2wD3WdBGeeoWi0hci/JGHWUB6lnfbaW/eSlHg1UUcDKQBUnxCmNuP93irkZW6d3cI4MH5
MneWaXtHdRbTVHFl6L0E9w0SIkNFjSn/uNa/+dg/75Z6VCHvuaWebco/wS00siLrwdoufCsOrZv6
m9vwzqN6CKl1tGuVtOTw+w48W1ZkI7bjbO6N1pnYd9i55Ub5wSVWXLo8QFAPZu6qWOJYbIdunwTh
2fbHVwT0nStzE7n58uEV3SK3rvG+7zFiAGzN1+6T9q56YV4Uv18L/3qut7PdbAJ8JBic8D395htw
9v/hjnUMxj/GzJQ29sW/3gH+FNy9uOR/sA3vFNNP0UOcph29AE3bb27ue0dtXaHuLSf1IPXDZWC7
Rbid3+as/ugKe+dsKRnFrtmog6Nl2iztuHSjzpK0/IT7rgmTt9KiczO+NK6fndP3Th5qTW7gznTb
3iT7Tne8jEIr9bcDtWvddu3Zd9jjlGXYcWJ7ELhJlu/api0p3b6zHTXLe6e7tm0gat9hQXbsLkLL
Brj3sFYaL5+iBB05+6FB+U45m6ZWdL/cTrIVhzbMte+UD907rjGc2e1Q7cBtj869B6YDRpQt6+1I
m3F/dC2+cxkOlykI+O6wfawDdlR3ddsuEPsuAiTc5BQ6qoGkwf7jHhUROqezCHQb3X/c4/sXykFq
m3rtuw7HuRV0Zyv1sAony3RHwEA27z/ZEzypmVUvOybppj3KvstwZtEQsCsNag+re+bmTrFrmkgv
YzzFP2zQdx62eRCXlr875R7W+MxFr+fLKMuXbned1R7U+1lRLcO7GJLorTS02odGk9sfP+5VzKDJ
YU22A23Gbdvg7isasziydtwtrYcjMmt1+3Z2m8nqPezeb8QZJKMHt43Q4trq6oo+rmbS7ztWjzSQ
tgvzcXG4JBBa2FawHWmzxH2431cxt1z34JFq3j7m4xNuT/Ryd+A+ciTzjdZM3agTM5D78DrmCUGD
7au3K0wYa/vjHitRWjh06cN2pM3AbavGfY/yfL186F4ectuHdv9h3bx5jO5tB3uccg8H+sZPWeKO
cUmgd/uYj6/xUwzm1I3sh7jrNr7MwPz+6+kW4+oeuRvRcW072c2a/DDA+c67D43MBbW0065A9+HV
zJfp3c7ZNnpYbdKTy4P4O8ZL57QAppf7UczkT2bW/fJh19OTBnof9twpLN1lZ7UHZFXpz7jd248L
4i//o1X/r7lm4FtAsdBcAbJf2ngq6tuP+/Ni469F8vcNtD1/m3aBSbU//9WETFibgN+gEH7wUY95
atDS9E74Y9/rESS0Ey19/OWP8sBDy2k151ZAW+XTx900qpOdSFULstn3Bjm0Got4eOom27E28xV7
MF+PCU50Bm1bue873+MstZZd06qPxWWuq+3kNgvQx+18EqcPO0vQh9KFGdZy885slR5W9mxJKLub
cyEJvn3Mx9XsBUbrdpTN0uo9hGY+k/juhKekl6n03287zK3iwT34lFq7N/EPE9vvtB3mtKG1ni+E
LPdwyJ6sqXbOB5PQTXeT5jRk3T7z41v4ZZnlB0Mr6gSeSZDvP/LPy3DHLO4jnn0eHyB0/5Yd7Pp3
XOb7z/mwdRsP5sXdg9smVO47R1GVYWTa/xnXRXT3mmUiiVyDtI/e/wmf7oqDWZF1JPJp9B7W6L9e
TeaTq9vJ+L8dtMJD2PfghfwDsQAoqsBiasrgOlT6Cr71Wq8ZIX+M/fGYwP3nsD+Wgdvs+G1vLezb
Vg0kgbl1cLWDbtN60C6T4GBuBaVFznM7zfaeMHoQw8MCfRhaQUfKX+Lxfv9NcRRHDy0g6vmEOT3b
Hz+uas9Z4NSyi86MpR9iB955/1yCNQm7ww7eXOI/78BtcJP7nrddDOuzjf6z8MivgkRpP/aW6Px5
O/EazG/fjXn+Nm87mB90xKh3oiVkR+TNHuLnV0W2A4SUxR7ibde//F86nNZdxf02aOD5Sk6e/PI/
5kpsAdP7ysFf8IAGNgjmjtD0cMd9imysxu0Zb6+3N22dt6/kYZxna7T682GlPsYlGdBx2eQeTg29
uovowX0+V6WHYUeO9fB8zD4i1FfLpLgLwCATNwU8e0CHcbsTglR7OO7jZRjf467xmLef14MEjqj8
TGEs6CxWD8JCl9k4jTuGkNZDwuRXLOWmTiP6dY2eT78PB3RkJcuD22X60NG7P0TMv9PeGnsu6ea8
I/H6mwbX26d+YtdJ/nwZ9B4SX5MVlnKM3gsODguyPh2dovcgJhMYEdPusH2kNyY5NOFJV10bPZzO
a479oQWDTWchzDettLe379C66x5Cs4ftO3R2roG3ExbvmOkLQYB6ait4H/dwRr/8n3x58PBvx2Xs
pp1TByfG/sOfLqO6s2mvVEs9cwPeeZjP3LtdqwAeyf1ne0b1CXzO24E28VG1ByljvjuroPZw2c4o
VrCtDA+1O+Eetg1wVZznXXHoJWOL87/u6GBJ62F9wdDsDNrDKZ5xkd7vAn56WdsC7et2Yc6S3sNZ
nlntyLugFKmPa24WN63+pRCkI2t6D2J87mLid0bt48rYjNq9L6Q+cMmP97EwdLPMKjqzflmh+PsV
29Uvfy+gbOmYhbAbbJ/zcTV/hWfSLW2CmWb/YefL+t5ZBsGyY3HKfQBon4pBXxQGy32gaOctbKSL
CZP7QNHO26op6+BsGe9AdaQerKA5gLOd0nm5jyTuvNjJi1J/uL9oXMddL01Werig57/8r/gA+p1f
/r4pRblMf/nf0b3bLZ6WlR7WmoyPuxtWUno4MNdW1OwqaLmPvO6N/eKA9wFcJk7gU+hzMLWyjlkk
9wEChhPC3bHp5V5SGMRhoEfomARyHxfstxc+iNwHWPebG95Zd+vO1Sr3kZd/1KEvz3cfKOChmx5c
Y8x10B/kD/fXHJ/u6mVn7wxZBvtF22pIXchPUp/xpn768+KwGz6If8FA7Hcbr5YUexc+0oOq/QRk
9s5yve7AWg9ylIJm6JqAPbgFAC/swHpYZs52hq2b2EdVy6ymb0jXmWvJjZZtGqH+uOlHa7fdTevh
IqNLZNQ9pUoPcyUsehc/dPesj2tsnroHZyBmOqGIPiIGwBG7Ef8+7kXS2fbBafuf+aerrQBsghF9
2OzHlDNHyx3jRgLOubekMXJ366Q+zN4TK+mqBqkPpNZpndp1s6vOuGX2X4ZH6h06CnYDrFBT7j/2
443+ytg9HOlTwKeQpe8oC6mPc31mdXMSILn3XwuA7lb84ohoPawyhQUkCHdkuQ/LlEDVg1t2vWVJ
7+GuY2Cr3j3TfaQizpdJ10+WjB627hJUDYWsr2Lq+gAFXFIS+UKQ+6iZvoT2D2p4cjI7EY8epG5O
DY6VoDa2R2NjWEg9SMe1Y7m74Eu5D9vi2vLclyuNub59hY+bLdeWS8xqO86jjdWDhXGNQ9uahbvS
IfehkW6au+Ury9FHVeutu8xBjHXWow9VdwFoNi4PjnMAAcnB3w5odEVXteLpZD5/nASTbg8b8PTA
04ImFQ4+5N8Otn91X3uoofbhYc8TcvtB/Zq+gcWsD9tn5j48UNs1sbL8+aI9Fsr8tmWFFnkXv+XT
qs0d14cdLWLVfv3rK5SX0ODCjbydx8fP4OZWsdig1A3+33//n5lv1dbBYVqTeGIGR+ROQ2u7ax19
CL+SrvSRObt2wTMI5OW6yShDHgyUPmBeBIJ9y9+Ke/a3sWvRZS3nrT6Dj7E6Ma+BodHioQePdxz7
DzELeG35uJFuFwY6MFrCwB4279QqXOjlt1Lw6D+AiqV1wPZ3H5eMS0sIXOEe4hchy4rteM+e0UMc
iHpl+5WRe9BBZ1aSOztmjbhZmjcvrj8vsES6/5FXbN/g0vNXaCXgx+WEj8iE0XO64+0EflR29ykt
7qzO7m1/+LjQQenqgsXehP6HVnpH3mI76MY+2P6wzxPswg260MA+DLB2tiDqOzqyj3rcFhhDgSNI
8s7QfTjII6umaue1G7MPc2a0Ix19oADGcUjQv0sj3IfxsB33ddhbH94bFJG7zJN9FBVRb/EAcWPR
zY/1kac+ouSxE6KX+riMT5Djnf2T+iiYm1lpmw7aBS/0AYxsKQiyNufbsfqkPrCQl9Bz5XFb49Ox
QuQ+iuYeOT5PXRoabrTp+bJ0uxqkD1P/8SlnxX03kiL3ovngMXEfrIfN9K/jO4iXt+p/cxf0QUfY
+oqP6zNCLuPsNWUo90FQ+LhQty7scVCvtjQILdD5USu8CDX0AR2j71DuZs7BrUtJxqtKnmrA7Xp+
/Dq9mf/wCT0AAoaQMu3gFum/tv/MR5STEV3cDrQRqT5M/7nVtYpkowdjnMBRfjApCGnswsrkPiBP
j9KJCZM7v/w9WIb181Wh9/T2x4/LyeYFZhZP6JYfk/PtI4b5+AKPt8DBvz+yNP7Hdtbt1iqQbr/p
sDw3myd/aGnPa0T1Wxt8Y5i3K//P3xvksVcBpclWGHcM+z5EbAgp5a6/0IfkxgEVF69q0D5SSaO4
vXb+/XRJEXFk/8drF1Af18EmY9VWhXNGXLDrrz2nDwq9URxvW7R0rI0+ePSmrtexSPtIU0yhCWs5
HLYc5RvqJvc+fZk//SHd9ztjfFO8gHvnoG1D9yI/20fJ8dP4mxRiu9mtnfFrl5Q2Pf7Q2RSzh8QD
HkgnZN0HLcjREkq4JwndvMPsfowVEGx/13kJmM63iv7j19MpcbQ77tbtSO2VIfWBMhw5KYkInPen
1+k+oIeZny/XByMreIUPrA+StHN3Bw7eRw3RrRVR/NQNKfZhJJ0Dju+O2seZbRf425Lka5evG76y
7V5+XOwu3fwe4/bVy4X+Lj08wEqIprWv8LLKTOonSkxX7+08N6dm0INQc0llRG9fzx73QSfxaC8e
LQOiMv/l4FOGV5YByn90NdsTS1yMDMioiJyOnULbne3LfnzXr2MfhufOqsl9mBLXYBq6s+0Dj3Jd
wNG5M9keJPML2+s+ut5TOvJ2IVZ0Adp/mV8YmXIfOZdRCw5owzbbQ7udaCv8Gl6GYdDnR4M0USTL
0wdr7s3zHiq0aoni9OCiINeJvfiqGWe0+SURqh+Tpnh0vnq7nPTPc3we+379C7o6qd2iOrti3Yfy
GIJa2uEv74PjbphaTRfo3UcxR+u6Lp8fkD4SxqPWIdspKugDJzG5J5jepUTqo9nSk03O/btTMtwH
RH9qBX5rmbymB4zBduU/flUdFiCWO3eK9MN2ae/0g+bADYC6dERD6qM/R4s6I39Yb998Y5H04eZc
LndNyx6S1DdpsTtZuY8TckvtW0NDr87G0Xpuuyq/JQ9/3jWgv9JCcd9L4fnbtG/84yT4829vY38b
ut0eOXVfa6j4L/iWr3Ry/Bd8y1faSP7F3vINkX46D/cB0Zb//P8AAAD//w==</cx:binary>
              </cx:geoCache>
            </cx:geography>
          </cx:layoutPr>
          <cx:valueColors>
            <cx:minColor>
              <a:schemeClr val="accent5">
                <a:lumMod val="40000"/>
                <a:lumOff val="60000"/>
              </a:schemeClr>
            </cx:minColor>
            <cx:maxColor>
              <a:srgbClr val="8104A8"/>
            </cx:maxColor>
          </cx:valueColors>
        </cx:series>
      </cx:plotAreaRegion>
    </cx:plotArea>
    <cx:legend pos="r" align="min" overlay="0"/>
  </cx:chart>
  <cx:spPr>
    <a:effectLst>
      <a:glow rad="228600">
        <a:srgbClr val="8104A8">
          <a:alpha val="40000"/>
        </a:srgbClr>
      </a:glo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marL="0" marR="0" lvl="0" indent="0" defTabSz="914400" rtl="0" eaLnBrk="1" fontAlgn="auto" latinLnBrk="0" hangingPunct="1">
              <a:lnSpc>
                <a:spcPct val="100000"/>
              </a:lnSpc>
              <a:spcBef>
                <a:spcPts val="0"/>
              </a:spcBef>
              <a:spcAft>
                <a:spcPts val="0"/>
              </a:spcAft>
              <a:buClrTx/>
              <a:buSzTx/>
              <a:buFontTx/>
              <a:buNone/>
              <a:tabLst/>
              <a:defRPr/>
            </a:pPr>
            <a:r>
              <a:rPr lang="en-GB" sz="1800" b="0" i="0" baseline="0">
                <a:effectLst/>
              </a:rPr>
              <a:t>Global Sales Distribution Map</a:t>
            </a:r>
            <a:endParaRPr lang="en-GB">
              <a:effectLst/>
            </a:endParaRPr>
          </a:p>
        </cx:rich>
      </cx:tx>
    </cx:title>
    <cx:plotArea>
      <cx:plotAreaRegion>
        <cx:plotSurface>
          <cx:spPr>
            <a:solidFill>
              <a:schemeClr val="tx1">
                <a:lumMod val="95000"/>
                <a:lumOff val="5000"/>
              </a:schemeClr>
            </a:solidFill>
          </cx:spPr>
        </cx:plotSurface>
        <cx:series layoutId="regionMap" uniqueId="{869E5E0B-45D6-41B0-BA86-6FD20DBDC4C0}">
          <cx:tx>
            <cx:txData>
              <cx:f>_xlchart.v5.6</cx:f>
              <cx:v>Sum of   Sales After</cx:v>
            </cx:txData>
          </cx:tx>
          <cx:spPr>
            <a:solidFill>
              <a:schemeClr val="bg1"/>
            </a:solidFill>
          </cx:spPr>
          <cx:dataId val="0"/>
          <cx:layoutPr>
            <cx:regionLabelLayout val="showAll"/>
            <cx:geography projectionType="miller" viewedRegionType="dataOnly" cultureLanguage="en-US" cultureRegion="SA" attribution="Powered by Bing">
              <cx:geoCache provider="{E9337A44-BEBE-4D9F-B70C-5C5E7DAFC167}">
                <cx:binary>7HvZchw5luWvyPQ8rsQOeFllm7VHMChqS1GUlFn14kYplb5vcPiGr58DRihLDOaQU9Zt1vMweqEY
iwO4uMs5517+/ev6t6/1t1v7bG3qdvzb1/Xn57lz/d9++mn8mn9rbscXTfHVdmP3h3vxtWt+6v74
o/j67aff7e1StNlPjFDx09f81rpv6/P/+Dueln3r3nRfb13RtdfTN7t9+DZOtRsfee8v33r2tZta
F76e4Uk/P3/7bS2+ds+ffWtd4baPW//t5+f3PvL82U/nD3qw6LMa+3LT7/gu4y9izmXMtXz+rO7a
7PR6RAl7IUmsiZDx9+Xe3Tb4ytNbuNvA7e+/22/j+Oz081/fu7fdf71cjN3ueNZdF3b29re7o/x0
35b/8fezF3C4s1d+MPe5JZ5669zau9v29vfb78f/r1tbwaaax0YRSe7+sftGj9ULRQwlRrI/3z/e
9NH0T+/nr03//Xtnpv/+8rnpd//5P2/6g71tv3777zO9gGmZMCRm+p7N2QshDdfK6Pj07/uaR5M/
vY+/Nvn3752Z/PvL5yY/fPifN/nlN9vcttv38//X3V3SFySmsdGKHG173/SUvOCGGKLwmeO/70sf
Tf9/sZ+/tv2fXzwz/p+vn1t/f/E/b/1PbeG+/f7sxt26b+Oz7o9n/9l8s8XX/8bsw2NkdC614PqY
Xfi9SIji+AWhhisei+N1iPv3cW+H39/6Ky/561s5+/rZ3Zy9e35Dn27+H7uhx87/75Xg/38t/+cC
/id02d+624s7zPNDDX/83TsvBAw7++pj0OlYa69+//k5B+j5E0iFJ5y+9ld1+Pvnv92O7ufnkWQv
FA+JjQJXGcWZef5s+Xb3FhX0+bO2sy7/+bnhL6ggxggexwL/U8ACYzeFtwR9oTSeQaRS4Q35J6R8
39Vb1rV/Hvz0+7N2at53RetGfJk8f9YfPxY2Jgw1sULhIwSJOJaSIar7r7cfAFvxafq/TO9J1Okl
uwEy8X77MuZ5m4v9PLbz4D41Rk4qS/SwLlWU1N1E+/Z9meXx4PZ1mfXjcpiJlFubODaX5bhrfDMu
4kpkUabJpVOel7e1q7qxuPTF4vrul3gWNmMvOelpPF4ttpBl85ZnaWXanfE6qtm1Yt4UN2SjAsvI
Ktp6f5O2kxgPqZ2Ype/KJTY8T0qpKX7L5nytit1pW+M2xkN5ECW1vN7XURRbe2O2iLFqtw7T0NV7
2o4l2RLbxqOgbZLS1JT6ovTGU5FERUts+vYHB/gLMyvc5I9m1kZQrilVQvJYUc1xnT+audls0bfC
ZL9SlbVLnPR+nBW5IEwb3e6qdsiyNommJR2+RKv0q9gVOavb9VD1/VR8ngu1dCxZZGFgEtfQtG32
k2Np211kuJxyu5ojl8U2sdzLRiTGTSa2u8qkHMZWTTXiBoRig66Tvm4W3u+yTHdkTepsGobsosyX
GvvKiGTYVxYtLI8vx6zkqkvioUnZ/KpZ077qLoxmRF/zpcmM3lUbnfXvtqto90nAjthdG5HwQGU7
gqXXPJubOtmUq/FxKZvMsZfRWKX6JuKVHse9HlJH6GvPfTvpyyqNOiEPhsayb95mbV/2v1vC6bQc
vFu6Ve9LMaVa74bUzHj+MBTRPL8xa93CCJVzKX4TZVditUGKFsceekqwBTsMq4gu67Wg0bBTEwn7
L6apwLHzksnhy+N3jpxwduWaAlTGRggqUVXPrtxWTqq6XOxnz+2a6SsuReqXV6RcZiX3Q94pl1+w
zFfbctVNnYeTR65aXPmSNqlU1cvHt4O8cn87UksK6sClkUqa+Gw7hcwdi9c1/TSSWME11pJka76n
atmi5qJXazDVvORNn19HrO7V/GYtJlDC3eP7oIB1ZxtB9lNUKKE4rBMS4I+h4M1SlFM/6k+6qzrZ
vJstck15aW1VKHEd40JSlWQT/LH2Cav80NkkGmYK1yo2I5btkPop/JiXLV7yfTP10tFfdDlvPPql
WevZfOm4m7Lq7dqlvHprmoqq68dPoc4PAdBKA/3lBLlYm5BWf0ibksbITbLfPq1sKHOZqNlzmFFM
SxdvlzkfBz6/iqN27NYueXxpSoDE7ltQAzZzxeBalBF+nrMbS8WUe559Uo2atvTjNDeVHg5uVAPu
MOV1WFwXc4gB0dmmZDsSjXM8vG29HFv+rmceSkeSF1mI1HmmuV+Saexo8Issyq3b25zqMv6lmxrG
5KWa2pBOljnv8Exlh02zhFGvkYW72c/xP9KmKtf+Q9/GJaJY5LZumySWUyTiA0cFQJCNfZmq4bCx
TobAHcca29zWTePJMe8n5J1tthN21IwmRGVUFCEnpdGqcPkkhjvZnZ3Xyo27Qpvc6l0/TCG2OdMb
3jPHp8yDCo8mrixwrlWMIbGsfd7gRdO2WTje2oYzl0WMuF+7ccDioqNU5F/Top6W7fXI13Tpk061
ZPiCJNrCwu3okakvPBlz1u/Tmim6p31BchRAGzclrxJHje6Lqy1bqNLXZV9UuJK219mcXvfV1Kro
tjsmyFpnAy5vHVy99v+YqavxaL61sPevpDKupG/qknVV9bJMWVeuNvERogEJ1s8OH136OuzaiLTH
ueIym6MbMbuQ1ZrjPoeoWKKbth9DHe2kzvJyxzZmG3rY6oWMNCkmVcs4aUk6jeQC5ZwPX1TpIlzT
6VFZUJrUL/KYUVeXdeuHpiHjcjFk1Thnl7KoV8c+Tt0QLreQipb1r25ejKmSSi+0TF9VeRv8bHFT
rKbXjGwjckybsgwmfTw2gvp0FhpKIPZQglBqERxncCZXKRm9N+5zN4nCV7vU+3hod6ecFw12hcnU
XHk4zdKWFD+6dliwu9NHeFGMw7DnZeOi65iZUKx5xyxu0S3aLjezTUkz7qfaVvCqOGchynqrqLqU
TZmNQ7JW3EpxU9JVFlmRkHjsO3njOsmc/0DWcsw+LGspV/Vm0H4j1CeS9YOeXvNjAWV8lNXbjugM
Cxx/oZwE/+6O3k7nLeCe0pQhZ0sxR9uSyKKZ4Qd2k8MYve9pV5NeJe04dy7/9VTt6Mo2nDjK+nKK
d0MUk2XYRf3W4j5QHgGrEquLLHW7TJQZIYe2zCem32STseNXIqMFgUudZKixnPqpj/ZR7YZRvZKV
yNL4ommob9fLRtKWq0NF0xDUso88K5/MgvdvOggDgaoi/3GukInPbrpvBEdOktWNVl505NCk8wYU
yFo4J9udoGEqRFMWO7fG9VAmhpY5la/5xhdkZd8NpBD/ZnWDhAR+bFQcExazh0DPFz2TxVbYT9Kx
BYf3cxd+1OOQjvFb18+y/4Dkazrka0fGdfka17Hut8uVmSWPvm7EEQDimK4TV5ds6ebB7Nq0nlFd
mrV15ZoMNi2FfhuZUokrm5UA168fD6OzEm0okyom2kCMjCHPnEfRKpdo6tnAbuhmhyzaFfPqs6JM
KmBbYOs2LeXAr1i0uKW/tBthgn18fAdnaAU7QBxTJeHYJATzOUiwlsrFD8sN+E6l5a8LWVe5HaKY
NnD5SvNq3pJcWYe7pkaE29W64dt61HKOsvH7IxH6kR893EfMpFTYgJBCPLBENTDRqGHob465kckx
JGREPsr+waVkxbUsNYtDQCDqAUdc3gTc+7g5zuAGyCLhwjChJHYj2Lmzl9XkbK74iAsZo66xCUp1
xKdkhWbOzB/Klc1YvS7FqnX2BHV5YAEsDKSjBeT+YIUz3Oi3zlZd5fubPCoU2B+ShUY5mdM4wo9T
8uHtZLfuiufzvH1OUyrr7gkLADqfBTyVMZWIKs3gnrjTs4BfatONVRP3N10+rUh//Bhgedni9l7W
ziGdX5qqswi3E4hpmq1d5jd5l5YLSapWgo4eaJWHlF1FBNiwmAqUvNzJUBBEL+/OdHwwB5DMwVDr
LR2z3ZKv0pokH/rIrR+LKOqm8heXNq6LLoiuVMyujMhFpV6zdg5AY0mFGr7IyATgYPXWRXZfM5EV
9kMWm+DFPbFTub0CQ6rnIumjFJ2BQ5kThq0URzrmYtsEIKSWJVSqY/ovZ3jfl9H6AHLGeBnK8c0s
V16klxUloWhQVmRcJTGSqIwPbB5996ldvUWNoa0XqPHHCtgRuzndJ3KoHN6r2rrBZkUnQbVeex9o
4oHQNErpr5GUdfWuTTtH17dpLRnKkSsznPEguQOneWP7xtsicVuakuKQmjSd42QRVT8Pe2HatZwT
U09qcztfqqj/BLt0qLS+CJd9AJ+ssAUvZY4tdEfMstiGySgpvNP5tkPCL/CeZy7ICUsnQr3qZ0+w
lWLyAhurjfSggcrYHA+T65bjI+xIVSNEFz55+gJFWMNRWtRckElgtmDglG8ZHq2NKoARm5wCUs1O
BCGBlLNYm5co9AEBtgvgArBov8b4wY4eNbYqAC23qhr1tO5R4ckFlSlS6AUAQajVdI0iLCfWnFl7
8AVslR94026ZrJK2EVU9/7ZqVm3Z62nq0I3bsbrU6XBRTB3wCHGx9NVhnFu3/DGk+g69U7fBRlHZ
deWSmLJKCd9l7exApqKshY8rXpRm3OljaHiIMshPzle8dyRJ82Y20ZvGZ7ZQVZKN20DmfRGVJv+j
AR9gc8JiiMLjtaidX/UrG8cBt5Wt8Dp72Zi27kaXxHOB3PE5EsTPw6uoRFmiSd2SEiDbriMn0yEd
m8y/Vl1WFf27Jt3WeLtBxPjOD/smFWmcX5JaFQG+MjH4Yh+loLLNFT3GE9HOwZ5N1jdy3pcz73BO
wDTO1H4reIWFdGYDUTixm9N9U5UHeNQe4ZSQOjzlVJWjKQqZO9ZbBJMcIfTjiftB9jQMEIVyVFPC
ZHxO1YZ6oItou/zDsX5AMQC04zjRei2XdUb1EmoJTEREVQ4e2ekZsf34Hh4UD6ND2YBqLyD2cRP2
+ANXHQrdlbON5mvCpnq9zkmnqrdbCzLxOWo5uM6hjfMaZe3xZe/Odk9axGKUaQmchh6OYmccuVQN
9KrY2Q95kcYmu6RNXMQlJA/Wr9HFItYlH9/SIR9jsqM0H3R3gVisNvk6rlLn/ac4j+yUvVx6j9u+
aIZam/5AswXA9eXIJMdd576kQH3IaqkrdxGth/lDtkkL0XIoSV4ul6wXtqKHLNf9BPoDqkfrywKp
q+f7mqc8J09wEIHe+I8cBDcOBQX6gEF65VqcFyqqhmXJVD19iFuvqL0tV2GB8wo7Trhv3lEsmlCz
TEgIbbGxoF12wlO7LxBv5qNbM4HXoOIEpkrJiIvqwbnwga5fF13uyZYOrgIHnoLoUB4fLKK8LO0r
N9FVLBdxZCGwJqoiiK/XOqaqKS5ylwG/XKk03gBfmnkcYGzXRqEaUR5Vhfg26Eit8jX1BXaS9f2a
2/1YQGJZXq39slX1BYkqK0xCF1ShdNfnjK59kwwpiafieu05hLuXYPjxHB00qi9lyTDGEzVZIlFv
pqpN1m0Lt9y71N+d3RWUHBC7jWqfYAnnQBYEUAE2AcEQw9BcPwMv5bgWcbpN8TUXxTz3v4HRV+u1
z3mGWAuYBdk7L2cJa6xMBBX58Rg4Dz0ooQQuAC4aYPQD+NgNyLVb1ZhrCMy1/yyPsb7xWsMFWF7P
WBEAHjnh316XS4bGqdaxwKDG2bllv6hiEV5cExFhXdGPQcddWBfy47hySOm6lhSvPb4uPZOmDAsy
dxxOHIcmxzlur/OiXe3i/fVM4fo4oxsaXuxOcBUJKmfdq67RWkcXG9h4L98PNThbkdgy35oRFFeU
2l51+TrQLWEjcNBvkBjMskxPQHsaAOOP+YkxjLHgWsA1CDZ7np/ilTRTIXh+vaZmAks0VR4cQVg1
mn8CA5RZvGdlk9pP5TxCs9m12baWX8H/JmDdExVJ+yX2/S4vXF22e877aFj2ttfB0I/b9kzaMIyB
B6FFC+saxaDk3k/j40BKs7aNfC+3bUUiUUUevGgVfMNv/V3hKJYhLveSTazZLoktMlSWivEUvOTx
zTxwbMaUMQosMfzT5+J2gAmug9Z+3aqpQCyRCZNCdsflqLHWaDwK3Nguhf/8+Lr0oRUEWtQIKi0R
Wg9of5ytmbdWINPoIXJXrZ2D/Nq265BWO+ZkkA99102zCdgz76rrE+bKRh4KhovHFHBgMVsA1pIW
Hts+KXJNP6htgkywBiGUzVs2Fe9olnvn93ptOgAH0S2VLP54/FDygSdyA4Uy3C0NeOE8XGOx5V7O
5Xx9UmTjvovVLxMdNpNfFNqrvn85Q8z07b6t1FBlL4uWja7fKVKHVlw2LgNO4yyjgIIzeEvdwY8h
V33wvdBptIMqq3i0I24EdU24WGNWHQa1kjpKdJPLarrSTqiKXwoXAfx+mjklJLo4ggW2yCDSFiIP
nQMLUefuB8jw+I/cGyWhTeqxzNYLvZG+5pcqKoTckrRVZG4v6ipnJn41DbOLbnznauG+nK7Db3NQ
pPy0hYsbx7bjoC+CdhkOl9W0tof5qEtDYWvgzSctuV5zlMD9hCZRZ8CdetSUNzXvwv6GWMltuQTP
M413SV8Z0UZXWUP6jgIFr0DDOz3TIrdPZL8H1QbtWI5ujwLeYg99U8k880JX7npueYhQ30F5/VLn
aYw4hRQcbKhpnbqrsajkk8n34fIhKGhMZKDK4Or3EwSwVlFC5u+vT1KmYC1Bfakmo7B+cdfiErLi
2EWdlbj0J44fZqXuJ1SJrK+URLcTgOJBbOZOlCX1w/w+U1lgVWUN/AaNlGdTOe3kkvo13mM7Htxs
gOSAC2RewEcuonjoQCpO3CxiS9ANJyRkvJj2UZDx22NP4ATnty6GL6WjtEQnrs3mqUwiebfqybMa
UYceh80m18iXm57bZk5i4qZS7R3ddNQn4KjIGkVSF23eRE9kyAeJSkEL5ByCSWjT03PosdaqYiOa
t+9PKQp0RODKT81qDro6fKm2HDlMqZbDWzaVt+v10tgnCcA5IBVKG/gDWkaaGcHOO24pXWuZbfX6
sWldlMkEuQxrLNVUI1XHBv74eD67Xxzg+6irRmqNHp/hYVzxviNOC53HrFnqt2iJRHA9Q3OFwkpo
VAzV6zlaoXTu20YHcvj4yvR+nz0sHSo6EwhDARBBzjjHMBcZhIY0epM3Y6BVtU4bqi5MOfTWJW5I
ofaAgFLYe91sCMjJDEEwXrsmjBSIVGfpR9qXJUS2x/d23yHC1jRsIRXHRBuGas9Lpho9SoBOyZsR
BR5LySPjQ1MEPnAs30ubAZ4WfAwO3ygV+KHMydO4lIYr+Bf2CZuJCYAKoxSBCp4WrvAHTmhVaBML
Zt9UcyU8BIOjTcADZ/Jhy9wgpv1EnSa3daVCg5hy29LbYYIcm+3iAeo8ymamY1W+lHOdc/YUOruf
TBA1MY8ZQ4NVhfk/TAne3yFJCTTvwYs3S2OMz3/l0rq+ukLAiujGDFqh0mlMmTS/MVgIxWOdyxhT
Ci5blyh+t2rRLMtFmzWznkLvP4hFS91JJB3wSGP+uQGZjlcet4WwRC8pjdzh8Ru/T/5xBIr9G6YY
wk6KBwBTxKgyEur+2+/dRmoDIOsjGxhgZ0pAc1NIhmYPyvR4oL6RMPXjm5D3ITl2wTgu22iCuWJk
gXNI7iSZF6D/7W1pu9qmh3kYO2PfxnNcp5+zdY1UnrhoQ3/02h9brKepkUJBlKuTaoCU+c5pufXV
Ze8H0v3Rpy6rbvOIok3EEzXSGVDBTHIFjxRbFDJ6lxmIZwtlGezejTmytQDlgNfk4MO4p6FZQ9sN
/fWg5p36v122zkGQbF2PQEUdB8H5jjfyog/dYLhEhx/Tghb4kkRmlku1M6bDcMh+MAPLl10FVsg8
fNoYQL1T/VD1NkU3GVpGRb5Dx1Tb+cJGER9Nm6B3HXrec7WFnh6Zh6jPcIJ8mprLinehVGdmDNFY
szzPyYWWzVr1eyL56NwrO+RgWxc+3nLy+fHbow98CD0Y5A0MUcUo6uI8d2sT52Lpt+ItP4qM/fH4
taoBtF9hOIGkBg32pY7bvbRrSBzyqHFVVRtK/XDs9VflFH4jvgqSqBcuUN9jc/F07MYXa/eJrCwj
y34YjEpvnzjL/VkzeKJWgCfIgGjtAOSeEy6OWR50BIl9082sl+1XDD3lvD2gwwKYdGpunyLVt1EI
WPTI0X0/pu181gGB/1t7EkAqgaxqKcJAR4xu0/00s0RSZV06ZR9zkRac7yjBIAlP6IZGC9SNLo/n
20XoJk3c6NIB81KA5fUKH4OcbpO8x2zBU5XiwVCeCAmIB+kCbeyH7Gpca7d1XZN/zOIsgN6NVxwF
tMK4B2LlqCUsmGdYr/toQvluVhKSmL+jRGBgonor822BvwKTalR85SWE4LGAu7PdEdM3GW/8Z12O
rOwvvQZs+IBAx6TUbqybMBl01EoGyDzwlFFtqEynEYxTgVJNg8pV0xgkOcnHecOkWKMwU5L0mqT6
zRC3jmy7LNK93I9I9Eh6gy4mSK3tVDQQHOdluJPkbRxKHBVNqMtmikKkrcc+0+PXHYrGv8oebhuI
TIbZMQryGktyJoVOjhYkRkv75iSCNla7+dAVZE4PUFG3skxkDyT6FHe/j8AkC/1phZamCsN/wINn
0HzeQJE0RPg32kfO4kLHtOHZPlrngAQwcRnM8O8cNSwJvUtyDjYSRpXoWf1k9TDQqZTNmwrSLmA0
t8ajZA62D2thhq6w7X5Q0FLZE/DvvHKj0uBPhmJDJUgtEPCZkat5CAG39G+KvNSoZ411Sv3z+/q1
hhb1XsdjhfVTOmNA6uXjJ3+wPlRnw0GCaECBXJ6dvK233G3AnK9PbYEFdSeMi93rWDZUwmGvBoap
mKeI0IMN4JrBqdAVQReTAAXczylqyIXCON/4CmT9rkgJR2GHE8bKIidD+ZdDM2B6wxaj/vVxA9z3
cskMpZCddaAeLH6IO6p1ERjDyLbXJWqY/2jMNJpDPqp0bnbYtI3Gg2IYlHkil7Jz8I2uPcp1DLKj
AwE8R7iV5DP3TWdfo6uWD9M7Lfpu+xw3tvRXGylD/WkxKMp/ddSiJYSxFx2YMST5IGQVKSvR0IQy
PRG2HzW0AL9Dm8gW7cGyJkgOylY5vKaMSPBhTNI24bcMrevtcuZAMDYpRWh2cocxJPlERJ0DeChw
cGzoWKD3qBXnySOVab92jJavXTzzO2DEikonGImz1XAxtdUsy+99T7lF4HcTGsgzQfPPQDN54pLP
U4qBrXHNJuxKU67OUspSuzjjbitf67s0XGTgu9dHAnFMzI/71MPlkLkwiYEhAOhuYA73fbospOzj
2ctXGMnVEDVKFoQ+Uc/gSU4MT1MUeTYoChtrzFUqJDGMreJPT86XHMd0HWJQkVcnjbG869WvWdP7
z9O4hGGLMEM216/zzaGLvLOtGkX/jk3O9/UBA0Ipsa9F31boTjcpxD20Y4/NRJlBGG8uUNny6Wqt
U+iUp4rQpUuMVnOHruZ76SdXp4nCUwNF2JBG0RVOtw2/9csYqC3AZPDdWjVhqDdPo6D7nnp9d5J/
fSzNcppDTdVF06Keuzyz+Pip0nXtEohoCVGir153aY26XhypQlsNnf88zk1oYTYzA2HQtAjs4STC
5XYuPNnV6YAKvUMLEWig8KC8XTK3+Jseu/O6DRtF8yxQf4u+MBY5cc8ua8P0/dxP4UhhQvJ7e3As
VYyPS9GF9lQqfQi4LjUeldmmdZBQj8S1htI3fNmyRo0HYyORuWSxkd3U5dig6RdflYPHsBWvJCQH
QpYF5y4xzuD5QWYYL3t/NNaJE5/SMUZIw3wNJi/CUeelDXvpVt76z1ndhQkcSLlBRGB3j81nDnDC
78bmjpPcpJVkKy9TdMY3ujtCnZPgYFgcjKmHOYzpFGFQrUs6sYT51uLuQT/ioxNzE60oxHVt4Elo
o0QGMwE7hv5t/wdIjCkT6zH9euvEUqKnKrO6cEkGc6N32eQ4ZTJMxZ27tpTBgNHEwjBA02W2PfQI
q1i9ali/xK+LSY/TxxLzkWiDe7lIH++P6BcdxxZYmaTN2DQX4a+4Mr4rrRD1u3rAlNutm0ihd85F
mAK+mEkfuslZgZmMz9PmcpGj00+jDHo9tJ85UVROPb/o6gpdvwQvpcs3V5VEXtqsDSS1XRcV18lI
0Q38zUeixIZrFTn+S1YpzMTsc5uFJUwpPAzI0vKu1d92AbulE+Dkl6YWcyDp7VKJd5YMS5XvBj9V
/tNiN+yLDxFdvjVA3xgVzUufy88rnuM/VyOY19eKRlR8nlCnp18wGt707BBFfbR91sKvkfsFnesw
ay29qOAQFcbFRsDQ0tOx3o/WhD9FWI74EpN1ATejaxlaFYspgqChh4nDWSHJKAqBoC+7JU207b0/
xCINZRvZELng0jexsvO1NpWLqgTVJRwUmTeUdHvMAicAF29KFL82mNour49uPakVIVvdBe5MRjlk
ez8bNnYXsyPBDXluc/85jYbUv+wjFs3Vbk4DXQeGDpMAFQYi4JhHLF4yVkoCDI2ZTr/vh1RiHgt/
rMLw8VPTWJXVktkLMjRyYomq8yzHkIRN53e64uicJ99xeLvmKLankx5dzGwKnWZS16GfJFbuMfc8
LWHC7hjqlYlN9Oss7cwv4iNIr+wUWphcyjakv7vJAnfHP8jdrMHJTKd5OVvWoRNVoVRh7aMKyaQA
iRjgnDhEbQgy8YlyCAiUeDZGuTPyeXVAF+Ti+8Rflg3upm+Yzi86Luem3Gc+DzIeu+uWK7OGS5oW
X+MCIQoGC/kVrZw1IbBMnO0HOYFZekY6dKJPMxjNMNX4WmyAV7ukWTDl+OU05O6WqMcJbbaECbHt
zk110UKkIDkNfaWB5jJ/K4tOecxaHxNl0aYGiatZOwm/q7qcVOWujSOMnSZxJHDxwzHYluPzMC7h
P1u+beYT/j4Gt5uk5ZZ2MsG4ECXwgqMSfrya7759l/VGWAGZUkN+h8mOmRK9IGyPGhumCFBkQxUo
XR7aZUfuaFV/1zkES6jeitaGG8jWDg47T+quuB0VSjPZUNz4HU0/pQci4cxfppKGEBQYk8S9qhWY
pzxY18zwy3YY07rOdn1f4FTxEOkSMxktdJZp10Y2tN3oXIWxnWMSxxyQAErHlF9g+flRbvk+3uHw
dwuHP53trse4bH4MFLKtwuf5UVvCn0wFA7RHRJnVBL51uiBC1qBLMV/nvvhQjluZt8mpzAntgGkW
40NdO8lzVeeCD42DCAV+8zy4xiwykN23HDBD6avqOJ7vjnmlpzVG8Q5TaM9GF0PMJeleUjTAQTOA
0zEt/VufTnd/OYe/Vggw4X9Tdl5Ldttc2r4iVjGHU+7QuaWWZNnWCUuyNcwEmMPVz4MN6P/HcpW+
mSPbsro3NwksrPUm6v9yOl/94aY/XfdurR4c8rK1eSg1rRLrqKag8uWyuaNGInvx+I9IE4BMnK3z
Ulnxbj/3YUGxq+Uk4y8DBG7xe35EdpfOIFnW96YKY6MyappFnep7lHXcSEkh50B0KpCt8rT6Oe2k
kjJub101K1Xc4i6sWMPwJq0fWDDNcP3gwVmedLV3tcI6t8TJ19DD6GN/AQ+UqzpPpphdH59g+7K8
O4fgzPN4mW0bIfpl0oCDXraJ1uCZTsAc95gFqAAPZe/OVnzCI3V0ySnvBcqqk1u2nnVcm0Go58sT
UhonPVGbxtEsdGDhfH5w6l31FtK31aLuBg7uNzMhNkG7swSNDiCxEPTB+EqoVkqg7nFn3VR1caQI
PlhAdcwka642ErIGtWKaW5sadG5Ao4V/TdVZr5pmFswxhsX2cRqbahLnUvOCg7ZjZS7TnEgrJ5i4
adLL2+LcLNzd8pRo/4tvfiP9Ib+RE11B8G0xKa66WRpl/ZH9wtQRN67SRNkcBVzVODKsF6k+jxI3
gWOyFpujpdDVSTdPg24PsRKqamF0Krk+4rEtsPuGGwJkludRqr829auSF+qGVGOJo+5srQEKsDwt
hdO6a+r4x8CdpMgDTT5ULd9rv5ZWrBTxejXPOZ4G8VDpPVclNix3GmSLF7fpMIY19y6eul6U19LO
Qv9bqx+2CEu2AuLnQKn4CnC5Ny+0lcDPW/J8XD5l+dIFAixJid0wII5UK0YAJaZ3bt/Kqm5ckNHi
gdC0zXapuKcuAlufbvq0+F1F576PQbNU1zKDYi5O8+grqYjh06oJTxL4Fe0Fz78fm6AX7+219LCT
tiWMlUCHVaqnYNwceo85I1KG+RzH5dGEDwassPJ1qp1TjiizCNGwLTdOg1Oy7k7TQjFaT7vtqUN3
bspbWW4CdCvqcxBBptGeN81EnbpdtOle681Sa9HhSGblmJtsVA6c0EhuThI9bLG9jktwE1lmQzfF
F4aQTcizXzb5WP3563nyZ4wC4x/WVoioOMDl7P+MBR9BuIky75rHtpFR/dIXte7nD4US7gvNX3sx
8OD/6YNBeBnhgWdgZgLv3zLypvamPhZH8Vg1RR9/25kUouG0SNTHqDB7a2u7S8dRQZn/9Qergfz/
Y4+BciXxwQ4TLaQosPNPE7QLiB9nkdje75adbPJ7l2EWaj7j5Wnr/4S0ez9D7fjCXSZ10D8kWcq+
8M9x3d8ONxYoQN4XHKdun9YI9UFcikBKIJOg8Bdgt9adlLy6DmymxjyXCjLJgln9QzaZUPgcNjye
h2cPm/VR62MXx9vV37v5zYIM73FwChwbmzVIrw/QF7qzx59VkOI8QzPDzZOfZMWTj3aq8h6n1dvA
eOYlUb8KJYdCJmPcHNZHNkXGr3KqeV4+rw77e7ss1SGr6dRa/uBlaakv1Cpm9cWizVU/nOV21LwW
DUpT96FdB4wEZ1p5LEtpzabc7HTbvDHhM7VPrcOHAxcWDHmSNL91+kassCnb/nu7Qcn4J9dhpPLe
YTRcyv2xrcYwnK9TsgV+/xRuIx67txx1Pl+g8/t+9C8GnSrHVs0XRYK+r0udfoFXuTfw14LcLGzv
IcqkX1wCGWIGO/kobZry4gUbdflcuFk/1895v/Y8sENp0e2HAtXKkb1v/LB0qqtY/CY7ThMqK3US
NCsa9rdsZGz4kjWxupTS6wKKq4F+zTOoj1qhblCNfZd9MFi+KrVo+MFIxkJees87PO91tqdYbqek
dXM8+l7tQG3dUdPV9R2IyrGNO0mzthn6K4XthtamvjLlc60YMWw0+d65GGvVRKJMUOiGCAReRL2E
LIQ9PBi3cxgjLtm0+3t7Fni5huIihd+z8HxHjqxQUrO81rqvs51R+Wz8NttgO3b2WNqoxLZ7uDsM
SOd8tqIxf7EXF4NnOmQ5FoW7ei+XOXqVdr9txacic9tx+OyGdcCnS1wF3A0ZzYDDD5jeWJkPpaRv
A86JffX/Fm9P/NNUysl5NpoaDKoofF62qeqDe6tKtvySu/4Ylu8qShjXyKAv+dFflw4e+D+LBzpS
aAuwZKgz+CrcJP/cz3x6ENtbI94vCFf84Xxg9La8dGiDvO9oq8WG0gnUkw70pE2txv0aa5/7XjBI
t0jrhav8uW4o8z76bOHyjfM/Vj1xAjJaCeJFLfCvJ2b/u97emzY7DQmZCeKMIM/qorTxCzyyD5sc
be7uguZB2XHGXpGPJkeAthOR+RZkUFGcfCqE4NDJBwG/gr9XLCM1OnWycnP6S+FDxbapdBccpcxY
9JEnDDEJ7TgyNw9LR5ztqgFvrUW5D8hSUzYMmgZlhOyrrsG0mIoBGTrWhLKTWXTB7LfK6alxHK9N
fvzgDi9CB5lNrNj21PcLnfg5ng6ffwSeP9FvHE60dr+bWSv35NLK6+YF7bKlwmLVY0jWc1jh1qqz
1Y4aQ2C7caZMysExZMO7Q9aY/tM4qyVG365KehoKoLCb/0iMRSnap0FV4gLxz660TkbyNB55ZpXT
yWrnW5/lJ2BF78JwagdWJ4DRhNfFyJ2MubYKRv/o39PEB05/X++jMvu4/X4bV23pDdk5WBBgl3co
Wnd+3HiEM6216rvN404aI5RxarsSGBzuz8ZqIk9ekRFykE52H1Z/jg4C+u7ijsHRiIeuhsSMTsZ/
kbDkdo+ICwu29/HXO+FnagUzPJEpfA7uzwi64SduZ1BCpjpPjlczGGiUxG5mAEADRRlZd/S/0c38
TAE4EFouyxXAPYGd+PkMp3FEJ+TH26urh7ZZT4dG20U5L7c3M7QlHQyRwNRzGwr+N1pYV236/9FR
oLWGSrzRXB6qUZRW/ywKOAeiGvaq4rH5896+NEze4JHnkmpgW6e5Hb1qvSxSCPZKsk6q6dciCnR5
KkfFrNZpC7Ooeg+STReYFvwc2zXJamWlgmuhx8+jmwFttliWX2cRo6r5YPQFxqlWcgCHcFwU7v0/
6cnQ6//0TTmMkPBTz3H/0cD9zNL7xRTS3E/5uy4XWPAutCNxJ660Iiz7iwGPceSpk+ZoMGC9mhKe
iEK2MXwrJ1j74MZ9HVSptOd5fp6ywOquWRhU7Cm2C33/4S2AAhqTG7Eyqznxho6YXnvVkjFlvdve
Ih/3PGbypFWfapA0R+OgUkxl659GC/nAflmAWvkrBkcJZ4mQNq3Hwum/+e4EEtr6DPwMSBolNsNl
hTYXHIVEDocZk1gBNe/3a6V4F2u1VdO/6OQGaEgQnMqmxL+jPGJSTTu0vPuzGzE7Bk+xZQ0c4GZI
zLbc2+fTmG9ZOaf1tiADvM6uVDOFhnXstUCQ/OYx/tcf5UqyzAPsAjtsa2s1OxvQvGtrbziu85C3
or2YXJ9az0L7bI1YLjceg3zSggUzcQcaJYrbISzF47Jy3onzsLTMpcKq42IFojugLeenXPMYY4Uy
BravDjlLfFsqqiJsbHpH3J43xb7xUww9eFJ9PzpNzrxYhb1iXKbNtWlNog3o6YzNpknuuyRzkv2x
0hSLueCod2K+2qSB45GgET7Ttms1MTbumEWMcl3TDGgXCrFnPrq8erbcVFRens/vArsj6OYuXu2q
ca8uDDCwIri38ueU0ZZzXbu+eXOXLLRrdVlv+XyKwnkvratbArriBhLRzhg8Uc3YgVU+r0n+Vi6r
zIcHtxJh8VAQ60NjJ4955gMYADdADFvD85z4KvhjTyChvi1qorPFqbRzaxg+GwjEdDGxt3QoMQ3y
4wgOVffe3Exc3YzrqLkceUxXSnpMgR8OS7WA5sddex4HOB3+p1+eWtyK4l0WDfhiEw09kKio0NIt
btU0OW0CH8xpm8JIftjLdgvDs0Ygoy5TBmoOSZaY+Q/wx5GfRZKrnvrkb5RU4383aCCzYZzbQGvx
MW3pvDtSFleEFLH9USL4r+mhAxcg/2MWusr+KyzRd95TkDtdMZ2omApuM5vRLrtoiVLZ544lz2K3
1X7J9QPbQl8tMo1TJxLvWn0/zI3yVgAL3tbavBz+w7pXYxs/uRAhS76fRZ3fuhHTJRgQR8MNS2NT
kK6YUcqgP41F5WUfMVk5q/3Y44LZwwsw84qSzXzjYB1kN6XbvBEd8ipEp0oSKqB6Am4K57n71tzK
yMq2pB5w9stte08jFkVzk3JGH1n81Ei6lu0uKnJisNLSbov6UbqW38tzQ0bTkrxO9FGsyUlP/1Uc
9ogBVy1it/ZewSVJwFpEOhwDEeHDXxVMbE+HA1B5Mn6yZbGVMcZEL7jHriBpDi5FiToUFKxwXdIr
wcsOH8MzNgE+Bte1anLICCTiO7JozN074LP4yrns7fnhkGP8HhtzkJ8MJ+hU/o3SufWZhuK1onV2
aDCjrnfRIToNASmE2wAm5XSBqAkgcdDZVfJjlPPI7EtNn7F3l3qe82h+/OGuUbzmdM5iS+3IOhuk
2tDaQGXYCq9rHHCsNtySr349IOP03Trxw3QK9z5f0mocI+6qsxVLuFQns81Wa80sL0jLdYDgy9Kt
GkqneS/5a2iRUkfv5SUuFQJRilqtYA9HEshZucXq1pA9Y5MYM7iMbvaP3JIIjJeIszRoCoW1ySUp
1dKvbE6ia1Sic8rRYdolfLemPuJ6U5KKGhkspSDn21KANLw3lEsCXhTSh/fd+yw5VMHqHZlxRRsD
M//PtOO+NpZZoV2jLUHWVzXx5x1ef3oo6N9ZMOZ6WgOY3uiZLbN86X0wz2tuMKiT4jBXPnMxMICl
CrZRibbVMfvTFRoVrO3FJC00uadAdTMOLrJQC3TtBtrcDyLpeyu4lhBqx/d8VUBnViqDncY5t5u8
3nCXhkIZUb2ypinPt5tM6VcgcJWLZX1u2/kYqnu5MecCLkchKsBTAIC7rndh0apNJzW9lKu4um/N
jTTak0PEGUErt21ivuAU44mjatrtLadEMxWAs1yhKTGYbNgAXlIppt4cl1mzqk9GLeFz903Fbuc1
5Ctrjq3WxpJexuoEd0vL5vKXEL6he29wwEWL2x1tCGsaT32O3Do1tM/6gBw0c2voTeOuLREqswkM
t2YQg76WCtgJukWxJXlw0zaJED6Iba6RzTkeFQJtYORaw9jHzd+gYeRdOzAPf76tuihC5gNJ7mEm
urrQ6xSHQFOPppuv3PzGamw+hIRi3lkx7bapT6n6SW3RpikUJxOFzcJOhZ5QxGV4o9TKLRuz4GGk
atrbo4tFHrjYfG+ziMzNMDvbyB5GbeOLt6hjZZmvb4pwErENvXSiEQthH1e8RrQxDok/0alwSWF4
cJeG+3dddfPXzcHBwb0H8EfiaZukFTXPwdDW60xMlqLfcYxQLM9Nlk30tC4UVvjF5w/pZbUOol8y
NA6XmmS5LEIiHSh0K6fz56cCDg+QqBjtoyq6cxPzY9msHpSbxwBDo7Kg9enRDggx0iWOVj6EVT0A
Vvgi66bkZS37CgQDVtPjNw5Bo/6R+KXtKPGrn21fwZ2T8IvKZeGLefGmNiriJi4RNx2XO3kzA/YZ
r3nTwz5Xbi1/gw5ROJ2R/43Hplauho1oIEb+wwBFuYYB5XATKM5lqbDJyc8UIPzrIfLnaQJ7Ck4l
PDEMTUxzPwsUi2YYum4S3utacsxAOzfRVsGR3sQkRLiplTO66yFKoiqWyque6tu6+/VV/GuWxJWM
CBp7EFo5fFM/Cbgiu7BC3xrdl9hrFS+lt05dsBoYO27sf7UtqgPp9IZttZHTcFu/vpif4XgHTyl6
YzwCDqKrf1mEKnI9+hHC5aUIEH4QoKIReD0PHGupbkmHkIMz4tcf/K9nEdhh6Hh0+cDiDhjXP2dY
F15wLhJ/fgn0gRsNwGn1k3Eczn6P/db0Aks5I4b/nuu+/deX8bMhBosEp1LscyEIhP1/TZiWFZPS
2HbFfbfuMvYfEKZPYf6YEH4CJkb5mKP47nD9weGMOuZibLqTX+4eMSvAMsvgPtc33m+yicSo38Gs
z6t8/+uL/HngZ8qPY0wAxPEn/Cv6zn/erJ2TJIrk4v1oxHWrv5kcs6FSknk73mRjXclDkUVUpdkW
R/HHbVqklHeiIX2sTN12wAoxiNIS+YmGFPAmbeFoPAIMdYBcX7RNQyBO2Vhdk87B0Gxk3yAj8YpL
S84IeIKmsoKbq+LXX/MnogSrDaJdL8KthmyZ9KefNgaa5N0JqqK8924KBiMPnUTCvPzrTyJR6p/A
AtsfdiQCLyaiE+Pkz5vQ5oBmMyzudQqKw4pRUOSdT2xcwoeR5DYRntATtlQiAToda7Jl+YVY30K8
c3WUWughvEFGFg2O9c2Z4RbJZrpZX0wynIHSkDkzSKdtBIRXnG1Sdq3pVBSHGF4GwJXdPrVRUfgV
Dl1bqbW7tZkjEncJfKGQrwQDk9KHgGmHD9VeJpoghUX6i1ywMiaAzy4cv6KKv5loHNHIrrdOqOcO
Z7mTpMqMJe6bMZAvAjVI3d6h/R7dr2RsIqq77EHrRZ/rIwuw80a+NY/1JVsO5vqn3s2Q19wdM2kK
r/RUe4uOifNWNmkX1KWo7po96bIXR3lMCRgIEmsdzhyzMtlf92GMPYnxulTiwcCKj5xheCHzc3+w
R6wL29lbs9KqL0ZyEYxjvFm/7zsJOuI0egPhpKnA0mx98lfbDkjuE8mwN9eaCBg3uivjoKFkrTs4
LpbuY9qb/FIu44hP7AZ6tdr7kkFSRX+ROFNUdzlKpB7tbt3hrTgP/bSywA+dRWl8TytIRYWn3Nqp
FudlG6M+P03ejqDvRCgAs9tDS3LPPHzi9D9gtew+ITbjDYFYVfYEBonIHkm8nWX9dS621f6W9JYb
P8xycJz8VG9ZM+NEAoMDOjUBllo7VcbFzAMZ6mze6+cllipBSMPMJtXTSAIsHikVWcu3lkMoK/VU
SyWqWeBw5hExyxrMbeoySy9/6y2bVx3OrCIKVxDicCf4azivnlhIcqtiq/r8H7YYgRP/3GNIwdGC
w/ASeO1T7X+2MOG46DgCZPCwiKL0lpR5NBfVJ4fhiGhIam52H5E+HeBD4x0kTTJIEkLcLLpfG9JA
z5uzlchiJ8wpZ0lC0PO6ThKJ7uzkn5pmJnQ68dt8fXGjdhxPxeaHjzb3YGYz0wbk9SMjK3Le+tQk
02if54H/V9y1bm2Jd1VNaPWjJQl+uptBtMtzIcrlazbWe3X1gnKFwHSd4QOBC6W49HKym9NwxMGe
SmjV9SFkEmuuwssSee6zPJpO5bQxVp6dqd6cpyTp5KsV7dGS2hA1UTq3xXpeEYUdaVfE8oyCUiSP
eQAZQmJ1Fz0TT9AllxVMIObL1tHHppudlxmWYIVU8NwvTpiUj80WjGGKWLR6HdpkPg9T6Xze2i1P
62n4GhZF/9ly3Pq18a3NSY/J5/xO8XVl7ULiVUE25zOqVVyLZ9jMo0xOlTe0o/0MfWL9nSy5d0fE
X3vekUFeQCfyUxSM8T3f1bnYVkENEswJn0LiW9KRs5usquR4no7Mz9Okifbf7MY/rnhIfXFanGZ8
t5S9fJ95cnjJoUyu9T4FH6bY8u6yxBYXUUkV5oeG8Al3Z3dnIyA6O0i4VYhN9EKud34vyfT8ZMsg
+HN34+K3bJyGtx0f5XNOAtdDMw5TnTJL+GdRCgfZxHpcwq3ycSQd1fZge9P8JADn3wl3dC7HOlSX
uvIR8NSLzFOYhv1vGa/1x3721/etb0+P5HQVr2tkt3VqDVV/adrheIIMSz4SPNU8OnkWvI/BOPy0
ItA0BfOJn2xG2N+aYB5+S0h2u6NZsk7IJbP7YJglpwna2xMdueWjnY79e38Ju49yWjtxUkja1dsX
62vuluI5ERLhI9qxj+ArLmDZ4N2tkXBfXC+3zuuxHN/rIRPf8rAkBWjPrLNY6gFtauZ8cwgRu4/E
jka6DPZ3h2tNL2E+yjunWJaHYq1goLJjBxUq4+pUDsJ/T1hvvF2I+u34FCe7WGAgT1L6e1rF8RBd
46bO/gu84HMSivmbw/F2x7SRpDWREvBzAfWwrO1PPgX4Ym11/C7Io+jeO0pBQtfIF0AdHnyK0fRg
0l+RSJxFLLqvc1sFZYqxTTyzNFELJXJln7gdvBy5XHQytfOcE2XzdSt9C4BsgLhD9fQQUE7ehChh
/0mr/0yazZGKY6m+Fl1dNqfV7cDAgrVDMJk5eNJIQ0vXdfGQEKxN942C2nqpyz+qlIOnRmIKm5ru
rtX/sVvRfA2QGzzUs5ypGcVRv5HSN72tHDb4JsfubiZEPo1Ro38MGZncNGuFU9cnq1wKhHLI6Lfl
2uTt+KcTTd1rQVt4sVZsyOdsiewyzVHoXqDuP68VkXjbLH4vDnd6INT9r2X0PofI/4m/rrerNUf1
6QAfuKJ/ktaDM/V18gzR0N7zxRrvRCMmX+koiuSKwylbcG26HMmFhcwT1lFSXjsE/CmeFfsrBOt2
WoHxviNetP608smFShxKv0u5qubv8OiC+6qw/Cdx7P0XGEfrsUbZxObyt5fc99bHuRwrvLlh0J7J
0Oj/XDk7npw9CH8jqa1/a7Pe9s9dUU/XcF/Dz64ztsM5y6zhMZqCiMB6Wu/vVtEWO9lLciJJxCWm
/1IEY/nSb95MfE42yrOsg6hLkwjBSPwHLu745I7DTj4ed/hxXlr3bIsVgOkIxw+CHLPL7NItXhEz
2h9yZrgl7eI24wsJagkj+QfclNabQwzad+HtlJ+k9J5JVK3KlBtvP668beASe3P7CWYdse12xF8z
T+S/1ZhPR7wBmIlT7oL86CRVcK02h2DyMhuau1zE5RcfU+Z9ZO3FN3/EUO5nU0T2yopILDzcJt2y
LmNropa4knHXP5Zu2Z2J80IM69fZuSpl+Xcsi/5Eix2/DQhqefmCn9838bGh6xsn4HE3f2qPRT71
5f7Khf+FFqX9qz+cDg8UQXmi9qjdvTdd8PiV/BRWncfan5JXqAf/spfBcPX6NW/TYC3luQqs4NmX
W5hG0v5Cio//tNUb9G3jTXdr4ijgir17LgfZ/HH4bkH8dSBGXNJTci/9ZfgUknZEZltdl69Wbrkn
DmHxoRu25T5MrOPBpprdrfue3ft8dnWOFt/6UMTLgokD+XNz3aq67O7qPC6q7xojQyyscIGjjMmk
qA9HpZOUR68QJk38yINGrTyVhGzTRbpJXsK6GNWYzrDQ4kcTcGIsquOqnOQfDB5VU1AA0TT3EE91
ASsDu0ZG6GUiAK9JTluTr0f5OULzQB9b8RoE/kqgQU6aKwVFRDdbz0EyzdyltpyhP1LAfWw6Wznl
/e9ZkLTb8kNveXQQE7T9cEsPSRd0/l9Ggo2DgTTM09gS7Hre52U5XvBB58P9kOFyIAcrl7tM2XVh
91q187TMaZ4EU3WZeVVGcbHGwRvOltWha7Sybo+/26SOZo+ktjstVERNi2cR8b9e+wgF65u/9ln1
xxTkYpIEpYyi/ECeZeY46LPrxrWf4Lq3ILxDuZb3ZTqTqkre70qG/H6ZyNOICdfpa5Hi281hW7K1
4uBK8U6jDF3GDXzVGJ2qpIFomx06nbMWjia3zLX+OOSeQMSW7fSdzN16Jo4DyX7w94+4O1fG9cuK
zSx/3O2QLRZHQt5ldYbXDh6oPsKvNGRReZmrdbbusLfW3XsTTN8ecOWCx5FjEdJmiYSogpgZpOA2
RsXijP/FdKzIB3tf1biwBa2CykBPkY286ta4tC0leDAuA7A5jCApXFM/vpmwOsPLJJnfhOEl8zj8
hld6KdiQVduUHO2f8Gb3aKvTEVvjnt+RJSb5zPLmL7IOwgoftExYeSFIyrpZJgzMAyDPQXllnSs9
DRl1iiDWzoRC/5lxZRj6RKyuiuUu7FWZpbQUQs8RBtTUdPWi6Zy+7JTSlilIoaX2CuZMKJFGso2V
RF9N7cU8205jTkZEbAwei6OAY2jfrGtU8Yk356GIlmCxHrD8eCU5OxG3Rtwxfe+D+y5bxMCrE5Mw
Gqon5mIIJUxdYWDLxyPnLRQLtg0Of7BootjZ5Pq1DR1p5SNZEIVmPWKBO66+d2xfge5ZhBEV7Xrm
WCRiD+6CMZPQ7xpi985gv6KPFafaFyvomnFCadluaMfcdEMETm5bwBPnLtPBdIlLwiK/k2GeC5xL
WdwFEasnVCrjW06LMiQW8QPDOmmbWNK6EUXZsR745u8cMcw7WfNacN377rbh/YysxSWA7yYiN3z9
4roHQJYlalTcaefRE9kXA2MbLbmn7RidkMqKYgQOgX5MP9TZeNYUbZGJQ3FpRaIeaEbD0gTPVe1L
ZMBGfBzdAEZDiDNZKJ4g3Apnq+7aFdUEvU9WDzvdIAGUXIrvwtoECJtwBGF3Gy2sHjDEajn2ygT5
bddZifMRTZE42bAJeavyAnr/N0IHVULlhI3WLk5lxeQAZxRs8UxEZKEIEGNHM9Rd2C8LM8rmJ4Ut
04YEt+3zRgLZ+M2QsSIp4f2NwXIE/yq5inXs9/GHLTEp92Q/kzG5b18qyoL9ySbEVlKdk6JqrxDE
y/KFqa382qmg3RXbXOLUH+yimUnd3bwBm8w49JX/uTjyqnkuQ/LNrwPzWPima8kUYvDDV3OT1095
iwjGCqB+8SZO9v8T1OtNZ9xGRhm0aHKrXUp1R91molAYuYIRHiy3TCLeBcWS7OSsPHUo8DCuIRRr
QzIVdELMwK4NvqzR5iR/iYJW+lsdTGrQH7SD3Wzam1pHo0BjZgecdghnFHMySaQmH9pdZO1X6RKG
NqdAd9tup7tPpnB50vXIJEloqy0pvupykKEsx93exhhjs6jzJfPgLUFKJiuUl75FQ13LVmn24z1j
LTA+bn9og5Qzipw75et49OMWSKl5Rn1i1/itKVzd5qvT3tU6Fw9AhT9cM1tJ7LStWddoc8zvEb4N
mdS7930MsG+2iDUIx38zCgTwfUWiaTeIu0cqU78hA9bdzjkxOMEnXcrI5lXi/lGHU2j72agBFJsg
RlyGq5b8tNOo/uJ8czxkvLcG85OWzIB73VSA2652qlzIsZvfGd300KLgEmCwNAFFCvCjmD+9TIDN
1PEjeqm+vE7jJfRfHT8Gbheduwno9MVtN176oQtxiGuQ3Q7Rr8hb0p2UVKtcUFEW54T8GR6XXi+T
f3PfVOWqPIwe7586PofLTpz7w7bjeiF3tAZqbunnRV2F0cWYX/qtUizoEjaqEgANqp5HG6l2mSg3
UgdBIvrUaURJpTcpVTrx8Uei654pe9cCF85BZvyW+rkZVZ552JqeE+S983v7Ib9Je9ZMHc9le8vv
ikR08wXcjEhooGYqXkecoEUiO7R0QvN7E2gNN0mWf9TLPNxnZTd68wW9r2iaR+DPuB/unJEXPmFL
S8JtIxszbFn8d4Sv1DbccwSaszzWbaG4w4UQU/QPM6IUlOBp7TVw8ffGGnPovCjPH5StgwQb1ZUi
tPEKeWq6Rk5/jY0jSBjxBr/1y3NgL3u0Xh1nVwkuNiGU3BltpRNLoiyLP6z0NPCwsmFD+/gW3o4c
qxnVQau1VzkDqCI2b4k4hpmkJVa/ldxDdQOROKkOQN5MMRlpBNwrW+dy6sMLMX2ICMJTrPh0NvGA
izi6qEgt5HdC3mPrJLbuUZAhzKUdN2e8P9mHUiy0+M+a82IxUipnLa8heuW1EIym59wrtqg+m1cD
GHEhIvrEcn+rkKk3Cekbt51slrHe0F2xTF72kpfWdmAN5gUIov8yOkgYL4L3oSz7GTW2IuNNp+Pp
51+2VuRN33jpx2153VzreS4ES7tOcBy3lzAaS+6V7Q+q6holgpHzaJFmqY2QKFuVL9vcwHqolGM+
WBslKhHzoHZolRVKaldukTpm5XDLGx3habiFg1WhcibzcqyICUC+znIpbnG+s5+siCaMW9JQdsYt
jP9JSZtcLSE1Gi6T12ONJJwSjqdTVY2oUJLxxGP2fJvR5a2ucRt4r4Kmj/fDdRUZVsRJcwTzc7lo
D5wSddXMQPQbsfyqNbCzHF3YRG4Ct6gL0dLzDo+J7oiwnQ3BgHU6arzdIM4os1vetHRrowfUjVwm
VC0v1HlYLK+MxvOPQCLeB8VzcfQblnqaFi5MB5rpE3FJkMoGT1YA/hOcjfQhGFvlWdt5HQ4Skmr3
a3f4WtfBTTWkW1tAmIEHqIMZxLCPLDKzZgbpKj8enl6lVJ6ygQD5uzjJ4BjuSvw2N4lHRztGV6a2
jfaSx42tNpm5r4SMq52Cx1Btwy2b1O61V8pJkCYjYjz7vA1ybduTPtuA0pXlcgeMXC+RZx+dIL3A
q0hgNWvGTB7k3d8GkJG8yQdT9ksdvGmyFni1gqLLzZi0Exg8OucOiQD8h55IczEqm/pUFUr/oA95
s6d5JZr+7szE1bXXeUm7E/EGFs64DO3mVWt7TMG2tGqEL69UQOYFWq32IhrTbqS1k/HuqaprrFb+
zpttUHzro02HVMKUqyPHlGwMyaq2zzb2G5IctLSjqRAnBmedYImv0Zd3eK+91XmQt+7bKLMt6fHy
oKeidKh8lxmzCV9G32i95BKCCrhH+o9c7Q7Wyk1Xq2Z+PE0doJAPo3r4tr+BN6XkwNBCHSP6L0Q0
s1JG84pHjuodFG+2Qjy8CQEOqY0Fp5NpDrMFjA/kZOMX0WtdPwdvitVD19z3EOcq30CHrOS65TYH
eaL1OokWUpn/Aj5Qj8hQ1kjm1AHtjEER89aB2M8Dwk71puhHMu6q62HCyLWREzmuWq6dlrYUmuoe
yG2ngyK+weKr/TDT60ue5AYEYNQ7WrlcIG/lEXna8q2dvAT9q6Wuz4FQAxpglLfXWh2H8i2PXq/u
vb1vSvSlbiY1w2g8iBNQpTZBoML9zl2hJjHzHrfFiRSOglVDKeSOAWkUQa7AG4QVL/OmHsZOieaX
CRBsfouJPTeKMDP0HgGmSS5Cp/rPWjMz864Nfqca19S13HoY0y0uyUqW+lnFB+OPn7I1H3He6qwV
raninSqq+GuPqgZtci8GwTwFoINRjpTRFTwbhlGlIjIipdZi2aKNusWqrZurDL262TVHN6+npMv0
ddJeX/AKJdownS9BpAzdfQ+qwYIJb9CIjiMwUkjdRY23kJBWd/q5L1UiQqUrRV3NiwQbpb3JrEdH
v8kKzxLzjzHImnMBqu2Glum1bu6dVXibqm03uMXsON1rbuXt9RhGdGVMoRg/lTpIt08ZYv/+G2kz
jPwQ8yphxcBddilvMJlW85k3DtiyXjoavHq0jpG8uGKuXxGc2sd66u0tceh61DgjqkH51nWrDaeg
tNQmo9A7Yrkrcb2NkJgEEHWa4jFQbaxDyo06mTQ+F3iV6onrzGGZazE+B/muEqTz/6bszJbjxrIs
+ytl8Y5s4GI2q6wHAD67kxQpkpJeYBRFYZ6Bi+Hre0HuWRah6s7oNgtThIKk0x3DxT3n7L02sUQv
N7XcTZyFhXBd36+lgHNd5W+HGv/E+jiP6WJx1m3rF9PHnsJYTBeHdqJl+NY1xFET7OXN4CZ1vYER
bqSI2wJEqMK6L7n2v64FkDIhHLgQ86KZ9IgHfayc20Ok6MTKvf2XtuzPsQ5413/ddFc2Ae6g9RB1
egYqs2S+B72i3AAsX9U3/6LCXv3E1GLrXv9W4K8MXr7lX3bfK5aA25Qq8Xo53FqYJBrOiMEJJIA2
Wvyyvt9aLnWU9rYgBGFSt7GlrM/Dm43/eiFfsdVkmfUcPGTU6zmhX0n5xz7RhJyjK113k0q38H27
S8HyXX2Ci1TM93kDQ97xruCKpW1XU9JN1nF7Ol4jUW5RDDfrRdJQpmgbcAZLK49aXbBX2QK9wyxw
YC1c6Q+3dc8eSUVOdje9eXO19t8k7/WvPVqEf5K7/NZPqSjq1m1lK9db9VYq6da4bhuqaxbKbbG6
idJvyKPyunOrTGfV9cfIaNhQCbVfVWxEU+lOx4MUzFy9Q7KwviPsEitlSDOduJ/QQ4YZPabbu+3c
BPLv/Y2awWR5/UCRNU9quyNFwNHmgB7dSvDOES1xX17hHtZa/HP4rjJ5kqe46uiNcap1DFd8Km7i
Nd3jyti5tgX0K5b/ehPZKa1/itLGWLcZrWqtMl2kcuur2kXJeCe40U6ahqWMB3U3rpvkG76OfunC
xzWXdr0UbhsTeRV8LtedFCyOtdGzivzW11SdgR/ortuamx9KITzTZiLWpyAn/avyLlzQz4v9aPY2
W8dbLXlDy1z3B9qvEn8YoApEm7jRjD57YrlbN+YgM9cD7qjGekq1mcEIzVByNJ0QlYfdNMgBfjUt
4hx7BN/YQ/CjK3FVnV1r5sow1k10nRHEVnm43tfF/Uajud0UdoQb57tLT5e778Y9gXK/7v26KyGi
LePZ5s7M9I5++a0BcdXC3zAz7tRFw6ZwetB/zJ1+bUVvLecbfAdllMspjK+7vpv+dLyafcore+HG
qx6BGBmqX41lN8sXJabJS0XplJo2HReNABliLawiH5ZLHY3NZN5BjcNAsvZKl7DO4w/MtOyhtnZW
ivSxz1DXWLtYWNJ0IJ1p0aDuehsipmfSRR4GP7X6ufmIRF3JKQBkuGR3lNpaHlg1KbvDa4d/znAC
gWAbJ7C5LLq9qUOaQ7tF2rUVrN0o7dKliPNPskEUFe/cnEr8YY7loB/Kuazyl5LL6KepMNZ9ya3B
lVts0gtzzRSDBO14pFPHamyGL2rdtNUdXr2w2IWS94eKSgfsUnHfods3NyC3jR09v3h4mFqurW0h
wlnd1ZU6LieBtjPIqlQA1qmEzb4gYvlFbmK41ez18HiHQB0n9F96F4/H1pRWRaeG+k47lwtiyKBG
3GVtkai6aHjFMlYnJ8kXtd0andv3dDodIsCSrZGPCjlySaUMF4X8gXz2QXQA9vESRoCT4pllOGY6
UV9qqdtMaxWcPv6wtOOM1MlJO0kuF8IyY/KrhEyh1EtIbQfjErM+WIHKbaCDPjZU8xxCGxGVp8SZ
tN0jeu+ktzxdauq0BJKZ1XifV1bRvlVmiarFlbE5njTNHqotHmxREsaWq/sE+DmmfKBX9zVpsvWh
oeNpXNy8q5STWeFme3dYlOv3WrWslB6oAk34W7Ggd8o28TBJQ3odtJmazjBc6u9WPjJzwj/2Co2K
8ZV362NfISdcIqux1+TBHff0Gq0l8cbB1qtv5sL2aiXdTXTbbvE818ahrUWRckYZI6wHRDIcGa81
3LnSScLImEURKsAQKpkL09hHq1F19opBxaBRXZdlBREL6+pNYn/bKF+3+OKXCDiB4CRfHTrtFAfX
LVIVrWTA3dUPKa4hTles7hWqMoEzzy5Xm8/1RdLr/JLVb1WrX19F0xabz0R6E1Od2ywjLfTR4Q7j
Pgjn4MoquT1wri3P64g0RL/9a21GJc/FagPUUf0BVSSfxAa0TySNWBbzOZRNqzr3k7GUirPJeo3h
RZLYa4m0aCj9PjryqCpoIr82ov9ds62bo0lrWN06EEzV5752wvJ70mdW+GMkJB2/tyrV4lOf9wYE
8G6NCr5+2vnWd/r1v66QnWQeEzrMZq72gmFQl7/YPMnmTUV3cXAwaynRpAc4itf+RHaVNye/diUR
H1Kg4SCeOSnP5pDWzm6eeqSZoSoInbtvtCHKwX0yjSZ3ZzApJzoSerWxY0sBhPPe0stw+TKw8RBI
OxBSSh9bIP2Cjd5nAKLeRC5STdlVXZ7g8Xi0O17ebvZIfTRXnmKssZZUQCrOceXCMUiSiNxGv6kl
YIGpUM16M7RN23iIpoQC0Y5Ezrt6chvET/MYpWwBTCfbIl9vt2Y/xvnO7WfkSXh5bRd+TSyeMlVp
1LsOz18gzWZiZJTnXzMYli9wF7J9JZzhnYdPXwf2os6b0DVD5OlzzC/N7bg/0UQEWNzKevyQCT24
PXVd9RjTxbwrUqkfnVTKDeZBbsSe/rLxoybAtww6shnbXSzz6b01kJR5ziJGWE/dUH9vopo0gBkN
UIBU235qYZaecDMaZ3DreuktYxrPW2EWzZ1lTul3qDHNPatbzllOjRgbVKE/x3Wr7O2QdR4HxSz3
ItdGkKwU2eo3BNisajnO2Ff28tGx4+TnrRdWg24HEVrPg6D7/QMA03TEUhmj+mhdsFWMIDh4Wd2J
74wgMvMiKPNKuA1jqvkxA+3Ga9uEDrlmSWsX2ez0vISxlnUwzSXJYF05UYoYTHTfl7JAgRQJa/U8
ML9DR5GDi58FPDaRqs0F8jXT4tLORRakFEjM7ZrqYBeJHqSaPp7TMNK+OGplfyPjInlP4mw4onzU
78dJ4ypzrXDr1kJFv5QbRzF2meP39O0nT6hhewSKXn3l2caTQcIu+6poRrmNI+47Sr3nAQDPl5B6
iEDmMX0oVbfY9qJ3d6apTlsdYMo3UYj4JUxMyzfdLNmOyhI+xinaHXsUOZPYQUw+8P3mrjR0ltRE
iWWAwq5odnphJz+mStGeOqeLp00m1fYd7etkBygbaQAasSJrr84iVpYQL5rftHjTSHnCzJ0rWX3n
9FPbbdRBFEUg3VJHaKomcmdb9viWutRiQRl1qi+MUCIMmYxTir36YvKMPy3RgG4wns0nrWzy7ZCG
ZKcDWTlgWonQRPbjGB7Qbg7RhnWpenKGOTpj2eycTc0O7tMYJeMPUfcR1Zt0mMjrad21AR9Ef9LX
4M8HdSIAiUl06qh+ja/5wq+FXRmFy7aRffGeKxjFP6eOJPSan9g663zgZ8Iz861U1DLcq4q0hmd3
RsxkXpxxsgELUn4vrvXZdDhDU+av35JEO9gXCHqRxjNAhXWmDLEY6NdUoaZvlplWMLjFvpjuwaJl
/UWMWEAOyHNq7UAfLdO+zzMImdR33NExXyIMl+ng2Rp3G2uLoGUMCI4E6eJeVUVBNgeKUWgrRZDN
iuUuOiRAwvrS+wSWC0qinoqG/eCRmAae73k7j0FRhoN9mdRUZRJdqap6HueI0W4pcdbvxJwsDxUE
cttTM7N7SFIX1C0EGhG7LQJFJGleqjJg389Q9SowQMyKAlD1PdysIWrUA5dBrj+kQ24ut+DE//WX
sOXuv/6Tv79XNd2aKO5/++t/fa4K/vnP9Wf++3v++hP/dUne26pDL/Bvv2v3Ud29FR/d79/0l1fm
t9/eXfDWv/3lL5tyDbb/NHy08+MHmJn+17uIPqr1O/9fv/gfH79e5fNcf/zzj3eymPv11aKkKv+4
fenw459/aBauhP/159e/fXH9AP/84/IxJe/V//iBj7eu/+cfimP9wxaIW4j3EWytxRqYhoRv/ZKm
Of/AKmI4qrUilE0DmEZZtX38zz908Q+I8Gu0gG3i/2Bu98d/dBUuAt6N8Q+o8ZDqAS1oukEV9se/
3trDFT5xPWccitvf/+/52aCzdIEFRmUjSHaFwLPyV8dKy94zYS/WXEidSOygqcSs3WdGk4l31LvC
YsMHTPxE78FUtmEOKfzv9Oe/QckB5wBo5IllAfzCZfU7MSQZaQNmfY0XtkMeGQjZWu6TEenacJhN
N66P06wL8yFsialVvDSlu3SEsNdXhX9zGlldsc7V/nQO/w8HRvstloV+BxQToD2mTVbO/3xfq1y+
18ZcO4uxz7vAgWUX+W3ijDxImC9Iyh2oeXfXsMaM5TLmPixm0qo6maQPCDGy0TdYt+0j4jxW2L95
f78Bv8mxN03wbBokfZTGXCx/PXNMPQ0MjiYUfytZqISQv84n4g2dB2VSC8DHGXyAExTKVQEmWlQZ
k2GXANWyeGiZE5nUF5Rh8hStiAsEqjiSH8ZSJubfuKK039hItCYIsgbmBm5fs/iTa/nPWUZahfNW
mYR2WhDjTwfCkevw0Kz6SS9qpl5AjS3Kj4rYcGZnbTYHdKg7c98YU5+c/v1RW3/Vn4gs0Gkc2nuE
d9hc+ut//PWtlMw+cGxq4wn7guz9hrT6/LLCrvHmZ+xlvyZ0ROLob87Vb07C9bfij7BWI5OJveJ3
ll65VIpVolE+VdicZEDl2OCDIfqVehjKYfN5MdtU9RQg1tOuAqWv+jMBz/Lx33/433wevA3Og6lx
ubjC0FxnfZt/ypTSZ/oJwFmQH7Y0kGd/WFlejUcMSDz9jWvwt4tz/VX4tejQsLgQsfb7xVmURilB
6jQndUoF0nCdx/fBKNJp8ZoaC8D533+y36hD2MyM9R4AQc+JXZfGv34ynB0W1ZaYEEQr8xDU10NI
qpnOPJ7m33NLdjcZB31Fwfn/+avXIDOHCFvOLG/jV9jwnw4qFlGqo7lrjpaipdOOZs4I9bwW1n2V
LBxXhYFcu0FzorR/c1X9foxNIkvonaBuJiaM8JL1tvvzb1bJQm/1sj52EZoqv+kL7vTrchQjfP+7
U6qhqecV/3z38AzTkKzwFQszHn2Hv/7GLqmnsEJstKPRMFebCOnkz15nxrPXI6xFG+5r6tbULRaA
ZKm1SXO8aQURbya4iGa+1+2+9cgzcw9zPeeB3cBiKJLKOYVtIjbYAka/hXWE6r2Xx9wo9NfGtcZ9
oyrW4+haCA/JONvoQ38HuCx+gnow1oaXu2HjKtsmwYZkHFVloVz8kHnO4KNthp8uleX3eujkNiJ+
Gt/oYt5xOXwvhlrZmSqbQPKRGQWY7OxdEWr7fHEKpGCNcE5oDfudw1jyM8Ny5z6pXKwUUWXgIajs
rRrXxRkCJ0AnRaWbCeUs46Dgj+Ch+qxbdHAQNGXQMgvGv4OZHq2yirDuFM9rU/STHMW0QQXfBlIb
wh3WImtP/nP8Vg/9T7tfLHWNSG18d8wWL6SaCAqrz3auO1Htmq10dxwGnXEUmQrUpcDalFRDX1Jr
+16nuzci4HwJNTxSwsL14YEqad/abBArd9/elmZYfY4advGLGkL0A3D33RnFTA+taefNXEXzBbX2
Q6db9ifT6Qe4Gb32ycFA8CgrVf6UqTn5Tmq65dG1dYQ4M56OTyTeGJ7NO4GVEaG88EGPq4irCFT6
ZtKxrFDjuM1ZwPUmsbpfAPWE/c5ksL0brPopLUr9WMUWfhejYbYHDhIfJt9WDl3fbCDg6cpJRN1y
pgs2fA6h4nxNZZmHEJjc9D7rZ+tJc0L9XoliCbhJw3oSSxd2U6acGgzd3pQ4s+tDDtRAGhSOtpP0
0TdKXlD3tWs0WcDgOX3P6HELWPWdFTi2GqXu1lYa8nqemkjh4rqbjMkcjlU4vwN1Mf2JlDUvT+fu
oJTRdEJbZX+Ro5JM2HKLdB8ryhB5fWL3e0K2X/B65T+oeRjAO924S9FuezFkhLvGVhKP+nKL8AmE
LDUvqsk+4qSa5fOMFyxYU8xoWy/2NhcJkAWkGoyz7MwTopM+PUmE6mFVBDwC5EYTIgTbZ8ZPGGDP
uD9zcNLVD6upQiDj0UGr5+JJM+PXWcs6L3NSiEKtTv6RNqlftcTZSUynfh8N9ZmwXRVHNdo5uBs7
UcH91PMs3U/ogzeJwGCjKeHMVWc441ZqSuePcEHvxt52d3Dx670o6uqhJAz5yVrC4i5pkughCaP5
nIIL2bTNNJyA6yho7pEq66jsMBd6PfGILSZMKTH2kvKF83XOa4nPKJ4+9JomDo27zPUSMjQvWtyn
oE+IpM6/xFmYK1+TlWfNizgjrtTZtdP4Urt1mf6AA6b9bDhz4mUp9faRxrYJ9ahs+v7OSYVlvbp2
m4Qvbc3jvMDqkKTJUVr0KH86lZSDr4i5s55ImlV/QGAiZCVOh3YB6OFE004kDk5GPQJ1tb1uzEoF
JXzuWU4vjcMUG7wrGuH6Bttppia+QiQQk4BOtsl2ViS+0ywFsRV0w4B/0U0rER/GLg8dHw8pryB1
hSwdZU4Q1RDyZ/tyooV0hvy5QDWbyiSDk8MhKP0qm6r2jCXGIGKAldgwNk3lrB1drWVdeRnibMq8
IiSvyitVfIK+Du272xiso5bPlG00zmYNw/jSuFWzPBhqwxNWKOMSfiwz98elqDPjTZBzYh5x1S/P
pcslFhGX0rI9vk0nmyQ0v5AYzrGhe6lKyGt5f1wQKpCypYcW0H94hDpRwgXe0iVfwFdovS0fi6LB
ITrEVr089OXkWJ8Ly6nyjQYixSWzFt2CidzYqR2wi3UoHG5pGqsfJfbnImjIf6xOokva+KC6WAlT
ILVOMlrbReUMxRu7RFHdbum+lherH4W+BU2vP+oUQ2lybtRyNixfIaoLeSpGyTyLTth1UZ4ydpok
axervOqj0RlVTi6zWtLy0GCUu0QlaIN7H2GpuikdNZ0C2SDBtbwlZnpeBhpIxh/krzoxbk2SZYDv
TxIf1IbEN2nvcKPiW03iCK22IY1s2JmkPToeWjKnOpv52qFzydA0Xlymue1HARZhCBRHrWUXsM1L
eVqO/DHtKD/xgm0wliTpGfhqNnyjoVMmLH4YJUn2mGVYGR9GoeLE8XTs5UwrYESp0U92H239Cb6O
uhxYJI3uMQpZMOlpsG3fA8qKkue6F511J7t54UjFaCTDr2U7lyxZ4VAk4WNDMgImTEJPcsP2Rooq
DG0kgDUp/R3u7dKDwiuxwReh0VTr2HkWbErnchrSz0rjxq92hAdNSejS5Yj65G7qsuYQtXnY+UOz
Jl8C5v1mll34rM3SPdZlbPljotWBk2vWC9vy16aLkgMfr9yOJTUQ8rLR8ohWOVlGOObbZlDn0COo
un9wh+mNjhRGZ8hpu9BJnYvSw1cdjZnrTNTdwQKO9KQCZAE2UfNsoVfv0ziu+JWT+on8xDRgfmeD
JZa6zwTZCrQhJnqjaTSvBRaMNcK1h02zyGqbKaZ7RFE3bHBcE/JqwfrznWrKgkWqff5I0ykPHGUh
KYTJcT4ht0zzY+wgt4H50FQXmyib7OAuhnoQqG33hPZpe12T8SYtxnAL+vFFm4vE9ggLwoZN69FT
cV+c5NTOR4P4jJMoxnW2Y+QnWXJV0+7C74d32vHKsja/i6jOdzqtQrQ7w+J1xVAe+hIvYbVok+fo
1Qx6jilp2aUfBuyaxyYySW1gYhVUSzj4GuzUxyrl5Totsp8ZoWgOOGanPrdqWeJriGv7Ph1bl12C
DjZsUBfNd9uebq2pDPJ5wVoLoK+vJp55wC1mX8dhj2ujH7WfsD+cMypF/UWEFMNezmzS7xjNq+RI
p8kWOyTALmqrFoBtHJovgMRmc2u7UeF8NVo3Su8QrqYgrVh8qTrNLmULCPohKE2nFF5dOi2bITG0
GBHZHjBRyIf6KeFhfYyiRGC7q8JTpo+C1nheSQTVIAb12tFcD8HHvM/6aFaCtiLc3UtlOxynqB9f
ae9VD71JzobHp3ce+wZ+hYc5JPtcFmk1BXMkxWtCdMFzgoj+GLeY93pCpQ7xWtgHBmb3A8RkWg0t
+rANmmran0liGlvVqmtrM8uxD/0B9+KPfpjdF1Ojk+qDtexVABQzP0eDxy29VkG96DXQMshESHvM
gBNdzkbiNmUUYQz+NNm9th3aIToinnBXMR7PLSxnEPZF0iYDJv96OM9J234DiJY9afkUhp7bDMsr
SGGLB0qdp1uY6q5Og1pRO3QMRTP6ZEGkFzPjtj8SAds99xT8n1jQc1rtap7et7AXmJmMdYBFJ5+3
3SjHZBOljY5BGUymb+BAG7ZuMeN81XFP71M3HkeOLwoRj7BKyEThnOYnMUfKRouX6Q1/rw1PKdGe
CLZwfYLwSj/OzGjbtROhSmFUbcl8TD5nZf6mVZmx5wOa0q8osV45tA3qyaXuAlElmh2sjeetImK0
dnGHK566aadbA6k1uq1jJEfWLO8gkQ+g/tTx2UpszM5jGo7PuJJ7xj9NBo4mKy51WVwUevjvY9OH
FytvnHtSPPqtOs3mHuyTVaAGt9vdnERH0n1SekwZtng3S9vzoqZcYh3eW4/VQtnXDI7vTcQfbw6F
Ci5TfGzv3KyigAttlV/zZK7f0D+NO2NwfoiSDSYfZ3CGDZo6A3NvNFJcQVHcG7CdSIV0lCbQkugD
+5x1RNkYB22ZaDuGMrhNpIYMtS27i+jzdqOZ9fehz0ZnOzlmFmC+0Z4squBAFkW8pyavN+VsfkDs
QD/WFRAch2hLnKn7SQ2F+hm4S3gkasReZ0rjXT9GBs48nNEhaT248lL7i9mF3Z2SAnl2lD7eVWiT
gaDU9gEBf42lrDM3WpGoQe70jQ878byyjNj9dI2PM6Dz+0rwo5mVI00IuUeaUvvKgFXd1kakHvKS
WW2f5JjcnW4fwrRiNwYdRQcywY5q4Q1tnaQIg0XN3lvdjv00V9wNvOGCjU4/70srzNHXDpSjwLE3
xZqLt5uYSb3Po/GMbzk7Zh28IpPIR49d1iOxSfZPaqzqSVJH3qVUHt0GynRWbkZHGR9Dgw0yM5Sh
vhedWtqXueDu8hRoYSdi4NQkIQzLMQfMosRVegoa4IekNJXPJuWVs3OwnKR7iBVY2GunD7+x99EA
abtL5M1W8QgpXHyZ26bbVUlt9ag2MooyTctenCnXg97M4cOUofnIGIK5dObmh6QSX4dR1o9jzICk
aEL5UNbNeES2S+J4a2un0Jp7H91S9xSqjvTTimEl+HC2dKbuvDYWfIBOz5X7JBUvZHiIvRXPNAHV
PLaC0s0vg8oa5rS9fYLPypuQdfHOUtYxY1Sm12pARu3jXssPS8l6PffsgnzQJcomd+R0N7X2fObe
zj1dGu55amLrmIbZd0rj9FNGGeJPSiM+lUbPtc4Taj+Vwtrib2RTxnUS04BoskPBCHwDJC15St1a
3uF5UOu9VGfhI5UovhFAQUxQ0zR3OMJII8ZTtc+TRnmjccoivuRrBJyws70jyLyhZb0QsKuH2s92
NHqy/ux8U6Ni2uT0sTad2yaWp2UtecZVZkODqVkZN0ZVSi7GmKTfDPhA32YPIsvbR8vSMz+G8QZB
YGbESmjKxU3Ym6nl2O3rWv5IwFySiNJ0VrXrygTGt53V3xY7NeA2JBSoRHZqXH/TQARdHb2ZvGwB
oCLRvFTVHnCCVcdwfdaqjehOutE4l0kK445en/6pgx7JnLmwxV7G4akoI6PxqyW3faqamNEXI9hd
nyjjtDHZAD7FqVPeD7qWvLng4PlAi/ozpqHBzj6kXB2nOgpo1IVP4DzUu8rCdelP7AnPJU64bZvU
Egu7VlrHOlRtpELuuIsM5SCZ1WF4UlSgo51ZwLfQFhjuttp/DPTK12pSIoaX1S6vjAUiRGp96zJV
vC30YjrPxsEXsN/ngDmdvQWw32w4AB+54b7WUab4WWG4j8ai1RsNMzPOyyLfa2Oj+VqTdbuxadND
ZLSNHxHNPnttp81nBQaNxj7aNF9X586nSdpEt9F/5i3YJ0pa85nExenN6rpySwe4gOwHmZkqyq6/
gsaZHxx01NIDsW9O+BxQiQS0GwcPWUL+LV/ysfs6Q2sFvIwCYquVGR+shAzy7pIE/cHDUvoJJ/bc
STKfdFQRDiSB2XgajJXnA1CuOufI7lkxBQpmX3eiEQg5NtMTLaMwOoeWEwb46mrtu4pVBDYIi90Q
UHaZr8LkCUYqC8QEUDWxq5QuKUhW35wHLuyhf50sDXcCuBtDCr1Bw645PQCPYEqYZE9sDafxMmux
9opTDvxZbby2PGkvapsVH/RK2HLUkSKNB5QwDc7igGCUrKp9S+e9HeWvGqaN6QzcXeXPeJJyY0cH
BuWUtUwujwabbRIMrIT+p6jrurw0mYMUY5lD/s+MkKFU2DeaC7CIWrVbmXttpbp3y2AnS1A26KEI
8u6NS94znb/UI5rLb0OpIxdaxnEON6FFNFFgJ2pfwvpzsGB5eNf5qbnJaSLGqIfhfmBdMR9noaP8
80sVnYef8MaoEZJaj41d/at8ZuEOp3ew41nfe2EIWPK5zaxOx6qzhjg5Y+QUH4nb9csj0pKcph5k
HUrMjCy4drcM0MlOALqW9AQbV9oPutKjjyv0OKGhX80i5l+G1syUUNjpGhZDFDF2dHDmZEj3EPbs
u9zUqeOX1AyTb0tV6Csta6F4HGa9w2hWYep2jn2qiOn+Km/KbDBepwbVAXN1PWfCLeAEVLQn6iZC
TYHHRy8exkWp1W1lowp8kMyu0wOe+LkAbg7geqO6wEj2sLT5LBSc0fRqwrlyDF+TBFdAbqL82zka
goodW1OaBRGuDe0wJw4FA1MhZJGeYc7FUaW9MAQodZDVjuVUpT8xI9cUQZId+qFGwaBtERpaChj5
GbDIz4WEvQWDSLQ41k+crGmV+tPQcT1pWryOzKqKA68rLX+GLiTgR1PNBXVpby2osK3Q6JJzHqtN
eirg2Q9BabO1/cJinIoH9kJpyw5Zaz7hZdTesli3zMYrqNZaani9nTZJRGnMnVMzkAnXvYxqzZsm
6eXa2G3NIfR0gOA/m07R5Ocxc3VOXS4dlX/hhVovFnM2TKDFplaxeSrskGqkDoGFkE82mZ87DX8r
FtbZgaOACugoutg2tm2YskhpmMP0T0O0VNW2CTFobdkmz+nGmERpekoEVOYhTVM+Z9xVGY3FBVRL
eUR4paF1sft5QqUxmjH7OKZkvsWlsecROLrnha2uslkHX8alXNDWroLlRXyKDaD6gClaBqRhYVEM
zo67zbKh6LeNuvCpaXa4Jw3VIILzXK6dMyALxJQRlFSuYTPLtE10aywYjqVlGIydRi7p2NTsrVj4
JuKGpcFPGba0HfZ8zNyOHdGAztEkqyw+sOMB1rG5TkWNX6e11adWexL54BIpAiO4OYStqTb+nCly
OStdbkmvKmqS5tFXOWIDUHks7/Cwk1SaToNy4uJS3LuhNaoD6BO7fTSI96vf3E5TlGC2rWxHIzut
j5SaYj4xGBvsbdo6VrnPxVCoj3EGBydgITSXwFVUmd41i2W6tBW0rrxMRukGeO/qcLuw2WcPiwnW
PVMYQfpw1GzCcUX/OD2avUho7kK+f5UuQhKPSAeuWto0vQuvbqm6dwOyQB5ohgQCMJjyISo4RViB
CPT+4WLWzNiUVpxuckuKOdBB17yuMBXzS1XXFFNiieofOqf6jR5Rpu/RwlTzFoC2UwWAr0I9mFkY
ws16h7FEOxT1+7xcL40+zefv15uzb0mN4Y23LqK9fsF+hAm+G5d9CWyMYFpL0BgshmrpYP0W5rjN
2Sii023pJDIUAsUA/KtLT5qMysFLdL0vgxgMxXy0ZtFG97oaVs0phXxJYNaUDj291LhKqSvBrDkS
19640H+0KlgkKReuvbV7Nxv8qFLSk5wRAh5sVat/2h1BCj/x5moLnWcRwgnWDIPODhhA3T4yFCmK
LwYegiFICOBtIfsWq6M/qnJGc/6i8+EehJCcgto28mwHUSTajaIVUdDlEl+tV0RZk+8QzFfzkYqd
8TBwT71Mf6b0drIjjwH8qaZ00mrGk8NlumX8S2ddIXqK6OHUnV+auSQoYs4YijOIaFk/XV1j9Zoy
UpdBJcD6RNlmW8XRXNDIIXdO1uDavq5E+JLYBDDsXMV0FI1GOTtt1ukiRGZs0BO7d6ckrkBpu1wR
ou8TfTflknlWbE7D0Pk4HhQ+Q10oWeGBkcSsDUhfsYNRddL9ItzE3Gtx3qcHyg33GZwcLjju4HoO
IkftuV/TCnpOsXTEsMqEspvsRM3EbD3EX9rGCcfAwAqLl+jXM+I6Kp2KOE83VZJqT2ZiVdGFg2RW
nypjDmlZMEztX+oZB+bddcW0G5Fpz7JVq3Q7aWpi+jOVhb54ikFYyE7pBk4crGEGv0ZsAE+jfQRF
VizTkh4Ep/JQy5XrOQ963/2wWoGSU/LEY/VZLfa7mX3Yc2a0jhGoZd59rTVblRs5O0tJOkRVjwJO
6DRY7JQ5yWhq56hJlX0JUavbavBP9J2iDVX9MBqML+h89pOyU8tkcu8VOp/EpVXR4HzLTSCZF2PK
rHfaDM187pTeMAKygNhmsCMy5WPEznd5CIXU5Wc7Ghpu36mSByNVLHnOy0hdHlvd4YsW0iKYku7/
Zu+8luNGsi36K/cHMAGTcK/l6UoUS2RLfEGIohoeSJiE+/q7sooT02TfYMe8335ohiSSKLg05+y9
Nk9SegXdK0FIiavYtBC3MkneOMuCR4D5pMiZUMy0TJGxm8ViHDvkA3I/ZnhyD67odEHYULZwUd2P
pL2P62SIG+9XVLZxvsIsmdS3QeuWyO4ZpqxlY5g6uW9TTxjkzI0V0lAYb4iFnOWwcoN6nKnOOzAO
vYGZ/rktscCDJcEKgjilsUJaBGmIDmVlUTZnPdz6STWcurYY5Fc2EzN+Hfypwa1fqFGsswyt40FG
ZfYDOArgqBVMyVbXsCe6HAe0pIF1pP5UNlt2er1zHdM0pdjeZrQ93tZIrqlw7gRz7IlDl+YVUxeq
DB/MFr+bECOw+a9WOjMCGJ6Fr2EdsKiUzzC6e0EtYByKuzgz5HQKiNGNNzCveM6qoOKmmcSi1FeU
LqQ8GBi2CAF1p1ydFpM1zQECo9kfhsU3nmg0dYdxNGe5Fn1WZbcRpJ65XsfgICakO0b82/fpff5k
z2pU32N0gi++YWfNL3O2tAJ3nBLPJ9a9gcQjsSd0iZmveiw4L+HQjcl3sLhN9NOdI56NiPJm+CcN
lqk5EDseDVdwZdIN1qR8oYad0Iq4cciKze+6mIU8gFmvM08z9SwcufrCHvCBG/0tOPOmOkZoMeRu
KXs7/8Olz89An2PBwt+TJF5XgCAXKLP7mEXXa5Kk3hDgJawDb13NDS3FIsOTxvyexFzX8t5pkDzR
n8T4i6Qc5DqcKyfPlq94MJlWa7wS3UtZKWSUaxGPKZodulDqppXYXQ4tGjtLN1nS5Rbvk20fCWkP
qhUc92GeV/XI9ixaLUbdz99rt2hSqiOVO96VTV+Jh8FicjyATGBsbtih53cZDtblehjAZcXoXHsC
Etaa55pepV1Uh/dZhA77SMRJZNNqYcXiURSRln7re8eYb9gzKLU1LWoif/jAs8MtZeCSUN0iq038
Bmp0AdusMPlGzUb1lF5aKqe1FxfbEk2FIb84xtBb4Z1RO2mCp6Rgoau2C4dNq38Qu32AfOvtu2uz
9heusAnuEh+0ZC5r6tYb2mlPEIHnnHoxh90fVSYg405IuKd9aNFxv18K7tD3sIBkdDyraP5fWvoP
0lJ0Q3+RG2np6jtp6WOV9r9f/+fU/+x/d39VmJ5/7k1h6nn/Ql7BvgLFInATobWiF4Wp5dv/ci2b
7T73F12Ulru9CUx961+OFl56pLWBb/mPujT4V4icEgM6UWpI/u3/Sl3qvFcM6SMSihjCj7d9RJTB
R7RwYRFYYI25+zuwIjwQW1sKaRRrupTgbi7o5csSHSN5N4tNb09uwntWR+ZLDE+bjTt129y/DhOX
QTin+tAcxrAsujt4ONLgvUanIV/cHLZQzSDtFZmzjn1fWL99lq7qoYB8UvwMAldGv5zSabwjUNaG
WaK0UprQayGZFL4kOBfHakMoZZtLxgq3LG8togf5yHEJgZA+mV61Gd1Q8zN/uaX/h9L0vXiNEdJE
jheikaMVyVU3P7x88ABTCi1J8DvCJZs1h74UhTjQryfz7LAwDKfjekllkf5ZQGG1o93nh7e0OO4/
qi6O7/t0JWC6B2gULT7Me1UXIKeg80wvfWVPc2YQXLLqw9BG70IJc9QRh2+IAwNZgM48E8g4wPIQ
zzOSFktwSIeRo240+CMENcq/ff4h3+s2BQUGJM+B1uHi7tOP5fvPOCUp3ZbWMV49ox1IvSAx/Rwz
GWCtQ7fQ9oSc5ueY3M+P++He6OMKlDo2RS5ErAiC3x9X4h/2a8MJXmPs9iCdWYIV3fdERDZeozFL
VfqlipKeWk6S1DZy6c8P/144qk/bJ4SCGjPquUAHBr8/PNxplGVT4rwyifmNA/kGKflPXiTiuOol
9Ytjali1defkiDJOeWdqGVpH+CcX5fNP8l5syCfRmj806jSoPa6G8+FC9F5Kt4mGwC/Shiq33cPF
IqZya0SldsTPQTtxVz4/5N9PHuU7oRdosLFxheKDvjHxkwg9ldm+YsvlLd/Nlkec1c5tCaciQZcg
T++5VVx1Em099OXP8JeGlqZMWptyvPr8w3yQg+sLEJqCt4QX1WE4DT58GiItEbrJ3iChsfWJvJ2Q
CbPbKWlwdzWTOcGeAvop6gXo6KHt8KlcvGTqVAI0mteVYbXVKSQmCZ9X49at/QBzrupePv+Y7ydy
ONgWAFBhCtfyGcOdj7pbNUZBazbL9DK1vU6OMRVtJbE1J4QXKN9aB+yotPNGvzT9WOsvqYzVf3ux
0HmTgusgnCexg+LUhyEtoHvQI4+qX6rCNRjDM0Yv1vjDbPbwQpzIZWGBx7rNf4KYrhhRW8nSyz0E
RqaLq6RbOOeRn1CykU+4FMMNWyNJYfXzy6XNF38d+7heXCTf9lDwcocxabx/wSZnrCSOXeelw+uA
CT7rO1nQtV0IFaZjSx2VD2f4JX2+bQ34k216kLM4w9WOhp3+TZHF65Ic6/mmTJqKSkSFl4NUeuWa
RvHg0QdcyrXtYCkHissG16quaR4X/NY8JeGg+YfX1HrvpmCk8pA5eiExMdgCsEB/GDF4MqlnV4N8
9t3aJXBIIsznUYwgeGgQCvsNnBLRfBk9CyX4N+DwDCcoV7SZdxp7h4hedQkA//xqi4+jOMY9FiMu
NgDECwwkHx4LhGZdGSW1fJYtb1GzxYEfiDv7UobtlC5ah5gOwakm0zzjPEuobiRrBvzRe4ibJTIO
bSmwoLSEX3hHItj0AmESQ1mE+1yxESXdr8N7qUVNPltmed7rLYWXjzltRvyccDq4+tygukIxkK8u
0JqAqCruneMi0qeYtJhxD97fBRe983yl7x2BjykLDMRlHD4MYl1iQamT8StqFg988tSo9Nqgly5x
8VMHGkfuwqG1hpNw6qW/bYmLaIkyIuCsXBsIqaZDLJhcf7BdjMTTYKKZJAcziFlnDARGs0T5/PJ/
HMK5+kBXfQwjgrIgyfPvn3UnmqvYCmXxTAmza7WdzfRlR1ZHRhHEgZzIQPH5ET+ORjb6M9O2mLct
lhl/O2LXkqMyYp7+4Syon931qCjcVhsaDAAfdt7QuASiZ87CQzjaqicenMqFxsZ+/jH0cvbdW06c
pWdTLLddAroEq+T3Z46uUAGs90rkwFXZEwqGGNv4XTeJphcleYeovI38Or0n5kHXIiSpD+SGB709
gPf0fSzKq96OmxsEmN6J1l0RkDA5YmjVKQnINxt3meobHiKEzpkpohQydOTRvLw2E5PnsIb+GjhX
UZb3+s0fhOt8IXnKBybk0P2dhv3nZ/xxXAscJiiWG5w1Z+uwJ3h/xrkXJbgvOv9xUFrUub0Upu1h
0c+tYJElDol1ZidMl45D3J9XtoYn9SPtgHC2o1MEh4TPa5NXWbaHVBJpzhCJoZpSUkNRBp7H4s7U
tinilHpNbc0BtnmkAKhZ/uHptT+MbKQpnR10jGrcQcv6GKbcOBUEg6yyH3WzmXerl/R/obEZ+AF4
dbEzLk9Y5nSZK0om/YozVuohpZVwan4aCYjHG2uCvdJA9cy7/GcRZvSkUoR1/FUzY0k+Rs3Ed6WJ
o09xJhahQ6SHInong3ZwuvXMfMHpfn632FO9ez45tVA7+bSDBYUD6733d6ufcouSVj0/OvGgR6q+
bXi0KNKk9a/eDHKCg7CuNMuTb1d6fiyN2uKGTIBD4nm7lJ7Vxzt08Wp8ZJXacjlGP3N4+pxhYTSp
UiPkERMj9EtGN8WweUhtOTKs9axIOGBKyh5/Yo9lcSnKWHAp+t7XBS8ke5qxlYR2xp8u10cPhfnP
zy/Ch3c0YLnA6ko77th2mn9b6loj+tHZa4xvQwlTtNldlrd2EpB0RsPa1qk+nx/R/jAd6UMSZGXa
JtOSidnyw3REABBLSDn53zpl8YQAAaA8vWfu5/qITIoa28po1OSJIdaZueDFEFUsWRj0uEpjC9Lm
HiFBEIGT6wV2LXYh9vDQEpLDDFAignrop4qJ6u22xc0Iv3FF5jJxhSveIn076HPqG2FkqcWXkNiO
4cGsy5pP4sLvX55yr9f71M/PnQLPx2fO05MAg4RlCVZBH3c2LAc7I0Zm9i1JZq9AI680ECQazSg7
kqcgcIA0JJWiqyYjL4Qigooyba7Bl1MFRCybNMYNhHG4I1GZ+A566HqKfyEdNA9jpDBR5D5yzFeR
FUv7UJ6hJuMZcCKGM+0kyKrQleuG9WOnduPoBsOxbbDngWYrzdK6dczWCjdVBQt6nU29aiPEtkED
XYWisGatxFM+8DIMFw7LZIA5AIFnW0qcPBq/gui0yVKjovOOdCFi/RbFxHgkPiuztY+oYlnY1vIo
yqspnyP412dczBD6sbNxS5in30avttMnJcgL3jiit601VkZNn/HiHhRNmNpjvo7dIj74ttPjnjXh
1kSUvc29NVqJjeWoCxLSXvO6FI9IPBCYPIa1OU3fpn5y+juj6yvjgRnDV69u63nt4+LT9YJTXNdW
giZyWugrRSnVjd1SCzIsV2FeO3ay9lu6KsGLhYK8eiXqUvN+eFQo7IfasI9iANWIlR36qGpgBbEP
0OSgiFaOdwwBU0L8GTxpA1j4nQSVg89iPVlO0Iq7hawpHumFliHQUMczdb5pVQmJ2E6FUZoUtxWV
bCKvsgE963A7ulGcpruIKBDlPkTgQJsrLxNJHOx4VhAtreBTa1Rp0aG9D1exIXBZbpKo1QH2kAGN
JN2PaclsQydrhEyxGWSq6Ekaiv7mFQ/HaKDBdli2WEclWXWFq36Gfeh90ZQqvvSXvzTSVGeuvcHm
6IfCP1tUE8IOzrxWxpC+JoKD/DVZnGAa92/JfK4Y9LxoUqXldGI06obzE9YLSjo4TAQ+xl+gJ47S
p+hrZCjG/dwxbHmVo64Nhi9eRhJVuGrCUNck/BY1Y/7kxwSrLDdCFB1XypgR+WIhKHnEoa46UUu6
KLJcnSxMKmAWRNsxYyCIaXxhbUBS7pBrhg9nMArT3ppxMuvIMonuM9hUvWm41Xc7RsPZ7MqsCMNH
hdijWbfsg7my4ElSZpC15SEUG4kvRYhQrJom1Jt0kWA8YWOQWJXj7TLMMlwxp0C8Sf5wl/TG6Q0B
9hY1GEKT5gFYKtYbeNTaku+Tl1NN4EuRaNZkPv8xl3QaEA4/ik1mhXmI+2JJkdjuHygXLb4RoG5G
LcnAC8mtIBsjgLIP+StkxwEKiZXWegyQBzRrEtZcBfa2FqpRT3RFFLAZC2DGUu8TiBIWTMDM1x85
pRsul5PHk8URLkTUN56q15KfN1y7s2ER/BuW+tIMZPyiVF71AXkrCNlgkgU+HMDzrWtbx2leKLgl
/J2Lx8875S70KGctQAvx66WfWFyLt6cnWrozFjEz9Mlp5QJfmgv2822NG7rLGSXsdBhoHDNtjdPb
pTYu3/7vi3z5PioFiI58WwLfXFt0o4aXPPVk2u5TjFOcdEPfkoPE5Eyl5okNeFzjJL5kQpKw1POo
sfNWbXxVkbSAbB/txDB7X0La7VylwS4LvsWW1NhadDtORLMtx0jKtBSXLlTfdXHmV7/l19WSN4hx
7XJOiZ2yR1vLuvJG6zCrQO/OzcutvTwe8PM0G9zDJsYXF84cvxH4a8Jz+mbWJ1HhzBiuG9NPHhfw
bqq/5kwJEVnJy4O00HHnU3KS+rdYadtxHAewIE9X1yf6o79xl+j/8Ica1K/wt4bpVnl2tdiuP8l9
rCta0IhTRefnNsxiXfk4E5DSwSfS2fLiisenc1mxcvLtwGL3S0ctW/9Ce9BfxBAHfCkqU6+AysXV
l6lSXpyMj6ogRD7dIV/j9yaNY8UOWuzZt2ivXp6VNAMy5u/fLnmI/p+PM11In8wANQfPZKoDWwcL
NYj5yMoNzzeaKqOvoNtCR+Hg5GzWbJn6QupIEgoGlGwu8GU8Vvp1Vsyv/F0+Ky8LdiToAMe8dsKu
mOoDICgTVHIRiqIcVlEXs8/H3qv4/qRvOr6waHSLI+kl/P8SEYzaz6JU1FDLL44DWCaKAsSxcXTa
dPXw5FXRxC4gQvXLkzFeEPKT09iMMNglChUQxcYUC9/ZqKKwu3Lpby7TD5O4N8abmCRLzYW8EHOz
njT0bKdohNfy1yw64TgHKMhcjr1zfmfevGodALZoedLmp7F/bEDAjt6BrAZ96hPeFi6RI6cl54zy
eEQL7i2mxSjXI9nh33D46qeGepV+xC/106DLR37aUrY+3x7JO18QezR8f0NkJX8CFkddOSQ1Hs0j
JQuE03eOxNdWbTwMkzzUg6tIsXwrssDzK8hdxgUGOePqLS55uZTeIrblVA0bV+TUSwEssfUtCRrX
nC+SXNmHlrmn3yeoXynOzzgHPwhTyotm5rxuZqTJduz19MUjsEyXCmwV5NTiM1r//Dh5m5zlD3iD
GJSux6gDunQMHTjBSPoU092dT1KP138VlLHQNE4RVvlk543ShW5B6QLCxIpwuYBQa+AbbMmZDDVz
bDHEwll5lwDr0o30NW9thCj25nIls76mEu2kJmLT63Fxofd+zRc1GqeWxTRVhUXi435mvKVIa4wS
B+s+E6Y+h0hijGzoINNRpxeasl5lZU222SifPYyujfVyidj2vEbOEea6uuuNP7F3ZVO0ZUZzCpfs
LurfBsw+y2+pzYgx77+ZqDDimASSGTjQw+iztmlITkyHxv7RRQGliT1O6KEMMXLCenpaBDoHiIDM
DoRD0Y2tYfsBZwlJSuIpL7PQxtVdEz+HnnakMwVd8XIml3vZyIwCMWmijmaURufhprjQSEPUBTx1
rP71y5t2pf4OqEBcsyiz9d8RFmHwHXCA9DdGDtWJcsvOXfc20iKSvMrg2ProuMAEltrb5eu3Miz1
v7w9sqwpGYlCtLD806UerodTchjaacaxsLJsqHP3KvEJKkDuUVE9F/MSgT8aL3y42CBLjFo6fSK+
CJZl/VWzmDzfwqT/cKRuqT95jhuGl+JyILcNmdIaHhXjdNmxEUu1+DleePR6X/PLgJVfCo3oMXQx
GjulLkJ2rdeicCnjUpuRk8Yj8lilruSc+5Eu3gA/KWZyXydi4hj+UOiPpc4v3FsyD6HP+iWX5Ofx
SlYj+h9740eLnacwDDvkW9skK3gbd5cLQh1YD3p54OkllkC9l90ktlOgI/x8e/VhQ08tR+N8TBqr
CK/AB33Y0KNOYnGaS/uU1ARXIORELM7bMKI7ODaG0G9QQVQ7V2FIG/3ZPz+83rj+paOnDw+sjnwm
9BIWx/+wsUVaWRsjtPzT29BIYoh+r9gHkAT/+aE+FNB5m4CamByLkhX/9/S2/i8QijHIkXGxlPz3
M4Jasa7XjYyE+OKH9KwYkb1E31SVZtzhWpDb467fBsfPP8v7EoJrmjw/4F04edrhPOf2+88SDY5N
+TaLTyFdNe85dVEnNruuQ6O6XYCP/eN1/vsB7TCkcOAFoU1x8SPYJk9a0ypwMDw0RId6z3HOjH/l
k8Cky5rnN/vzE/xI0uEMqd1CJLKAyACf/FjInIpMxFVfeA9vIwa5xrpoP3vODNR6El0w7DIZLe1X
NTpztsGuqcdziMykzXWLYE77h0/0/knnmiOLCUImLz9EVEWr7v01J3rZGP3ZaR6Ky0s1sq7jHZ9U
HjGup8GQcgsSoWbeTGy3C5+gMRL9QaAO4hPErMLOfoePu3aZyhla5jVDfcO3835E1jGF/uQ06/HS
z5KXYfbzk/h4G7lxAr+TS8cEvEnwscvKvNv09mQMxwS9I5dzYXz1nmXnVooM20CJf6DV/F/Hc01u
pP7PAwv0/pr5E6sROzDV8W3am2Lc0CuzZmSFQNGl8X9VWgN0hPApoLLIwM2r+rfhgPBuKtEwqZhu
9CqYRbK+G35e8F5gd9cTxucX9P34Q302pP0E0gtRCm1b/vz+BEck3Gm7uPnBr4w2d9d+WfrOs9fy
wvx3Q50+FLcuoO2FkoxN5sehDm5BOavYOxM2ma8Gl+oIz5GNzvCfWuAfemv8dhQaIc14riL7AEbW
96dVmejlskmGv8yMQKS318r2cr1UbIlwYzs5BkNF0lUpWptcurag07GCOGxhf3KqyX/MRpNB8POr
/SYR+c+AD2AS7hFDEWVMLRgIPs43pkm/yE+Tbt8utpl0W9udtEpCmcJW9Z/dUtFox8oaU/MNYT0s
7GLxEyDwK29YRQCei3FKSipSt7agJmLeowgHGXmYWbO49TGCrGNNhIvZtMJ+gGkDyrBtM1tUzVaz
q5HAQrkAw7ZBDUoJ8NZBZO5494Ag9Aice2ySnC/IqTH43JH7MYRIeRS4RozSZoaE5MAGyE/LTWFk
kkfkbeFEMp9+HfPLcoedQ8AkhkOSl/OyBcrPV3NMSpsphS2rXp6MCCZZaNfI3QqSaRSXm6Wfp/yj
0xEjzLL2MjJLmrbcNxO3NkDjvOtLSDGk04RVuvGkX2DZ/ncppmE6xxJ3WWCdXyE6fiPXFxOQXlz4
zUDFiz0PWdBbGdQcsszZ7QzXJl0UqHHFBD0z3dNnKLLi0WE5jh8aXWAo5FXmmYYuUoD+oP47X/aH
4Th3DjJsXBOUg6kM+XQ/VgDagzoCaVnHI0ySxkHVZN+HTQhrdRs3nnCbb+4ckjP/jT6I7rSxNjVt
71j3Hc2Nb6mkCh5veM6ROeyStrEsJIsWi+E/Z7bEHQ4KbxqJMHenuQ+OlPMi+bUKwyy3t1nVGSAu
JAPa1ENpSujxbytSrL1gQwzH0s4r06BiMsDbBXIWrGf02uNtjpOpW1Y6dCRllx8GLf3aNDG7vTCL
fnwB/IHrZBMRkVNVq9KvyvZ7RUXIUKvg0gp8GyMb+vSxdxsAM2AjVCUFsmxW9+f1HwV5vUvFc6gn
w8ujUZxXqZBic7aSwKhSJVeIxL0SCkMX1z4fA2SNvRqxgITfmFzq4CTP2bdl6sZkYsTxeHJnnY47
p2NEgNHgHFLTWa7KlhhdKiz1g996OBZDNzn657zdRhC9G/FQH4iRIY+Xty95yXRIb2wS1zudk3th
N/R7NuGUurDg3AQ64TfndaxG6d2C7QIpLBKYII1ptLtMxwNnNdCdJSt64t4aMoSD2YTumuuI4USq
k20JedMKgwjigfACt6M0jkAmPgy1CjcJHNOvvo4vznWQcdo1EXgQMtVnENwbVwceAxkud4jr6U6D
fBD86oCUTJ12vxv5lVeQ2pMXMFdqDxsqem3CvNjn54zlOSSHMcnM+iShlJHBfM5jNnQ086hDmgsD
k1HoENw8Bna6Ne3evBZmmKSrmlCsW0H5cNf2XfUb3nz0laJmio6qd8JXixYU+yxLWg+YTsmOljpG
2urK/qEbBIUQhoJNN0/q2unI7Fu5OoQ6ugRSp7gM5yuUEepXZ+PTIUFFR1nHqY61Hhw3+B30LmHX
RLi0YA2QSWwEOVlfpwF3rYuG4MbFUtqsI7gIP82sk7dgVsybzrP0Exq5urcbD7AGWGbfmX4+XFGV
N67T3EnsTaCTuq3xDGTGt5ewnZfGjxGb9O/GIN/bTq3lZ9dlWNsJxkLWuCwdT25SEAuOkqvFUreM
+XQNSwBcNSaV9DgTfkfYi5zWw+gUzjU8l0Jet1PTYnZU9o2r88ipQD/h+Pxlqig6CovXZ+hUv6Hk
qQPNJx1u7oJf3wqdeC4T0f6YdQp6ZtJ2JxJd5Wgz8rWfxi4keOWIn3TM65UDjXtfU8BYwUDC1orx
9GuXYEpd530fPzbJ3HxvJ4kdEHjTtI6slsR2GL/gSRAFRDkv3pQsazEF432ILa1YVzoFPiPoDO+Z
WT5VOiNeysH6GtLcuJI6QV61ZnSNxFn87AJvus3oQ2BhpxDMQSM8k8rAuBWr+NYLjBrappWHP1uD
xdYmYN2YQbvumntv9KBi2Y3nwWBZ/EOPd+4e/RCakzFpH+26kvtBTcAM5OD9bJ3ocWT//rg05RLs
0X/Pq6wp499gF9x90vsIuVmezqe+hfQNyr6hk5zH/cpMhuHKC3O5b1gfY0v2u/AxrPrwxZmk8y1r
o/plWIblt+IB3wx+bWPfypy9yUyxaaamP7HuJV8A7Oat0Xb582KSie4UVoRijDL3MZlNwVxGQCsT
ZRpQp3Jz7+DTMFrLrsr2ZLO1j2jOHD7/YF9bZuXsMs/pflAvbO4BO7YHay7CU1m2y03cZVghfIZc
tudlCoXa7K9bJcZ74DnttzYIxC8nxxe+spsZ6zvEgS2azvEL/jJ1g71+vErHySEPSAXVHjaF2LBt
R/lJOSa8WuDF3kZR0n5d7CB5DCjp/GiWoP/GhB8feNn8u8UyerRVRC7A7HNv6bxbwMXKEMjNMkOD
MdHI7ZbYqO9zWgP38VRLTJKyMHftmDU/ZK8EWCFCK27bUKgbBFQELxglFDtnCfFDxiVMMj8PDha9
yPUgF/ElGGKHjkFrvBqRjTbudnaBqIF/KyfW4BtfUWoPbnPXGfx+a9bYF8g4ACR1OxoyBgdkFUdD
zNVT0bc/+ZmYAnRqPXUlKxhwFdlxCjNkoa600uuwlvazMiIF3yQZzTskSOoxtYehIbCjcMQ6JPz7
BjZbG+yAflfhdZkEErNMh5t7oA+/CULc9ats6UNyO52oOtYGOoSb2Wh8rrVnjn1724QDDSgLQ+N4
VYmm/OJMwvjqV2GKH29qk3pL0HD7kMXpQAR0Uc/JTZnmdbox2spFqRmRyLz3h65bHuagalWy10sP
cxPivS7qnKtGcCGwCmoFbUHwJisXKFsqGu6o4mTd2lFW/G30lxq7sVl4t8gII2szWiwRb3oKBP2T
m7IrbRlHWtmTGYEPuULudBh6DxIu+UVV9m1x5sgeVpg8zFBd2wx25lUg6FTsmzPQOhk6V51CI87J
OLfjAvZ1a0SwjiB7hBMEHtQ8KzsRxVfYssayH9kAZ2sTLxg47TCbKjgi9Bfu/ILhdINwb9nUmsOd
aSK3Z/n5dW9A0cm+FG/Y7uFC8aZ+dIZ6z2fEd9+LLOihemReYVP472reh4C261pZs11uhaWK5DZP
CBlZlRXl5/XSa6IOFGAaUr7K8kOVAiDbxiM+kzylfLvJpnSClimsYOMFZuJTqsta6yqP8TCvpHL9
eWWPdOU9nNBH8FCTjwsWCzKsEyz465la4pMljfZ1CFmagOea7X19hpvHQ2JDOmcJp7nnaAaQyMFP
TLyHmURQn4WZwgRerBlJe76hNmETpr8YhJrAA/lUyJULR3QKCUryLfDq0p5q172zzuR1msxldMgw
vf+Mh+F5WZL4MU7kcxxKN4MXOZanEc3JNgoIMDCZPEwGCa+lLecvNwU4jWOrue5DAulJNnLBqox8
VK7K0i1PbVV4G2Bx80oFqWB81Uj4XsPhfSyHZLgCjKfzCTveOnPkFyYbcQ+oyTn5CJvaTXqmzoNI
N1C1aRi9RQDeV3km1He+DxdBY+tV0/XxVk3xEF1RzYZsb2jIfYlzdGNr8H1O2Ci7Y9PaknNY3+Qa
kG/noPJtSTO1jsHn52eSPlDF4WelfLVfJtsusOEyCW/McGi6rSRZ6YiucURSqRH9YTea0Po1uF94
HS6q0CojXA0INdUVVLR4grRpWKcFBuprRD++IcKEXICWlxLwypy3R2Z5Jv/Uy4sNVLrilZ1Z9MCs
A+HKD721Igz3KcOx/UxFcNohJgr34A3KnS/97N7QiQWDzi4wCTEoMhRqMRu3nW9H2Y8a92K9crHA
/8BU216rcxgCyZ1ZsCY5QlxjGeekY5PKe0oMPJtw50umUxUGna+A291/znXmQm6RvjDQUd64OpHB
oZT9RFOAmAbGtEmSCADJ0ouglebnSAceQvFL5HqTPp9DH1yd/1CTO5JuCy+lQUuRm4iIyq3Set2d
8yNo95Al0fg6V8I5Z0x4Rpq5d4UkeiI5p1DYBZ8BSpdPOkXO7z3TYeJVMkv3qvSU7W+05Y1UCyIF
YVpJsi4kuzZoi9IhAoOJlziM0AjG4WAQrLLpJVbOtHHtR61n2FnLkGNI1t4sV2dsqCGQTA/sPMG7
Rqi06sh1bmkptjdyRuyyamOWNLcTEJ+X3O6ndN1R/hxWqU746M9hH7yU7NOUpLr6OtBNG1Z0Codt
lZESQvGcMJ7xHCCi5ay/xTlWhGz7/kacw0aMc/BIETWGuzWaEi0yDnv3qddxJb4cpnXeOeAAz2km
avStE10/3Pi0qnXeyTn7BL5Of83oV41biDn4zJpzUgrqElJTnGS0jLWKNJNgPiertOeUFZQyPESE
UpAiJXLIuoNHi6fM19klyEVvY2F0zg1cUBiJOu+lOme/2OccGHYVBK2teHhrImJaggsIjDEu8TGe
ciJQslaTOj8L5KwGNF0jmLJoRyMPJsRdntReHRL3wJspV2pJyg4jLhOui7WcvlpQrBQqczFvqgF4
S34zBxElnXWn2IDJ+2KgagWsBvl5qHatkk36PY5zUccbaFAt7R1cQk4FU2vCjNfDB8q96kolyij/
BAgwDe6WvMW0rLZuQw8Q0hEUl2FPil2KTb2dhWFmxC8QwOg+CQMZl8pQWNObGJDfc/q/SyP0AdjJ
LqvmTSiTyf3utqTknC5FZEPqRkhfkM97MmwrmuRNGGIhohXMOE79gvdw8V9jEZmTt0fvvfC+NRZh
dT+UHBMMrDr5dzHY2UbZ6DFFMBz3TyqhoBDc9iwopyPWVJiMaxV3qiH4i64bd4spDzTGixMosrw3
btGrubpxFKcHwYSsc7tbI8YBAHdyelem3tZDQJs616bCigy2xUl71jjsHWLiRWWQMT8bfb3JUUfd
2YjMWLrLkBFzDlMWUYHYp71fzrOkOnzhxiD1UsUotjFJtimYpBElUEjtoKqD24WlH2ZUo/AiunOY
zaVaWaIJxdafF0fs6UeWTzJQxaOB6qdf2WcGjlC8O1tUMOWreWbmoMpP2nxbex20/qFFPzOtFk3s
wcik5rP6/zpM4+HeRbV7oD6d3tZm5Kxz21N3mTXPkBicEhHZENKglkYBJGoa/auGJZy/gsUN6ZKQ
jrzatz2x5f0UyLHCNDTkrySCYY+NCB0niZp5VG00OfsBMy28pHg0ii0rUHaIUSZdeHSe6EtCWILp
hRCZaZawlGEQPQR5mrubkciGX61JY33VZXApzWrBKroyW/DPW5YT+IlhTmJdjo1JV1xYUQOlXvIk
JvUoGiJjVyorQDRkw1pZR6aogU7NZkcObu3/gK8HlmLtR7jj1xQUU5cdqj93xzLwTNCvpqv670gy
WrAjLfbrZI3WpBlYIFk2eieKW8eYnXe5Eg3r8LuJRuAE+DP3t4QhFtcEQ9ZI7JWL6QPNn8RIvLZn
RcJC5Ya0yjTdDT8FN8afYmPloPk7NLJosrWiYPZCKFzLswE5ThlmzXkucudZcrqfudkbEUZBuM3Q
fPwGoE8UTZ7J+NZgGO6e2VyOyVc/K1u96nLs9MAKxrtuhe+mLwyRzrx3BpE9EKcU3SHfjF/j1uLK
B+MyIaOLFJWRZQHoLDXTL9B0v/EM+pNn6N/ol/V+5JnGRJG74YNF+dDfgO4dryyKFulmRLPzx+gI
/I1u3mETF1mGbLJ1T/Dra7KEKvO7B0+KPC7S4JK2WHAOdMu8wpc1H/F62vD6VDdgNisqhPthSoj3
Vey1qOa6akGmSgIajLszRnFs2Q2vZeX/L3tn1msnsmXrP3RJ0QXN1VU9AKvba/feje0XtDvT9wEB
/Pr74ayjsp2nbNV7SUcppdI+rMWCiBlzjvGNxdwzuWL+q0PiIh8cegBLr4YPIwtk6yJ7BFPcURTU
y3BljeAcE9OYvEgXSQvEBOHJg5pdiRpa1tiVUSm4X+0+hdpUUYDfdN8ZkoNn47Smpl6ywCliH5lM
0WWAACBboAijXXK7VnQAgtVpAVQWE8K/yNIr4JXfOZaJQOaHnAW65WS139SQ1jszHuZQSbF8cVkt
pvMs676Nym7y7gfRA8+UmhAb6i+jC1SZzZVVxubZS8vCffUhUVcBGBL/TJQcwVQlQORZa4dbNIR5
iDbNfMGtM9bMP1x/CSFHgf50v2NAx+9I0LIHmrcb08wrWX97qzznxgYPlY4ST1qctvM1navCohnQ
VEtQtpXxhey/hCA7BCLXDcoXfecqsXAo8IGWBF2si2pXGXn6UIi5x8EOtjOcqM+j1IKFsd0350ZZ
ijY0EYHxNVBp63OH+iMJprH8Yg1V87mXTROkWU3vEaUnAq5k4pEv+y8ETxOEVwyzFmpUHlf9iO1o
oO/ytU5G7dRD4i+jPivcGznK5kKKDg9K7xaX9AXcI7AG74mOMaDYpE6c19ZcIVPb+nA/9QvxSEMj
zTCfPLVVa3qFpIdU6MAdBu84WGntwCTXKJyqzJ8PtTCn8h4Xbxb1NLeinkcdXL0lxh3li3GulyZF
s6iMz2m8zJ/9WBpBO5DrnjAwInSzjL8hd9bB0dvyETZ6dzDs2HhtUMZ/1vkrUItmbhxWhM94gbyr
GfHBod2QvbM3viCclrftuPF8PUnaBtKl9dZPQDLyNNjVgf0AstPoDRYsFUQz/O1L1Zn9c06zI/Jm
Dipdk9UrOU5G86R5pf2JxEa7Cm26+qe2JTy4CVCAFpb1tox0/4HCtPSD+lc2qKKaImbzuKs+c6IF
KHTf20NjixsS4ztW+cGDX4yVtsOXjQlrXkBTMGtgENrc2H+nL5MIsIm6rEafJcjqMa3y9YTAfJGP
cTYr8SZquymOeeNV0g5ju9elFnmTsFXP4lWgsmHWxhws943M0SMEgcZK2ejpSxbCGSPL/gRPni5m
4Jiz2NvQQL2vTl1LFpWO2KwZEogrUl1E1HnoJyKNoNYEoY2N9guZNGU8mJUFjzYvDfJ6WyBRTdvm
Q++0xR0iBq0ICHdDq4iZYZKaJaC7ojaJN3E7z2DHGITAx1Xv7ibLkxxhMmt2+v6p8VQ85REDYo9z
H1ambM6vSa0fxiYalOM5JJS11jh0r2OxTsYSbLGR2RKqxqYkA4iVsjIcQSOJ3Acns2zfxHYS3S8P
aQKPr3setWQ1RZCRGMB/Q6PvOvNZkwMH5jPY/rh0whlypjvtfz+e+3lCztQQBYjO6HBz8jKA/ZWt
QKvMkzruhY+qaTdvE5z0TQ5hibpnUA5xzR6RpE36rGHAyHJGdH/4AD+Pm7cPgFAA867PABgZ+q+Z
N5lY8EYlmfsOVW/7ANXfypMKpidCLOgSQ/n3/Pd/aQ5/oDl4DML/+5ywff9Sv338SHHY/vzfEAf/
LxgcPvNlrECYN/EX/4vhoIm/DAt7KogihB885xZOjv+EOAjjL93TN2eyMAQZY5uJg2HtlhJmb3wH
pAybyWWbxTvO/yQl7GenjLDx8Xmubjl4wBnnQwn8efJddKj+mNDpAVKJuTjOW2SpTZFzUffVcAnc
DVzSD7fm9u/Z9Y+5ZP+4osBsbVjoklxH59Zsb9UPuiK90lo5NMNEqdPXoZUKt4H2oqBfNXPft3th
Zuvd7y9p/CpbALkqcNuj3PK3/7mbZeaHazadgHCmc8KfHaaOELu37IgBoSRmHXN1w5mKaIetJs53
JeHTn0e70Wx4T/a3zRL4qlrsgsBerfnZlxYo5N9/vJ/XEe765pv1dd1EZ0NB6W3+uB8+HVNjfMUI
+QP8dis55hiL8N2tg3MDGJDQEAwtWAMEzIvo9xc2tu/9g7qAh4esEAtfGoUih4pfNRZoucnN6LWG
pV587xx61iEprbVnLJOOOmBgfRyCzDH7mzFpe+PcZaPfhSDGgI71DKax43KUKlEt4X/8g9bE+Hl5
475syis+HCuciY3uV9WXPVOA4dPBMgO5FlA+NtRb9t0Z0FORg0jvKGuOWq95jDudfnEOpps23xrP
5lkqKm34OgqZ3aGUKrSrFPENQD9CZto/fkz/Z6kcVCbOFJjNXPBbhKHpv8p+KuzK8Bq5GZA3xSlL
tsBby8zPRYFnyoVz0JQ5p1Ukj09pouzXrs4TMIelK296ry4vlzwRXxyZ2lmAnGe401AFhPlSMsWm
idQ5p25KxGcr0zoi0rPUWKJhEsbL2PtQmXNQVWDD2ZUPXQJnPZo9Ta63avHL+c72M+N1jRt8b2Dw
xpg5/0izBUbohrnQ/May7rZUJ3Nn9dKCPlQ1ZKQEJvA4TmwyYSK+Lw1jzW//Dp5K3LrOg5iuysAp
F0uzCLbuv/zk9kxK+KFmD4IVNDpK0o7o7bHU5H5aRFUf5NTmRRhLzWVybLitQgG/xXiusulPdGsG
82aZ6ng5IRhxASA2UhsIa6AbFzruBGiUecT8klBWV8H6HRXqpIadwagXKyaCtSh2LDj8P64tMILt
aE4TKWaEedcPSxJhgxEQvd0BzuLq2v1VnQ0Ninv0+uSzzaWZwIByEgVLkMxiTtw2t1ISddCBLd1y
ehoyTaiEUVvNh0XTodg4cFbx0JFHEiUMUsKybHsyeVXSATZODHsvV+QMD8zuhzP1rrV1btJ8uRl1
7OhwobvyyXBR9kUEw3vv5bK6BDb0VopyY5znsPJX91VfejZxt81pfiV2Od/SPmCdXjlznOkMzBVU
cnw4ge5hwOet9fQ3tPoFI1Lfj6+8xLP3DtQ+znScD1HoitqLBpovISpuOe1m5q0ne9USnkGTFCCF
rRHkaD6md+gPvfesUUoLFljWtA1rJxgqw7gTvin7CyzPSgaodP35YbQn4Oe91aT+ntGXESZ+3d2C
l6Lb1pmyfgYfZ1HEWanzqRVtM5+ENnnoXkAk38G9z5jfz0lhBEbvZ2JX9xOdL9G2Bw108IVVei/U
vgzDHeTBL6u0NfOtdeJ+P+hF/o5nRyD+cQqWqt5aZmMnEOrvaOSN52V1zgqC57tRjjoOHjkcLAZ3
b6IxczjFuf7gSp1QMxLESSqfCBg7StVb1zIWFQfwcXgW/UhctowTNOxGxUzPTsN0kM1eyInvv8zm
wg/vYWoZ0g5QndZMe7+gug9qYfPs2i0n7LmSdCwGQkfQMg/G25p4JE+Q/GA+GzX5FZh5amWFzZT3
x16IcQxi9ok91eeHI5P8Qctt/1undWIJJX/fD4mtJs215eQfUBpmF0bP+XApYBnbtdXuxDqQt2VT
LJN3XufPRaMXUdYzMt1xJoJ9bfBzE4OxMADAguaLgGEg69dKf/HCBS/6yUbz/prNS33Tz8wonK7D
0DrWNMSI7LhE++xoSIaI4GkFER3Yrh2LQYosiJlycjAye2YM7X7pDNz4WG2uOjofu9FoETuQ2Jte
KNrcVoCiqvjWDGsWrjE8uHAhCxnbktKK27nHonOYXUQchPys0OrbLDRyzz4XTLvDOcdbeLVIbfTP
qM6JqJpKcslGQubCwdS3RtJGpax1di7YOTfwpeiptVKqzzR1eFhjJ7GuNqDunlZpcuthazvQ44av
h8F82E0QWe+KZEVpMQzW0aUPEtpjI57QZDXZBlan2Zk2kOD93pyMIDPNZj92uXfMSfYpwMbY2QVm
p+Wgd6WQl01S2ier1vFHpA0gGdzeQ4g5ZvzEzl++ek5m0Ybsp31VEbRxB/lcpRGpjygkOvqY9xUc
nf5IYAzCVctJ9RDatHMWk+8V50nW6Q6i4Hqr1TMyCV1lK9jGkrUsZaTJU7x+pRVkj0DibQKSsMGy
+xB2590VI+Oqu4onvUUB4K/+kQ1Zi09wdok+VsOc7jueWN7twr4ewKxDNnbUbjJ1FeV4EEOzyCEo
DmK4mEtxSyPhxJn0oYk987IAzrdXmjyYhYmKwngjKvm+1f2PwWjpofk7p6B/kyQ3/ar2jO5voQ/a
J9EP3Q26ZhQ2mErpYY0Ja2pqfCpb50rCtNwPGcjJuUSnU9GbFIUF+tdFY0Dij7EjhWR9jOEi7juU
nHu0ZflxWgaD47tpndjp3EhLsvyDpO2UJKykO/AMurvCUfJ1sjvi3bgELTWe8F3vcR9BFnRPDXoP
PcKcedxiDYa9DgG4ZLqGneuiB1+2hD3SgvNINB6gRFQ8Yd+YdBVJd3qBqsBQv9azK6cqRhUZWqrv
3YwGI3MSkxnbi7YxWUMv9vAbZQm5JY2fJqcMtQelFu45QWxFontXSPKFt0OVNjw0OouqmbcGd7hA
Grl2Y3xfd9YaYfGJFYLCpA11ZGnMwurBpNaV4nLqtsGrzObhQKmhQr+nmRNamZqvCwUUMfD8UfWX
pInCtp50BjhMcnM6H902/tQNezpC3BbXndNRvi8WGR1hA1YwDZfZXUASyXW9z2PuOcugsIxtioRS
ZHRT8HBVmoYrmGjyCMrEnPYuddQj72xHzo8O9rHWwDAyIKbnRMemvV1ZgPa5pS31bhqS8t1LpLXd
I3dH4wx9h9UyCSLoKssfXGp7bMOqGuxwsSrHPHhKs+/I24vDMveLb62RaI9gKbNxV5RZfRrQACa7
1S76sADAGfpJYT7OjuV9TulujxddQ5JcmMsMKjTo3JidY1rUIdWb7kj8aR3NU4KBPev6m6aqYM6y
m5Q3HiyGL6NJcwgfRH/BVM27m/jPV5YwnmmXDhcuCS9XjVUmT+aiKiA4pjS+osQX5w0gd0zi0viW
D5b7CEBpIJE9Ht+4s+KLNGL9zA/HE8PXi/sI0gzIhgym3TOBfwYTv5m+3qKNJJXU/etsNvNu5SwX
FvR9j4NZIOIs2mqmnedSBZS2Zqkjsznja1tIgM594V8YXePSEp/4nNjn6npf2Ewe+s3HtjbpzO89
o16rhukAUKaIFIpQIApt9gwHdYOgO96FXqEzCF3ACzNJKNaytzVBjMlsFIyQHeucJfl0QdKfE8TY
74JYV+4rYF0y2THk7sZ4PMXY2g42miGxY+1S141hndVSNveknoOiXhJrOql5pm+ltd6tEtJ4KFJR
nyt0fdeL2y63S1vZkiNTDZoc6t4uZmofEE980papQNmNwX7w1Xzns2scCDfW4h0SnPUmJb4HzTBN
7U5YnIg4M3bvtWnHl5UxGee+14ZHi7P6kViqDnWhTK9M1SS3nV6ck3y4cde4vmwXpmqwYuOLxNVO
NdEvn524US/wy5vHkWKHdAPnTi+AmwAmQGTWIJfV9C6gOVVe9qMYwDpVQ4CK29wbnTFerVqFwA92
OxtaqfZNWYl92ftyl6MiDYquah8sxRm98azyAE+6DZFopQFzduOglhagbovoIZHjtQ+2IVROlZ5N
t6Qv1XleYFjzcGMVRXxSzpiy1qrlvAytvGgnpT1QchlRL2rtPGFHSdE1EtuE4rHPI+bJbrT0tvkE
FLk8eFa7nlVdq6gexWvaEtBn1ySRIEGfdlWRTQccih+d3Tf+ni4fuV/ogs+dtiEfUoTrdbqYN1q1
NA+gEeorhtbOzA6VkeuUWlTTi8bQaCzU3tsm5Evr0tFjJHEsXI1+pjbC6LLr4SFdi2+oYof3SvkF
A5HZp6dOrE7ggnMIMhhqB8JyykNJb5VyPwXOTm7rJei29yVu4j21d322yW1lYWaMLq3O+lrQ9Q2T
tk1Yd4bh2p2RliOnYuABWJHMlrwPnJrKI8bwHExOzk+cFYfBJgV2BDP0gOaXJE3IXXs8viQ7tnXn
XyG3QpJOqmSIcI/nwMIqq7PuvhHi433gLliDcTLYZ2LsptUQa1fYnorDMtjeo4+iGh66LNVZK9tx
l07lE7kRrLlIXIO4xGE8MZd4Nojc0zBNXcgGlAFjOoejFeB1SFUd85nAV4zPejqsVMX6Luvm9TJu
HWOvZPKJ34SEQyuzojiNQcr76smLRY1IaS5P86LfDqSv7iyNTdpo6mWPL/gAx6AmZEpWoD+gc0WT
A+1BNwlA86pl2tcqYzkqOMYY7C0PWZZZR41S6uRRX3Cgq603DOYV80t1b4HaIoBl8tNnPdNusWOv
ZHJ5H44uzAt+bWOHpKw6+Vl2YFy87PpOXtMXVmfWAo5uSqs+Ua+tx8KWZZiaJnvpnF2ao4AWTFy0
V4Xfk/p8JGmHSWuQ+fhs73hjxZHWV7ynOP5SuSo94Bqxnqvc9a+QTVJZkV4biHod964iyHMo/NfB
9z6ZU2uELakMYdsaJOMZZbN3CInTeIFQf9vWJRm9+XtdlupZIUokuSOZ5xPhjoG1ENOAdQAvtwKd
9Sle2nY/MWocA1gpFDXEZx2RRX5mVLvuMVFDIc/ESJM8SapdN7UlsHqPBG6QDLMdVCMzoKCQEz9h
t5L+ZrucmuyOIwI5UBQfelm/xrJ5LufZeyedLD/zF6sbd4BTeooxi1/ZSUsWUNr39udkbOwLZ2qm
a60Uy0sB6PBWMZAdiCxeuqMuxIvd6o4MHUSBVxOd6hfY1+2tk+v5RWcDkGEOb93aQ2XjIuF4gbJI
v+NAKS5o1deHth7bCxBXbYXWMzVOdV+OFxoihyuZ9fNdk5b9dZf5/CuKIaQWmvVJVrNGa8NWX1Hb
GK+VYpaua3IkkoPhvMucrFiOfgHmOhjoeJ0EvlD+wUkAkYTadZR1jy3xK+8x3uedj27u3eIJPyjh
zfueSFQDyKZRnqu4RhypjS3YfA5BOz8uUE3TTDVkpDuun7KrzSic+6GyHmnNq3EXN4KiE4XnM8lJ
RoY1ShcfE5R6kIFx192BH8yfrJUrRUiTx7vY1Rak5shSSlJQ3uAv+ccCCuTnplHNRVKLdy0r64sN
2BxqAOAeKNs/4TsmvDTnRBs41nqnGEs8p/DLkfnN41HX9fS1sL3io21b1jdCsFz6Ooem1IeLqVr9
S9nX1EiyaB+8qfPudLevmamP8ujnyKxVzjRtbsm3qUeJ+nBJtHuT4GdUCilju/EOJqfxVg5IcC2M
3FfFpL4YDGIsNiySnqD4aO0rsM1JJ1obLDppPwk0mEZDZ6Bnc3ysRjK25l50EdxP7Zw4YNO2G47a
R0+uKmNwIwdrAVKYnGA6fFUI1OeqopFDFWvvY6/keZczpiYf8+JRLqQG3LflgnV+snyp7dd+ng+t
uTgfLozvXWeo/KoliQ3N7dy8pRKiYBlMpqiNu6RyJyDDtDVupqIUYFpEp0Dl9LpxYYw9iUIu/icP
pe28SVeMYk6fOrpPxOs6rf5qgMpe9nGpxq+Yp8diP/WdfwCFrPEUuqt5JkLDvpuKnvaSxwCWppFt
Qy0JUCwwvgrcJS+yo9W7Sbqng0d1XC2l451FN8UKkWuxeEficrCd1isNl8vWhPGwb7R4MgMD3Voe
9YahRbn0OGURSpMc2PkY0kOfGG9ZTgFVdVJltLkLJ8ODyEMrPquUo9B1WkwlgTmtYsDJ55iwnnPD
JYsnEYz2SEAvMi5mznB1jBsbhBRI5XEacjQDc/E+GVb1gKeIg4hfjvc+W3V8dkGQPcmqL584PXUg
UzDKfV2ZS47wTTyxXusTvKUDA7J0J4Syr0feMo7nuUkCTQcEuNotnFqvkgbx7qmil0igAPlwt6Q2
xPWFi5mhC5AqIXYG9HdZE860BL4HRYCkhnImvMlLM0rNKblLReyWQK/oEfNoZXNLqG1bfvNHeq6R
YWB0fgSaJUvi8XrW9NQwyxIiSUvnEKA2QeSDUqg7JSkTzbWhz2Q7F/iBaMPTmCyQDjlMEHrT5M/X
m2jkgGSc+ck6dPMtjgBeb4fMgek+zUxp3szDwB/H0ZzWYUEr7yFueTz3xqQva8BEUDFmXqVBgFyC
WgppTk8bL516iol6QZ81QW8geynZuiO5qc1XTj64a5gY7vjMwEMdpyItxb3TaH5QImvtQkvETs++
wWv1SdSWd0VVnl4lCQMIJN5kcERNxugpRB4h9BAKceeGeQKcLnRHEJj4O4oUEztaTJ1CYsuigc1L
IlQ5Q04NgeWnkd9kyr1brWyL3PXizDlZU2bR1GgtdZuIROPO1J0MKmct6tDJJfGgM0UbHae8nh/y
FFpclK1Y1gIHhg25dmhQHbL/FBEd+D5ZMzAIvGNmMapw5MD9RfVxejug3nuX8PSeHFP59MDb4cZG
Rj8gCnNLwADrHG/+h1kdkBoSaEDIkjGccJTN3qnpUfSgvbEbaLVKDJdDVxpBSll1a5qYrMORqPmn
TRX3vJjzeu03LplCKJp9lK2yEY+4RHRwtui22ZuBLbysnfL3Gp1ydukZN3bgte5UPSMWjCnoq8HN
viHjoWVvpO5YHAdlU/LTf66rPW2Ywb9M2G8PvujTNoB5TCIEn9x6mdB/y8DSYo8nfhEZumaXp88q
TIU3aM0+m2vTP3iJJa9h2yUH+gw8MjrWeS/aQiAxzOK+Ks4IjHUVNiQ5e1FjJRUSYxRqFiaEyjIP
5ExSWGmaYd4KPAjWeSlr1LPo/M3ypJkZESja1Lls3CR6xZFLN34JU6Pyz3DvaNV7i8bCJtH8hgSf
iIsRjSARXg5V4o6zGg83vg67jxwx6vj1t7Iz0yv1yZZpbYVpM/JW6BzceefGSjstAxaoQJGd+IK7
kFtJQDYwKo7gzm4gcIJyNZ776rj2VXE9eNI3bywGqCYNCYPSqoXfstF8bb5Cz1s5hU6rcQw0vz/v
upekHygcTGdnc8y7NvmSVtROTDm9wSDQfB775usglDUEnXKMBqCOLD/Rz/Vesk4WXxeTAA4MRVb5
ZFJ0tryshfW06vQCgrGedZrrLtYbbLbTjcfrl3MkcOdnYykGFQ0+zZWTnqmagzUCGFaDyiwQ5jel
FEGexMSbAH3Sr21sHK8khFQnAol5QcdE8tOlBujRA3ojfGTZRNnNFf1KiyzijOh0L1YLGqihes07
rbpkhrm0kU8OxLVN5ASxywS+oF3DRrVzYs3Z6UScWRGYfC3liQfdf9LRf6pDja13PuhiBRg49Cmj
RljDdrlrFGhdhAWtanYlXwcsFCHu7m6szO4GBylrHpvwGNHnmOM9B5yqvgQxqi7RTXqcE13prp8d
u2reFpgr4GgGm8APrIzFjOGsxtcTVMrE94UcTkW913SPSrotoAniOovjgtZvuv8+xULGU1Unfc1s
C3B0inBoUP71lHv9sh9mE5Wazh7J1NZvk08FnilM2yyeiFltB0NAOvpPhb0QHFUB4Ln3M/omJ69X
dbPL/ORj8Mn6wN5ITdcAHjulE+2iYJUerhcRr3PUj71FKHhRbdHBHVtdUHe2uow7k5wUHFv+QWib
LFHS5a+P02CyM6ROmTQIr+rL2DBrAqU9v3LeRxen3W3ug/S67h0yyDE5zmCE9XnqeANplJjnoXDz
9dhMklEi52erRJkl4zXqeqRu/EBV/61vtEQyPtOKJ3gLYKrVXJjxF3N11s4PTKIjT9Zg9PJFz3Ri
ccx4qw48Q4FEQUDquzuPHkX3Cdca4XDIq3etIf0xdBrQbREdoCyqHWIegynu2DMYomTpieSAjOOl
asdChpXLTvFqr2m2oqpSfTXe0pXPh7sKcfjjOq6Nuxvg+Mx7HYO6CL1OjOJm1LSSai4hAXfSz0Vt
mPdjUhf7ntYggWXF+gb/LL4Sa2Nw/BUoubJkfcZrk1FhD8M9aX/NsV08ganFYZojHe9YUC7dkBLZ
R2Zr6G2EKt29pJjjSmaLsJWprIvi0pFvOGASHh8/cw96mna3zLHLD6PtJ6z0yUxaDqtPBJS8u0ev
k/tnRWrcGQW800daoVQGU8gn3C2Jl2dXn7PjkLc7afoyi4p0db/OqFS/DLrrP2qUvpEL3u7oFmkX
5VoiPqqs8mxcs655NS05PJGp1m+IwxXuEW4GR1sVL1gLyqbF+NLk8shiII4cqzbL1Zo3ry2qVhbw
UWFLWHSrZh/q0hfIePlRK2c6AChEz2i35guBegM7lOZfLOlGlZsL9xr3mLnDmy69cK7WuIhsoByk
abNJHqoyXT8RxQDILBlq3QabRoPLW+35WNIhfDHlkGIZ84sb3qBWi9y0pKh002F8U5aPw8hjFMXQ
e8ovJUE0ULVpo+DwKzL4Wgkn3f2Emx19NiLam5V+a0J25sBoVSRLHdhGO23WxLj6tIoy/cYsm8XO
mDixpZWu5yEt5dYK+ypFSDWlEnqiXdg76tr6QhFlNURkA6VBB2mXn5Xo4HzK4tPiqxLPqjd+cXBs
ROAG+0tzXZOT0aDuJjDsmWSumr1HgH4MXYO0yN2aq/55IYEeu1KOPWd6dIWxsBU2xW6ho3XJ/HS5
mdu0IMrE7rP7RioRub03NgFdzzzs40FcSIwW9M618SFdbO9lKVVzaSCxuKWZyoO/gmXa6wJr3iw6
ng2fxPkAsFi2hnw0P6G+MuNTiRfUCuNJU3vXaZ0m8iu9S18ra9AuGLyF3tS3/UaX7Q/QxVDGa1ww
sj2FZ01xOgZsLj7ps1ddoiRpAibWnhuwnpJ/zj1jWs1B/xZ8C+i9VqjmakXEf+KAXD4xcagiWWA5
A/SWMqePvew7KNE/g2tsvs64XPpALWnzqFpiRzM0v1/8FmyAj/o9yGnQP9eGpujoSrbUDPPzRsPW
s3Q/KhpZQV+VZ0BYxfVCTnOCEcPsI1yZ3zTXnI6ibmUZbRKh8P9gUln4qeMcVhk0i2C0pbnjtrtL
KLKemi2Jm4s8oyk1mFhkSk/Vu99LZH7W5iDtAInlcB5AkWAKy/mVy4MX09VxYbHm5h0rNXhucSaZ
anpTwmTeplfuTa5MKsvfX/ZnkdT3ywr0JEi/dPzUAM5/lgQBxZzFukgG2rXmekFVLjbufnreLKnk
9JEQXqPk/v01je9Y5P+SA3FV34N4ZKJrBISCsBHR2Y9CpH5wfAn1AwH2ZG/dzLzRmUPpLF4BCiLZ
79NZjQ9zLBniGtTUiCFIC2Toz4lvKhwC3SEO62iyB2yuUst0Dq/uMLfPwpRCOzkaHfOSxkzeiFfG
zdTQrbDzb1VR4vFEUY5KReg19cGSG/LN9RtGQKOAQc/O7NfVUaDtvMtpa2hhV67W9WS046PHKVeF
laSsvWt6x0AGpMMFOKZjNY07matl2RUqdkm8l4LxXM7BqHv1F5uqxdHaglWUl45WGeibBz8bmaB2
udROekyIKFMlhdredab1hNvJuZ8tBNdw3mtUYVBd78gz8OjBUlrtLVCXddgltkW6H8g1ykLE+AM9
ODJ4Nh6xIU5epk9ptAz1cnIwb/nBDOeL1bPv2gujcDrmJpyvn2uZdXXUikb7qGovo9aYZ9c9MLHK
vjhlbYpDhmhb7tBPL2+lN2c6mm+ivwOU56jT82lGGNCl6+ZzoxPNQbOBvqzRHdNCPbfG7kRaYFtw
miloHOM26c/+WrDNeMTMliiIegQvCamHRdS2PjrfVMvqQ4LC3goax7JgxTtyJFpVkei4zzHqs3wj
m0EzXI79hW2Uur9H/7+eWh9b0uH7g/q/ItQ/iFB9ZI3/vQj18NFXL/Xyowp1+wt/q1AN8ZdORoS/
AeSYe+NH/pcKVfzl4d02fYeBKwgpsS0K/xKh8pdQpTroQ23iq+jk/ZcI1f0LabELXw22Fj0Tghn+
4/+9zf83+Wj+UwI6/PLvP0pCf1lkdczXWzeMi7DUoaDjI/y47qxuXLWWRAUSA/J2ceI7tUoCiREu
59A6i/7K8cX8xhR9OP1wi/6NGHWTt/6w4m1X5q6YCHCFcKiMflnxXDUUrG4p9s2hYnl3U3RdnSNj
d5dYDPMi1A504BjkFB9DNcLo/v3lf8G+uVyf7QXAHvoi1/F16xdgmLSHlrzqvAmJ8uI8DQuGPd9z
hubQDLP/SGeu/ODAVJuUn6sRZrI1moMcdPvvV+qnX+THX+BnqeX3z+Ga7DRklLHL8ZD8/AtMelN2
HcUB0ZurOOtWkX5m1qAuRvIWsj986V/2tu07Iza2Sb5ykAKTOfXztVrVqpW+ONOg7xGodD68SLDH
a1cSzB8HTxrpt7+/z/98wCiqkdf6pq0jPXZ/ecCIZ57lqCM/lGhpM1wpsyhOJV6/ChGWNh96VtD2
2l0H/fX3F/5399V2HL4z25RPcfDzd0Uyh02rpSKFmNs715ByGchZ89YFwC1X/OHO/vNpthELkMQD
KIw2+z9+xSWrxrkA7lCUpTgP1fCegwQY9+sMumAiYQsHEernkkntH96jf3ODWUF4cxEs8kXFL89P
O0rLWzYlTjE74jzlc7FLUNJEZZK/k//knwj7FOff39vtR/v53bWoy0wDeTC/qO3+8u7Mqz6S3oDd
CR2a/vq3VDpnpfrDZf75EwLCZO0UKO1ZOt1f1Nm1NYBsbOcyVILlgU2UYjAG4fKOuJMuwO+/0y+R
fduLyO3jMkjVWXsZ3/z8wLjY1+sOLVk4kXnwRD/RIYXK0MeDYWQkjM6tYxcwo1OSt/MRdUyg5Hag
W9xZY7pVQ1qstnyYP3ysf94DlzYQ/TTSWdhAvuvrf1CoF56eNDImuXYEiL2c9biCYiNpbF1l9On+
x2sRGw4ofNaizVvz68XWRcdICRMOPowSZ1ph2QHMPaKGwVbtl9/f738+Q9vmZti6x8rASZsd7sed
x2EFynlHyMdF2H6wcsVqVzHsb/9gevjnm+mCLwWaSH7a9yiYn68jY2PGfLa5bgECXeWLVh7wPIio
RLhFLIbwCdjQ5urh/3N3Xs1xY2e3/itTvscUsJEv/FVNo3OzyW4mibpBMQk5pw38+vOAGo0VxjPj
T65zfCxXuWyR6gBs7PC+az0LgEQf/8l7fz/f2hrDF5sQSyuLzTdzUJsTNClLvmPICeAJuT7GU6pE
0OssEYvk2JWCpedfvq62MAA3Mis43z80leYE4MStjO77JE/KlKb3by6GP36X72YdDCQOUwCkSDr/
/M+vryqUnimmi2ASE6kpJ8eI/aOPAXufRJ3vScMpbzQe3qs/ftNvTBM8osytNn4dfX5QeddvzmZF
PcMLe4liL3VD9+DrgbOF1FXSfAaPQyVmGoNNj9JhAKPXMaDo6wUvlP3zbaP2k7uLYYvBlEctOP3J
rf7G6MJn40YT+4lUjcid7/czepG4LckSozehst44AvneJrbMAJ2GIKLZzu34gMQ7PPlZACopnhDD
kfXBYzwlr5GN0s8zKUoUK0fvoj97rr97CGwVWCk7HpKIweq+hch9MYv0MqIkrKO2btHxvqvbPvsw
ucAAKUql0XmKc0U9RmQhBx77RLaBGt1csRongJs5G8R3JnjurehskGfYY8Uem8AwUA7o7GDZpMCw
QayRNogQRlgSimXXQ5UmdQThBhdLLscyT16KmsHk9XARpvUoOTyuhzwTGKoVuiMLoxwb8H4Ylo8D
XaPXPtNyuW0o6WOORLA/rEvh8HtixNa1EmqS7oPR7aJ1MD9btRoHMRljkg9BVsu1rLXopIJ7WgtI
TfTAB5k+21o6eupApoXn0I0L4PGBXiBkrpenIpkAvIVSdw6UsgEO9WXPjoizrZM8xFYsLyNVl+3q
j0f0t/eFWZ19PDY0RwVPyH9//RjJlNZ21qPzUy5TBMiYstKVsSys7k8mhXm14KW+WLPxN/H6Yoa6
EhpnOt9aJmM6La2Lx3whjMgKHxUBHX2hyZFij1AjMtmmGmpejxh7NanIHOhv6yc/wmXtq35PFYbs
ywtLBuallQclsb6WG56mZloTeA+bVCgUKqxZaTLEhsea5l9PSTZVONL7CZFENtFozbN0IwbQdrYP
Txm9U/RhEr2ikAPhl14z0HIqENutaB2rj0MzbgtZxe9Vem01zc5kuIEYiXmGDY+zcLia6Ljxhy2a
EZvMEqH8eZ4SozXscwPhrl3CRRNOf4EkL/ZgiFr1hoaoLxetEzL3BzBYEIbq9jLMjVoi/LfzyUND
NqjIKx37PJS1CaErRGqtqBaJCopaL31XqWZ3RGltAHDINR6zmmz2TpvewSLYlUapT4/cdDS4Dd0u
9HoybTYKmbgGhIaBeqxCcMQt84mLcq1rvKZEPdO1Y3zW+hIPc8unGFdaZSnW1p0cSo5ktC1jM23O
vjqW1zidkxshwuyVkKcmW7hh1UCiT80G80eJRcbvgquOoqC+IVOPyoLaNO5HBAUwDUpFMd/7fY7T
uNAmeAM4hQmZ0RvUTbUtuxPa9uqsmX26w78WXeTQm/ZKq6+t2nXWtS71AxdfvcxHA8mVocSbyOka
3VM0alRARiqj3VJsecVT/kGJQ8wvbTe472tG1HWowEEsAJuQ7hihKkoHTX9o1UrbDq6DJi/171ES
iRMqEJx4k3jR4gCJTOQ4yKMnRaOjOvYjov/UVTHk2OI4ZlZ8gHZlXpO9gqRrAlqM/SgmHIk3qz/K
0S4cr1DYmm56p9OSS7j/zwhJbsgRcRZdLQZUaFTkUbATDEfWhq7do83Ig40fCLEu41I9C/Dgi1g1
ySYISBhDEPdcD3gSCV8MvIbI7UWJ1PcatWdLm86tNj5S92TJ8a3YGAXMJ4uBCPBMuI3pJR1XMFbo
BjaK0u4112mJLfAT3/eiqLZvNRwnocCSuOfQku6SWtXDZYZfakOvy4xXZBWk71CUT1xJIDDMGEHA
MqIYqSfTojtlk6KCxB3UZUeO9DHoLLnnmG3xcEcPPRrLBXr6G5+4nAUqRvSH+jpUCReMzfuYkyMF
MwxNtZLvRunLFRXjEuWYq4GdQX9KlmuyTqtOo1hPp/xFxC6NBuAAlPgbFENXZdH0aBZCgA0y0cnb
QDi8iiD0LqZE1qveCJDlSE25EnV4ogdLNJoIdK83w7ucYtzOdoObsmqrM4Eh0UvYW9mOuLOLuG2o
DprB0soEw9R8hAr3iDAkRWWSJ/0HdjsvrsHiBm4cpmplvI8xdDGeDWMnyS3w+j67lm5wpYxFflCR
x72L/enKlPYAhit60KaXOo/unMB9oeotvckZ9yOiKCYpxEJdv7LxLlWTVi3JVMpXoAUf0HT0HuTj
K01pIg90zzrOpzvdpjybqRJ1lTzmaMpZTYu7QNH0DYmOH7sRxawjHlyzfFLD6M41B5ABVmF5WVc5
XhPIR5yioI2Scnxmf0fFc7p11ERdK3AqFkJTgLKCSyBmNasopgYXJWMsDf1FX2vX8E4cL2ThvSgy
CBpaSQ++x5JTF3GwRKh2lRojd2iC8xDGwQXbT7RCaUGZp4SbOZDCcQn+YFh0Gb0bDe8F76Cae4nj
hewrJAJZVhjExFEADpDngKehC1VheGj10uYshKYUt+ci1+PbYCDUCjcbGwQTOCbPCUZVhC10h4XO
M+TkxVUyqp6LcYCdcPSKbtrYsXtDwVNXwmgWsWa+JGw8ykVMZtxLi4/nvdkSvojAqLwwZsKVQecS
lCsfXSouetb+KmngavWKkDeGUreeluV3hFcfJmqsq9qdDxlB1HkCx5osKY8K5zg1VKVdOLLNpIFB
ARW2SkWGEaV5nyf+vqlTIMUSRK1iUM82KBZR6nMB2kp9GdQRPL/eaS5TO72zg4ggZUNDUB5n9m01
TQoN9+4uxoKmmME5Zf9F/1GXC9T0Z7h7z4E19h5zLFLgymxXqAKeG0GLqhfMiDmMmYVNFCDmjMZc
uiIJjnFZPouw3ldh4uwxQ9P2SvOPUJ3RnBdZ9JHjYegZqa8CMy7CF3rW+aGmn7R2oJncGGab3mGp
5KbA9GN3o0zAH/KSCVoLl0mQrAn62bBr3pSDGBeMiVeBDZJRR1Gja8boiKvP2cFGvA41Y6sN/Q14
xou2K6/zRsbvpazOURCZaB9pEYnSeYaRSvJamOq7CSoU9awxpm8Ir0mr6pWfyhoscXQ5MTtf11V/
TWMNnfsgNxZpBQaMI/hoIePduCsSDhcOdW4Ht1ichPtKMS8m2Z9FWDHRdf2lMJLLxC5vfUi4C5Oq
xTYZ+o8EBGMmKMeLMNCYN9AC9AiRF0Mwq3MV9SNCILJiAcBjj9CJBzQFMuaisRZFJgiWTocLpwk2
qCHyBbsMewc756znjH6YdeiM0vmGZ+2DHfTNEqb0BhGMgRsyD5NLNcBkgs0GcHae39HaeeZkEy6M
usHTmYiiA0WoonozJ7p2gT1eVs24b2sXZXfnPjCBE8ASTR/8PooaKFUs4roVs0/BLapFQj2S31Mu
RGpiPpi685AxKCldZIuRfg4sG79Y5D1Qr3qCZBKS0ejlhA/2brTCM7EJHaxHxsjvtNF1Atrbowup
Qo7KHgc4al4y5S+Iv/FkGJhKna5dOEZOKruBhr7p9aucfbSHUO/WyqsLK40pygjanJlbPgaDdsCg
I68SP+m2ZmBoy1hvKognyru+tKJjmo2215X+Je4lH8sYAPcs2amI82x4tsO4HPtyBePqQMz70Q7j
lerUrMY5oqjBV3ADIQZekp+16tPqJerDZ8uOdgjs0FFY062pAqIZJ8PeDWadeOj/+BcZZbhapBo6
AYI3IeVuSqIRFeJw1mYtTjNQ2lRvCJHy17JqNjSP731ObUOMnlwYJ3Yaa9Wdehxl5ZKKxgs8xH0T
FYdJVTa1KtAjd8mceaasg2Rc97Zzoqp8p2b+S5wbeFXNFZWjFdi0VVHYN4OZXU2NmRKIkTwQ4rWs
9OGucPAzdKywDTRUozfwL6OrWOtOeqJ+mq5l1xf4uPTBq/QU906OuFQjyJsUQg0Ia9xAdcEV2FoN
fg7md3xoW1cyCki424QmYttgqG8qlKO1opRrh3rawuznDY9S3KstfWFbqhepol6LwIZRT7nJksoB
HwNUBjVp99YIHR1VErFXaXAADwXC2py4QK0CQ1+x3A8R1Z6Vn4x0p1vdhMuOH2iMD5OTXySW7C/7
vHi2R1PxQE3GF4XDjpzd9Dsnq042veOrbrLCLQAKnhqHpTsDgyYUVLqjr9xFnEpu8aQ+4ZWkXGTv
erW6dizlFvkAUFYKhNIyPkb2HPQ2oc3obfuDSioi+AQE7oNdaYtOn44AqmDYsgiwxe4fKK8/dmgq
wcfZ5crKnVtr0MQsSl0XeTpt5CTjvZPpoJadmzBUQFUY1Zn+zdmGoXwJUqLGnTV9MAZlX7cl8gik
ictUt69liqTCbnx/lQXlSUngwza+RBBh2UDWuw2u6WbtosWm6WGmS4rmV5Hf215TkO5Cu+VcVPFT
UncWmoHwqihT9lstYviF01QfafCdM6RzC0kdCW1xed/A1/WqsXwp9OGsla6xK51Rv1O0FnUbrC8v
9YMRum4jAYxOV61t4k4RQb82gxjpXDVm9gI5LwTx7kKk5TFiAdtXkwJ9kFPPkvUqQm7IxHFk3E0H
JAgPLXBZj+wy5jm2IxNT6IXtwvlYZpqVb0mjf4b0Kfdt67aeHUZX6ImvCIXcDz0d7pLcr01ZtKw6
o62sFKLFPCDniLsdRCZw+5FMi6lekWznL/FxwW6Ls3sCsre2I5nOmFkWKGdXI7TXi9REN0vdYzl1
+R2G2tfJrJyTiiP8qDrVuCf1WKwz4igXstAUMKhDcNT7aq1ivAoHsaExpDz0OW+M+n3jZjZPENSk
TZ4qJ/i8a6cZ74O+vS/cqPGGMdjZdr1hNluqLS7khnAPciDORQewVpTVhT75iLNBQyQjlH4THAKt
lvC6c+3bIpaGZ071qVLN92PuXrmdvu0yVdvVDpdJcRy5TLthFQfNHViAO4JM1UPlFDgNgmugf9dZ
h4osmaIHFfg1LkFYDKZx0aeF9IpGYIZ199MkVyDqjlKtOZZwgmGpXiO9Z44q7LXR1RscfCvqGLsU
5TMLS5NfOhjyNXwk+XgharPH2eLuosw/a0YO7tuWCRUTf+eWGdr0AYFK5ixxL66kxqEWcw0nZe1j
W8r52cWMGCKtWNmpjRGV5Dj4MohrVM6sRa/jeYNdWyyreBisNWyzGvq8Obh3HBjbG1f1QdlXEEjh
Y6HyYVaJYx/lpa6p06WJrjW5tiK4laR2u2mzRUgXHqtGSc4yKKqPTdEz+Sl1w5axwj11KdIaDaYW
tYay9yU1H+gSpnihkgNqrs/kVlHD4bLVCR3eaOiH7nERlVcl+mzfUwlFTdeYfcTJL2GPL2ut960d
9tF01ZoicZY8Ug7RsQ3mk7LTbomi77QLmCf2rVW24UlQVV52wXg1Cf/WdcbzHE30JKU0lghbme9K
GCNPej1dDeSgL6JKxHsrQLyx0MI4Tte4SdoHkDwdI6zREeAWFifesD+bIsMBRT1LaTgsxOHRV4Jb
aWACzfncUqbXyK4Jx+lOInDPFIIxjtVDB9DCvJJhSuljLOKjkEriExfW+E9mGCdXIVK6IsY6j+rE
8ydQCWMFKqVG8pIJf9ilNImZ24vB4B9NJphYxq5n1qwy9RDsJ5yjq9ySxVWR14e+698lAD4WTaV2
t7UtHnKnvLdJ0iHWNKcUXob2U4yXjzOHr8ExjKdD5Lbs9O3wXZiYRDRo4FW3GXPJIm3M+3R00pus
DN4L5KqMubIw4RR0HiBYfWmnLSChHqf3wi/IKqFwgAEoCKpQX6LlH4jCQwfY9DtFR1jY6VftBLY9
lMI/0F5/IsCs2ATRKG/CUsn6i052+SPnsgBQTO2c0jKp1hJc4XWAdcDDcgB+AEQivYThmgLlcgyc
PamZ00n2DUCVOhg3IIWYz2KNk1QcxhdqHpg3POCPTS1PEbv5q9yt4wLDN7o2JPnKHQdhKq4+jZ2b
sa2nHcsiUmoW1tsy44yXYsc+2XY37u3JfTepubJ3NPsU6PE7TC3doTDQ0Ya2O90rcxAL0miyiqAI
kn1acKLvwiRcDWGb3bkTBQQryswbLUATil4nxGOvOzvZVi56OGs4kSIZPjsQsJ7N3uzvUZPri7Q1
7itNdQ44RdIr1DXsw00ZH1PH79lK0EXHwaIu4krKhTsCi6z7zpOlaQLNxLoeajTxG/kM/gUnREUH
bagf6WyDqTHL81Bh0S1Dqk88MYjwEe+JxAgPtEfyFcqcbNdDlNw5mG+3Ue+X26I0+ztdjj56P9d6
LzRUaRWbaI+tlLY23ExDSiAwmwNOXtmuu4ooDWHDG8UWDZHj9XIEO97R90ZMfWP1UUgwrZ7siWTs
1zyAySIyUVDZJhuZ2mneD+PwMdbz9QiCcJWyV/TSTohVFOr6khyAJt6MfWUVN0ENXWuZCas+tuVE
xQpBpnpnmAA6hCiJNwnc+IEiCejTwYJdToNeOyBUVjczHcFTlLHzwrY7QZigMmZa6a5PfCJqiSME
JDKzgHq1bLYwt+2lzAYNN6tIlV0BR/+yzqxyHwWGMiyKcCzWyIQCb3SC4MZWE/OYx92Fkolsaelm
+pAiJn7Im9iUC60ZZrKmrT6KMKnXLoXj1zmFjCaBDlm5C6L60SWl3riIGx+ATe6n4SKugaiUc6WZ
81IVL3HKs1Hh2QkM0n/CmAE5mq6zGNkLsl3Ev2bp63LqUC4vHbudRWjSUOxzocLbdRedwYDcjnVN
pUKhas3zPZidF7Sx+zipOFQ4nEyhy47bCUp/r4VRXex6HysDVWpqu3ut1SLjFbhIz9OL9QgQcDbl
9QekkPXwHnIHawGELD14gjMTyQt1aq1oN2QdseBABdL7JmvfuhJQ9Vddw+O1iIVTourq2b2RuJRQ
SNE6VdvAYdHNHWuFVXAEsoLoBqeV9RSA8DhVHPjJq39rJ9RV0sQ7tqejwYYiBxusRqVzThHG9nvD
7W0dVjg5uduizdp3hZUyqPLE4i9gcOrxDLahy08hxFbifSgIGvUwBejAiRohERgP9Zhml3plyFM6
dnG9xjmjbwlNsVyvNkOf8xV1R+rZdTaqT1mVqV4GEKF4bYXSGJCe8ASsYjMzTFplphosq2BA1VzL
oqu2lOWz3pMhOKcVzcsMObujKlR6+tJN9nrkt84qpqq6rBUBKK3faJNyHg2MGCyITxlKOV0M+OHK
azkkw/sipvzsas/KQChW0VzVCR7busGE15ZMN65WbUFjmOeJcuvSQR544G4/hOxqcQG8wnicVok9
TA9NGqGvpRo5Ng4u24naHScu6g141zj5tBIo90icFvOIGMK1AZSRo+aHOgSo7KmWQtsoaLQ1p3g/
W/QQq7ygfolcB5/C8EELWuK8rJ4QU+AlQR9UV/wT44aSeXKru515r2plvO1M+eS0Bks3evNtxW57
xREq7DB1C3tf8FkXcWI73GLKlKum1nPqdcj9oWWSCVNY5wFYkY3mmLyCQNbWiFW9d0CLl6PkEbFI
17vokLw+BQYcKw/OWm/sq2bIIAQDMYsnvIYiHrZxE3GgN8xkTq0PW84Fha1zPOHcSKSOIVKSCgpn
NC5IQR2LVVU6puuFdTl7xIfKsg95pAC2wtKHHYoB4zRrve8lmIusUcwrFLa2tRVFhG/FUJAY+Lgg
kyP2ddUC6KTqxY7bG01bDZ/HtPRly+e2bZLfUTPSr9ii5gjAJVStSM7smGVw26Zjql8kUmUqsHqF
/x7nOPiFqhYuccxlA2Z3yv2LGg1/u5a524Tr0DRKldkFjtYMnSt0YBDTqN8k+gAMz23NJt2SCzUN
Wyczk5LEo7dpAthHl33AEF1FJ6PR4+yYVLR1lurQNeQo6WWA/d/F4K0cXasEV80rIxT1Cdk+aC3W
hhZu8FVg1JywhJ2Me7PIWBKNpLliDE/tuu71VlnpCBWG+87NXehtEruKq4TNFr4iQNaU8sYpUct6
i45smHs+91XbaA5EtMZd1gPdy4B95+UU5NGOXtxH157esaRyyGIDfqhqfbxi8m4PkWEd0Bqn2yx0
rQ1yhVn5MVDL0c12A5x5WoGGIMhBqQ1Pq1z2Rrkx7MIGXH09N99HSV+L7JJOf+mcWCEfKPTf+7lo
tLmsFr7Pmigc1g1wi5xTfl3HW0rQ7C37uh0v4EKHbOoixgKA+uqQ2jqFIAx97mUmR7kVkdNw6HJj
OLFm7uMQSchGZSyzc88aiBBzWwV8AYu0hHHCMNed/Blc1LjqavMi8JPkSQbaeFY0V5z7JhqizeCA
hbEVfAKTqt50Am+nYoIdQp5hUchJsdKLtPG9sXKbtRJ0Yh8xRVRAqEdlgxnvNQ2UmIhTv7oRteBU
Q0HO4JuM08Dxr/6APWkAsCDbD5gjZke+C0ovN3IP8xuORLVQuKZjBHAiHylvTTU5UVOjE7JHZMDJ
5qR6wkgF8k/o74wciLtHp1Y8pVQRaJzZrQABZIx3CY3W+zDRi3Oi2e8xqIPu0DJnlcneP4M8h/FD
GtwpA2zEzFCkni3y8ujUtU2xvnUAZoHLoJTHfVIhEdKdbAhEgzwC7cMCfDB0aQudeXY24Gy7BJLT
LWwqlJy+TQFNdJ7tqvBeA7J/sMvuqU5ESra8s7MjX16QD2QtWTHaS7e19T3yopIOU10+2kSk+0ut
Eoi263yukZK2WKzpJuqr1Kz8aAnd03jqlDDAoQhlTls1ScYISwZrfKzsJAZ+5CuCY38cnUgHhOlj
jO37IXVYJnT1rPBKR12brKtOpzPEBiOf9iqdY3c50jK7HNiKrBsl718Ms2rO+RQ2J6Xu9rFmUzfS
rMHeUlCgagWpj0IR/DuAcEkx6Q8QF5xFOzokkRVjfklQn7qtbXQACwdxJd4OYoM2WaymKwuhDhlw
6hR+CH3LWSshWQR4Lwmh6tqyZF51oNVlpaRODCMIzZk4TKi5N5qLh9YhFXPwSHdXqe4Pgcaj4jhL
8MD2ja7mHAdQVG5oSLo09UJfbMJUcGa3QW97wZBP68lQq2Og9PUTHnT9Mk76107NXfLBq2nHmSbA
Uu3jaCLVXt3l2PB2lcVG1Exc86BF1LL8STU3RjVEyOMn3zhLYQ8PZVMKd+n31XgUUG2vc0CXG5eI
xNU05c4lBRyyPwrCoswJ0NEExkvtsEyq8hpNiHI7Wnl7rumKsX2NijXjH3mEq8brKo30d41G9NQC
O5i+C0xG4kLKwr72IxQAThGnOxdWyLaMO39LHBsVushdEipUQAizdkkeTg+o6ahqBzPGKrbqs2L4
DQlnxcCJtomTm06HWj6YIrg0gdWwNouQOo4lroTENWjN9VXMh/GmM7VoqRZoC5Djhdib3IyzXSO2
STTpG5/4nNNUdinbjNRn/IfuKxG94GiS/DWN88Grq6577GNhwyI3qmZRdihQ7abjfejp0eyWgDJQ
BTmDIDoTNfAe9Pbamcl2NLfXRqVspZ/3EC1IaABFsxdiwPGNJctzi/EBE0y8Qkhyl2XJs9kiMykg
kGhjaUAtUS8KUhgMtgvoBX2hsCeC3wqHEr/1Wsnm/Q3WvGU+5qVHXUVeJJzGIbPI8JpSeH6Qanrd
s3OG2xhZS+JPMKV1tCN1ZLf7QqoMVnPkyBxkpEoemrqK1m7fBwd0Hi03gjnRHVwW4IwaVtpPN5M6
kCHCJLrqGcReOjRIqVR3FXTGra3GTxnU2zVU32BJQ3DF3ku7a7VkS6k9Br80figbrVkBU9FelYL1
KNKHyMB0Nd5NTjmAIo0GJIMZttJsEUkn3CtT5r7zMz+jYGmPoMEiLWau7DE1LJ2ZbNS9QY6qmXeU
zuSjYmYgyZmGJGYuElRXlrQQJ7dLNY0iPOik5g2iNOOUaBOHB2dGLIUINUH8g10iOeEC/5e6oabI
IWSGM+Uzpmlye9XDTlTeRm8QpxnnlM9gJ8y2MwkP2BN5t/aypPZyDDRQUMUMhcojsjtAZLgH8hJY
BQkzvVZ9e7yYxq66M2fOVEal8r1i4WkblT28YGBUmHiKC6rYntrWH6LOzE5dZ+ISjLNoL2aeFZbS
5s53DBhXleoAKqyqF4rH6gHcbHCY86UXPglf6JVj9QqFF8As5jO6DjNFa6Cy4ZltnGHJREToOvOe
sSB2V0odx9xM4RJCMVv6FmZ76qxcuXQi2hYBB//bEj/TyUdxuko1amEimAha62falyrKR0dv8osm
ZTlcN2NfbDEFW6vIwCnUyrF9csmKgXgAS4zDHdNzBnFDcvQ6AnyX18EQ0hme3nhkPaXePaxUSrhs
GekAzeCySkuWvmrLDTUTbW8PqbIIfb5BXiPAij/xz9Km2VtSQgyux9HZFzMqjSZ38WFkppFbnmr3
pi6SNPDima0WEpsw0slUCPWc2WtZlLarEbnaNrPHdoU2gactMuv6nV+zxaT2ARhzCaeW1A4qdyo5
jIqxD6ipCA+Ljn1nBEL9GDqju21r9mT9GBrqXWlazXkwDOUujzpxrHO73k/t9C6unOwoOWKd9dgk
/tS3imuIWmSWlEGm7yy76mrK6IL0iIHm2FKfOXatKscjpf10ZXIwVBc9Zfxil1o5s7zVBxr166Du
jaUCCdizrFbtvMIs8+dRz8NuBfrWvwsxyH/USQahpwJ0TzoOnYa2VRk2uMBihjwQaaz8M6hPvDH7
UMXB74sArLEH1ppD2zTJhgmNPVtqTmjAODcOSH5tbd20MxOXRvsNGgYyr8auOCkhp4XbbGD2w8zK
1/EV3bmqKOjFCGi0Wrs30FSweYqtYO/kue9xIrf0rcgpNKhlRhKtDAtaHnO8AHywHtaIpxld8Kq2
cU9f1EamhcFzL/Rce9KbodqDVWB+MHVJF0OfLkqXHmCQ9vmxGBT/HZ7SpxAABB15et+JyTw2RBHs
dFte6lJN1napDCWtwfmUbBQvWDR3rVr6i8qNj4XdPUQMcqqJMhJeVIS4qiIwj5XEuLWEFgIaCtVV
fmWimApWiNCY9dhtbzVfgZMjIipLnR5XXiD8YqMFmK8X1pgR4qhZoGhCBctxb9nPlPGidV3lmwb+
yirs8uaYErgDuDJRaV9hUUCSbS1UDXVLXJukSI91thMcGjxdOs/AhxA5IKbcZJXWvosVLdi5hR+Q
QdZW9ZZyVMUDhBCCwy7A4EoGJ643OiL0eAcisyXa0wE07oQRZ52EI8XjiZukhG25hJkUKQdXnbLb
vuDsubSywdH4YX6cAB6cHMy/VOWhEU175lV6tKTAheygKHrRHzVoBgERUIiRklEb75ogZ4/Oz9RV
wyRNAzmrVCpmSFQ4kARbDPZ6vTTVoV8FCEvWlP+UzoPTdT3QZgRAJukP2QYiLGl+6HUT4JvGLoio
KIzanLDa91MeDVtNL1M2DuDLCBcHa6R3Jg3VsjDs97WpoBW06zE7AhKODwMJ482CTZ9Pz4vzctCp
/VLpm3OoU9Js0pEaaJcX0y6iAPunosvvJJeodKzZ3as7nH2db+TfRdG1pFcXv8rpJ3AJhO9k1huk
IkfUY7BFYM6aT52tjWt6cNpHmvU2jeC2qTHIuJyCt4PvQ4aoZI7AldlQnnAOOuzGSOQEG9zqnViW
aRviV2xHmjMzV3b4pB/+r7H9/fpFlo/tIyzyqB3P3Ws9Xr82nIR+c8PNPz0h9W9vi//dL3221f3+
C/30+vbOf2Ik1LE5fGUkfPtEbx/3j14gfeRbdS+vf/+bJX7mmOWSCgaddP4j/vYT3tvg1x+T0fqz
pTrU403x2895wy+u0D+7Bn/89T5dzD/+nT/6Bp+uzu7l73/TLGT7P3QNhP7zbOgC18AT9eWXx1P4
MxVx7PmzneQ/62s7GGB+6Fsb3Fk8D3gmMVt88a3FzyRs6KSS0M749Oc/7atjR/nB766T5aLO7kHc
YG9/iNP44hIorvuzimULYwixJvOfT2/4HzTqv3MQ/6sPvqn9TKWcrCSSbN7+fD0KNPVnEqeACPA7
n/789VHwFy7Tb7MocUnpy9v8Gb02vzfN/rNf+Dx1fP/zX6eNeW4QnGLc3/zMb786T6if3v0fE+z/
PBdd3s4zPLLK/G1y++KHsxv6i//71e823/3yr1/+y/f68q9W86z++av+7nf4/Jfb6LV+rJ/D8e2f
jL9+q8vHjFn7lw57xGMaPX7pEZ8diP/4nH//21cf9IsH5o9e+LKoPxZp8tOuSR/zl8+vN19KGoiz
G3XGV6PWdebgos8//t016h+z5Vd36Lel46u//eLGf/76//rPv7jvOr4u9S/dd25HzkX77jZ+fc+L
59fH/y/Gxcc6ev5qUNjGd6Pi16/8F0fEL3nLKGy/eVmcc6yIX4+2f/F1m69Hr2B4/dgrUugvytfP
r/G2NVBNA5Pvj3xMHog2/OmX7PXbCyt4An7wtX/3Kf40Zf3QZ77hIPC7n3n24rJZ+pHrcTU/CV/f
OSyKDrlOjmGynHL0wbX4Y+9xYmcdFN++y+x3NbjqHDOdNxvsd+/S/WMOb/7i6GbMPH4zEGdmgiEc
AAOAMgAp6Cq7wq8v2f/ijRaPKCGef7ppH9tXPtyn15vH6OyQttBCEN4FGIztxuzq/eG3O742BZrH
x+zrW2UL06TZL0xLRS2nm7A6/h1v9hiE9evT51d6+1Y68Wf8h+0FJ1VbE+q/4428xzp6emIA/nT5
2oav9bxGfXUxHYOjDH5ZFKL4Z4VGnOLnT/U7i9SnQfJ7q/P/nVXq0xTy1YL3X7E78R7zx5fHzxd+
Hg7zMfWfjum/+Khu6tfX/NtdiftH9/cvvvDxVUbPxecP+LZuzEfKH/28N4/UBn46sYurX39ioP50
jKrulVPG55ee30mo/4Z3oj7cvr78ztzydlD60e/h8QLsNX93DWR7/d32ovvXZ+HfnusvL42Gv5wN
J77jf/oN/l8/wLBg2F/89z3Av6RP3y3yf3Ab/uJz9kuOJb/+al74P9xdS3MbuRH+K3Pb3aq4VjN6
0LykSqSohynKWpHWVnwDSSwJc8jhzkMqMpWqXPIjcs7Jh9xyzE3/JL8kH2YI7TQ4Immi10p8ccmy
CwM0Gv38uhv16y9e7q6raleIajndS8F12QbAHSqbmoXyt7pJhe2420aUwK7JxcGljJcSE5nVjJAE
/bc4Ni/iDK+joEK+eQYJ3MjCETQw2a7ug+RK6zM5m4p4YhbS2z1hoPVVLG11ccLAcC2MBLRsU92w
yJUIzaUcjCltdTjSddlztaYza5sM5x35+FzEkVxFCQifbTQod128egizjpwsKsy4HVe9UH2oMTiz
hqiaz+oMN3eB5MAskQuy7ia1uOuGX2gD6EoH2FF0xHWd4VUASoacAhENSBoYkux/a5fZDDKH0Dbv
Xuj6Lq4Ga8LB1z1OnNdNRUh36zNQ4Z2MLQbzAwbL9x08qY5YSGKS+hwa6FqkDxY3HDFQ91ql48w2
Tfz1GE/2mw2642PrhtGDmNhbZqDxtYJcT+UsSaWidD5iEO+oIJLTfpTFI8O6Wqr5RwwivhOFQ9CE
rHvMINY60UxY7pZuMuj68DpatptlciKcMNzeC3EGv8bgtiG0+CiorOBQzeh0YoXu0VHFEGZ/QXyL
QGg2EqFZKScxh/t9F6HZLX14SDWbz+y/Yf2ipb0wR46km0vNWM1IzCBvpejKxN05ggbm6JrCCGOZ
vzpQ4kHAoYtJOicIOEj8KIdUeQAFz7DfR5Uui+ieWSynBYfKA1oeJJZkXQ79sYrBtNH6cRhRt3E9
A/Pl6ukextUAfIe+wERioJO9Ocr+/AGJDAUlRzFlaA6vpivjvvW2ddtV13eC9KT0ol9gvJDXApBr
wCOYkT/piIEc2p4eYPkc9lw7QgE5oXYdWVWgRN1J8/Q3Lf6rXDOgHYBpQONw//Dt8UFwiDai2z73
erHxqki+a6CtfBr9WgADKP+qpR2r31LzL/4ThS455akxMMB3DyCWd7r9XEUncbJtQ9hNyICGGGvJ
aTgmV/8Muqm5mFuRKg21cpUPF2IpEA+P1dysle9Xg9tcl75CcMKski/qM0icqyQWkppWHIofe/2V
7JVDO7+L4qFFAg6h284ehUrJbvVoA9frupYIZdOcC5Lg7uu+h9FqVsnZ4IQh6PwTEt8kPIVxNeYj
+6v3rsiGyjuNha2JNya2d/WbF1ZAOAgYHtnKmtJ79lpT9AWwkuZBwEDtn2WSeg0xI4FnJMjdKf4n
ObXMYo549k3kgem+Szzbv4Myd98zRgfDvuxm/aHSCZUBeYpHwQGHWO5ls36VZYJW+T760zIYhqf9
zOtkiTD0KMR+vjoDjf581+q27u5bZ3/xNPMg7Ot1bf4HxCKfvIHKFzTHRl/ko63Spqy/jRGywTRh
tD802ChwTmCW9//72R8yVEvLbzO3vL9sRCurVHh3FrrtmEG6tEKvK8IHgZyn2aZmxhoDG15kkIdT
ERIuX8fjZV8cBL2MZkMNiCpvGG/T/HV/Mt+AwLEYZWTH/kbswI765xZYkyldtr6VxGWG/boPLsdN
GnM7t8FXD4biTQl0dws2lfzf18IjV4JEj7ezzuvdRBXMz/Viyqf53QThhYziEY2pvGWIn99liQWE
DA4YYku9p3/HE7Wggns7aKBMya/7QjVg2pUPNjzm13qg4QgIZiInGXTcKebcWFrIXVc0ojR5hFQ3
K+Um3FYbqohqbAxgIBlAXLaA4dWgqX82G6ryXvWsLumYo2+OxdCsos/PEaG+k+jNEgKDjLgpwLMe
2rqPSAjyiOG5n0nM/4a7hs9s/x4DBzZRDoOKV3Kv2w3u7czSjKZRHBFD6JghYfKMpczrNGbPNCrf
NYcD2hRz6d3LeEjk7jFDMOHsk0K6OSUcf7LV4NpO8NZoMU/LZDhh2GzrV1jKEeRe6F1kyPoQmXLC
IFNasUpjuixHeqOVjlU0p+K6xvA6e3j2F2JqxYHeMhj4F6JPH+H26rDtPHExttTA9oTFDouuMQKA
xobx9vdwmk//SqU3/O7qIVIxeXW+z8BobTlbEO6tqJb6cn/vWvVtq8DnyFZeo/okHRPlguyWO5Gx
X4sKRwzKtoNihZFI4KGaHeYmB4caAbgqSlPKDiwZWzj/j0QGY3Kv2f3+TAwMjbUogxDuQJEObMAP
w5PoiAzSF6MyzbnzWztheMvFyjYoxedQc51oqeUvCkHorhnY+EbBxCercqiMfFWqidAez3xmf1Yr
9PGbhkoSkZnlClOfgZHvnj5n6EZEzELUupvv7L/tO3gmtLQJs03dl+3KxWAsw1ASZg44ALSrYtC1
wuBAzwB39VO6GjZCMWEBB4q2q6umhHctIwuqo0d4Om8agDOrdD7gSOJ2MysvivpD9932IuqlBYcM
1nb36R+R14umT5/zUpTb+Omfs4GixdPBIQOtkfFRdlhJD4V3vcOemC1tAR1w5HU/jNYeOAdwGXEC
9IAV3rlIiFkUcICA0RNCWTY9JqS7E7mFOAzaIxCTIOBQsB/XfJCAA6z7UU37ov9IVCuG07oTopCh
6++bAwXcULHXgzFH0B8oonff9Wl/Icnd1TD4G41x6xivDBgbBPV2f+r14rB5P4hvMBD7ywheLVLs
FD7CIGpPAZntC/WJLsxgqp3GQDNQE5DBLQDwYhSKoUzGhtO19ccB8e0shK4nJMtybHic2ZfGIFoa
iB/TV3rIsFeERfvRkN4Zhxrrxsq7BmKGhCI4IgZIhdKIP4deRDp75LX1H93TuzI7+Bw2+xXKmWfS
Mm58wDmdjRusTK/O5zB734k5FQ0+B1KrvcAQoqUtzqBl3MlQtN5pR1aA1T9kIHGh0SvWZnjSbYBP
J2gealGb411fC5qTAJLbnc4Auoto7YkcM1AZhQVIEFq8zGGZIlCFaZzUW/ZPGHQdFhYL+01zpCJu
5Jz6yX6N4epugapBIWslpo4DFHCLksg1Ruaomb5F2z81x4wYeoeb2wTtCAnqogZHzCE2zNPIDQuf
gTt6Y6Fs8GWg22e6u7OfMA3DpjTMdY6lFWJWZp3CxuLYMRxabRau7ZlDIn1Y9mUFOTiqWu+VTIEY
I/TgEHXvAZqNHrwr9KXP5t6PXgt5xyjNVi+z/DkMTTlguIDVB9sYIJhgShk+aX5UVR+tHXF42N05
cvvhokreoIsZh+3TUcMhartaIknLRCsKZV5+Z4ibPjfD3QQCWVGtO1YTdEebgWrPP1a0vKzX0SSN
IYaXaxWBC4pV+J+//j2ZiIXwLuIFEk/YwSVyp1Nhbg0nKaSJfqqA554ccmTOegp4hjfIy9FkVC2o
1w85YF4IBE/ExLB78uOZQmdx+EvK+wn4GEFiXvXacS3gyE2cRZNhBAL2xARupKIw0HpNNwxkuLy2
yFSsSJGAfwBUbE234HUV/LfiTajeDND45U2SZGY9ffWrbzDEgVCvPKpYmUEGXQtMn7XMmoI0WxXX
6wWWnvuKuQaXykfQGaXN5YQFMqFZbndsNrBJYJ3GWZ942wxmOVq6KmCx89B/Q8R95C3K/MGQXwAw
MFMhhQZyGGB6t0DUExnJUY+rgTEocASSnCzN4SA3xQJVO1Uak8OcaVrcwYECOIumCPrTNsIcxoNZ
txr2xuG9oUWk3XmSo6gI9RZDNG7MaH5svZNu9uUFFyh5JCF6jEgyT3H/JPU78LF1fz5HwVxHxDod
ZIMXOICRugVBonO+xOrzObCQt2jPlUa6xodYIQFH0VzR47Ot0jTJpemNfFBUgnCY+sVXrrMBjaQE
LJIPfUzUUAzz7feiPhovGwbMfUWOZlA9+IoFfZrgyyipEobBevfvL39OBaHu1WwAuyw/kQY6F1Jh
LdTAAR1raARSMvbuFUoyKoU8qgENPfd/0B+6G7/AoLAxnldYuMWAo1StiXIyRBcNCXKW4jD9u4Ja
RUGNwRhH4Cj1MJQbPbotWFnAAXkquBMmTDp++hzK6aJMlWMe2AwO0BH4Ai0/Rs6XI4ZZHKDQAt73
52iEMJA/lA9xiKbbWx2WstncWrXc+DrVrlWN6o0NnhvmKysepjrkx6rZ5P/fbJBiVgFKk8U0IoY9
B4s10JTS9hcYJFw3ClFxUSlBOVJJzUirne/bEkXEs9EPVQqIQx3kGStdFY43ooBdr/oORwu9ZhSZ
ES3E2uDoo3euPhGLlCNNcY42YbqHg+lRnrduUoN4PX+6sd33jjG+c3gBg7GHPniLtfwsR8nxav08
hagvW7dbep6SotPjQ3Ipekzfb+Jkv7E88EBIyJqjLcilREu4FYfmZ+gMzmAFhOZ35BDodO5+ijbi
aH3oVrNSHubiQBk2xzESEXDeV8ehH2DY+Y189JoirOgHxtEk7UZZcHCOGqJ7MUPxEw0pchhJN4Dd
01U53qwm8EeJ5CsdOoV+ZeYu97eeb1U6gHFbqVww34XhA2KOaJo+wnqVmc8TJQ5tkDwDU0NJJYje
VmePOdpJFPbipQwRlfmDd5rAK0sAyi9cTf1iERdDBqSZzcbETsHYHfdL6UUTdHgmnBpwmBI9YBro
bjnwKL0MPTqtzTJw5s+4XlW43ueYjUwhVpgC5E7mNSMz4Mi5NDU4QIdtzKM1G9Uq4xheRg3jbzGx
s448zNExR9fcD+UZKhjVMoti732GXCfsxUozrqbzSwdo9fMWQ/Ew+Wp7OenrOT7F3K9v0NWJR9qy
omzNITwaQC1Z/cs5etw1YrGkQG+OYg7tusryA+FIGDe1Q2YVFXDgJFoDBNNpSySOYUsrmxz61yoZ
5oDon4twoi2TKjlQqxvK72+gXGRALBOdguSv+7JdwA0AdSGs4XPM59CoM+QPF2aLuR3P4ebcStu0
ZEhSf4gze7MBxwu5R+3bEgO9yMVh9Jyhykv88Hpq4KRihKKrUiifZhU+K//KBPjyAa9fJ8pXNVDx
GzxlxSTHb/CUFWMk/8dO+SK3F20aV6CQQYhoyx//CwAA//8=</cx:binary>
              </cx:geoCache>
            </cx:geography>
          </cx:layoutPr>
          <cx:valueColors>
            <cx:minColor>
              <a:schemeClr val="accent5">
                <a:lumMod val="40000"/>
                <a:lumOff val="60000"/>
              </a:schemeClr>
            </cx:minColor>
            <cx:maxColor>
              <a:srgbClr val="8104A8"/>
            </cx:maxColor>
          </cx:valueColors>
        </cx:series>
      </cx:plotAreaRegion>
    </cx:plotArea>
    <cx:legend pos="r" align="min" overlay="0"/>
  </cx:chart>
  <cx:spPr>
    <a:solidFill>
      <a:schemeClr val="tx1">
        <a:lumMod val="95000"/>
        <a:lumOff val="5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plotSurface>
          <cx:spPr>
            <a:solidFill>
              <a:schemeClr val="tx1">
                <a:lumMod val="95000"/>
                <a:lumOff val="5000"/>
              </a:schemeClr>
            </a:solidFill>
          </cx:spPr>
        </cx:plotSurface>
        <cx:series layoutId="regionMap" uniqueId="{BD41E4EA-E983-4D3D-8FDE-B8FA64202D45}">
          <cx:dataId val="0"/>
          <cx:layoutPr>
            <cx:regionLabelLayout val="showAll"/>
            <cx:geography projectionType="miller" viewedRegionType="dataOnly" cultureLanguage="en-US" cultureRegion="SA" attribution="Powered by Bing">
              <cx:geoCache provider="{E9337A44-BEBE-4D9F-B70C-5C5E7DAFC167}">
                <cx:binary>7HvZchw5luWvyPQ8rsQOeFllm7VHMChqS1GUlFn14kYplb5vcPiGr58DRihLDOaQU9Zt1vMweqEY
iwO4uMs5517+/ev6t6/1t1v7bG3qdvzb1/Xn57lz/d9++mn8mn9rbscXTfHVdmP3h3vxtWt+6v74
o/j67aff7e1StNlPjFDx09f81rpv6/P/+Dueln3r3nRfb13RtdfTN7t9+DZOtRsfee8v33r2tZta
F76e4Uk/P3/7bS2+ds+ffWtd4baPW//t5+f3PvL82U/nD3qw6LMa+3LT7/gu4y9izmXMtXz+rO7a
7PR6RAl7IUmsiZDx9+Xe3Tb4ytNbuNvA7e+/22/j+Oz081/fu7fdf71cjN3ueNZdF3b29re7o/x0
35b/8fezF3C4s1d+MPe5JZ5669zau9v29vfb78f/r1tbwaaax0YRSe7+sftGj9ULRQwlRrI/3z/e
9NH0T+/nr03//Xtnpv/+8rnpd//5P2/6g71tv3777zO9gGmZMCRm+p7N2QshDdfK6Pj07/uaR5M/
vY+/Nvn3752Z/PvL5yY/fPifN/nlN9vcttv38//X3V3SFySmsdGKHG173/SUvOCGGKLwmeO/70sf
Tf9/sZ+/tv2fXzwz/p+vn1t/f/E/b/1PbeG+/f7sxt26b+Oz7o9n/9l8s8XX/8bsw2NkdC614PqY
Xfi9SIji+AWhhisei+N1iPv3cW+H39/6Ky/561s5+/rZ3Zy9e35Dn27+H7uhx87/75Xg/38t/+cC
/id02d+624s7zPNDDX/83TsvBAw7++pj0OlYa69+//k5B+j5E0iFJ5y+9ld1+Pvnv92O7ufnkWQv
FA+JjQJXGcWZef5s+Xb3FhX0+bO2sy7/+bnhL6ggxggexwL/U8ACYzeFtwR9oTSeQaRS4Q35J6R8
39Vb1rV/Hvz0+7N2at53RetGfJk8f9YfPxY2Jgw1sULhIwSJOJaSIar7r7cfAFvxafq/TO9J1Okl
uwEy8X77MuZ5m4v9PLbz4D41Rk4qS/SwLlWU1N1E+/Z9meXx4PZ1mfXjcpiJlFubODaX5bhrfDMu
4kpkUabJpVOel7e1q7qxuPTF4vrul3gWNmMvOelpPF4ttpBl85ZnaWXanfE6qtm1Yt4UN2SjAsvI
Ktp6f5O2kxgPqZ2Ype/KJTY8T0qpKX7L5nytit1pW+M2xkN5ECW1vN7XURRbe2O2iLFqtw7T0NV7
2o4l2RLbxqOgbZLS1JT6ovTGU5FERUts+vYHB/gLMyvc5I9m1kZQrilVQvJYUc1xnT+audls0bfC
ZL9SlbVLnPR+nBW5IEwb3e6qdsiyNommJR2+RKv0q9gVOavb9VD1/VR8ngu1dCxZZGFgEtfQtG32
k2Np211kuJxyu5ojl8U2sdzLRiTGTSa2u8qkHMZWTTXiBoRig66Tvm4W3u+yTHdkTepsGobsosyX
GvvKiGTYVxYtLI8vx6zkqkvioUnZ/KpZ077qLoxmRF/zpcmM3lUbnfXvtqto90nAjthdG5HwQGU7
gqXXPJubOtmUq/FxKZvMsZfRWKX6JuKVHse9HlJH6GvPfTvpyyqNOiEPhsayb95mbV/2v1vC6bQc
vFu6Ve9LMaVa74bUzHj+MBTRPL8xa93CCJVzKX4TZVditUGKFsceekqwBTsMq4gu67Wg0bBTEwn7
L6apwLHzksnhy+N3jpxwduWaAlTGRggqUVXPrtxWTqq6XOxnz+2a6SsuReqXV6RcZiX3Q94pl1+w
zFfbctVNnYeTR65aXPmSNqlU1cvHt4O8cn87UksK6sClkUqa+Gw7hcwdi9c1/TSSWME11pJka76n
atmi5qJXazDVvORNn19HrO7V/GYtJlDC3eP7oIB1ZxtB9lNUKKE4rBMS4I+h4M1SlFM/6k+6qzrZ
vJstck15aW1VKHEd40JSlWQT/LH2Cav80NkkGmYK1yo2I5btkPop/JiXLV7yfTP10tFfdDlvPPql
WevZfOm4m7Lq7dqlvHprmoqq68dPoc4PAdBKA/3lBLlYm5BWf0ibksbITbLfPq1sKHOZqNlzmFFM
SxdvlzkfBz6/iqN27NYueXxpSoDE7ltQAzZzxeBalBF+nrMbS8WUe559Uo2atvTjNDeVHg5uVAPu
MOV1WFwXc4gB0dmmZDsSjXM8vG29HFv+rmceSkeSF1mI1HmmuV+Saexo8Issyq3b25zqMv6lmxrG
5KWa2pBOljnv8Exlh02zhFGvkYW72c/xP9KmKtf+Q9/GJaJY5LZumySWUyTiA0cFQJCNfZmq4bCx
TobAHcca29zWTePJMe8n5J1tthN21IwmRGVUFCEnpdGqcPkkhjvZnZ3Xyo27Qpvc6l0/TCG2OdMb
3jPHp8yDCo8mrixwrlWMIbGsfd7gRdO2WTje2oYzl0WMuF+7ccDioqNU5F/Top6W7fXI13Tpk061
ZPiCJNrCwu3okakvPBlz1u/Tmim6p31BchRAGzclrxJHje6Lqy1bqNLXZV9UuJK219mcXvfV1Kro
tjsmyFpnAy5vHVy99v+YqavxaL61sPevpDKupG/qknVV9bJMWVeuNvERogEJ1s8OH136OuzaiLTH
ueIym6MbMbuQ1ZrjPoeoWKKbth9DHe2kzvJyxzZmG3rY6oWMNCkmVcs4aUk6jeQC5ZwPX1TpIlzT
6VFZUJrUL/KYUVeXdeuHpiHjcjFk1Thnl7KoV8c+Tt0QLreQipb1r25ejKmSSi+0TF9VeRv8bHFT
rKbXjGwjckybsgwmfTw2gvp0FhpKIPZQglBqERxncCZXKRm9N+5zN4nCV7vU+3hod6ecFw12hcnU
XHk4zdKWFD+6dliwu9NHeFGMw7DnZeOi65iZUKx5xyxu0S3aLjezTUkz7qfaVvCqOGchynqrqLqU
TZmNQ7JW3EpxU9JVFlmRkHjsO3njOsmc/0DWcsw+LGspV/Vm0H4j1CeS9YOeXvNjAWV8lNXbjugM
Cxx/oZwE/+6O3k7nLeCe0pQhZ0sxR9uSyKKZ4Qd2k8MYve9pV5NeJe04dy7/9VTt6Mo2nDjK+nKK
d0MUk2XYRf3W4j5QHgGrEquLLHW7TJQZIYe2zCem32STseNXIqMFgUudZKixnPqpj/ZR7YZRvZKV
yNL4ommob9fLRtKWq0NF0xDUso88K5/MgvdvOggDgaoi/3GukInPbrpvBEdOktWNVl505NCk8wYU
yFo4J9udoGEqRFMWO7fG9VAmhpY5la/5xhdkZd8NpBD/ZnWDhAR+bFQcExazh0DPFz2TxVbYT9Kx
BYf3cxd+1OOQjvFb18+y/4Dkazrka0fGdfka17Hut8uVmSWPvm7EEQDimK4TV5ds6ebB7Nq0nlFd
mrV15ZoMNi2FfhuZUokrm5UA168fD6OzEm0okyom2kCMjCHPnEfRKpdo6tnAbuhmhyzaFfPqs6JM
KmBbYOs2LeXAr1i0uKW/tBthgn18fAdnaAU7QBxTJeHYJATzOUiwlsrFD8sN+E6l5a8LWVe5HaKY
NnD5SvNq3pJcWYe7pkaE29W64dt61HKOsvH7IxH6kR893EfMpFTYgJBCPLBENTDRqGHob465kckx
JGREPsr+waVkxbUsNYtDQCDqAUdc3gTc+7g5zuAGyCLhwjChJHYj2Lmzl9XkbK74iAsZo66xCUp1
xKdkhWbOzB/Klc1YvS7FqnX2BHV5YAEsDKSjBeT+YIUz3Oi3zlZd5fubPCoU2B+ShUY5mdM4wo9T
8uHtZLfuiufzvH1OUyrr7gkLADqfBTyVMZWIKs3gnrjTs4BfatONVRP3N10+rUh//Bhgedni9l7W
ziGdX5qqswi3E4hpmq1d5jd5l5YLSapWgo4eaJWHlF1FBNiwmAqUvNzJUBBEL+/OdHwwB5DMwVDr
LR2z3ZKv0pokH/rIrR+LKOqm8heXNq6LLoiuVMyujMhFpV6zdg5AY0mFGr7IyATgYPXWRXZfM5EV
9kMWm+DFPbFTub0CQ6rnIumjFJ2BQ5kThq0URzrmYtsEIKSWJVSqY/ovZ3jfl9H6AHLGeBnK8c0s
V16klxUloWhQVmRcJTGSqIwPbB5996ldvUWNoa0XqPHHCtgRuzndJ3KoHN6r2rrBZkUnQbVeex9o
4oHQNErpr5GUdfWuTTtH17dpLRnKkSsznPEguQOneWP7xtsicVuakuKQmjSd42QRVT8Pe2HatZwT
U09qcztfqqj/BLt0qLS+CJd9AJ+ssAUvZY4tdEfMstiGySgpvNP5tkPCL/CeZy7ICUsnQr3qZ0+w
lWLyAhurjfSggcrYHA+T65bjI+xIVSNEFz55+gJFWMNRWtRckElgtmDglG8ZHq2NKoARm5wCUs1O
BCGBlLNYm5co9AEBtgvgArBov8b4wY4eNbYqAC23qhr1tO5R4ckFlSlS6AUAQajVdI0iLCfWnFl7
8AVslR94026ZrJK2EVU9/7ZqVm3Z62nq0I3bsbrU6XBRTB3wCHGx9NVhnFu3/DGk+g69U7fBRlHZ
deWSmLJKCd9l7exApqKshY8rXpRm3OljaHiIMshPzle8dyRJ82Y20ZvGZ7ZQVZKN20DmfRGVJv+j
AR9gc8JiiMLjtaidX/UrG8cBt5Wt8Dp72Zi27kaXxHOB3PE5EsTPw6uoRFmiSd2SEiDbriMn0yEd
m8y/Vl1WFf27Jt3WeLtBxPjOD/smFWmcX5JaFQG+MjH4Yh+loLLNFT3GE9HOwZ5N1jdy3pcz73BO
wDTO1H4reIWFdGYDUTixm9N9U5UHeNQe4ZSQOjzlVJWjKQqZO9ZbBJMcIfTjiftB9jQMEIVyVFPC
ZHxO1YZ6oItou/zDsX5AMQC04zjRei2XdUb1EmoJTEREVQ4e2ekZsf34Hh4UD6ND2YBqLyD2cRP2
+ANXHQrdlbON5mvCpnq9zkmnqrdbCzLxOWo5uM6hjfMaZe3xZe/Odk9axGKUaQmchh6OYmccuVQN
9KrY2Q95kcYmu6RNXMQlJA/Wr9HFItYlH9/SIR9jsqM0H3R3gVisNvk6rlLn/ac4j+yUvVx6j9u+
aIZam/5AswXA9eXIJMdd576kQH3IaqkrdxGth/lDtkkL0XIoSV4ul6wXtqKHLNf9BPoDqkfrywKp
q+f7mqc8J09wEIHe+I8cBDcOBQX6gEF65VqcFyqqhmXJVD19iFuvqL0tV2GB8wo7Trhv3lEsmlCz
TEgIbbGxoF12wlO7LxBv5qNbM4HXoOIEpkrJiIvqwbnwga5fF13uyZYOrgIHnoLoUB4fLKK8LO0r
N9FVLBdxZCGwJqoiiK/XOqaqKS5ylwG/XKk03gBfmnkcYGzXRqEaUR5Vhfg26Eit8jX1BXaS9f2a
2/1YQGJZXq39slX1BYkqK0xCF1ShdNfnjK59kwwpiafieu05hLuXYPjxHB00qi9lyTDGEzVZIlFv
pqpN1m0Lt9y71N+d3RWUHBC7jWqfYAnnQBYEUAE2AcEQw9BcPwMv5bgWcbpN8TUXxTz3v4HRV+u1
z3mGWAuYBdk7L2cJa6xMBBX58Rg4Dz0ooQQuAC4aYPQD+NgNyLVb1ZhrCMy1/yyPsb7xWsMFWF7P
WBEAHjnh316XS4bGqdaxwKDG2bllv6hiEV5cExFhXdGPQcddWBfy47hySOm6lhSvPb4uPZOmDAsy
dxxOHIcmxzlur/OiXe3i/fVM4fo4oxsaXuxOcBUJKmfdq67RWkcXG9h4L98PNThbkdgy35oRFFeU
2l51+TrQLWEjcNBvkBjMskxPQHsaAOOP+YkxjLHgWsA1CDZ7np/ilTRTIXh+vaZmAks0VR4cQVg1
mn8CA5RZvGdlk9pP5TxCs9m12baWX8H/JmDdExVJ+yX2/S4vXF22e877aFj2ttfB0I/b9kzaMIyB
B6FFC+saxaDk3k/j40BKs7aNfC+3bUUiUUUevGgVfMNv/V3hKJYhLveSTazZLoktMlSWivEUvOTx
zTxwbMaUMQosMfzT5+J2gAmug9Z+3aqpQCyRCZNCdsflqLHWaDwK3Nguhf/8+Lr0oRUEWtQIKi0R
Wg9of5ytmbdWINPoIXJXrZ2D/Nq265BWO+ZkkA99102zCdgz76rrE+bKRh4KhovHFHBgMVsA1pIW
Hts+KXJNP6htgkywBiGUzVs2Fe9olnvn93ptOgAH0S2VLP54/FDygSdyA4Uy3C0NeOE8XGOx5V7O
5Xx9UmTjvovVLxMdNpNfFNqrvn85Q8z07b6t1FBlL4uWja7fKVKHVlw2LgNO4yyjgIIzeEvdwY8h
V33wvdBptIMqq3i0I24EdU24WGNWHQa1kjpKdJPLarrSTqiKXwoXAfx+mjklJLo4ggW2yCDSFiIP
nQMLUefuB8jw+I/cGyWhTeqxzNYLvZG+5pcqKoTckrRVZG4v6ipnJn41DbOLbnznauG+nK7Db3NQ
pPy0hYsbx7bjoC+CdhkOl9W0tof5qEtDYWvgzSctuV5zlMD9hCZRZ8CdetSUNzXvwv6GWMltuQTP
M413SV8Z0UZXWUP6jgIFr0DDOz3TIrdPZL8H1QbtWI5ujwLeYg99U8k880JX7npueYhQ30F5/VLn
aYw4hRQcbKhpnbqrsajkk8n34fIhKGhMZKDK4Or3EwSwVlFC5u+vT1KmYC1Bfakmo7B+cdfiErLi
2EWdlbj0J44fZqXuJ1SJrK+URLcTgOJBbOZOlCX1w/w+U1lgVWUN/AaNlGdTOe3kkvo13mM7Htxs
gOSAC2RewEcuonjoQCpO3CxiS9ANJyRkvJj2UZDx22NP4ATnty6GL6WjtEQnrs3mqUwiebfqybMa
UYceh80m18iXm57bZk5i4qZS7R3ddNQn4KjIGkVSF23eRE9kyAeJSkEL5ByCSWjT03PosdaqYiOa
t+9PKQp0RODKT81qDro6fKm2HDlMqZbDWzaVt+v10tgnCcA5IBVKG/gDWkaaGcHOO24pXWuZbfX6
sWldlMkEuQxrLNVUI1XHBv74eD67Xxzg+6irRmqNHp/hYVzxviNOC53HrFnqt2iJRHA9Q3OFwkpo
VAzV6zlaoXTu20YHcvj4yvR+nz0sHSo6EwhDARBBzjjHMBcZhIY0epM3Y6BVtU4bqi5MOfTWJW5I
ofaAgFLYe91sCMjJDEEwXrsmjBSIVGfpR9qXJUS2x/d23yHC1jRsIRXHRBuGas9Lpho9SoBOyZsR
BR5LySPjQ1MEPnAs30ubAZ4WfAwO3ygV+KHMydO4lIYr+Bf2CZuJCYAKoxSBCp4WrvAHTmhVaBML
Zt9UcyU8BIOjTcADZ/Jhy9wgpv1EnSa3daVCg5hy29LbYYIcm+3iAeo8ymamY1W+lHOdc/YUOruf
TBA1MY8ZQ4NVhfk/TAne3yFJCTTvwYs3S2OMz3/l0rq+ukLAiujGDFqh0mlMmTS/MVgIxWOdyxhT
Ci5blyh+t2rRLMtFmzWznkLvP4hFS91JJB3wSGP+uQGZjlcet4WwRC8pjdzh8Ru/T/5xBIr9G6YY
wk6KBwBTxKgyEur+2+/dRmoDIOsjGxhgZ0pAc1NIhmYPyvR4oL6RMPXjm5D3ITl2wTgu22iCuWJk
gXNI7iSZF6D/7W1pu9qmh3kYO2PfxnNcp5+zdY1UnrhoQ3/02h9brKepkUJBlKuTaoCU+c5pufXV
Ze8H0v3Rpy6rbvOIok3EEzXSGVDBTHIFjxRbFDJ6lxmIZwtlGezejTmytQDlgNfk4MO4p6FZQ9sN
/fWg5p36v122zkGQbF2PQEUdB8H5jjfyog/dYLhEhx/Tghb4kkRmlku1M6bDcMh+MAPLl10FVsg8
fNoYQL1T/VD1NkU3GVpGRb5Dx1Tb+cJGER9Nm6B3HXrec7WFnh6Zh6jPcIJ8mprLinehVGdmDNFY
szzPyYWWzVr1eyL56NwrO+RgWxc+3nLy+fHbow98CD0Y5A0MUcUo6uI8d2sT52Lpt+ItP4qM/fH4
taoBtF9hOIGkBg32pY7bvbRrSBzyqHFVVRtK/XDs9VflFH4jvgqSqBcuUN9jc/F07MYXa/eJrCwj
y34YjEpvnzjL/VkzeKJWgCfIgGjtAOSeEy6OWR50BIl9082sl+1XDD3lvD2gwwKYdGpunyLVt1EI
WPTI0X0/pu181gGB/1t7EkAqgaxqKcJAR4xu0/00s0RSZV06ZR9zkRac7yjBIAlP6IZGC9SNLo/n
20XoJk3c6NIB81KA5fUKH4OcbpO8x2zBU5XiwVCeCAmIB+kCbeyH7Gpca7d1XZN/zOIsgN6NVxwF
tMK4B2LlqCUsmGdYr/toQvluVhKSmL+jRGBgonor822BvwKTalR85SWE4LGAu7PdEdM3GW/8Z12O
rOwvvQZs+IBAx6TUbqybMBl01EoGyDzwlFFtqEynEYxTgVJNg8pV0xgkOcnHecOkWKMwU5L0mqT6
zRC3jmy7LNK93I9I9Eh6gy4mSK3tVDQQHOdluJPkbRxKHBVNqMtmikKkrcc+0+PXHYrGv8oebhuI
TIbZMQryGktyJoVOjhYkRkv75iSCNla7+dAVZE4PUFG3skxkDyT6FHe/j8AkC/1phZamCsN/wINn
0HzeQJE0RPg32kfO4kLHtOHZPlrngAQwcRnM8O8cNSwJvUtyDjYSRpXoWf1k9TDQqZTNmwrSLmA0
t8ajZA62D2thhq6w7X5Q0FLZE/DvvHKj0uBPhmJDJUgtEPCZkat5CAG39G+KvNSoZ411Sv3z+/q1
hhb1XsdjhfVTOmNA6uXjJ3+wPlRnw0GCaECBXJ6dvK233G3AnK9PbYEFdSeMi93rWDZUwmGvBoap
mKeI0IMN4JrBqdAVQReTAAXczylqyIXCON/4CmT9rkgJR2GHE8bKIidD+ZdDM2B6wxaj/vVxA9z3
cskMpZCddaAeLH6IO6p1ERjDyLbXJWqY/2jMNJpDPqp0bnbYtI3Gg2IYlHkil7Jz8I2uPcp1DLKj
AwE8R7iV5DP3TWdfo6uWD9M7Lfpu+xw3tvRXGylD/WkxKMp/ddSiJYSxFx2YMST5IGQVKSvR0IQy
PRG2HzW0AL9Dm8gW7cGyJkgOylY5vKaMSPBhTNI24bcMrevtcuZAMDYpRWh2cocxJPlERJ0DeChw
cGzoWKD3qBXnySOVab92jJavXTzzO2DEikonGImz1XAxtdUsy+99T7lF4HcTGsgzQfPPQDN54pLP
U4qBrXHNJuxKU67OUspSuzjjbitf67s0XGTgu9dHAnFMzI/71MPlkLkwiYEhAOhuYA73fbospOzj
2ctXGMnVEDVKFoQ+Uc/gSU4MT1MUeTYoChtrzFUqJDGMreJPT86XHMd0HWJQkVcnjbG869WvWdP7
z9O4hGGLMEM216/zzaGLvLOtGkX/jk3O9/UBA0Ipsa9F31boTjcpxD20Y4/NRJlBGG8uUNny6Wqt
U+iUp4rQpUuMVnOHruZ76SdXp4nCUwNF2JBG0RVOtw2/9csYqC3AZPDdWjVhqDdPo6D7nnp9d5J/
fSzNcppDTdVF06Keuzyz+Pip0nXtEohoCVGir153aY26XhypQlsNnf88zk1oYTYzA2HQtAjs4STC
5XYuPNnV6YAKvUMLEWig8KC8XTK3+Jseu/O6DRtF8yxQf4u+MBY5cc8ua8P0/dxP4UhhQvJ7e3As
VYyPS9GF9lQqfQi4LjUeldmmdZBQj8S1htI3fNmyRo0HYyORuWSxkd3U5dig6RdflYPHsBWvJCQH
QpYF5y4xzuD5QWYYL3t/NNaJE5/SMUZIw3wNJi/CUeelDXvpVt76z1ndhQkcSLlBRGB3j81nDnDC
78bmjpPcpJVkKy9TdMY3ujtCnZPgYFgcjKmHOYzpFGFQrUs6sYT51uLuQT/ioxNzE60oxHVt4Elo
o0QGMwE7hv5t/wdIjCkT6zH9euvEUqKnKrO6cEkGc6N32eQ4ZTJMxZ27tpTBgNHEwjBA02W2PfQI
q1i9ali/xK+LSY/TxxLzkWiDe7lIH++P6BcdxxZYmaTN2DQX4a+4Mr4rrRD1u3rAlNutm0ihd85F
mAK+mEkfuslZgZmMz9PmcpGj00+jDHo9tJ85UVROPb/o6gpdvwQvpcs3V5VEXtqsDSS1XRcV18lI
0Q38zUeixIZrFTn+S1YpzMTsc5uFJUwpPAzI0vKu1d92AbulE+Dkl6YWcyDp7VKJd5YMS5XvBj9V
/tNiN+yLDxFdvjVA3xgVzUufy88rnuM/VyOY19eKRlR8nlCnp18wGt707BBFfbR91sKvkfsFnesw
ay29qOAQFcbFRsDQ0tOx3o/WhD9FWI74EpN1ATejaxlaFYspgqChh4nDWSHJKAqBoC+7JU207b0/
xCINZRvZELng0jexsvO1NpWLqgTVJRwUmTeUdHvMAicAF29KFL82mNour49uPakVIVvdBe5MRjlk
ez8bNnYXsyPBDXluc/85jYbUv+wjFs3Vbk4DXQeGDpMAFQYi4JhHLF4yVkoCDI2ZTr/vh1RiHgt/
rMLw8VPTWJXVktkLMjRyYomq8yzHkIRN53e64uicJ99xeLvmKLankx5dzGwKnWZS16GfJFbuMfc8
LWHC7hjqlYlN9Oss7cwv4iNIr+wUWphcyjakv7vJAnfHP8jdrMHJTKd5OVvWoRNVoVRh7aMKyaQA
iRjgnDhEbQgy8YlyCAiUeDZGuTPyeXVAF+Ti+8Rflg3upm+Yzi86Luem3Gc+DzIeu+uWK7OGS5oW
X+MCIQoGC/kVrZw1IbBMnO0HOYFZekY6dKJPMxjNMNX4WmyAV7ukWTDl+OU05O6WqMcJbbaECbHt
zk110UKkIDkNfaWB5jJ/K4tOecxaHxNl0aYGiatZOwm/q7qcVOWujSOMnSZxJHDxwzHYluPzMC7h
P1u+beYT/j4Gt5uk5ZZ2MsG4ECXwgqMSfrya7759l/VGWAGZUkN+h8mOmRK9IGyPGhumCFBkQxUo
XR7aZUfuaFV/1zkES6jeitaGG8jWDg47T+quuB0VSjPZUNz4HU0/pQci4cxfppKGEBQYk8S9qhWY
pzxY18zwy3YY07rOdn1f4FTxEOkSMxktdJZp10Y2tN3oXIWxnWMSxxyQAErHlF9g+flRbvk+3uHw
dwuHP53trse4bH4MFLKtwuf5UVvCn0wFA7RHRJnVBL51uiBC1qBLMV/nvvhQjluZt8mpzAntgGkW
40NdO8lzVeeCD42DCAV+8zy4xiwykN23HDBD6avqOJ7vjnmlpzVG8Q5TaM9GF0PMJeleUjTAQTOA
0zEt/VufTnd/OYe/Vggw4X9Tdl5Ldttc2r4iVjGHU+7QuaWWZNnWCUuyNcwEmMPVz4MN6P/HcpW+
mSPbsro3NwksrPUm6v9yOl/94aY/XfdurR4c8rK1eSg1rRLrqKag8uWyuaNGInvx+I9IE4BMnK3z
Ulnxbj/3YUGxq+Uk4y8DBG7xe35EdpfOIFnW96YKY6MyappFnep7lHXcSEkh50B0KpCt8rT6Oe2k
kjJub101K1Xc4i6sWMPwJq0fWDDNcP3gwVmedLV3tcI6t8TJ19DD6GN/AQ+UqzpPpphdH59g+7K8
O4fgzPN4mW0bIfpl0oCDXraJ1uCZTsAc95gFqAAPZe/OVnzCI3V0ySnvBcqqk1u2nnVcm0Go58sT
UhonPVGbxtEsdGDhfH5w6l31FtK31aLuBg7uNzMhNkG7swSNDiCxEPTB+EqoVkqg7nFn3VR1caQI
PlhAdcwka642ErIGtWKaW5sadG5Ao4V/TdVZr5pmFswxhsX2cRqbahLnUvOCg7ZjZS7TnEgrJ5i4
adLL2+LcLNzd8pRo/4tvfiP9Ib+RE11B8G0xKa66WRpl/ZH9wtQRN67SRNkcBVzVODKsF6k+jxI3
gWOyFpujpdDVSTdPg24PsRKqamF0Krk+4rEtsPuGGwJkludRqr829auSF+qGVGOJo+5srQEKsDwt
hdO6a+r4x8CdpMgDTT5ULd9rv5ZWrBTxejXPOZ4G8VDpPVclNix3GmSLF7fpMIY19y6eul6U19LO
Qv9bqx+2CEu2AuLnQKn4CnC5Ny+0lcDPW/J8XD5l+dIFAixJid0wII5UK0YAJaZ3bt/Kqm5ckNHi
gdC0zXapuKcuAlufbvq0+F1F576PQbNU1zKDYi5O8+grqYjh06oJTxL4Fe0Fz78fm6AX7+219LCT
tiWMlUCHVaqnYNwceo85I1KG+RzH5dGEDwassPJ1qp1TjiizCNGwLTdOg1Oy7k7TQjFaT7vtqUN3
bspbWW4CdCvqcxBBptGeN81EnbpdtOle681Sa9HhSGblmJtsVA6c0EhuThI9bLG9jktwE1lmQzfF
F4aQTcizXzb5WP3563nyZ4wC4x/WVoioOMDl7P+MBR9BuIky75rHtpFR/dIXte7nD4US7gvNX3sx
8OD/6YNBeBnhgWdgZgLv3zLypvamPhZH8Vg1RR9/25kUouG0SNTHqDB7a2u7S8dRQZn/9Qergfz/
Y4+BciXxwQ4TLaQosPNPE7QLiB9nkdje75adbPJ7l2EWaj7j5Wnr/4S0ez9D7fjCXSZ10D8kWcq+
8M9x3d8ONxYoQN4XHKdun9YI9UFcikBKIJOg8Bdgt9adlLy6DmymxjyXCjLJgln9QzaZUPgcNjye
h2cPm/VR62MXx9vV37v5zYIM73FwChwbmzVIrw/QF7qzx59VkOI8QzPDzZOfZMWTj3aq8h6n1dvA
eOYlUb8KJYdCJmPcHNZHNkXGr3KqeV4+rw77e7ss1SGr6dRa/uBlaakv1Cpm9cWizVU/nOV21LwW
DUpT96FdB4wEZ1p5LEtpzabc7HTbvDHhM7VPrcOHAxcWDHmSNL91+kassCnb/nu7Qcn4J9dhpPLe
YTRcyv2xrcYwnK9TsgV+/xRuIx67txx1Pl+g8/t+9C8GnSrHVs0XRYK+r0udfoFXuTfw14LcLGzv
IcqkX1wCGWIGO/kobZry4gUbdflcuFk/1895v/Y8sENp0e2HAtXKkb1v/LB0qqtY/CY7ThMqK3US
NCsa9rdsZGz4kjWxupTS6wKKq4F+zTOoj1qhblCNfZd9MFi+KrVo+MFIxkJees87PO91tqdYbqek
dXM8+l7tQG3dUdPV9R2IyrGNO0mzthn6K4XthtamvjLlc60YMWw0+d65GGvVRKJMUOiGCAReRL2E
LIQ9PBi3cxgjLtm0+3t7Fni5huIihd+z8HxHjqxQUrO81rqvs51R+Wz8NttgO3b2WNqoxLZ7uDsM
SOd8tqIxf7EXF4NnOmQ5FoW7ei+XOXqVdr9txacic9tx+OyGdcCnS1wF3A0ZzYDDD5jeWJkPpaRv
A86JffX/Fm9P/NNUysl5NpoaDKoofF62qeqDe6tKtvySu/4Ylu8qShjXyKAv+dFflw4e+D+LBzpS
aAuwZKgz+CrcJP/cz3x6ENtbI94vCFf84Xxg9La8dGiDvO9oq8WG0gnUkw70pE2txv0aa5/7XjBI
t0jrhav8uW4o8z76bOHyjfM/Vj1xAjJaCeJFLfCvJ2b/u97emzY7DQmZCeKMIM/qorTxCzyyD5sc
be7uguZB2XHGXpGPJkeAthOR+RZkUFGcfCqE4NDJBwG/gr9XLCM1OnWycnP6S+FDxbapdBccpcxY
9JEnDDEJ7TgyNw9LR5ztqgFvrUW5D8hSUzYMmgZlhOyrrsG0mIoBGTrWhLKTWXTB7LfK6alxHK9N
fvzgDi9CB5lNrNj21PcLnfg5ng6ffwSeP9FvHE60dr+bWSv35NLK6+YF7bKlwmLVY0jWc1jh1qqz
1Y4aQ2C7caZMysExZMO7Q9aY/tM4qyVG365KehoKoLCb/0iMRSnap0FV4gLxz660TkbyNB55ZpXT
yWrnW5/lJ2BF78JwagdWJ4DRhNfFyJ2MubYKRv/o39PEB05/X++jMvu4/X4bV23pDdk5WBBgl3co
Wnd+3HiEM6216rvN404aI5RxarsSGBzuz8ZqIk9ekRFykE52H1Z/jg4C+u7ijsHRiIeuhsSMTsZ/
kbDkdo+ICwu29/HXO+FnagUzPJEpfA7uzwi64SduZ1BCpjpPjlczGGiUxG5mAEADRRlZd/S/0c38
TAE4EFouyxXAPYGd+PkMp3FEJ+TH26urh7ZZT4dG20U5L7c3M7QlHQyRwNRzGwr+N1pYV236/9FR
oLWGSrzRXB6qUZRW/ywKOAeiGvaq4rH5896+NEze4JHnkmpgW6e5Hb1qvSxSCPZKsk6q6dciCnR5
KkfFrNZpC7Ooeg+STReYFvwc2zXJamWlgmuhx8+jmwFttliWX2cRo6r5YPQFxqlWcgCHcFwU7v0/
6cnQ6//0TTmMkPBTz3H/0cD9zNL7xRTS3E/5uy4XWPAutCNxJ660Iiz7iwGPceSpk+ZoMGC9mhKe
iEK2MXwrJ1j74MZ9HVSptOd5fp6ywOquWRhU7Cm2C33/4S2AAhqTG7Eyqznxho6YXnvVkjFlvdve
Ih/3PGbypFWfapA0R+OgUkxl659GC/nAflmAWvkrBkcJZ4mQNq3Hwum/+e4EEtr6DPwMSBolNsNl
hTYXHIVEDocZk1gBNe/3a6V4F2u1VdO/6OQGaEgQnMqmxL+jPGJSTTu0vPuzGzE7Bk+xZQ0c4GZI
zLbc2+fTmG9ZOaf1tiADvM6uVDOFhnXstUCQ/OYx/tcf5UqyzAPsAjtsa2s1OxvQvGtrbziu85C3
or2YXJ9az0L7bI1YLjceg3zSggUzcQcaJYrbISzF47Jy3onzsLTMpcKq42IFojugLeenXPMYY4Uy
BravDjlLfFsqqiJsbHpH3J43xb7xUww9eFJ9PzpNzrxYhb1iXKbNtWlNog3o6YzNpknuuyRzkv2x
0hSLueCod2K+2qSB45GgET7Ttms1MTbumEWMcl3TDGgXCrFnPrq8erbcVFRens/vArsj6OYuXu2q
ca8uDDCwIri38ueU0ZZzXbu+eXOXLLRrdVlv+XyKwnkvratbArriBhLRzhg8Uc3YgVU+r0n+Vi6r
zIcHtxJh8VAQ60NjJ4955gMYADdADFvD85z4KvhjTyChvi1qorPFqbRzaxg+GwjEdDGxt3QoMQ3y
4wgOVffe3Exc3YzrqLkceUxXSnpMgR8OS7WA5sddex4HOB3+p1+eWtyK4l0WDfhiEw09kKio0NIt
btU0OW0CH8xpm8JIftjLdgvDs0Ygoy5TBmoOSZaY+Q/wx5GfRZKrnvrkb5RU4383aCCzYZzbQGvx
MW3pvDtSFleEFLH9USL4r+mhAxcg/2MWusr+KyzRd95TkDtdMZ2omApuM5vRLrtoiVLZ544lz2K3
1X7J9QPbQl8tMo1TJxLvWn0/zI3yVgAL3tbavBz+w7pXYxs/uRAhS76fRZ3fuhHTJRgQR8MNS2NT
kK6YUcqgP41F5WUfMVk5q/3Y44LZwwsw84qSzXzjYB1kN6XbvBEd8ipEp0oSKqB6Am4K57n71tzK
yMq2pB5w9stte08jFkVzk3JGH1n81Ei6lu0uKnJisNLSbov6UbqW38tzQ0bTkrxO9FGsyUlP/1Uc
9ogBVy1it/ZewSVJwFpEOhwDEeHDXxVMbE+HA1B5Mn6yZbGVMcZEL7jHriBpDi5FiToUFKxwXdIr
wcsOH8MzNgE+Bte1anLICCTiO7JozN074LP4yrns7fnhkGP8HhtzkJ8MJ+hU/o3SufWZhuK1onV2
aDCjrnfRIToNASmE2wAm5XSBqAkgcdDZVfJjlPPI7EtNn7F3l3qe82h+/OGuUbzmdM5iS+3IOhuk
2tDaQGXYCq9rHHCsNtySr349IOP03Trxw3QK9z5f0mocI+6qsxVLuFQns81Wa80sL0jLdYDgy9Kt
GkqneS/5a2iRUkfv5SUuFQJRilqtYA9HEshZucXq1pA9Y5MYM7iMbvaP3JIIjJeIszRoCoW1ySUp
1dKvbE6ia1Sic8rRYdolfLemPuJ6U5KKGhkspSDn21KANLw3lEsCXhTSh/fd+yw5VMHqHZlxRRsD
M//PtOO+NpZZoV2jLUHWVzXx5x1ef3oo6N9ZMOZ6WgOY3uiZLbN86X0wz2tuMKiT4jBXPnMxMICl
CrZRibbVMfvTFRoVrO3FJC00uadAdTMOLrJQC3TtBtrcDyLpeyu4lhBqx/d8VUBnViqDncY5t5u8
3nCXhkIZUb2ypinPt5tM6VcgcJWLZX1u2/kYqnu5MecCLkchKsBTAIC7rndh0apNJzW9lKu4um/N
jTTak0PEGUErt21ivuAU44mjatrtLadEMxWAs1yhKTGYbNgAXlIppt4cl1mzqk9GLeFz903Fbuc1
5Ctrjq3WxpJexuoEd0vL5vKXEL6he29wwEWL2x1tCGsaT32O3Do1tM/6gBw0c2voTeOuLREqswkM
t2YQg76WCtgJukWxJXlw0zaJED6Iba6RzTkeFQJtYORaw9jHzd+gYeRdOzAPf76tuihC5gNJ7mEm
urrQ6xSHQFOPppuv3PzGamw+hIRi3lkx7bapT6n6SW3RpikUJxOFzcJOhZ5QxGV4o9TKLRuz4GGk
atrbo4tFHrjYfG+ziMzNMDvbyB5GbeOLt6hjZZmvb4pwErENvXSiEQthH1e8RrQxDok/0alwSWF4
cJeG+3dddfPXzcHBwb0H8EfiaZukFTXPwdDW60xMlqLfcYxQLM9Nlk30tC4UVvjF5w/pZbUOol8y
NA6XmmS5LEIiHSh0K6fz56cCDg+QqBjtoyq6cxPzY9msHpSbxwBDo7Kg9enRDggx0iWOVj6EVT0A
Vvgi66bkZS37CgQDVtPjNw5Bo/6R+KXtKPGrn21fwZ2T8IvKZeGLefGmNiriJi4RNx2XO3kzA/YZ
r3nTwz5Xbi1/gw5ROJ2R/43Hplauho1oIEb+wwBFuYYB5XATKM5lqbDJyc8UIPzrIfLnaQJ7Ck4l
PDEMTUxzPwsUi2YYum4S3utacsxAOzfRVsGR3sQkRLiplTO66yFKoiqWyque6tu6+/VV/GuWxJWM
CBp7EFo5fFM/Cbgiu7BC3xrdl9hrFS+lt05dsBoYO27sf7UtqgPp9IZttZHTcFu/vpif4XgHTyl6
YzwCDqKrf1mEKnI9+hHC5aUIEH4QoKIReD0PHGupbkmHkIMz4tcf/K9nEdhh6Hh0+cDiDhjXP2dY
F15wLhJ/fgn0gRsNwGn1k3Eczn6P/db0Aks5I4b/nuu+/deX8bMhBosEp1LscyEIhP1/TZiWFZPS
2HbFfbfuMvYfEKZPYf6YEH4CJkb5mKP47nD9weGMOuZibLqTX+4eMSvAMsvgPtc33m+yicSo38Gs
z6t8/+uL/HngZ8qPY0wAxPEn/Cv6zn/erJ2TJIrk4v1oxHWrv5kcs6FSknk73mRjXclDkUVUpdkW
R/HHbVqklHeiIX2sTN12wAoxiNIS+YmGFPAmbeFoPAIMdYBcX7RNQyBO2Vhdk87B0Gxk3yAj8YpL
S84IeIKmsoKbq+LXX/MnogSrDaJdL8KthmyZ9KefNgaa5N0JqqK8924KBiMPnUTCvPzrTyJR6p/A
AtsfdiQCLyaiE+Pkz5vQ5oBmMyzudQqKw4pRUOSdT2xcwoeR5DYRntATtlQiAToda7Jl+YVY30K8
c3WUWughvEFGFg2O9c2Z4RbJZrpZX0wynIHSkDkzSKdtBIRXnG1Sdq3pVBSHGF4GwJXdPrVRUfgV
Dl1bqbW7tZkjEncJfKGQrwQDk9KHgGmHD9VeJpoghUX6i1ywMiaAzy4cv6KKv5loHNHIrrdOqOcO
Z7mTpMqMJe6bMZAvAjVI3d6h/R7dr2RsIqq77EHrRZ/rIwuw80a+NY/1JVsO5vqn3s2Q19wdM2kK
r/RUe4uOifNWNmkX1KWo7po96bIXR3lMCRgIEmsdzhyzMtlf92GMPYnxulTiwcCKj5xheCHzc3+w
R6wL29lbs9KqL0ZyEYxjvFm/7zsJOuI0egPhpKnA0mx98lfbDkjuE8mwN9eaCBg3uivjoKFkrTs4
LpbuY9qb/FIu44hP7AZ6tdr7kkFSRX+ROFNUdzlKpB7tbt3hrTgP/bSywA+dRWl8TytIRYWn3Nqp
FudlG6M+P03ejqDvRCgAs9tDS3LPPHzi9D9gtew+ITbjDYFYVfYEBonIHkm8nWX9dS621f6W9JYb
P8xycJz8VG9ZM+NEAoMDOjUBllo7VcbFzAMZ6mze6+cllipBSMPMJtXTSAIsHikVWcu3lkMoK/VU
SyWqWeBw5hExyxrMbeoySy9/6y2bVx3OrCIKVxDicCf4azivnlhIcqtiq/r8H7YYgRP/3GNIwdGC
w/ASeO1T7X+2MOG46DgCZPCwiKL0lpR5NBfVJ4fhiGhIam52H5E+HeBD4x0kTTJIEkLcLLpfG9JA
z5uzlchiJ8wpZ0lC0PO6ThKJ7uzkn5pmJnQ68dt8fXGjdhxPxeaHjzb3YGYz0wbk9SMjK3Le+tQk
02if54H/V9y1bm2Jd1VNaPWjJQl+uptBtMtzIcrlazbWe3X1gnKFwHSd4QOBC6W49HKym9NwxMGe
SmjV9SFkEmuuwssSee6zPJpO5bQxVp6dqd6cpyTp5KsV7dGS2hA1UTq3xXpeEYUdaVfE8oyCUiSP
eQAZQmJ1Fz0TT9AllxVMIObL1tHHppudlxmWYIVU8NwvTpiUj80WjGGKWLR6HdpkPg9T6Xze2i1P
62n4GhZF/9ly3Pq18a3NSY/J5/xO8XVl7ULiVUE25zOqVVyLZ9jMo0xOlTe0o/0MfWL9nSy5d0fE
X3vekUFeQCfyUxSM8T3f1bnYVkENEswJn0LiW9KRs5usquR4no7Mz9Okifbf7MY/rnhIfXFanGZ8
t5S9fJ95cnjJoUyu9T4FH6bY8u6yxBYXUUkV5oeG8Al3Z3dnIyA6O0i4VYhN9EKud34vyfT8ZMsg
+HN34+K3bJyGtx0f5XNOAtdDMw5TnTJL+GdRCgfZxHpcwq3ycSQd1fZge9P8JADn3wl3dC7HOlSX
uvIR8NSLzFOYhv1vGa/1x3721/etb0+P5HQVr2tkt3VqDVV/adrheIIMSz4SPNU8OnkWvI/BOPy0
ItA0BfOJn2xG2N+aYB5+S0h2u6NZsk7IJbP7YJglpwna2xMdueWjnY79e38Ju49yWjtxUkja1dsX
62vuluI5ERLhI9qxj+ArLmDZ4N2tkXBfXC+3zuuxHN/rIRPf8rAkBWjPrLNY6gFtauZ8cwgRu4/E
jka6DPZ3h2tNL2E+yjunWJaHYq1goLJjBxUq4+pUDsJ/T1hvvF2I+u34FCe7WGAgT1L6e1rF8RBd
46bO/gu84HMSivmbw/F2x7SRpDWREvBzAfWwrO1PPgX4Ym11/C7Io+jeO0pBQtfIF0AdHnyK0fRg
0l+RSJxFLLqvc1sFZYqxTTyzNFELJXJln7gdvBy5XHQytfOcE2XzdSt9C4BsgLhD9fQQUE7ehChh
/0mr/0yazZGKY6m+Fl1dNqfV7cDAgrVDMJk5eNJIQ0vXdfGQEKxN942C2nqpyz+qlIOnRmIKm5ru
rtX/sVvRfA2QGzzUs5ypGcVRv5HSN72tHDb4JsfubiZEPo1Ro38MGZncNGuFU9cnq1wKhHLI6Lfl
2uTt+KcTTd1rQVt4sVZsyOdsiewyzVHoXqDuP68VkXjbLH4vDnd6INT9r2X0PofI/4m/rrerNUf1
6QAfuKJ/ktaDM/V18gzR0N7zxRrvRCMmX+koiuSKwylbcG26HMmFhcwT1lFSXjsE/CmeFfsrBOt2
WoHxviNetP608smFShxKv0u5qubv8OiC+6qw/Cdx7P0XGEfrsUbZxObyt5fc99bHuRwrvLlh0J7J
0Oj/XDk7npw9CH8jqa1/a7Pe9s9dUU/XcF/Dz64ztsM5y6zhMZqCiMB6Wu/vVtEWO9lLciJJxCWm
/1IEY/nSb95MfE42yrOsg6hLkwjBSPwHLu745I7DTj4ed/hxXlr3bIsVgOkIxw+CHLPL7NItXhEz
2h9yZrgl7eI24wsJagkj+QfclNabQwzad+HtlJ+k9J5JVK3KlBtvP668beASe3P7CWYdse12xF8z
T+S/1ZhPR7wBmIlT7oL86CRVcK02h2DyMhuau1zE5RcfU+Z9ZO3FN3/EUO5nU0T2yopILDzcJt2y
LmNropa4knHXP5Zu2Z2J80IM69fZuSpl+Xcsi/5Eix2/DQhqefmCn9838bGh6xsn4HE3f2qPRT71
5f7Khf+FFqX9qz+cDg8UQXmi9qjdvTdd8PiV/BRWncfan5JXqAf/spfBcPX6NW/TYC3luQqs4NmX
W5hG0v5Cio//tNUb9G3jTXdr4ijgir17LgfZ/HH4bkH8dSBGXNJTci/9ZfgUknZEZltdl69Wbrkn
DmHxoRu25T5MrOPBpprdrfue3ft8dnWOFt/6UMTLgokD+XNz3aq67O7qPC6q7xojQyyscIGjjMmk
qA9HpZOUR68QJk38yINGrTyVhGzTRbpJXsK6GNWYzrDQ4kcTcGIsquOqnOQfDB5VU1AA0TT3EE91
ASsDu0ZG6GUiAK9JTluTr0f5OULzQB9b8RoE/kqgQU6aKwVFRDdbz0EyzdyltpyhP1LAfWw6Wznl
/e9ZkLTb8kNveXQQE7T9cEsPSRd0/l9Ggo2DgTTM09gS7Hre52U5XvBB58P9kOFyIAcrl7tM2XVh
91q187TMaZ4EU3WZeVVGcbHGwRvOltWha7Sybo+/26SOZo+ktjstVERNi2cR8b9e+wgF65u/9ln1
xxTkYpIEpYyi/ECeZeY46LPrxrWf4Lq3ILxDuZb3ZTqTqkre70qG/H6ZyNOICdfpa5Hi281hW7K1
4uBK8U6jDF3GDXzVGJ2qpIFomx06nbMWjia3zLX+OOSeQMSW7fSdzN16Jo4DyX7w94+4O1fG9cuK
zSx/3O2QLRZHQt5ldYbXDh6oPsKvNGRReZmrdbbusLfW3XsTTN8ecOWCx5FjEdJmiYSogpgZpOA2
RsXijP/FdKzIB3tf1biwBa2CykBPkY286ta4tC0leDAuA7A5jCApXFM/vpmwOsPLJJnfhOEl8zj8
hld6KdiQVduUHO2f8Gb3aKvTEVvjnt+RJSb5zPLmL7IOwgoftExYeSFIyrpZJgzMAyDPQXllnSs9
DRl1iiDWzoRC/5lxZRj6RKyuiuUu7FWZpbQUQs8RBtTUdPWi6Zy+7JTSlilIoaX2CuZMKJFGso2V
RF9N7cU8205jTkZEbAwei6OAY2jfrGtU8Yk356GIlmCxHrD8eCU5OxG3Rtwxfe+D+y5bxMCrE5Mw
Gqon5mIIJUxdYWDLxyPnLRQLtg0Of7BootjZ5Pq1DR1p5SNZEIVmPWKBO66+d2xfge5ZhBEV7Xrm
WCRiD+6CMZPQ7xpi985gv6KPFafaFyvomnFCadluaMfcdEMETm5bwBPnLtPBdIlLwiK/k2GeC5xL
WdwFEasnVCrjW06LMiQW8QPDOmmbWNK6EUXZsR745u8cMcw7WfNacN377rbh/YysxSWA7yYiN3z9
4roHQJYlalTcaefRE9kXA2MbLbmn7RidkMqKYgQOgX5MP9TZeNYUbZGJQ3FpRaIeaEbD0gTPVe1L
ZMBGfBzdAEZDiDNZKJ4g3Apnq+7aFdUEvU9WDzvdIAGUXIrvwtoECJtwBGF3Gy2sHjDEajn2ygT5
bddZifMRTZE42bAJeavyAnr/N0IHVULlhI3WLk5lxeQAZxRs8UxEZKEIEGNHM9Rd2C8LM8rmJ4Ut
04YEt+3zRgLZ+M2QsSIp4f2NwXIE/yq5inXs9/GHLTEp92Q/kzG5b18qyoL9ySbEVlKdk6JqrxDE
y/KFqa382qmg3RXbXOLUH+yimUnd3bwBm8w49JX/uTjyqnkuQ/LNrwPzWPima8kUYvDDV3OT1095
iwjGCqB+8SZO9v8T1OtNZ9xGRhm0aHKrXUp1R91molAYuYIRHiy3TCLeBcWS7OSsPHUo8DCuIRRr
QzIVdELMwK4NvqzR5iR/iYJW+lsdTGrQH7SD3Wzam1pHo0BjZgecdghnFHMySaQmH9pdZO1X6RKG
NqdAd9tup7tPpnB50vXIJEloqy0pvupykKEsx93exhhjs6jzJfPgLUFKJiuUl75FQ13LVmn24z1j
LTA+bn9og5Qzipw75et49OMWSKl5Rn1i1/itKVzd5qvT3tU6Fw9AhT9cM1tJ7LStWddoc8zvEb4N
mdS7930MsG+2iDUIx38zCgTwfUWiaTeIu0cqU78hA9bdzjkxOMEnXcrI5lXi/lGHU2j72agBFJsg
RlyGq5b8tNOo/uJ8czxkvLcG85OWzIB73VSA2652qlzIsZvfGd300KLgEmCwNAFFCvCjmD+9TIDN
1PEjeqm+vE7jJfRfHT8Gbheduwno9MVtN176oQtxiGuQ3Q7Rr8hb0p2UVKtcUFEW54T8GR6XXi+T
f3PfVOWqPIwe7586PofLTpz7w7bjeiF3tAZqbunnRV2F0cWYX/qtUizoEjaqEgANqp5HG6l2mSg3
UgdBIvrUaURJpTcpVTrx8Uei654pe9cCF85BZvyW+rkZVZ552JqeE+S983v7Ib9Je9ZMHc9le8vv
ikR08wXcjEhooGYqXkecoEUiO7R0QvN7E2gNN0mWf9TLPNxnZTd68wW9r2iaR+DPuB/unJEXPmFL
S8JtIxszbFn8d4Sv1DbccwSaszzWbaG4w4UQU/QPM6IUlOBp7TVw8ffGGnPovCjPH5StgwQb1ZUi
tPEKeWq6Rk5/jY0jSBjxBr/1y3NgL3u0Xh1nVwkuNiGU3BltpRNLoiyLP6z0NPCwsmFD+/gW3o4c
qxnVQau1VzkDqCI2b4k4hpmkJVa/ldxDdQOROKkOQN5MMRlpBNwrW+dy6sMLMX2ICMJTrPh0NvGA
izi6qEgt5HdC3mPrJLbuUZAhzKUdN2e8P9mHUiy0+M+a82IxUipnLa8heuW1EIym59wrtqg+m1cD
GHEhIvrEcn+rkKk3Cekbt51slrHe0F2xTF72kpfWdmAN5gUIov8yOkgYL4L3oSz7GTW2IuNNp+Pp
51+2VuRN33jpx2153VzreS4ES7tOcBy3lzAaS+6V7Q+q6holgpHzaJFmqY2QKFuVL9vcwHqolGM+
WBslKhHzoHZolRVKaldukTpm5XDLGx3habiFg1WhcibzcqyICUC+znIpbnG+s5+siCaMW9JQdsYt
jP9JSZtcLSE1Gi6T12ONJJwSjqdTVY2oUJLxxGP2fJvR5a2ucRt4r4Kmj/fDdRUZVsRJcwTzc7lo
D5wSddXMQPQbsfyqNbCzHF3YRG4Ct6gL0dLzDo+J7oiwnQ3BgHU6arzdIM4os1vetHRrowfUjVwm
VC0v1HlYLK+MxvOPQCLeB8VzcfQblnqaFi5MB5rpE3FJkMoGT1YA/hOcjfQhGFvlWdt5HQ4Skmr3
a3f4WtfBTTWkW1tAmIEHqIMZxLCPLDKzZgbpKj8enl6lVJ6ygQD5uzjJ4BjuSvw2N4lHRztGV6a2
jfaSx42tNpm5r4SMq52Cx1Btwy2b1O61V8pJkCYjYjz7vA1ybduTPtuA0pXlcgeMXC+RZx+dIL3A
q0hgNWvGTB7k3d8GkJG8yQdT9ksdvGmyFni1gqLLzZi0Exg8OucOiQD8h55IczEqm/pUFUr/oA95
s6d5JZr+7szE1bXXeUm7E/EGFs64DO3mVWt7TMG2tGqEL69UQOYFWq32IhrTbqS1k/HuqaprrFb+
zpttUHzro02HVMKUqyPHlGwMyaq2zzb2G5IctLSjqRAnBmedYImv0Zd3eK+91XmQt+7bKLMt6fHy
oKeidKh8lxmzCV9G32i95BKCCrhH+o9c7Q7Wyk1Xq2Z+PE0doJAPo3r4tr+BN6XkwNBCHSP6L0Q0
s1JG84pHjuodFG+2Qjy8CQEOqY0Fp5NpDrMFjA/kZOMX0WtdPwdvitVD19z3EOcq30CHrOS65TYH
eaL1OokWUpn/Aj5Qj8hQ1kjm1AHtjEER89aB2M8Dwk71puhHMu6q62HCyLWREzmuWq6dlrYUmuoe
yG2ngyK+weKr/TDT60ue5AYEYNQ7WrlcIG/lEXna8q2dvAT9q6Wuz4FQAxpglLfXWh2H8i2PXq/u
vb1vSvSlbiY1w2g8iBNQpTZBoML9zl2hJjHzHrfFiRSOglVDKeSOAWkUQa7AG4QVL/OmHsZOieaX
CRBsfouJPTeKMDP0HgGmSS5Cp/rPWjMz864Nfqca19S13HoY0y0uyUqW+lnFB+OPn7I1H3He6qwV
raninSqq+GuPqgZtci8GwTwFoINRjpTRFTwbhlGlIjIipdZi2aKNusWqrZurDL262TVHN6+npMv0
ddJeX/AKJdownS9BpAzdfQ+qwYIJb9CIjiMwUkjdRY23kJBWd/q5L1UiQqUrRV3NiwQbpb3JrEdH
v8kKzxLzjzHImnMBqu2Glum1bu6dVXibqm03uMXsON1rbuXt9RhGdGVMoRg/lTpIt08ZYv/+G2kz
jPwQ8yphxcBddilvMJlW85k3DtiyXjoavHq0jpG8uGKuXxGc2sd66u0tceh61DgjqkH51nWrDaeg
tNQmo9A7Yrkrcb2NkJgEEHWa4jFQbaxDyo06mTQ+F3iV6onrzGGZazE+B/muEqTz/6bszJbjxrIs
+ytl8Y5s4GI2q6wHAD67kxQpkpJeYBRFYZ6Bi+Hre0HuWRah6s7oNgtThIKk0x3DxT3n7L02sUQv
N7XcTZyFhXBd36+lgHNd5W+HGv/E+jiP6WJx1m3rF9PHnsJYTBeHdqJl+NY1xFET7OXN4CZ1vYER
bqSI2wJEqMK6L7n2v64FkDIhHLgQ86KZ9IgHfayc20Ok6MTKvf2XtuzPsQ5413/ddFc2Ae6g9RB1
egYqs2S+B72i3AAsX9U3/6LCXv3E1GLrXv9W4K8MXr7lX3bfK5aA25Qq8Xo53FqYJBrOiMEJJIA2
Wvyyvt9aLnWU9rYgBGFSt7GlrM/Dm43/eiFfsdVkmfUcPGTU6zmhX0n5xz7RhJyjK113k0q38H27
S8HyXX2Ci1TM93kDQ97xruCKpW1XU9JN1nF7Ol4jUW5RDDfrRdJQpmgbcAZLK49aXbBX2QK9wyxw
YC1c6Q+3dc8eSUVOdje9eXO19t8k7/WvPVqEf5K7/NZPqSjq1m1lK9db9VYq6da4bhuqaxbKbbG6
idJvyKPyunOrTGfV9cfIaNhQCbVfVWxEU+lOx4MUzFy9Q7KwviPsEitlSDOduJ/QQ4YZPabbu+3c
BPLv/Y2awWR5/UCRNU9quyNFwNHmgB7dSvDOES1xX17hHtZa/HP4rjJ5kqe46uiNcap1DFd8Km7i
Nd3jyti5tgX0K5b/ehPZKa1/itLGWLcZrWqtMl2kcuur2kXJeCe40U6ahqWMB3U3rpvkG76OfunC
xzWXdr0UbhsTeRV8LtedFCyOtdGzivzW11SdgR/ortuamx9KITzTZiLWpyAn/avyLlzQz4v9aPY2
W8dbLXlDy1z3B9qvEn8YoApEm7jRjD57YrlbN+YgM9cD7qjGekq1mcEIzVByNJ0QlYfdNMgBfjUt
4hx7BN/YQ/CjK3FVnV1r5sow1k10nRHEVnm43tfF/Uajud0UdoQb57tLT5e778Y9gXK/7v26KyGi
LePZ5s7M9I5++a0BcdXC3zAz7tRFw6ZwetB/zJ1+bUVvLecbfAdllMspjK+7vpv+dLyafcore+HG
qx6BGBmqX41lN8sXJabJS0XplJo2HReNABliLawiH5ZLHY3NZN5BjcNAsvZKl7DO4w/MtOyhtnZW
ivSxz1DXWLtYWNJ0IJ1p0aDuehsipmfSRR4GP7X6ufmIRF3JKQBkuGR3lNpaHlg1KbvDa4d/znAC
gWAbJ7C5LLq9qUOaQ7tF2rUVrN0o7dKliPNPskEUFe/cnEr8YY7loB/Kuazyl5LL6KepMNZ9ya3B
lVts0gtzzRSDBO14pFPHamyGL2rdtNUdXr2w2IWS94eKSgfsUnHfods3NyC3jR09v3h4mFqurW0h
wlnd1ZU6LieBtjPIqlQA1qmEzb4gYvlFbmK41ez18HiHQB0n9F96F4/H1pRWRaeG+k47lwtiyKBG
3GVtkai6aHjFMlYnJ8kXtd0andv3dDodIsCSrZGPCjlySaUMF4X8gXz2QXQA9vESRoCT4pllOGY6
UV9qqdtMaxWcPv6wtOOM1MlJO0kuF8IyY/KrhEyh1EtIbQfjErM+WIHKbaCDPjZU8xxCGxGVp8SZ
tN0jeu+ktzxdauq0BJKZ1XifV1bRvlVmiarFlbE5njTNHqotHmxREsaWq/sE+DmmfKBX9zVpsvWh
oeNpXNy8q5STWeFme3dYlOv3WrWslB6oAk34W7Ggd8o28TBJQ3odtJmazjBc6u9WPjJzwj/2Co2K
8ZV362NfISdcIqux1+TBHff0Gq0l8cbB1qtv5sL2aiXdTXTbbvE818ahrUWRckYZI6wHRDIcGa81
3LnSScLImEURKsAQKpkL09hHq1F19opBxaBRXZdlBREL6+pNYn/bKF+3+OKXCDiB4CRfHTrtFAfX
LVIVrWTA3dUPKa4hTles7hWqMoEzzy5Xm8/1RdLr/JLVb1WrX19F0xabz0R6E1Od2ywjLfTR4Q7j
Pgjn4MoquT1wri3P64g0RL/9a21GJc/FagPUUf0BVSSfxAa0TySNWBbzOZRNqzr3k7GUirPJeo3h
RZLYa4m0aCj9PjryqCpoIr82ov9ds62bo0lrWN06EEzV5752wvJ70mdW+GMkJB2/tyrV4lOf9wYE
8G6NCr5+2vnWd/r1v66QnWQeEzrMZq72gmFQl7/YPMnmTUV3cXAwaynRpAc4itf+RHaVNye/diUR
H1Kg4SCeOSnP5pDWzm6eeqSZoSoInbtvtCHKwX0yjSZ3ZzApJzoSerWxY0sBhPPe0stw+TKw8RBI
OxBSSh9bIP2Cjd5nAKLeRC5STdlVXZ7g8Xi0O17ebvZIfTRXnmKssZZUQCrOceXCMUiSiNxGv6kl
YIGpUM16M7RN23iIpoQC0Y5Ezrt6chvET/MYpWwBTCfbIl9vt2Y/xvnO7WfkSXh5bRd+TSyeMlVp
1LsOz18gzWZiZJTnXzMYli9wF7J9JZzhnYdPXwf2os6b0DVD5OlzzC/N7bg/0UQEWNzKevyQCT24
PXVd9RjTxbwrUqkfnVTKDeZBbsSe/rLxoybAtww6shnbXSzz6b01kJR5ziJGWE/dUH9vopo0gBkN
UIBU235qYZaecDMaZ3DreuktYxrPW2EWzZ1lTul3qDHNPatbzllOjRgbVKE/x3Wr7O2QdR4HxSz3
ItdGkKwU2eo3BNisajnO2Ff28tGx4+TnrRdWg24HEVrPg6D7/QMA03TEUhmj+mhdsFWMIDh4Wd2J
74wgMvMiKPNKuA1jqvkxA+3Ga9uEDrlmSWsX2ez0vISxlnUwzSXJYF05UYoYTHTfl7JAgRQJa/U8
ML9DR5GDi58FPDaRqs0F8jXT4tLORRakFEjM7ZrqYBeJHqSaPp7TMNK+OGplfyPjInlP4mw4onzU
78dJ4ypzrXDr1kJFv5QbRzF2meP39O0nT6hhewSKXn3l2caTQcIu+6poRrmNI+47Sr3nAQDPl5B6
iEDmMX0oVbfY9qJ3d6apTlsdYMo3UYj4JUxMyzfdLNmOyhI+xinaHXsUOZPYQUw+8P3mrjR0ltRE
iWWAwq5odnphJz+mStGeOqeLp00m1fYd7etkBygbaQAasSJrr84iVpYQL5rftHjTSHnCzJ0rWX3n
9FPbbdRBFEUg3VJHaKomcmdb9viWutRiQRl1qi+MUCIMmYxTir36YvKMPy3RgG4wns0nrWzy7ZCG
ZKcDWTlgWonQRPbjGB7Qbg7RhnWpenKGOTpj2eycTc0O7tMYJeMPUfcR1Zt0mMjrad21AR9Ef9LX
4M8HdSIAiUl06qh+ja/5wq+FXRmFy7aRffGeKxjFP6eOJPSan9g663zgZ8Iz861U1DLcq4q0hmd3
RsxkXpxxsgELUn4vrvXZdDhDU+av35JEO9gXCHqRxjNAhXWmDLEY6NdUoaZvlplWMLjFvpjuwaJl
/UWMWEAOyHNq7UAfLdO+zzMImdR33NExXyIMl+ng2Rp3G2uLoGUMCI4E6eJeVUVBNgeKUWgrRZDN
iuUuOiRAwvrS+wSWC0qinoqG/eCRmAae73k7j0FRhoN9mdRUZRJdqap6HueI0W4pcdbvxJwsDxUE
cttTM7N7SFIX1C0EGhG7LQJFJGleqjJg389Q9SowQMyKAlD1PdysIWrUA5dBrj+kQ24ut+DE//WX
sOXuv/6Tv79XNd2aKO5/++t/fa4K/vnP9Wf++3v++hP/dUne26pDL/Bvv2v3Ud29FR/d79/0l1fm
t9/eXfDWv/3lL5tyDbb/NHy08+MHmJn+17uIPqr1O/9fv/gfH79e5fNcf/zzj3eymPv11aKkKv+4
fenw459/aBauhP/159e/fXH9AP/84/IxJe/V//iBj7eu/+cfimP9wxaIW4j3EWytxRqYhoRv/ZKm
Of/AKmI4qrUilE0DmEZZtX38zz908Q+I8Gu0gG3i/2Bu98d/dBUuAt6N8Q+o8ZDqAS1oukEV9se/
3trDFT5xPWccitvf/+/52aCzdIEFRmUjSHaFwLPyV8dKy94zYS/WXEidSOygqcSs3WdGk4l31LvC
YsMHTPxE78FUtmEOKfzv9Oe/QckB5wBo5IllAfzCZfU7MSQZaQNmfY0XtkMeGQjZWu6TEenacJhN
N66P06wL8yFsialVvDSlu3SEsNdXhX9zGlldsc7V/nQO/w8HRvstloV+BxQToD2mTVbO/3xfq1y+
18ZcO4uxz7vAgWUX+W3ijDxImC9Iyh2oeXfXsMaM5TLmPixm0qo6maQPCDGy0TdYt+0j4jxW2L95
f78Bv8mxN03wbBokfZTGXCx/PXNMPQ0MjiYUfytZqISQv84n4g2dB2VSC8DHGXyAExTKVQEmWlQZ
k2GXANWyeGiZE5nUF5Rh8hStiAsEqjiSH8ZSJubfuKK039hItCYIsgbmBm5fs/iTa/nPWUZahfNW
mYR2WhDjTwfCkevw0Kz6SS9qpl5AjS3Kj4rYcGZnbTYHdKg7c98YU5+c/v1RW3/Vn4gs0Gkc2nuE
d9hc+ut//PWtlMw+cGxq4wn7guz9hrT6/LLCrvHmZ+xlvyZ0ROLob87Vb07C9bfij7BWI5OJveJ3
ll65VIpVolE+VdicZEDl2OCDIfqVehjKYfN5MdtU9RQg1tOuAqWv+jMBz/Lx33/433wevA3Og6lx
ubjC0FxnfZt/ypTSZ/oJwFmQH7Y0kGd/WFlejUcMSDz9jWvwt4tz/VX4tejQsLgQsfb7xVmURilB
6jQndUoF0nCdx/fBKNJp8ZoaC8D533+y36hD2MyM9R4AQc+JXZfGv34ynB0W1ZaYEEQr8xDU10NI
qpnOPJ7m33NLdjcZB31Fwfn/+avXIDOHCFvOLG/jV9jwnw4qFlGqo7lrjpaipdOOZs4I9bwW1n2V
LBxXhYFcu0FzorR/c1X9foxNIkvonaBuJiaM8JL1tvvzb1bJQm/1sj52EZoqv+kL7vTrchQjfP+7
U6qhqecV/3z38AzTkKzwFQszHn2Hv/7GLqmnsEJstKPRMFebCOnkz15nxrPXI6xFG+5r6tbULRaA
ZKm1SXO8aQURbya4iGa+1+2+9cgzcw9zPeeB3cBiKJLKOYVtIjbYAka/hXWE6r2Xx9wo9NfGtcZ9
oyrW4+haCA/JONvoQ38HuCx+gnow1oaXu2HjKtsmwYZkHFVloVz8kHnO4KNthp8uleX3eujkNiJ+
Gt/oYt5xOXwvhlrZmSqbQPKRGQWY7OxdEWr7fHEKpGCNcE5oDfudw1jyM8Ny5z6pXKwUUWXgIajs
rRrXxRkCJ0AnRaWbCeUs46Dgj+Ch+qxbdHAQNGXQMgvGv4OZHq2yirDuFM9rU/STHMW0QQXfBlIb
wh3WImtP/nP8Vg/9T7tfLHWNSG18d8wWL6SaCAqrz3auO1Htmq10dxwGnXEUmQrUpcDalFRDX1Jr
+16nuzci4HwJNTxSwsL14YEqad/abBArd9/elmZYfY4advGLGkL0A3D33RnFTA+taefNXEXzBbX2
Q6db9ifT6Qe4Gb32ycFA8CgrVf6UqTn5Tmq65dG1dYQ4M56OTyTeGJ7NO4GVEaG88EGPq4irCFT6
ZtKxrFDjuM1ZwPUmsbpfAPWE/c5ksL0brPopLUr9WMUWfhejYbYHDhIfJt9WDl3fbCDg6cpJRN1y
pgs2fA6h4nxNZZmHEJjc9D7rZ+tJc0L9XoliCbhJw3oSSxd2U6acGgzd3pQ4s+tDDtRAGhSOtpP0
0TdKXlD3tWs0WcDgOX3P6HELWPWdFTi2GqXu1lYa8nqemkjh4rqbjMkcjlU4vwN1Mf2JlDUvT+fu
oJTRdEJbZX+Ro5JM2HKLdB8ryhB5fWL3e0K2X/B65T+oeRjAO924S9FuezFkhLvGVhKP+nKL8AmE
LDUvqsk+4qSa5fOMFyxYU8xoWy/2NhcJkAWkGoyz7MwTopM+PUmE6mFVBDwC5EYTIgTbZ8ZPGGDP
uD9zcNLVD6upQiDj0UGr5+JJM+PXWcs6L3NSiEKtTv6RNqlftcTZSUynfh8N9ZmwXRVHNdo5uBs7
UcH91PMs3U/ogzeJwGCjKeHMVWc441ZqSuePcEHvxt52d3Dx670o6uqhJAz5yVrC4i5pkughCaP5
nIIL2bTNNJyA6yho7pEq66jsMBd6PfGILSZMKTH2kvKF83XOa4nPKJ4+9JomDo27zPUSMjQvWtyn
oE+IpM6/xFmYK1+TlWfNizgjrtTZtdP4Urt1mf6AA6b9bDhz4mUp9faRxrYJ9ahs+v7OSYVlvbp2
m4Qvbc3jvMDqkKTJUVr0KH86lZSDr4i5s55ImlV/QGAiZCVOh3YB6OFE004kDk5GPQJ1tb1uzEoF
JXzuWU4vjcMUG7wrGuH6Bttppia+QiQQk4BOtsl2ViS+0ywFsRV0w4B/0U0rER/GLg8dHw8pryB1
hSwdZU4Q1RDyZ/tyooV0hvy5QDWbyiSDk8MhKP0qm6r2jCXGIGKAldgwNk3lrB1drWVdeRnibMq8
IiSvyitVfIK+Du272xiso5bPlG00zmYNw/jSuFWzPBhqwxNWKOMSfiwz98elqDPjTZBzYh5x1S/P
pcslFhGX0rI9vk0nmyQ0v5AYzrGhe6lKyGt5f1wQKpCypYcW0H94hDpRwgXe0iVfwFdovS0fi6LB
ITrEVr089OXkWJ8Ly6nyjQYixSWzFt2CidzYqR2wi3UoHG5pGqsfJfbnImjIf6xOokva+KC6WAlT
ILVOMlrbReUMxRu7RFHdbum+lherH4W+BU2vP+oUQ2lybtRyNixfIaoLeSpGyTyLTth1UZ4ydpok
axervOqj0RlVTi6zWtLy0GCUu0QlaIN7H2GpuikdNZ0C2SDBtbwlZnpeBhpIxh/krzoxbk2SZYDv
TxIf1IbEN2nvcKPiW03iCK22IY1s2JmkPToeWjKnOpv52qFzydA0Xlymue1HARZhCBRHrWUXsM1L
eVqO/DHtKD/xgm0wliTpGfhqNnyjoVMmLH4YJUn2mGVYGR9GoeLE8XTs5UwrYESp0U92H239Cb6O
uhxYJI3uMQpZMOlpsG3fA8qKkue6F511J7t54UjFaCTDr2U7lyxZ4VAk4WNDMgImTEJPcsP2Rooq
DG0kgDUp/R3u7dKDwiuxwReh0VTr2HkWbErnchrSz0rjxq92hAdNSejS5Yj65G7qsuYQtXnY+UOz
Jl8C5v1mll34rM3SPdZlbPljotWBk2vWC9vy16aLkgMfr9yOJTUQ8rLR8ohWOVlGOObbZlDn0COo
un9wh+mNjhRGZ8hpu9BJnYvSw1cdjZnrTNTdwQKO9KQCZAE2UfNsoVfv0ziu+JWT+on8xDRgfmeD
JZa6zwTZCrQhJnqjaTSvBRaMNcK1h02zyGqbKaZ7RFE3bHBcE/JqwfrznWrKgkWqff5I0ykPHGUh
KYTJcT4ht0zzY+wgt4H50FQXmyib7OAuhnoQqG33hPZpe12T8SYtxnAL+vFFm4vE9ggLwoZN69FT
cV+c5NTOR4P4jJMoxnW2Y+QnWXJV0+7C74d32vHKsja/i6jOdzqtQrQ7w+J1xVAe+hIvYbVok+fo
1Qx6jilp2aUfBuyaxyYySW1gYhVUSzj4GuzUxyrl5Totsp8ZoWgOOGanPrdqWeJriGv7Ph1bl12C
DjZsUBfNd9uebq2pDPJ5wVoLoK+vJp55wC1mX8dhj2ujH7WfsD+cMypF/UWEFMNezmzS7xjNq+RI
p8kWOyTALmqrFoBtHJovgMRmc2u7UeF8NVo3Su8QrqYgrVh8qTrNLmULCPohKE2nFF5dOi2bITG0
GBHZHjBRyIf6KeFhfYyiRGC7q8JTpo+C1nheSQTVIAb12tFcD8HHvM/6aFaCtiLc3UtlOxynqB9f
ae9VD71JzobHp3ce+wZ+hYc5JPtcFmk1BXMkxWtCdMFzgoj+GLeY93pCpQ7xWtgHBmb3A8RkWg0t
+rANmmran0liGlvVqmtrM8uxD/0B9+KPfpjdF1Ojk+qDtexVABQzP0eDxy29VkG96DXQMshESHvM
gBNdzkbiNmUUYQz+NNm9th3aIToinnBXMR7PLSxnEPZF0iYDJv96OM9J234DiJY9afkUhp7bDMsr
SGGLB0qdp1uY6q5Og1pRO3QMRTP6ZEGkFzPjtj8SAds99xT8n1jQc1rtap7et7AXmJmMdYBFJ5+3
3SjHZBOljY5BGUymb+BAG7ZuMeN81XFP71M3HkeOLwoRj7BKyEThnOYnMUfKRouX6Q1/rw1PKdGe
CLZwfYLwSj/OzGjbtROhSmFUbcl8TD5nZf6mVZmx5wOa0q8osV45tA3qyaXuAlElmh2sjeetImK0
dnGHK566aadbA6k1uq1jJEfWLO8gkQ+g/tTx2UpszM5jGo7PuJJ7xj9NBo4mKy51WVwUevjvY9OH
FytvnHtSPPqtOs3mHuyTVaAGt9vdnERH0n1SekwZtng3S9vzoqZcYh3eW4/VQtnXDI7vTcQfbw6F
Ci5TfGzv3KyigAttlV/zZK7f0D+NO2NwfoiSDSYfZ3CGDZo6A3NvNFJcQVHcG7CdSIV0lCbQkugD
+5x1RNkYB22ZaDuGMrhNpIYMtS27i+jzdqOZ9fehz0ZnOzlmFmC+0Z4squBAFkW8pyavN+VsfkDs
QD/WFRAch2hLnKn7SQ2F+hm4S3gkasReZ0rjXT9GBs48nNEhaT248lL7i9mF3Z2SAnl2lD7eVWiT
gaDU9gEBf42lrDM3WpGoQe70jQ878byyjNj9dI2PM6Dz+0rwo5mVI00IuUeaUvvKgFXd1kakHvKS
WW2f5JjcnW4fwrRiNwYdRQcywY5q4Q1tnaQIg0XN3lvdjv00V9wNvOGCjU4/70srzNHXDpSjwLE3
xZqLt5uYSb3Po/GMbzk7Zh28IpPIR49d1iOxSfZPaqzqSVJH3qVUHt0GynRWbkZHGR9Dgw0yM5Sh
vhedWtqXueDu8hRoYSdi4NQkIQzLMQfMosRVegoa4IekNJXPJuWVs3OwnKR7iBVY2GunD7+x99EA
abtL5M1W8QgpXHyZ26bbVUlt9ag2MooyTctenCnXg97M4cOUofnIGIK5dObmh6QSX4dR1o9jzICk
aEL5UNbNeES2S+J4a2un0Jp7H91S9xSqjvTTimEl+HC2dKbuvDYWfIBOz5X7JBUvZHiIvRXPNAHV
PLaC0s0vg8oa5rS9fYLPypuQdfHOUtYxY1Sm12pARu3jXssPS8l6PffsgnzQJcomd+R0N7X2fObe
zj1dGu55amLrmIbZd0rj9FNGGeJPSiM+lUbPtc4Taj+Vwtrib2RTxnUS04BoskPBCHwDJC15St1a
3uF5UOu9VGfhI5UovhFAQUxQ0zR3OMJII8ZTtc+TRnmjccoivuRrBJyws70jyLyhZb0QsKuH2s92
NHqy/ux8U6Ni2uT0sTad2yaWp2UtecZVZkODqVkZN0ZVSi7GmKTfDPhA32YPIsvbR8vSMz+G8QZB
YGbESmjKxU3Ym6nl2O3rWv5IwFySiNJ0VrXrygTGt53V3xY7NeA2JBSoRHZqXH/TQARdHb2ZvGwB
oCLRvFTVHnCCVcdwfdaqjehOutE4l0kK445en/6pgx7JnLmwxV7G4akoI6PxqyW3faqamNEXI9hd
nyjjtDHZAD7FqVPeD7qWvLng4PlAi/ozpqHBzj6kXB2nOgpo1IVP4DzUu8rCdelP7AnPJU64bZvU
Egu7VlrHOlRtpELuuIsM5SCZ1WF4UlSgo51ZwLfQFhjuttp/DPTK12pSIoaX1S6vjAUiRGp96zJV
vC30YjrPxsEXsN/ngDmdvQWw32w4AB+54b7WUab4WWG4j8ai1RsNMzPOyyLfa2Oj+VqTdbuxadND
ZLSNHxHNPnttp81nBQaNxj7aNF9X586nSdpEt9F/5i3YJ0pa85nExenN6rpySwe4gOwHmZkqyq6/
gsaZHxx01NIDsW9O+BxQiQS0GwcPWUL+LV/ysfs6Q2sFvIwCYquVGR+shAzy7pIE/cHDUvoJJ/bc
STKfdFQRDiSB2XgajJXnA1CuOufI7lkxBQpmX3eiEQg5NtMTLaMwOoeWEwb46mrtu4pVBDYIi90Q
UHaZr8LkCUYqC8QEUDWxq5QuKUhW35wHLuyhf50sDXcCuBtDCr1Bw645PQCPYEqYZE9sDafxMmux
9opTDvxZbby2PGkvapsVH/RK2HLUkSKNB5QwDc7igGCUrKp9S+e9HeWvGqaN6QzcXeXPeJJyY0cH
BuWUtUwujwabbRIMrIT+p6jrurw0mYMUY5lD/s+MkKFU2DeaC7CIWrVbmXttpbp3y2AnS1A26KEI
8u6NS94znb/UI5rLb0OpIxdaxnEON6FFNFFgJ2pfwvpzsGB5eNf5qbnJaSLGqIfhfmBdMR9noaP8
80sVnYef8MaoEZJaj41d/at8ZuEOp3ew41nfe2EIWPK5zaxOx6qzhjg5Y+QUH4nb9csj0pKcph5k
HUrMjCy4drcM0MlOALqW9AQbV9oPutKjjyv0OKGhX80i5l+G1syUUNjpGhZDFDF2dHDmZEj3EPbs
u9zUqeOX1AyTb0tV6Csta6F4HGa9w2hWYep2jn2qiOn+Km/KbDBepwbVAXN1PWfCLeAEVLQn6iZC
TYHHRy8exkWp1W1lowp8kMyu0wOe+LkAbg7geqO6wEj2sLT5LBSc0fRqwrlyDF+TBFdAbqL82zka
goodW1OaBRGuDe0wJw4FA1MhZJGeYc7FUaW9MAQodZDVjuVUpT8xI9cUQZId+qFGwaBtERpaChj5
GbDIz4WEvQWDSLQ41k+crGmV+tPQcT1pWryOzKqKA68rLX+GLiTgR1PNBXVpby2osK3Q6JJzHqtN
eirg2Q9BabO1/cJinIoH9kJpyw5Zaz7hZdTesli3zMYrqNZaani9nTZJRGnMnVMzkAnXvYxqzZsm
6eXa2G3NIfR0gOA/m07R5Ocxc3VOXS4dlX/hhVovFnM2TKDFplaxeSrskGqkDoGFkE82mZ87DX8r
FtbZgaOACugoutg2tm2YskhpmMP0T0O0VNW2CTFobdkmz+nGmERpekoEVOYhTVM+Z9xVGY3FBVRL
eUR4paF1sft5QqUxmjH7OKZkvsWlsecROLrnha2uslkHX8alXNDWroLlRXyKDaD6gClaBqRhYVEM
zo67zbKh6LeNuvCpaXa4Jw3VIILzXK6dMyALxJQRlFSuYTPLtE10aywYjqVlGIydRi7p2NTsrVj4
JuKGpcFPGba0HfZ8zNyOHdGAztEkqyw+sOMB1rG5TkWNX6e11adWexL54BIpAiO4OYStqTb+nCly
OStdbkmvKmqS5tFXOWIDUHks7/Cwk1SaToNy4uJS3LuhNaoD6BO7fTSI96vf3E5TlGC2rWxHIzut
j5SaYj4xGBvsbdo6VrnPxVCoj3EGBydgITSXwFVUmd41i2W6tBW0rrxMRukGeO/qcLuw2WcPiwnW
PVMYQfpw1GzCcUX/OD2avUho7kK+f5UuQhKPSAeuWto0vQuvbqm6dwOyQB5ohgQCMJjyISo4RViB
CPT+4WLWzNiUVpxuckuKOdBB17yuMBXzS1XXFFNiieofOqf6jR5Rpu/RwlTzFoC2UwWAr0I9mFkY
ws16h7FEOxT1+7xcL40+zefv15uzb0mN4Y23LqK9fsF+hAm+G5d9CWyMYFpL0BgshmrpYP0W5rjN
2Sii023pJDIUAsUA/KtLT5qMysFLdL0vgxgMxXy0ZtFG97oaVs0phXxJYNaUDj291LhKqSvBrDkS
19640H+0KlgkKReuvbV7Nxv8qFLSk5wRAh5sVat/2h1BCj/x5moLnWcRwgnWDIPODhhA3T4yFCmK
LwYegiFICOBtIfsWq6M/qnJGc/6i8+EehJCcgto28mwHUSTajaIVUdDlEl+tV0RZk+8QzFfzkYqd
8TBwT71Mf6b0drIjjwH8qaZ00mrGk8NlumX8S2ddIXqK6OHUnV+auSQoYs4YijOIaFk/XV1j9Zoy
UpdBJcD6RNlmW8XRXNDIIXdO1uDavq5E+JLYBDDsXMV0FI1GOTtt1ukiRGZs0BO7d6ckrkBpu1wR
ou8TfTflknlWbE7D0Pk4HhQ+Q10oWeGBkcSsDUhfsYNRddL9ItzE3Gtx3qcHyg33GZwcLjju4HoO
IkftuV/TCnpOsXTEsMqEspvsRM3EbD3EX9rGCcfAwAqLl+jXM+I6Kp2KOE83VZJqT2ZiVdGFg2RW
nypjDmlZMEztX+oZB+bddcW0G5Fpz7JVq3Q7aWpi+jOVhb54ikFYyE7pBk4crGEGv0ZsAE+jfQRF
VizTkh4Ep/JQy5XrOQ963/2wWoGSU/LEY/VZLfa7mX3Yc2a0jhGoZd59rTVblRs5O0tJOkRVjwJO
6DRY7JQ5yWhq56hJlX0JUavbavBP9J2iDVX9MBqML+h89pOyU8tkcu8VOp/EpVXR4HzLTSCZF2PK
rHfaDM187pTeMAKygNhmsCMy5WPEznd5CIXU5Wc7Ghpu36mSByNVLHnOy0hdHlvd4YsW0iKYku7/
Zu+8luNGsi36K/cHMAGTcK/l6UoUS2RLfEGIohoeSJiE+/q7sooT02TfYMe8335ohiSSKLg05+y9
Nk9SegXdK0FIiavYtBC3MkneOMuCR4D5pMiZUMy0TJGxm8ViHDvkA3I/ZnhyD67odEHYULZwUd2P
pL2P62SIG+9XVLZxvsIsmdS3QeuWyO4ZpqxlY5g6uW9TTxjkzI0V0lAYb4iFnOWwcoN6nKnOOzAO
vYGZ/rktscCDJcEKgjilsUJaBGmIDmVlUTZnPdz6STWcurYY5Fc2EzN+Hfypwa1fqFGsswyt40FG
ZfYDOArgqBVMyVbXsCe6HAe0pIF1pP5UNlt2er1zHdM0pdjeZrQ93tZIrqlw7gRz7IlDl+YVUxeq
DB/MFr+bECOw+a9WOjMCGJ6Fr2EdsKiUzzC6e0EtYByKuzgz5HQKiNGNNzCveM6qoOKmmcSi1FeU
LqQ8GBi2CAF1p1ydFpM1zQECo9kfhsU3nmg0dYdxNGe5Fn1WZbcRpJ65XsfgICakO0b82/fpff5k
z2pU32N0gi++YWfNL3O2tAJ3nBLPJ9a9gcQjsSd0iZmveiw4L+HQjcl3sLhN9NOdI56NiPJm+CcN
lqk5EDseDVdwZdIN1qR8oYad0Iq4cciKze+6mIU8gFmvM08z9SwcufrCHvCBG/0tOPOmOkZoMeRu
KXs7/8Olz89An2PBwt+TJF5XgCAXKLP7mEXXa5Kk3hDgJawDb13NDS3FIsOTxvyexFzX8t5pkDzR
n8T4i6Qc5DqcKyfPlq94MJlWa7wS3UtZKWSUaxGPKZodulDqppXYXQ4tGjtLN1nS5Rbvk20fCWkP
qhUc92GeV/XI9ixaLUbdz99rt2hSqiOVO96VTV+Jh8FicjyATGBsbtih53cZDtblehjAZcXoXHsC
Etaa55pepV1Uh/dZhA77SMRJZNNqYcXiURSRln7re8eYb9gzKLU1LWoif/jAs8MtZeCSUN0iq038
Bmp0AdusMPlGzUb1lF5aKqe1FxfbEk2FIb84xtBb4Z1RO2mCp6Rgoau2C4dNq38Qu32AfOvtu2uz
9heusAnuEh+0ZC5r6tYb2mlPEIHnnHoxh90fVSYg405IuKd9aNFxv18K7tD3sIBkdDyraP5fWvoP
0lJ0Q3+RG2np6jtp6WOV9r9f/+fU/+x/d39VmJ5/7k1h6nn/Ql7BvgLFInATobWiF4Wp5dv/ci2b
7T73F12Ulru9CUx961+OFl56pLWBb/mPujT4V4icEgM6UWpI/u3/Sl3qvFcM6SMSihjCj7d9RJTB
R7RwYRFYYI25+zuwIjwQW1sKaRRrupTgbi7o5csSHSN5N4tNb09uwntWR+ZLDE+bjTt129y/DhOX
QTin+tAcxrAsujt4ONLgvUanIV/cHLZQzSDtFZmzjn1fWL99lq7qoYB8UvwMAldGv5zSabwjUNaG
WaK0UprQayGZFL4kOBfHakMoZZtLxgq3LG8togf5yHEJgZA+mV61Gd1Q8zN/uaX/h9L0vXiNEdJE
jheikaMVyVU3P7x88ABTCi1J8DvCJZs1h74UhTjQryfz7LAwDKfjekllkf5ZQGG1o93nh7e0OO4/
qi6O7/t0JWC6B2gULT7Me1UXIKeg80wvfWVPc2YQXLLqw9BG70IJc9QRh2+IAwNZgM48E8g4wPIQ
zzOSFktwSIeRo240+CMENcq/ff4h3+s2BQUGJM+B1uHi7tOP5fvPOCUp3ZbWMV49ox1IvSAx/Rwz
GWCtQ7fQ9oSc5ueY3M+P++He6OMKlDo2RS5ErAiC3x9X4h/2a8MJXmPs9iCdWYIV3fdERDZeozFL
VfqlipKeWk6S1DZy6c8P/144qk/bJ4SCGjPquUAHBr8/PNxplGVT4rwyifmNA/kGKflPXiTiuOol
9Ytjali1defkiDJOeWdqGVpH+CcX5fNP8l5syCfRmj806jSoPa6G8+FC9F5Kt4mGwC/Shiq33cPF
IqZya0SldsTPQTtxVz4/5N9PHuU7oRdosLFxheKDvjHxkwg9ldm+YsvlLd/Nlkec1c5tCaciQZcg
T++5VVx1Em099OXP8JeGlqZMWptyvPr8w3yQg+sLEJqCt4QX1WE4DT58GiItEbrJ3iChsfWJvJ2Q
CbPbKWlwdzWTOcGeAvop6gXo6KHt8KlcvGTqVAI0mteVYbXVKSQmCZ9X49at/QBzrupePv+Y7ydy
ONgWAFBhCtfyGcOdj7pbNUZBazbL9DK1vU6OMRVtJbE1J4QXKN9aB+yotPNGvzT9WOsvqYzVf3ux
0HmTgusgnCexg+LUhyEtoHvQI4+qX6rCNRjDM0Yv1vjDbPbwQpzIZWGBx7rNf4KYrhhRW8nSyz0E
RqaLq6RbOOeRn1CykU+4FMMNWyNJYfXzy6XNF38d+7heXCTf9lDwcocxabx/wSZnrCSOXeelw+uA
CT7rO1nQtV0IFaZjSx2VD2f4JX2+bQ34k216kLM4w9WOhp3+TZHF65Ic6/mmTJqKSkSFl4NUeuWa
RvHg0QdcyrXtYCkHissG16quaR4X/NY8JeGg+YfX1HrvpmCk8pA5eiExMdgCsEB/GDF4MqlnV4N8
9t3aJXBIIsznUYwgeGgQCvsNnBLRfBk9CyX4N+DwDCcoV7SZdxp7h4hedQkA//xqi4+jOMY9FiMu
NgDECwwkHx4LhGZdGSW1fJYtb1GzxYEfiDv7UobtlC5ah5gOwakm0zzjPEuobiRrBvzRe4ibJTIO
bSmwoLSEX3hHItj0AmESQ1mE+1yxESXdr8N7qUVNPltmed7rLYWXjzltRvyccDq4+tygukIxkK8u
0JqAqCruneMi0qeYtJhxD97fBRe983yl7x2BjykLDMRlHD4MYl1iQamT8StqFg988tSo9Nqgly5x
8VMHGkfuwqG1hpNw6qW/bYmLaIkyIuCsXBsIqaZDLJhcf7BdjMTTYKKZJAcziFlnDARGs0T5/PJ/
HMK5+kBXfQwjgrIgyfPvn3UnmqvYCmXxTAmza7WdzfRlR1ZHRhHEgZzIQPH5ET+ORjb6M9O2mLct
lhl/O2LXkqMyYp7+4Syon931qCjcVhsaDAAfdt7QuASiZ87CQzjaqicenMqFxsZ+/jH0cvbdW06c
pWdTLLddAroEq+T3Z46uUAGs90rkwFXZEwqGGNv4XTeJphcleYeovI38Or0n5kHXIiSpD+SGB709
gPf0fSzKq96OmxsEmN6J1l0RkDA5YmjVKQnINxt3meobHiKEzpkpohQydOTRvLw2E5PnsIb+GjhX
UZb3+s0fhOt8IXnKBybk0P2dhv3nZ/xxXAscJiiWG5w1Z+uwJ3h/xrkXJbgvOv9xUFrUub0Upu1h
0c+tYJElDol1ZidMl45D3J9XtoYn9SPtgHC2o1MEh4TPa5NXWbaHVBJpzhCJoZpSUkNRBp7H4s7U
tinilHpNbc0BtnmkAKhZ/uHptT+MbKQpnR10jGrcQcv6GKbcOBUEg6yyH3WzmXerl/R/obEZ+AF4
dbEzLk9Y5nSZK0om/YozVuohpZVwan4aCYjHG2uCvdJA9cy7/GcRZvSkUoR1/FUzY0k+Rs3Ed6WJ
o09xJhahQ6SHInong3ZwuvXMfMHpfn632FO9ez45tVA7+bSDBYUD6733d6ufcouSVj0/OvGgR6q+
bXi0KNKk9a/eDHKCg7CuNMuTb1d6fiyN2uKGTIBD4nm7lJ7Vxzt08Wp8ZJXacjlGP3N4+pxhYTSp
UiPkERMj9EtGN8WweUhtOTKs9axIOGBKyh5/Yo9lcSnKWHAp+t7XBS8ke5qxlYR2xp8u10cPhfnP
zy/Ch3c0YLnA6ko77th2mn9b6loj+tHZa4xvQwlTtNldlrd2EpB0RsPa1qk+nx/R/jAd6UMSZGXa
JtOSidnyw3REABBLSDn53zpl8YQAAaA8vWfu5/qITIoa28po1OSJIdaZueDFEFUsWRj0uEpjC9Lm
HiFBEIGT6wV2LXYh9vDQEpLDDFAignrop4qJ6u22xc0Iv3FF5jJxhSveIn076HPqG2FkqcWXkNiO
4cGsy5pP4sLvX55yr9f71M/PnQLPx2fO05MAg4RlCVZBH3c2LAc7I0Zm9i1JZq9AI680ECQazSg7
kqcgcIA0JJWiqyYjL4Qigooyba7Bl1MFRCybNMYNhHG4I1GZ+A566HqKfyEdNA9jpDBR5D5yzFeR
FUv7UJ6hJuMZcCKGM+0kyKrQleuG9WOnduPoBsOxbbDngWYrzdK6dczWCjdVBQt6nU29aiPEtkED
XYWisGatxFM+8DIMFw7LZIA5AIFnW0qcPBq/gui0yVKjovOOdCFi/RbFxHgkPiuztY+oYlnY1vIo
yqspnyP412dczBD6sbNxS5in30avttMnJcgL3jiit601VkZNn/HiHhRNmNpjvo7dIj74ttPjnjXh
1kSUvc29NVqJjeWoCxLSXvO6FI9IPBCYPIa1OU3fpn5y+juj6yvjgRnDV69u63nt4+LT9YJTXNdW
giZyWugrRSnVjd1SCzIsV2FeO3ay9lu6KsGLhYK8eiXqUvN+eFQo7IfasI9iANWIlR36qGpgBbEP
0OSgiFaOdwwBU0L8GTxpA1j4nQSVg89iPVlO0Iq7hawpHumFliHQUMczdb5pVQmJ2E6FUZoUtxWV
bCKvsgE963A7ulGcpruIKBDlPkTgQJsrLxNJHOx4VhAtreBTa1Rp0aG9D1exIXBZbpKo1QH2kAGN
JN2PaclsQydrhEyxGWSq6Ekaiv7mFQ/HaKDBdli2WEclWXWFq36Gfeh90ZQqvvSXvzTSVGeuvcHm
6IfCP1tUE8IOzrxWxpC+JoKD/DVZnGAa92/JfK4Y9LxoUqXldGI06obzE9YLSjo4TAQ+xl+gJ47S
p+hrZCjG/dwxbHmVo64Nhi9eRhJVuGrCUNck/BY1Y/7kxwSrLDdCFB1XypgR+WIhKHnEoa46UUu6
KLJcnSxMKmAWRNsxYyCIaXxhbUBS7pBrhg9nMArT3ppxMuvIMonuM9hUvWm41Xc7RsPZ7MqsCMNH
hdijWbfsg7my4ElSZpC15SEUG4kvRYhQrJom1Jt0kWA8YWOQWJXj7TLMMlwxp0C8Sf5wl/TG6Q0B
9hY1GEKT5gFYKtYbeNTaku+Tl1NN4EuRaNZkPv8xl3QaEA4/ik1mhXmI+2JJkdjuHygXLb4RoG5G
LcnAC8mtIBsjgLIP+StkxwEKiZXWegyQBzRrEtZcBfa2FqpRT3RFFLAZC2DGUu8TiBIWTMDM1x85
pRsul5PHk8URLkTUN56q15KfN1y7s2ER/BuW+tIMZPyiVF71AXkrCNlgkgU+HMDzrWtbx2leKLgl
/J2Lx8875S70KGctQAvx66WfWFyLt6cnWrozFjEz9Mlp5QJfmgv2822NG7rLGSXsdBhoHDNtjdPb
pTYu3/7vi3z5PioFiI58WwLfXFt0o4aXPPVk2u5TjFOcdEPfkoPE5Eyl5okNeFzjJL5kQpKw1POo
sfNWbXxVkbSAbB/txDB7X0La7VylwS4LvsWW1NhadDtORLMtx0jKtBSXLlTfdXHmV7/l19WSN4hx
7XJOiZ2yR1vLuvJG6zCrQO/OzcutvTwe8PM0G9zDJsYXF84cvxH4a8Jz+mbWJ1HhzBiuG9NPHhfw
bqq/5kwJEVnJy4O00HHnU3KS+rdYadtxHAewIE9X1yf6o79xl+j/8Ica1K/wt4bpVnl2tdiuP8l9
rCta0IhTRefnNsxiXfk4E5DSwSfS2fLiisenc1mxcvLtwGL3S0ctW/9Ce9BfxBAHfCkqU6+AysXV
l6lSXpyMj6ogRD7dIV/j9yaNY8UOWuzZt2ivXp6VNAMy5u/fLnmI/p+PM11In8wANQfPZKoDWwcL
NYj5yMoNzzeaKqOvoNtCR+Hg5GzWbJn6QupIEgoGlGwu8GU8Vvp1Vsyv/F0+Ky8LdiToAMe8dsKu
mOoDICgTVHIRiqIcVlEXs8/H3qv4/qRvOr6waHSLI+kl/P8SEYzaz6JU1FDLL44DWCaKAsSxcXTa
dPXw5FXRxC4gQvXLkzFeEPKT09iMMNglChUQxcYUC9/ZqKKwu3Lpby7TD5O4N8abmCRLzYW8EHOz
njT0bKdohNfy1yw64TgHKMhcjr1zfmfevGodALZoedLmp7F/bEDAjt6BrAZ96hPeFi6RI6cl54zy
eEQL7i2mxSjXI9nh33D46qeGepV+xC/106DLR37aUrY+3x7JO18QezR8f0NkJX8CFkddOSQ1Hs0j
JQuE03eOxNdWbTwMkzzUg6tIsXwrssDzK8hdxgUGOePqLS55uZTeIrblVA0bV+TUSwEssfUtCRrX
nC+SXNmHlrmn3yeoXynOzzgHPwhTyotm5rxuZqTJduz19MUjsEyXCmwV5NTiM1r//Dh5m5zlD3iD
GJSux6gDunQMHTjBSPoU092dT1KP138VlLHQNE4RVvlk543ShW5B6QLCxIpwuYBQa+AbbMmZDDVz
bDHEwll5lwDr0o30NW9thCj25nIls76mEu2kJmLT63Fxofd+zRc1GqeWxTRVhUXi435mvKVIa4wS
B+s+E6Y+h0hijGzoINNRpxeasl5lZU222SifPYyujfVyidj2vEbOEea6uuuNP7F3ZVO0ZUZzCpfs
LurfBsw+y2+pzYgx77+ZqDDimASSGTjQw+iztmlITkyHxv7RRQGliT1O6KEMMXLCenpaBDoHiIDM
DoRD0Y2tYfsBZwlJSuIpL7PQxtVdEz+HnnakMwVd8XIml3vZyIwCMWmijmaURufhprjQSEPUBTx1
rP71y5t2pf4OqEBcsyiz9d8RFmHwHXCA9DdGDtWJcsvOXfc20iKSvMrg2ProuMAEltrb5eu3Miz1
v7w9sqwpGYlCtLD806UerodTchjaacaxsLJsqHP3KvEJKkDuUVE9F/MSgT8aL3y42CBLjFo6fSK+
CJZl/VWzmDzfwqT/cKRuqT95jhuGl+JyILcNmdIaHhXjdNmxEUu1+DleePR6X/PLgJVfCo3oMXQx
GjulLkJ2rdeicCnjUpuRk8Yj8lilruSc+5Eu3gA/KWZyXydi4hj+UOiPpc4v3FsyD6HP+iWX5Ofx
SlYj+h9740eLnacwDDvkW9skK3gbd5cLQh1YD3p54OkllkC9l90ktlOgI/x8e/VhQ08tR+N8TBqr
CK/AB33Y0KNOYnGaS/uU1ARXIORELM7bMKI7ODaG0G9QQVQ7V2FIG/3ZPz+83rj+paOnDw+sjnwm
9BIWx/+wsUVaWRsjtPzT29BIYoh+r9gHkAT/+aE+FNB5m4CamByLkhX/9/S2/i8QijHIkXGxlPz3
M4Jasa7XjYyE+OKH9KwYkb1E31SVZtzhWpDb467fBsfPP8v7EoJrmjw/4F04edrhPOf2+88SDY5N
+TaLTyFdNe85dVEnNruuQ6O6XYCP/eN1/vsB7TCkcOAFoU1x8SPYJk9a0ypwMDw0RId6z3HOjH/l
k8Cky5rnN/vzE/xI0uEMqd1CJLKAyACf/FjInIpMxFVfeA9vIwa5xrpoP3vODNR6El0w7DIZLe1X
NTpztsGuqcdziMykzXWLYE77h0/0/knnmiOLCUImLz9EVEWr7v01J3rZGP3ZaR6Ky0s1sq7jHZ9U
HjGup8GQcgsSoWbeTGy3C5+gMRL9QaAO4hPErMLOfoePu3aZyhla5jVDfcO3835E1jGF/uQ06/HS
z5KXYfbzk/h4G7lxAr+TS8cEvEnwscvKvNv09mQMxwS9I5dzYXz1nmXnVooM20CJf6DV/F/Hc01u
pP7PAwv0/pr5E6sROzDV8W3am2Lc0CuzZmSFQNGl8X9VWgN0hPApoLLIwM2r+rfhgPBuKtEwqZhu
9CqYRbK+G35e8F5gd9cTxucX9P34Q302pP0E0gtRCm1b/vz+BEck3Gm7uPnBr4w2d9d+WfrOs9fy
wvx3Q50+FLcuoO2FkoxN5sehDm5BOavYOxM2ma8Gl+oIz5GNzvCfWuAfemv8dhQaIc14riL7AEbW
96dVmejlskmGv8yMQKS318r2cr1UbIlwYzs5BkNF0lUpWptcurag07GCOGxhf3KqyX/MRpNB8POr
/SYR+c+AD2AS7hFDEWVMLRgIPs43pkm/yE+Tbt8utpl0W9udtEpCmcJW9Z/dUtFox8oaU/MNYT0s
7GLxEyDwK29YRQCei3FKSipSt7agJmLeowgHGXmYWbO49TGCrGNNhIvZtMJ+gGkDyrBtM1tUzVaz
q5HAQrkAw7ZBDUoJ8NZBZO5494Ag9Aice2ySnC/IqTH43JH7MYRIeRS4RozSZoaE5MAGyE/LTWFk
kkfkbeFEMp9+HfPLcoedQ8AkhkOSl/OyBcrPV3NMSpsphS2rXp6MCCZZaNfI3QqSaRSXm6Wfp/yj
0xEjzLL2MjJLmrbcNxO3NkDjvOtLSDGk04RVuvGkX2DZ/ncppmE6xxJ3WWCdXyE6fiPXFxOQXlz4
zUDFiz0PWdBbGdQcsszZ7QzXJl0UqHHFBD0z3dNnKLLi0WE5jh8aXWAo5FXmmYYuUoD+oP47X/aH
4Th3DjJsXBOUg6kM+XQ/VgDagzoCaVnHI0ySxkHVZN+HTQhrdRs3nnCbb+4ckjP/jT6I7rSxNjVt
71j3Hc2Nb6mkCh5veM6ROeyStrEsJIsWi+E/Z7bEHQ4KbxqJMHenuQ+OlPMi+bUKwyy3t1nVGSAu
JAPa1ENpSujxbytSrL1gQwzH0s4r06BiMsDbBXIWrGf02uNtjpOpW1Y6dCRllx8GLf3aNDG7vTCL
fnwB/IHrZBMRkVNVq9KvyvZ7RUXIUKvg0gp8GyMb+vSxdxsAM2AjVCUFsmxW9+f1HwV5vUvFc6gn
w8ujUZxXqZBic7aSwKhSJVeIxL0SCkMX1z4fA2SNvRqxgITfmFzq4CTP2bdl6sZkYsTxeHJnnY47
p2NEgNHgHFLTWa7KlhhdKiz1g996OBZDNzn657zdRhC9G/FQH4iRIY+Xty95yXRIb2wS1zudk3th
N/R7NuGUurDg3AQ64TfndaxG6d2C7QIpLBKYII1ptLtMxwNnNdCdJSt64t4aMoSD2YTumuuI4USq
k20JedMKgwjigfACt6M0jkAmPgy1CjcJHNOvvo4vznWQcdo1EXgQMtVnENwbVwceAxkud4jr6U6D
fBD86oCUTJ12vxv5lVeQ2pMXMFdqDxsqem3CvNjn54zlOSSHMcnM+iShlJHBfM5jNnQ086hDmgsD
k1HoENw8Bna6Ne3evBZmmKSrmlCsW0H5cNf2XfUb3nz0laJmio6qd8JXixYU+yxLWg+YTsmOljpG
2urK/qEbBIUQhoJNN0/q2unI7Fu5OoQ6ugRSp7gM5yuUEepXZ+PTIUFFR1nHqY61Hhw3+B30LmHX
RLi0YA2QSWwEOVlfpwF3rYuG4MbFUtqsI7gIP82sk7dgVsybzrP0Exq5urcbD7AGWGbfmX4+XFGV
N67T3EnsTaCTuq3xDGTGt5ewnZfGjxGb9O/GIN/bTq3lZ9dlWNsJxkLWuCwdT25SEAuOkqvFUreM
+XQNSwBcNSaV9DgTfkfYi5zWw+gUzjU8l0Jet1PTYnZU9o2r88ipQD/h+Pxlqig6CovXZ+hUv6Hk
qQPNJx1u7oJf3wqdeC4T0f6YdQp6ZtJ2JxJd5Wgz8rWfxi4keOWIn3TM65UDjXtfU8BYwUDC1orx
9GuXYEpd530fPzbJ3HxvJ4kdEHjTtI6slsR2GL/gSRAFRDkv3pQsazEF432ILa1YVzoFPiPoDO+Z
WT5VOiNeysH6GtLcuJI6QV61ZnSNxFn87AJvus3oQ2BhpxDMQSM8k8rAuBWr+NYLjBrappWHP1uD
xdYmYN2YQbvumntv9KBi2Y3nwWBZ/EOPd+4e/RCakzFpH+26kvtBTcAM5OD9bJ3ocWT//rg05RLs
0X/Pq6wp499gF9x90vsIuVmezqe+hfQNyr6hk5zH/cpMhuHKC3O5b1gfY0v2u/AxrPrwxZmk8y1r
o/plWIblt+IB3wx+bWPfypy9yUyxaaamP7HuJV8A7Oat0Xb582KSie4UVoRijDL3MZlNwVxGQCsT
ZRpQp3Jz7+DTMFrLrsr2ZLO1j2jOHD7/YF9bZuXsMs/pflAvbO4BO7YHay7CU1m2y03cZVghfIZc
tudlCoXa7K9bJcZ74DnttzYIxC8nxxe+spsZ6zvEgS2azvEL/jJ1g71+vErHySEPSAXVHjaF2LBt
R/lJOSa8WuDF3kZR0n5d7CB5DCjp/GiWoP/GhB8feNn8u8UyerRVRC7A7HNv6bxbwMXKEMjNMkOD
MdHI7ZbYqO9zWgP38VRLTJKyMHftmDU/ZK8EWCFCK27bUKgbBFQELxglFDtnCfFDxiVMMj8PDha9
yPUgF/ElGGKHjkFrvBqRjTbudnaBqIF/KyfW4BtfUWoPbnPXGfx+a9bYF8g4ACR1OxoyBgdkFUdD
zNVT0bc/+ZmYAnRqPXUlKxhwFdlxCjNkoa600uuwlvazMiIF3yQZzTskSOoxtYehIbCjcMQ6JPz7
BjZbG+yAflfhdZkEErNMh5t7oA+/CULc9ats6UNyO52oOtYGOoSb2Wh8rrVnjn1724QDDSgLQ+N4
VYmm/OJMwvjqV2GKH29qk3pL0HD7kMXpQAR0Uc/JTZnmdbox2spFqRmRyLz3h65bHuagalWy10sP
cxPivS7qnKtGcCGwCmoFbUHwJisXKFsqGu6o4mTd2lFW/G30lxq7sVl4t8gII2szWiwRb3oKBP2T
m7IrbRlHWtmTGYEPuULudBh6DxIu+UVV9m1x5sgeVpg8zFBd2wx25lUg6FTsmzPQOhk6V51CI87J
OLfjAvZ1a0SwjiB7hBMEHtQ8KzsRxVfYssayH9kAZ2sTLxg47TCbKjgi9Bfu/ILhdINwb9nUmsOd
aSK3Z/n5dW9A0cm+FG/Y7uFC8aZ+dIZ6z2fEd9+LLOihemReYVP472reh4C261pZs11uhaWK5DZP
CBlZlRXl5/XSa6IOFGAaUr7K8kOVAiDbxiM+kzylfLvJpnSClimsYOMFZuJTqsta6yqP8TCvpHL9
eWWPdOU9nNBH8FCTjwsWCzKsEyz465la4pMljfZ1CFmagOea7X19hpvHQ2JDOmcJp7nnaAaQyMFP
TLyHmURQn4WZwgRerBlJe76hNmETpr8YhJrAA/lUyJULR3QKCUryLfDq0p5q172zzuR1msxldMgw
vf+Mh+F5WZL4MU7kcxxKN4MXOZanEc3JNgoIMDCZPEwGCa+lLecvNwU4jWOrue5DAulJNnLBqox8
VK7K0i1PbVV4G2Bx80oFqWB81Uj4XsPhfSyHZLgCjKfzCTveOnPkFyYbcQ+oyTn5CJvaTXqmzoNI
N1C1aRi9RQDeV3km1He+DxdBY+tV0/XxVk3xEF1RzYZsb2jIfYlzdGNr8H1O2Ci7Y9PaknNY3+Qa
kG/noPJtSTO1jsHn52eSPlDF4WelfLVfJtsusOEyCW/McGi6rSRZ6YiucURSqRH9YTea0Po1uF94
HS6q0CojXA0INdUVVLR4grRpWKcFBuprRD++IcKEXICWlxLwypy3R2Z5Jv/Uy4sNVLrilZ1Z9MCs
A+HKD721Igz3KcOx/UxFcNohJgr34A3KnS/97N7QiQWDzi4wCTEoMhRqMRu3nW9H2Y8a92K9crHA
/8BU216rcxgCyZ1ZsCY5QlxjGeekY5PKe0oMPJtw50umUxUGna+A291/znXmQm6RvjDQUd64OpHB
oZT9RFOAmAbGtEmSCADJ0ouglebnSAceQvFL5HqTPp9DH1yd/1CTO5JuCy+lQUuRm4iIyq3Set2d
8yNo95Al0fg6V8I5Z0x4Rpq5d4UkeiI5p1DYBZ8BSpdPOkXO7z3TYeJVMkv3qvSU7W+05Y1UCyIF
YVpJsi4kuzZoi9IhAoOJlziM0AjG4WAQrLLpJVbOtHHtR61n2FnLkGNI1t4sV2dsqCGQTA/sPMG7
Rqi06sh1bmkptjdyRuyyamOWNLcTEJ+X3O6ndN1R/hxWqU746M9hH7yU7NOUpLr6OtBNG1Z0Codt
lZESQvGcMJ7xHCCi5ay/xTlWhGz7/kacw0aMc/BIETWGuzWaEi0yDnv3qddxJb4cpnXeOeAAz2km
avStE10/3Pi0qnXeyTn7BL5Of83oV41biDn4zJpzUgrqElJTnGS0jLWKNJNgPiertOeUFZQyPESE
UpAiJXLIuoNHi6fM19klyEVvY2F0zg1cUBiJOu+lOme/2OccGHYVBK2teHhrImJaggsIjDEu8TGe
ciJQslaTOj8L5KwGNF0jmLJoRyMPJsRdntReHRL3wJspV2pJyg4jLhOui7WcvlpQrBQqczFvqgF4
S34zBxElnXWn2IDJ+2KgagWsBvl5qHatkk36PY5zUccbaFAt7R1cQk4FU2vCjNfDB8q96kolyij/
BAgwDe6WvMW0rLZuQw8Q0hEUl2FPil2KTb2dhWFmxC8QwOg+CQMZl8pQWNObGJDfc/q/SyP0AdjJ
LqvmTSiTyf3utqTknC5FZEPqRkhfkM97MmwrmuRNGGIhohXMOE79gvdw8V9jEZmTt0fvvfC+NRZh
dT+UHBMMrDr5dzHY2UbZ6DFFMBz3TyqhoBDc9iwopyPWVJiMaxV3qiH4i64bd4spDzTGixMosrw3
btGrubpxFKcHwYSsc7tbI8YBAHdyelem3tZDQJs616bCigy2xUl71jjsHWLiRWWQMT8bfb3JUUfd
2YjMWLrLkBFzDlMWUYHYp71fzrOkOnzhxiD1UsUotjFJtimYpBElUEjtoKqD24WlH2ZUo/AiunOY
zaVaWaIJxdafF0fs6UeWTzJQxaOB6qdf2WcGjlC8O1tUMOWreWbmoMpP2nxbex20/qFFPzOtFk3s
wcik5rP6/zpM4+HeRbV7oD6d3tZm5Kxz21N3mTXPkBicEhHZENKglkYBJGoa/auGJZy/gsUN6ZKQ
jrzatz2x5f0UyLHCNDTkrySCYY+NCB0niZp5VG00OfsBMy28pHg0ii0rUHaIUSZdeHSe6EtCWILp
hRCZaZawlGEQPQR5mrubkciGX61JY33VZXApzWrBKroyW/DPW5YT+IlhTmJdjo1JV1xYUQOlXvIk
JvUoGiJjVyorQDRkw1pZR6aogU7NZkcObu3/gK8HlmLtR7jj1xQUU5cdqj93xzLwTNCvpqv670gy
WrAjLfbrZI3WpBlYIFk2eieKW8eYnXe5Eg3r8LuJRuAE+DP3t4QhFtcEQ9ZI7JWL6QPNn8RIvLZn
RcJC5Ya0yjTdDT8FN8afYmPloPk7NLJosrWiYPZCKFzLswE5ThlmzXkucudZcrqfudkbEUZBuM3Q
fPwGoE8UTZ7J+NZgGO6e2VyOyVc/K1u96nLs9MAKxrtuhe+mLwyRzrx3BpE9EKcU3SHfjF/j1uLK
B+MyIaOLFJWRZQHoLDXTL9B0v/EM+pNn6N/ol/V+5JnGRJG74YNF+dDfgO4dryyKFulmRLPzx+gI
/I1u3mETF1mGbLJ1T/Dra7KEKvO7B0+KPC7S4JK2WHAOdMu8wpc1H/F62vD6VDdgNisqhPthSoj3
Vey1qOa6akGmSgIajLszRnFs2Q2vZeX/L3tn1msnsmXrP3RJ0QXN1VU9AKvba/feje0XtDvT9wEB
/Pr74ayjsp2nbNV7SUcppdI+rMWCiBlzjvGNxdwzuWL+q0PiIh8cegBLr4YPIwtk6yJ7BFPcURTU
y3BljeAcE9OYvEgXSQvEBOHJg5pdiRpa1tiVUSm4X+0+hdpUUYDfdN8ZkoNn47Smpl6ywCliH5lM
0WWAACBboAijXXK7VnQAgtVpAVQWE8K/yNIr4JXfOZaJQOaHnAW65WS139SQ1jszHuZQSbF8cVkt
pvMs676Nym7y7gfRA8+UmhAb6i+jC1SZzZVVxubZS8vCffUhUVcBGBL/TJQcwVQlQORZa4dbNIR5
iDbNfMGtM9bMP1x/CSFHgf50v2NAx+9I0LIHmrcb08wrWX97qzznxgYPlY4ST1qctvM1navCohnQ
VEtQtpXxhey/hCA7BCLXDcoXfecqsXAo8IGWBF2si2pXGXn6UIi5x8EOtjOcqM+j1IKFsd0350ZZ
ijY0EYHxNVBp63OH+iMJprH8Yg1V87mXTROkWU3vEaUnAq5k4pEv+y8ETxOEVwyzFmpUHlf9iO1o
oO/ytU5G7dRD4i+jPivcGznK5kKKDg9K7xaX9AXcI7AG74mOMaDYpE6c19ZcIVPb+nA/9QvxSEMj
zTCfPLVVa3qFpIdU6MAdBu84WGntwCTXKJyqzJ8PtTCn8h4Xbxb1NLeinkcdXL0lxh3li3GulyZF
s6iMz2m8zJ/9WBpBO5DrnjAwInSzjL8hd9bB0dvyETZ6dzDs2HhtUMZ/1vkrUItmbhxWhM94gbyr
GfHBod2QvbM3viCclrftuPF8PUnaBtKl9dZPQDLyNNjVgf0AstPoDRYsFUQz/O1L1Zn9c06zI/Jm
Dipdk9UrOU5G86R5pf2JxEa7Cm26+qe2JTy4CVCAFpb1tox0/4HCtPSD+lc2qKKaImbzuKs+c6IF
KHTf20NjixsS4ztW+cGDX4yVtsOXjQlrXkBTMGtgENrc2H+nL5MIsIm6rEafJcjqMa3y9YTAfJGP
cTYr8SZquymOeeNV0g5ju9elFnmTsFXP4lWgsmHWxhws943M0SMEgcZK2ejpSxbCGSPL/gRPni5m
4Jiz2NvQQL2vTl1LFpWO2KwZEogrUl1E1HnoJyKNoNYEoY2N9guZNGU8mJUFjzYvDfJ6WyBRTdvm
Q++0xR0iBq0ICHdDq4iZYZKaJaC7ojaJN3E7z2DHGITAx1Xv7ibLkxxhMmt2+v6p8VQ85REDYo9z
H1ambM6vSa0fxiYalOM5JJS11jh0r2OxTsYSbLGR2RKqxqYkA4iVsjIcQSOJ3Acns2zfxHYS3S8P
aQKPr3setWQ1RZCRGMB/Q6PvOvNZkwMH5jPY/rh0whlypjvtfz+e+3lCztQQBYjO6HBz8jKA/ZWt
QKvMkzruhY+qaTdvE5z0TQ5hibpnUA5xzR6RpE36rGHAyHJGdH/4AD+Pm7cPgFAA867PABgZ+q+Z
N5lY8EYlmfsOVW/7ANXfypMKpidCLOgSQ/n3/Pd/aQ5/oDl4DML/+5ywff9Sv338SHHY/vzfEAf/
LxgcPvNlrECYN/EX/4vhoIm/DAt7KogihB885xZOjv+EOAjjL93TN2eyMAQZY5uJg2HtlhJmb3wH
pAybyWWbxTvO/yQl7GenjLDx8Xmubjl4wBnnQwn8efJddKj+mNDpAVKJuTjOW2SpTZFzUffVcAnc
DVzSD7fm9u/Z9Y+5ZP+4osBsbVjoklxH59Zsb9UPuiK90lo5NMNEqdPXoZUKt4H2oqBfNXPft3th
Zuvd7y9p/CpbALkqcNuj3PK3/7mbZeaHazadgHCmc8KfHaaOELu37IgBoSRmHXN1w5mKaIetJs53
JeHTn0e70Wx4T/a3zRL4qlrsgsBerfnZlxYo5N9/vJ/XEe765pv1dd1EZ0NB6W3+uB8+HVNjfMUI
+QP8dis55hiL8N2tg3MDGJDQEAwtWAMEzIvo9xc2tu/9g7qAh4esEAtfGoUih4pfNRZoucnN6LWG
pV587xx61iEprbVnLJOOOmBgfRyCzDH7mzFpe+PcZaPfhSDGgI71DKax43KUKlEt4X/8g9bE+Hl5
475syis+HCuciY3uV9WXPVOA4dPBMgO5FlA+NtRb9t0Z0FORg0jvKGuOWq95jDudfnEOpps23xrP
5lkqKm34OgqZ3aGUKrSrFPENQD9CZto/fkz/Z6kcVCbOFJjNXPBbhKHpv8p+KuzK8Bq5GZA3xSlL
tsBby8zPRYFnyoVz0JQ5p1Ukj09pouzXrs4TMIelK296ry4vlzwRXxyZ2lmAnGe401AFhPlSMsWm
idQ5p25KxGcr0zoi0rPUWKJhEsbL2PtQmXNQVWDD2ZUPXQJnPZo9Ta63avHL+c72M+N1jRt8b2Dw
xpg5/0izBUbohrnQ/May7rZUJ3Nn9dKCPlQ1ZKQEJvA4TmwyYSK+Lw1jzW//Dp5K3LrOg5iuysAp
F0uzCLbuv/zk9kxK+KFmD4IVNDpK0o7o7bHU5H5aRFUf5NTmRRhLzWVybLitQgG/xXiusulPdGsG
82aZ6ng5IRhxASA2UhsIa6AbFzruBGiUecT8klBWV8H6HRXqpIadwagXKyaCtSh2LDj8P64tMILt
aE4TKWaEedcPSxJhgxEQvd0BzuLq2v1VnQ0Ninv0+uSzzaWZwIByEgVLkMxiTtw2t1ISddCBLd1y
ehoyTaiEUVvNh0XTodg4cFbx0JFHEiUMUsKybHsyeVXSATZODHsvV+QMD8zuhzP1rrV1btJ8uRl1
7OhwobvyyXBR9kUEw3vv5bK6BDb0VopyY5znsPJX91VfejZxt81pfiV2Od/SPmCdXjlznOkMzBVU
cnw4ge5hwOet9fQ3tPoFI1Lfj6+8xLP3DtQ+znScD1HoitqLBpovISpuOe1m5q0ne9USnkGTFCCF
rRHkaD6md+gPvfesUUoLFljWtA1rJxgqw7gTvin7CyzPSgaodP35YbQn4Oe91aT+ntGXESZ+3d2C
l6Lb1pmyfgYfZ1HEWanzqRVtM5+ENnnoXkAk38G9z5jfz0lhBEbvZ2JX9xOdL9G2Bw108IVVei/U
vgzDHeTBL6u0NfOtdeJ+P+hF/o5nRyD+cQqWqt5aZmMnEOrvaOSN52V1zgqC57tRjjoOHjkcLAZ3
b6IxczjFuf7gSp1QMxLESSqfCBg7StVb1zIWFQfwcXgW/UhctowTNOxGxUzPTsN0kM1eyInvv8zm
wg/vYWoZ0g5QndZMe7+gug9qYfPs2i0n7LmSdCwGQkfQMg/G25p4JE+Q/GA+GzX5FZh5amWFzZT3
x16IcQxi9ok91eeHI5P8Qctt/1undWIJJX/fD4mtJs215eQfUBpmF0bP+XApYBnbtdXuxDqQt2VT
LJN3XufPRaMXUdYzMt1xJoJ9bfBzE4OxMADAguaLgGEg69dKf/HCBS/6yUbz/prNS33Tz8wonK7D
0DrWNMSI7LhE++xoSIaI4GkFER3Yrh2LQYosiJlycjAye2YM7X7pDNz4WG2uOjofu9FoETuQ2Jte
KNrcVoCiqvjWDGsWrjE8uHAhCxnbktKK27nHonOYXUQchPys0OrbLDRyzz4XTLvDOcdbeLVIbfTP
qM6JqJpKcslGQubCwdS3RtJGpax1di7YOTfwpeiptVKqzzR1eFhjJ7GuNqDunlZpcuthazvQ44av
h8F82E0QWe+KZEVpMQzW0aUPEtpjI57QZDXZBlan2Zk2kOD93pyMIDPNZj92uXfMSfYpwMbY2QVm
p+Wgd6WQl01S2ier1vFHpA0gGdzeQ4g5ZvzEzl++ek5m0Ybsp31VEbRxB/lcpRGpjygkOvqY9xUc
nf5IYAzCVctJ9RDatHMWk+8V50nW6Q6i4Hqr1TMyCV1lK9jGkrUsZaTJU7x+pRVkj0DibQKSsMGy
+xB2590VI+Oqu4onvUUB4K/+kQ1Zi09wdok+VsOc7jueWN7twr4ewKxDNnbUbjJ1FeV4EEOzyCEo
DmK4mEtxSyPhxJn0oYk987IAzrdXmjyYhYmKwngjKvm+1f2PwWjpofk7p6B/kyQ3/ar2jO5voQ/a
J9EP3Q26ZhQ2mErpYY0Ja2pqfCpb50rCtNwPGcjJuUSnU9GbFIUF+tdFY0Dij7EjhWR9jOEi7juU
nHu0ZflxWgaD47tpndjp3EhLsvyDpO2UJKykO/AMurvCUfJ1sjvi3bgELTWe8F3vcR9BFnRPDXoP
PcKcedxiDYa9DgG4ZLqGneuiB1+2hD3SgvNINB6gRFQ8Yd+YdBVJd3qBqsBQv9azK6cqRhUZWqrv
3YwGI3MSkxnbi7YxWUMv9vAbZQm5JY2fJqcMtQelFu45QWxFontXSPKFt0OVNjw0OouqmbcGd7hA
Grl2Y3xfd9YaYfGJFYLCpA11ZGnMwurBpNaV4nLqtsGrzObhQKmhQr+nmRNamZqvCwUUMfD8UfWX
pInCtp50BjhMcnM6H902/tQNezpC3BbXndNRvi8WGR1hA1YwDZfZXUASyXW9z2PuOcugsIxtioRS
ZHRT8HBVmoYrmGjyCMrEnPYuddQj72xHzo8O9rHWwDAyIKbnRMemvV1ZgPa5pS31bhqS8t1LpLXd
I3dH4wx9h9UyCSLoKssfXGp7bMOqGuxwsSrHPHhKs+/I24vDMveLb62RaI9gKbNxV5RZfRrQACa7
1S76sADAGfpJYT7OjuV9TulujxddQ5JcmMsMKjTo3JidY1rUIdWb7kj8aR3NU4KBPev6m6aqYM6y
m5Q3HiyGL6NJcwgfRH/BVM27m/jPV5YwnmmXDhcuCS9XjVUmT+aiKiA4pjS+osQX5w0gd0zi0viW
D5b7CEBpIJE9Ht+4s+KLNGL9zA/HE8PXi/sI0gzIhgym3TOBfwYTv5m+3qKNJJXU/etsNvNu5SwX
FvR9j4NZIOIs2mqmnedSBZS2Zqkjsznja1tIgM594V8YXePSEp/4nNjn6npf2Ewe+s3HtjbpzO89
o16rhukAUKaIFIpQIApt9gwHdYOgO96FXqEzCF3ACzNJKNaytzVBjMlsFIyQHeucJfl0QdKfE8TY
74JYV+4rYF0y2THk7sZ4PMXY2g42miGxY+1S141hndVSNveknoOiXhJrOql5pm+ltd6tEtJ4KFJR
nyt0fdeL2y63S1vZkiNTDZoc6t4uZmofEE980papQNmNwX7w1Xzns2scCDfW4h0SnPUmJb4HzTBN
7U5YnIg4M3bvtWnHl5UxGee+14ZHi7P6kViqDnWhTK9M1SS3nV6ck3y4cde4vmwXpmqwYuOLxNVO
NdEvn524US/wy5vHkWKHdAPnTi+AmwAmQGTWIJfV9C6gOVVe9qMYwDpVQ4CK29wbnTFerVqFwA92
OxtaqfZNWYl92ftyl6MiDYquah8sxRm98azyAE+6DZFopQFzduOglhagbovoIZHjtQ+2IVROlZ5N
t6Qv1XleYFjzcGMVRXxSzpiy1qrlvAytvGgnpT1QchlRL2rtPGFHSdE1EtuE4rHPI+bJbrT0tvkE
FLk8eFa7nlVdq6gexWvaEtBn1ySRIEGfdlWRTQccih+d3Tf+ni4fuV/ogs+dtiEfUoTrdbqYN1q1
NA+gEeorhtbOzA6VkeuUWlTTi8bQaCzU3tsm5Evr0tFjJHEsXI1+pjbC6LLr4SFdi2+oYof3SvkF
A5HZp6dOrE7ggnMIMhhqB8JyykNJb5VyPwXOTm7rJei29yVu4j21d322yW1lYWaMLq3O+lrQ9Q2T
tk1Yd4bh2p2RliOnYuABWJHMlrwPnJrKI8bwHExOzk+cFYfBJgV2BDP0gOaXJE3IXXs8viQ7tnXn
XyG3QpJOqmSIcI/nwMIqq7PuvhHi433gLliDcTLYZ2LsptUQa1fYnorDMtjeo4+iGh66LNVZK9tx
l07lE7kRrLlIXIO4xGE8MZd4Nojc0zBNXcgGlAFjOoejFeB1SFUd85nAV4zPejqsVMX6Luvm9TJu
HWOvZPKJ34SEQyuzojiNQcr76smLRY1IaS5P86LfDqSv7iyNTdpo6mWPL/gAx6AmZEpWoD+gc0WT
A+1BNwlA86pl2tcqYzkqOMYY7C0PWZZZR41S6uRRX3Cgq603DOYV80t1b4HaIoBl8tNnPdNusWOv
ZHJ5H44uzAt+bWOHpKw6+Vl2YFy87PpOXtMXVmfWAo5uSqs+Ua+tx8KWZZiaJnvpnF2ao4AWTFy0
V4Xfk/p8JGmHSWuQ+fhs73hjxZHWV7ynOP5SuSo94Bqxnqvc9a+QTVJZkV4biHod964iyHMo/NfB
9z6ZU2uELakMYdsaJOMZZbN3CInTeIFQf9vWJRm9+XtdlupZIUokuSOZ5xPhjoG1ENOAdQAvtwKd
9Sle2nY/MWocA1gpFDXEZx2RRX5mVLvuMVFDIc/ESJM8SapdN7UlsHqPBG6QDLMdVCMzoKCQEz9h
t5L+ZrucmuyOIwI5UBQfelm/xrJ5LufZeyedLD/zF6sbd4BTeooxi1/ZSUsWUNr39udkbOwLZ2qm
a60Uy0sB6PBWMZAdiCxeuqMuxIvd6o4MHUSBVxOd6hfY1+2tk+v5RWcDkGEOb93aQ2XjIuF4gbJI
v+NAKS5o1deHth7bCxBXbYXWMzVOdV+OFxoihyuZ9fNdk5b9dZf5/CuKIaQWmvVJVrNGa8NWX1Hb
GK+VYpaua3IkkoPhvMucrFiOfgHmOhjoeJ0EvlD+wUkAkYTadZR1jy3xK+8x3uedj27u3eIJPyjh
zfueSFQDyKZRnqu4RhypjS3YfA5BOz8uUE3TTDVkpDuun7KrzSic+6GyHmnNq3EXN4KiE4XnM8lJ
RoY1ShcfE5R6kIFx192BH8yfrJUrRUiTx7vY1Rak5shSSlJQ3uAv+ccCCuTnplHNRVKLdy0r64sN
2BxqAOAeKNs/4TsmvDTnRBs41nqnGEs8p/DLkfnN41HX9fS1sL3io21b1jdCsFz6Ooem1IeLqVr9
S9nX1EiyaB+8qfPudLevmamP8ujnyKxVzjRtbsm3qUeJ+nBJtHuT4GdUCilju/EOJqfxVg5IcC2M
3FfFpL4YDGIsNiySnqD4aO0rsM1JJ1obLDppPwk0mEZDZ6Bnc3ysRjK25l50EdxP7Zw4YNO2G47a
R0+uKmNwIwdrAVKYnGA6fFUI1OeqopFDFWvvY6/keZczpiYf8+JRLqQG3LflgnV+snyp7dd+ng+t
uTgfLozvXWeo/KoliQ3N7dy8pRKiYBlMpqiNu6RyJyDDtDVupqIUYFpEp0Dl9LpxYYw9iUIu/icP
pe28SVeMYk6fOrpPxOs6rf5qgMpe9nGpxq+Yp8diP/WdfwCFrPEUuqt5JkLDvpuKnvaSxwCWppFt
Qy0JUCwwvgrcJS+yo9W7Sbqng0d1XC2l451FN8UKkWuxeEficrCd1isNl8vWhPGwb7R4MgMD3Voe
9YahRbn0OGURSpMc2PkY0kOfGG9ZTgFVdVJltLkLJ8ODyEMrPquUo9B1WkwlgTmtYsDJ55iwnnPD
JYsnEYz2SEAvMi5mznB1jBsbhBRI5XEacjQDc/E+GVb1gKeIg4hfjvc+W3V8dkGQPcmqL584PXUg
UzDKfV2ZS47wTTyxXusTvKUDA7J0J4Syr0feMo7nuUkCTQcEuNotnFqvkgbx7qmil0igAPlwt6Q2
xPWFi5mhC5AqIXYG9HdZE860BL4HRYCkhnImvMlLM0rNKblLReyWQK/oEfNoZXNLqG1bfvNHeq6R
YWB0fgSaJUvi8XrW9NQwyxIiSUvnEKA2QeSDUqg7JSkTzbWhz2Q7F/iBaMPTmCyQDjlMEHrT5M/X
m2jkgGSc+ck6dPMtjgBeb4fMgek+zUxp3szDwB/H0ZzWYUEr7yFueTz3xqQva8BEUDFmXqVBgFyC
WgppTk8bL516iol6QZ81QW8geynZuiO5qc1XTj64a5gY7vjMwEMdpyItxb3TaH5QImvtQkvETs++
wWv1SdSWd0VVnl4lCQMIJN5kcERNxugpRB4h9BAKceeGeQKcLnRHEJj4O4oUEztaTJ1CYsuigc1L
IlQ5Q04NgeWnkd9kyr1brWyL3PXizDlZU2bR1GgtdZuIROPO1J0MKmct6tDJJfGgM0UbHae8nh/y
FFpclK1Y1gIHhg25dmhQHbL/FBEd+D5ZMzAIvGNmMapw5MD9RfVxejug3nuX8PSeHFP59MDb4cZG
Rj8gCnNLwADrHG/+h1kdkBoSaEDIkjGccJTN3qnpUfSgvbEbaLVKDJdDVxpBSll1a5qYrMORqPmn
TRX3vJjzeu03LplCKJp9lK2yEY+4RHRwtui22ZuBLbysnfL3Gp1ydukZN3bgte5UPSMWjCnoq8HN
viHjoWVvpO5YHAdlU/LTf66rPW2Ywb9M2G8PvujTNoB5TCIEn9x6mdB/y8DSYo8nfhEZumaXp88q
TIU3aM0+m2vTP3iJJa9h2yUH+gw8MjrWeS/aQiAxzOK+Ks4IjHUVNiQ5e1FjJRUSYxRqFiaEyjIP
5ExSWGmaYd4KPAjWeSlr1LPo/M3ypJkZESja1Lls3CR6xZFLN34JU6Pyz3DvaNV7i8bCJtH8hgSf
iIsRjSARXg5V4o6zGg83vg67jxwx6vj1t7Iz0yv1yZZpbYVpM/JW6BzceefGSjstAxaoQJGd+IK7
kFtJQDYwKo7gzm4gcIJyNZ776rj2VXE9eNI3bywGqCYNCYPSqoXfstF8bb5Cz1s5hU6rcQw0vz/v
upekHygcTGdnc8y7NvmSVtROTDm9wSDQfB775usglDUEnXKMBqCOLD/Rz/Vesk4WXxeTAA4MRVb5
ZFJ0tryshfW06vQCgrGedZrrLtYbbLbTjcfrl3MkcOdnYykGFQ0+zZWTnqmagzUCGFaDyiwQ5jel
FEGexMSbAH3Sr21sHK8khFQnAol5QcdE8tOlBujRA3ojfGTZRNnNFf1KiyzijOh0L1YLGqihes07
rbpkhrm0kU8OxLVN5ASxywS+oF3DRrVzYs3Z6UScWRGYfC3liQfdf9LRf6pDja13PuhiBRg49Cmj
RljDdrlrFGhdhAWtanYlXwcsFCHu7m6szO4GBylrHpvwGNHnmOM9B5yqvgQxqi7RTXqcE13prp8d
u2reFpgr4GgGm8APrIzFjOGsxtcTVMrE94UcTkW913SPSrotoAniOovjgtZvuv8+xULGU1Unfc1s
C3B0inBoUP71lHv9sh9mE5Wazh7J1NZvk08FnilM2yyeiFltB0NAOvpPhb0QHFUB4Ln3M/omJ69X
dbPL/ORj8Mn6wN5ITdcAHjulE+2iYJUerhcRr3PUj71FKHhRbdHBHVtdUHe2uow7k5wUHFv+QWib
LFHS5a+P02CyM6ROmTQIr+rL2DBrAqU9v3LeRxen3W3ug/S67h0yyDE5zmCE9XnqeANplJjnoXDz
9dhMklEi52erRJkl4zXqeqRu/EBV/61vtEQyPtOKJ3gLYKrVXJjxF3N11s4PTKIjT9Zg9PJFz3Ri
ccx4qw48Q4FEQUDquzuPHkX3Cdca4XDIq3etIf0xdBrQbREdoCyqHWIegynu2DMYomTpieSAjOOl
asdChpXLTvFqr2m2oqpSfTXe0pXPh7sKcfjjOq6Nuxvg+Mx7HYO6CL1OjOJm1LSSai4hAXfSz0Vt
mPdjUhf7ntYggWXF+gb/LL4Sa2Nw/BUoubJkfcZrk1FhD8M9aX/NsV08ganFYZojHe9YUC7dkBLZ
R2Zr6G2EKt29pJjjSmaLsJWprIvi0pFvOGASHh8/cw96mna3zLHLD6PtJ6z0yUxaDqtPBJS8u0ev
k/tnRWrcGQW800daoVQGU8gn3C2Jl2dXn7PjkLc7afoyi4p0db/OqFS/DLrrP2qUvpEL3u7oFmkX
5VoiPqqs8mxcs655NS05PJGp1m+IwxXuEW4GR1sVL1gLyqbF+NLk8shiII4cqzbL1Zo3ry2qVhbw
UWFLWHSrZh/q0hfIePlRK2c6AChEz2i35guBegM7lOZfLOlGlZsL9xr3mLnDmy69cK7WuIhsoByk
abNJHqoyXT8RxQDILBlq3QabRoPLW+35WNIhfDHlkGIZ84sb3qBWi9y0pKh002F8U5aPw8hjFMXQ
e8ovJUE0ULVpo+DwKzL4Wgkn3f2Emx19NiLam5V+a0J25sBoVSRLHdhGO23WxLj6tIoy/cYsm8XO
mDixpZWu5yEt5dYK+ypFSDWlEnqiXdg76tr6QhFlNURkA6VBB2mXn5Xo4HzK4tPiqxLPqjd+cXBs
ROAG+0tzXZOT0aDuJjDsmWSumr1HgH4MXYO0yN2aq/55IYEeu1KOPWd6dIWxsBU2xW6ho3XJ/HS5
mdu0IMrE7rP7RioRub03NgFdzzzs40FcSIwW9M618SFdbO9lKVVzaSCxuKWZyoO/gmXa6wJr3iw6
ng2fxPkAsFi2hnw0P6G+MuNTiRfUCuNJU3vXaZ0m8iu9S18ra9AuGLyF3tS3/UaX7Q/QxVDGa1ww
sj2FZ01xOgZsLj7ps1ddoiRpAibWnhuwnpJ/zj1jWs1B/xZ8C+i9VqjmakXEf+KAXD4xcagiWWA5
A/SWMqePvew7KNE/g2tsvs64XPpALWnzqFpiRzM0v1/8FmyAj/o9yGnQP9eGpujoSrbUDPPzRsPW
s3Q/KhpZQV+VZ0BYxfVCTnOCEcPsI1yZ3zTXnI6ibmUZbRKh8P9gUln4qeMcVhk0i2C0pbnjtrtL
KLKemi2Jm4s8oyk1mFhkSk/Vu99LZH7W5iDtAInlcB5AkWAKy/mVy4MX09VxYbHm5h0rNXhucSaZ
anpTwmTeplfuTa5MKsvfX/ZnkdT3ywr0JEi/dPzUAM5/lgQBxZzFukgG2rXmekFVLjbufnreLKnk
9JEQXqPk/v01je9Y5P+SA3FV34N4ZKJrBISCsBHR2Y9CpH5wfAn1AwH2ZG/dzLzRmUPpLF4BCiLZ
79NZjQ9zLBniGtTUiCFIC2Toz4lvKhwC3SEO62iyB2yuUst0Dq/uMLfPwpRCOzkaHfOSxkzeiFfG
zdTQrbDzb1VR4vFEUY5KReg19cGSG/LN9RtGQKOAQc/O7NfVUaDtvMtpa2hhV67W9WS046PHKVeF
laSsvWt6x0AGpMMFOKZjNY07matl2RUqdkm8l4LxXM7BqHv1F5uqxdHaglWUl45WGeibBz8bmaB2
udROekyIKFMlhdredab1hNvJuZ8tBNdw3mtUYVBd78gz8OjBUlrtLVCXddgltkW6H8g1ykLE+AM9
ODJ4Nh6xIU5epk9ptAz1cnIwb/nBDOeL1bPv2gujcDrmJpyvn2uZdXXUikb7qGovo9aYZ9c9MLHK
vjhlbYpDhmhb7tBPL2+lN2c6mm+ivwOU56jT82lGGNCl6+ZzoxPNQbOBvqzRHdNCPbfG7kRaYFtw
miloHOM26c/+WrDNeMTMliiIegQvCamHRdS2PjrfVMvqQ4LC3goax7JgxTtyJFpVkei4zzHqs3wj
m0EzXI79hW2Uur9H/7+eWh9b0uH7g/q/ItQ/iFB9ZI3/vQj18NFXL/Xyowp1+wt/q1AN8ZdORoS/
AeSYe+NH/pcKVfzl4d02fYeBKwgpsS0K/xKh8pdQpTroQ23iq+jk/ZcI1f0LabELXw22Fj0Tghn+
4/+9zf83+Wj+UwI6/PLvP0pCf1lkdczXWzeMi7DUoaDjI/y47qxuXLWWRAUSA/J2ceI7tUoCiREu
59A6i/7K8cX8xhR9OP1wi/6NGHWTt/6w4m1X5q6YCHCFcKiMflnxXDUUrG4p9s2hYnl3U3RdnSNj
d5dYDPMi1A504BjkFB9DNcLo/v3lf8G+uVyf7QXAHvoi1/F16xdgmLSHlrzqvAmJ8uI8DQuGPd9z
hubQDLP/SGeu/ODAVJuUn6sRZrI1moMcdPvvV+qnX+THX+BnqeX3z+Ga7DRklLHL8ZD8/AtMelN2
HcUB0ZurOOtWkX5m1qAuRvIWsj986V/2tu07Iza2Sb5ykAKTOfXztVrVqpW+ONOg7xGodD68SLDH
a1cSzB8HTxrpt7+/z/98wCiqkdf6pq0jPXZ/ecCIZ57lqCM/lGhpM1wpsyhOJV6/ChGWNh96VtD2
2l0H/fX3F/5399V2HL4z25RPcfDzd0Uyh02rpSKFmNs715ByGchZ89YFwC1X/OHO/vNpthELkMQD
KIw2+z9+xSWrxrkA7lCUpTgP1fCegwQY9+sMumAiYQsHEernkkntH96jf3ODWUF4cxEs8kXFL89P
O0rLWzYlTjE74jzlc7FLUNJEZZK/k//knwj7FOff39vtR/v53bWoy0wDeTC/qO3+8u7Mqz6S3oDd
CR2a/vq3VDpnpfrDZf75EwLCZO0UKO1ZOt1f1Nm1NYBsbOcyVILlgU2UYjAG4fKOuJMuwO+/0y+R
fduLyO3jMkjVWXsZ3/z8wLjY1+sOLVk4kXnwRD/RIYXK0MeDYWQkjM6tYxcwo1OSt/MRdUyg5Hag
W9xZY7pVQ1qstnyYP3ysf94DlzYQ/TTSWdhAvuvrf1CoF56eNDImuXYEiL2c9biCYiNpbF1l9On+
x2sRGw4ofNaizVvz68XWRcdICRMOPowSZ1ph2QHMPaKGwVbtl9/f738+Q9vmZti6x8rASZsd7sed
x2EFynlHyMdF2H6wcsVqVzHsb/9gevjnm+mCLwWaSH7a9yiYn68jY2PGfLa5bgECXeWLVh7wPIio
RLhFLIbwCdjQ5urh/3N3Xs1xY2e3/itTvscUsJEv/FVNo3OzyW4mibpBMQk5pw38+vOAGo0VxjPj
T65zfCxXuWyR6gBs7PC+az0LgEQf/8l7fz/f2hrDF5sQSyuLzTdzUJsTNClLvmPICeAJuT7GU6pE
0OssEYvk2JWCpedfvq62MAA3Mis43z80leYE4MStjO77JE/KlKb3by6GP36X72YdDCQOUwCkSDr/
/M+vryqUnimmi2ASE6kpJ8eI/aOPAXufRJ3vScMpbzQe3qs/ftNvTBM8osytNn4dfX5QeddvzmZF
PcMLe4liL3VD9+DrgbOF1FXSfAaPQyVmGoNNj9JhAKPXMaDo6wUvlP3zbaP2k7uLYYvBlEctOP3J
rf7G6MJn40YT+4lUjcid7/czepG4LckSozehst44AvneJrbMAJ2GIKLZzu34gMQ7PPlZACopnhDD
kfXBYzwlr5GN0s8zKUoUK0fvoj97rr97CGwVWCk7HpKIweq+hch9MYv0MqIkrKO2btHxvqvbPvsw
ucAAKUql0XmKc0U9RmQhBx77RLaBGt1csRongJs5G8R3JnjurehskGfYY8Uem8AwUA7o7GDZpMCw
QayRNogQRlgSimXXQ5UmdQThBhdLLscyT16KmsHk9XARpvUoOTyuhzwTGKoVuiMLoxwb8H4Ylo8D
XaPXPtNyuW0o6WOORLA/rEvh8HtixNa1EmqS7oPR7aJ1MD9btRoHMRljkg9BVsu1rLXopIJ7WgtI
TfTAB5k+21o6eupApoXn0I0L4PGBXiBkrpenIpkAvIVSdw6UsgEO9WXPjoizrZM8xFYsLyNVl+3q
j0f0t/eFWZ19PDY0RwVPyH9//RjJlNZ21qPzUy5TBMiYstKVsSys7k8mhXm14KW+WLPxN/H6Yoa6
EhpnOt9aJmM6La2Lx3whjMgKHxUBHX2hyZFij1AjMtmmGmpejxh7NanIHOhv6yc/wmXtq35PFYbs
ywtLBuallQclsb6WG56mZloTeA+bVCgUKqxZaTLEhsea5l9PSTZVONL7CZFENtFozbN0IwbQdrYP
Txm9U/RhEr2ikAPhl14z0HIqENutaB2rj0MzbgtZxe9Vem01zc5kuIEYiXmGDY+zcLia6Ljxhy2a
EZvMEqH8eZ4SozXscwPhrl3CRRNOf4EkL/ZgiFr1hoaoLxetEzL3BzBYEIbq9jLMjVoi/LfzyUND
NqjIKx37PJS1CaErRGqtqBaJCopaL31XqWZ3RGltAHDINR6zmmz2TpvewSLYlUapT4/cdDS4Dd0u
9HoybTYKmbgGhIaBeqxCcMQt84mLcq1rvKZEPdO1Y3zW+hIPc8unGFdaZSnW1p0cSo5ktC1jM23O
vjqW1zidkxshwuyVkKcmW7hh1UCiT80G80eJRcbvgquOoqC+IVOPyoLaNO5HBAUwDUpFMd/7fY7T
uNAmeAM4hQmZ0RvUTbUtuxPa9uqsmX26w78WXeTQm/ZKq6+t2nXWtS71AxdfvcxHA8mVocSbyOka
3VM0alRARiqj3VJsecVT/kGJQ8wvbTe472tG1HWowEEsAJuQ7hihKkoHTX9o1UrbDq6DJi/171ES
iRMqEJx4k3jR4gCJTOQ4yKMnRaOjOvYjov/UVTHk2OI4ZlZ8gHZlXpO9gqRrAlqM/SgmHIk3qz/K
0S4cr1DYmm56p9OSS7j/zwhJbsgRcRZdLQZUaFTkUbATDEfWhq7do83Ig40fCLEu41I9C/Dgi1g1
ySYISBhDEPdcD3gSCV8MvIbI7UWJ1PcatWdLm86tNj5S92TJ8a3YGAXMJ4uBCPBMuI3pJR1XMFbo
BjaK0u4112mJLfAT3/eiqLZvNRwnocCSuOfQku6SWtXDZYZfakOvy4xXZBWk71CUT1xJIDDMGEHA
MqIYqSfTojtlk6KCxB3UZUeO9DHoLLnnmG3xcEcPPRrLBXr6G5+4nAUqRvSH+jpUCReMzfuYkyMF
MwxNtZLvRunLFRXjEuWYq4GdQX9KlmuyTqtOo1hPp/xFxC6NBuAAlPgbFENXZdH0aBZCgA0y0cnb
QDi8iiD0LqZE1qveCJDlSE25EnV4ogdLNJoIdK83w7ucYtzOdoObsmqrM4Eh0UvYW9mOuLOLuG2o
DprB0soEw9R8hAr3iDAkRWWSJ/0HdjsvrsHiBm4cpmplvI8xdDGeDWMnyS3w+j67lm5wpYxFflCR
x72L/enKlPYAhit60KaXOo/unMB9oeotvckZ9yOiKCYpxEJdv7LxLlWTVi3JVMpXoAUf0HT0HuTj
K01pIg90zzrOpzvdpjybqRJ1lTzmaMpZTYu7QNH0DYmOH7sRxawjHlyzfFLD6M41B5ABVmF5WVc5
XhPIR5yioI2Scnxmf0fFc7p11ERdK3AqFkJTgLKCSyBmNasopgYXJWMsDf1FX2vX8E4cL2ThvSgy
CBpaSQ++x5JTF3GwRKh2lRojd2iC8xDGwQXbT7RCaUGZp4SbOZDCcQn+YFh0Gb0bDe8F76Cae4nj
hewrJAJZVhjExFEADpDngKehC1VheGj10uYshKYUt+ci1+PbYCDUCjcbGwQTOCbPCUZVhC10h4XO
M+TkxVUyqp6LcYCdcPSKbtrYsXtDwVNXwmgWsWa+JGw8ykVMZtxLi4/nvdkSvojAqLwwZsKVQecS
lCsfXSouetb+KmngavWKkDeGUreeluV3hFcfJmqsq9qdDxlB1HkCx5osKY8K5zg1VKVdOLLNpIFB
ARW2SkWGEaV5nyf+vqlTIMUSRK1iUM82KBZR6nMB2kp9GdQRPL/eaS5TO72zg4ggZUNDUB5n9m01
TQoN9+4uxoKmmME5Zf9F/1GXC9T0Z7h7z4E19h5zLFLgymxXqAKeG0GLqhfMiDmMmYVNFCDmjMZc
uiIJjnFZPouw3ldh4uwxQ9P2SvOPUJ3RnBdZ9JHjYegZqa8CMy7CF3rW+aGmn7R2oJncGGab3mGp
5KbA9GN3o0zAH/KSCVoLl0mQrAn62bBr3pSDGBeMiVeBDZJRR1Gja8boiKvP2cFGvA41Y6sN/Q14
xou2K6/zRsbvpazOURCZaB9pEYnSeYaRSvJamOq7CSoU9awxpm8Ir0mr6pWfyhoscXQ5MTtf11V/
TWMNnfsgNxZpBQaMI/hoIePduCsSDhcOdW4Ht1ichPtKMS8m2Z9FWDHRdf2lMJLLxC5vfUi4C5Oq
xTYZ+o8EBGMmKMeLMNCYN9AC9AiRF0Mwq3MV9SNCILJiAcBjj9CJBzQFMuaisRZFJgiWTocLpwk2
qCHyBbsMewc756znjH6YdeiM0vmGZ+2DHfTNEqb0BhGMgRsyD5NLNcBkgs0GcHae39HaeeZkEy6M
usHTmYiiA0WoonozJ7p2gT1eVs24b2sXZXfnPjCBE8ASTR/8PooaKFUs4roVs0/BLapFQj2S31Mu
RGpiPpi685AxKCldZIuRfg4sG79Y5D1Qr3qCZBKS0ejlhA/2brTCM7EJHaxHxsjvtNF1Atrbowup
Qo7KHgc4al4y5S+Iv/FkGJhKna5dOEZOKruBhr7p9aucfbSHUO/WyqsLK40pygjanJlbPgaDdsCg
I68SP+m2ZmBoy1hvKognyru+tKJjmo2215X+Je4lH8sYAPcs2amI82x4tsO4HPtyBePqQMz70Q7j
lerUrMY5oqjBV3ADIQZekp+16tPqJerDZ8uOdgjs0FFY062pAqIZJ8PeDWadeOj/+BcZZbhapBo6
AYI3IeVuSqIRFeJw1mYtTjNQ2lRvCJHy17JqNjSP731ObUOMnlwYJ3Yaa9Wdehxl5ZKKxgs8xH0T
FYdJVTa1KtAjd8mceaasg2Rc97Zzoqp8p2b+S5wbeFXNFZWjFdi0VVHYN4OZXU2NmRKIkTwQ4rWs
9OGucPAzdKywDTRUozfwL6OrWOtOeqJ+mq5l1xf4uPTBq/QU906OuFQjyJsUQg0Ia9xAdcEV2FoN
fg7md3xoW1cyCki424QmYttgqG8qlKO1opRrh3rawuznDY9S3KstfWFbqhepol6LwIZRT7nJksoB
HwNUBjVp99YIHR1VErFXaXAADwXC2py4QK0CQ1+x3A8R1Z6Vn4x0p1vdhMuOH2iMD5OTXySW7C/7
vHi2R1PxQE3GF4XDjpzd9Dsnq042veOrbrLCLQAKnhqHpTsDgyYUVLqjr9xFnEpu8aQ+4ZWkXGTv
erW6dizlFvkAUFYKhNIyPkb2HPQ2oc3obfuDSioi+AQE7oNdaYtOn44AqmDYsgiwxe4fKK8/dmgq
wcfZ5crKnVtr0MQsSl0XeTpt5CTjvZPpoJadmzBUQFUY1Zn+zdmGoXwJUqLGnTV9MAZlX7cl8gik
ictUt69liqTCbnx/lQXlSUngwza+RBBh2UDWuw2u6WbtosWm6WGmS4rmV5Hf215TkO5Cu+VcVPFT
UncWmoHwqihT9lstYviF01QfafCdM6RzC0kdCW1xed/A1/WqsXwp9OGsla6xK51Rv1O0FnUbrC8v
9YMRum4jAYxOV61t4k4RQb82gxjpXDVm9gI5LwTx7kKk5TFiAdtXkwJ9kFPPkvUqQm7IxHFk3E0H
JAgPLXBZj+wy5jm2IxNT6IXtwvlYZpqVb0mjf4b0Kfdt67aeHUZX6ImvCIXcDz0d7pLcr01ZtKw6
o62sFKLFPCDniLsdRCZw+5FMi6lekWznL/FxwW6Ls3sCsre2I5nOmFkWKGdXI7TXi9REN0vdYzl1
+R2G2tfJrJyTiiP8qDrVuCf1WKwz4igXstAUMKhDcNT7aq1ivAoHsaExpDz0OW+M+n3jZjZPENSk
TZ4qJ/i8a6cZ74O+vS/cqPGGMdjZdr1hNluqLS7khnAPciDORQewVpTVhT75iLNBQyQjlH4THAKt
lvC6c+3bIpaGZ071qVLN92PuXrmdvu0yVdvVDpdJcRy5TLthFQfNHViAO4JM1UPlFDgNgmugf9dZ
h4osmaIHFfg1LkFYDKZx0aeF9IpGYIZ199MkVyDqjlKtOZZwgmGpXiO9Z44q7LXR1RscfCvqGLsU
5TMLS5NfOhjyNXwk+XgharPH2eLuosw/a0YO7tuWCRUTf+eWGdr0AYFK5ixxL66kxqEWcw0nZe1j
W8r52cWMGCKtWNmpjRGV5Dj4MohrVM6sRa/jeYNdWyyreBisNWyzGvq8Obh3HBjbG1f1QdlXEEjh
Y6HyYVaJYx/lpa6p06WJrjW5tiK4laR2u2mzRUgXHqtGSc4yKKqPTdEz+Sl1w5axwj11KdIaDaYW
tYay9yU1H+gSpnihkgNqrs/kVlHD4bLVCR3eaOiH7nERlVcl+mzfUwlFTdeYfcTJL2GPL2ut960d
9tF01ZoicZY8Ug7RsQ3mk7LTbomi77QLmCf2rVW24UlQVV52wXg1Cf/WdcbzHE30JKU0lghbme9K
GCNPej1dDeSgL6JKxHsrQLyx0MI4Tte4SdoHkDwdI6zREeAWFifesD+bIsMBRT1LaTgsxOHRV4Jb
aWACzfncUqbXyK4Jx+lOInDPFIIxjtVDB9DCvJJhSuljLOKjkEriExfW+E9mGCdXIVK6IsY6j+rE
8ydQCWMFKqVG8pIJf9ilNImZ24vB4B9NJphYxq5n1qwy9RDsJ5yjq9ySxVWR14e+698lAD4WTaV2
t7UtHnKnvLdJ0iHWNKcUXob2U4yXjzOHr8ExjKdD5Lbs9O3wXZiYRDRo4FW3GXPJIm3M+3R00pus
DN4L5KqMubIw4RR0HiBYfWmnLSChHqf3wi/IKqFwgAEoCKpQX6LlH4jCQwfY9DtFR1jY6VftBLY9
lMI/0F5/IsCs2ATRKG/CUsn6i052+SPnsgBQTO2c0jKp1hJc4XWAdcDDcgB+AEQivYThmgLlcgyc
PamZ00n2DUCVOhg3IIWYz2KNk1QcxhdqHpg3POCPTS1PEbv5q9yt4wLDN7o2JPnKHQdhKq4+jZ2b
sa2nHcsiUmoW1tsy44yXYsc+2XY37u3JfTepubJ3NPsU6PE7TC3doTDQ0Ya2O90rcxAL0miyiqAI
kn1acKLvwiRcDWGb3bkTBQQryswbLUATil4nxGOvOzvZVi56OGs4kSIZPjsQsJ7N3uzvUZPri7Q1
7itNdQ44RdIr1DXsw00ZH1PH79lK0EXHwaIu4krKhTsCi6z7zpOlaQLNxLoeajTxG/kM/gUnREUH
bagf6WyDqTHL81Bh0S1Dqk88MYjwEe+JxAgPtEfyFcqcbNdDlNw5mG+3Ue+X26I0+ztdjj56P9d6
LzRUaRWbaI+tlLY23ExDSiAwmwNOXtmuu4ooDWHDG8UWDZHj9XIEO97R90ZMfWP1UUgwrZ7siWTs
1zyAySIyUVDZJhuZ2mneD+PwMdbz9QiCcJWyV/TSTohVFOr6khyAJt6MfWUVN0ENXWuZCas+tuVE
xQpBpnpnmAA6hCiJNwnc+IEiCejTwYJdToNeOyBUVjczHcFTlLHzwrY7QZigMmZa6a5PfCJqiSME
JDKzgHq1bLYwt+2lzAYNN6tIlV0BR/+yzqxyHwWGMiyKcCzWyIQCb3SC4MZWE/OYx92Fkolsaelm
+pAiJn7Im9iUC60ZZrKmrT6KMKnXLoXj1zmFjCaBDlm5C6L60SWl3riIGx+ATe6n4SKugaiUc6WZ
81IVL3HKs1Hh2QkM0n/CmAE5mq6zGNkLsl3Ev2bp63LqUC4vHbudRWjSUOxzocLbdRedwYDcjnVN
pUKhas3zPZidF7Sx+zipOFQ4nEyhy47bCUp/r4VRXex6HysDVWpqu3ut1SLjFbhIz9OL9QgQcDbl
9QekkPXwHnIHawGELD14gjMTyQt1aq1oN2QdseBABdL7JmvfuhJQ9Vddw+O1iIVTourq2b2RuJRQ
SNE6VdvAYdHNHWuFVXAEsoLoBqeV9RSA8DhVHPjJq39rJ9RV0sQ7tqejwYYiBxusRqVzThHG9nvD
7W0dVjg5uduizdp3hZUyqPLE4i9gcOrxDLahy08hxFbifSgIGvUwBejAiRohERgP9Zhml3plyFM6
dnG9xjmjbwlNsVyvNkOf8xV1R+rZdTaqT1mVqV4GEKF4bYXSGJCe8ASsYjMzTFplphosq2BA1VzL
oqu2lOWz3pMhOKcVzcsMObujKlR6+tJN9nrkt84qpqq6rBUBKK3faJNyHg2MGCyITxlKOV0M+OHK
azkkw/sipvzsas/KQChW0VzVCR7busGE15ZMN65WbUFjmOeJcuvSQR544G4/hOxqcQG8wnicVok9
TA9NGqGvpRo5Ng4u24naHScu6g141zj5tBIo90icFvOIGMK1AZSRo+aHOgSo7KmWQtsoaLQ1p3g/
W/QQq7ygfolcB5/C8EELWuK8rJ4QU+AlQR9UV/wT44aSeXKru515r2plvO1M+eS0Bks3evNtxW57
xREq7DB1C3tf8FkXcWI73GLKlKum1nPqdcj9oWWSCVNY5wFYkY3mmLyCQNbWiFW9d0CLl6PkEbFI
17vokLw+BQYcKw/OWm/sq2bIIAQDMYsnvIYiHrZxE3GgN8xkTq0PW84Fha1zPOHcSKSOIVKSCgpn
NC5IQR2LVVU6puuFdTl7xIfKsg95pAC2wtKHHYoB4zRrve8lmIusUcwrFLa2tRVFhG/FUJAY+Lgg
kyP2ddUC6KTqxY7bG01bDZ/HtPRly+e2bZLfUTPSr9ii5gjAJVStSM7smGVw26Zjql8kUmUqsHqF
/x7nOPiFqhYuccxlA2Z3yv2LGg1/u5a524Tr0DRKldkFjtYMnSt0YBDTqN8k+gAMz23NJt2SCzUN
Wyczk5LEo7dpAthHl33AEF1FJ6PR4+yYVLR1lurQNeQo6WWA/d/F4K0cXasEV80rIxT1Cdk+aC3W
hhZu8FVg1JywhJ2Me7PIWBKNpLliDE/tuu71VlnpCBWG+87NXehtEruKq4TNFr4iQNaU8sYpUct6
i45smHs+91XbaA5EtMZd1gPdy4B95+UU5NGOXtxH157esaRyyGIDfqhqfbxi8m4PkWEd0Bqn2yx0
rQ1yhVn5MVDL0c12A5x5WoGGIMhBqQ1Pq1z2Rrkx7MIGXH09N99HSV+L7JJOf+mcWCEfKPTf+7lo
tLmsFr7Pmigc1g1wi5xTfl3HW0rQ7C37uh0v4EKHbOoixgKA+uqQ2jqFIAx97mUmR7kVkdNw6HJj
OLFm7uMQSchGZSyzc88aiBBzWwV8AYu0hHHCMNed/Blc1LjqavMi8JPkSQbaeFY0V5z7JhqizeCA
hbEVfAKTqt50Am+nYoIdQp5hUchJsdKLtPG9sXKbtRJ0Yh8xRVRAqEdlgxnvNQ2UmIhTv7oRteBU
Q0HO4JuM08Dxr/6APWkAsCDbD5gjZke+C0ovN3IP8xuORLVQuKZjBHAiHylvTTU5UVOjE7JHZMDJ
5qR6wkgF8k/o74wciLtHp1Y8pVQRaJzZrQABZIx3CY3W+zDRi3Oi2e8xqIPu0DJnlcneP4M8h/FD
GtwpA2zEzFCkni3y8ujUtU2xvnUAZoHLoJTHfVIhEdKdbAhEgzwC7cMCfDB0aQudeXY24Gy7BJLT
LWwqlJy+TQFNdJ7tqvBeA7J/sMvuqU5ESra8s7MjX16QD2QtWTHaS7e19T3yopIOU10+2kSk+0ut
Eoi263yukZK2WKzpJuqr1Kz8aAnd03jqlDDAoQhlTls1ScYISwZrfKzsJAZ+5CuCY38cnUgHhOlj
jO37IXVYJnT1rPBKR12brKtOpzPEBiOf9iqdY3c50jK7HNiKrBsl718Ms2rO+RQ2J6Xu9rFmUzfS
rMHeUlCgagWpj0IR/DuAcEkx6Q8QF5xFOzokkRVjfklQn7qtbXQACwdxJd4OYoM2WaymKwuhDhlw
6hR+CH3LWSshWQR4Lwmh6tqyZF51oNVlpaRODCMIzZk4TKi5N5qLh9YhFXPwSHdXqe4Pgcaj4jhL
8MD2ja7mHAdQVG5oSLo09UJfbMJUcGa3QW97wZBP68lQq2Og9PUTHnT9Mk76107NXfLBq2nHmSbA
Uu3jaCLVXt3l2PB2lcVG1Exc86BF1LL8STU3RjVEyOMn3zhLYQ8PZVMKd+n31XgUUG2vc0CXG5eI
xNU05c4lBRyyPwrCoswJ0NEExkvtsEyq8hpNiHI7Wnl7rumKsX2NijXjH3mEq8brKo30d41G9NQC
O5i+C0xG4kLKwr72IxQAThGnOxdWyLaMO39LHBsVushdEipUQAizdkkeTg+o6ahqBzPGKrbqs2L4
DQlnxcCJtomTm06HWj6YIrg0gdWwNouQOo4lroTENWjN9VXMh/GmM7VoqRZoC5Djhdib3IyzXSO2
STTpG5/4nNNUdinbjNRn/IfuKxG94GiS/DWN88Grq6577GNhwyI3qmZRdihQ7abjfejp0eyWgDJQ
BTmDIDoTNfAe9Pbamcl2NLfXRqVspZ/3EC1IaABFsxdiwPGNJctzi/EBE0y8Qkhyl2XJs9kiMykg
kGhjaUAtUS8KUhgMtgvoBX2hsCeC3wqHEr/1Wsnm/Q3WvGU+5qVHXUVeJJzGIbPI8JpSeH6Qanrd
s3OG2xhZS+JPMKV1tCN1ZLf7QqoMVnPkyBxkpEoemrqK1m7fBwd0Hi03gjnRHVwW4IwaVtpPN5M6
kCHCJLrqGcReOjRIqVR3FXTGra3GTxnU2zVU32BJQ3DF3ku7a7VkS6k9Br80figbrVkBU9FelYL1
KNKHyMB0Nd5NTjmAIo0GJIMZttJsEUkn3CtT5r7zMz+jYGmPoMEiLWau7DE1LJ2ZbNS9QY6qmXeU
zuSjYmYgyZmGJGYuElRXlrQQJ7dLNY0iPOik5g2iNOOUaBOHB2dGLIUINUH8g10iOeEC/5e6oabI
IWSGM+Uzpmlye9XDTlTeRm8QpxnnlM9gJ8y2MwkP2BN5t/aypPZyDDRQUMUMhcojsjtAZLgH8hJY
BQkzvVZ9e7yYxq66M2fOVEal8r1i4WkblT28YGBUmHiKC6rYntrWH6LOzE5dZ+ISjLNoL2aeFZbS
5s53DBhXleoAKqyqF4rH6gHcbHCY86UXPglf6JVj9QqFF8As5jO6DjNFa6Cy4ZltnGHJREToOvOe
sSB2V0odx9xM4RJCMVv6FmZ76qxcuXQi2hYBB//bEj/TyUdxuko1amEimAha62falyrKR0dv8osm
ZTlcN2NfbDEFW6vIwCnUyrF9csmKgXgAS4zDHdNzBnFDcvQ6AnyX18EQ0hme3nhkPaXePaxUSrhs
GekAzeCySkuWvmrLDTUTbW8PqbIIfb5BXiPAij/xz9Km2VtSQgyux9HZFzMqjSZ38WFkppFbnmr3
pi6SNPDima0WEpsw0slUCPWc2WtZlLarEbnaNrPHdoU2gactMuv6nV+zxaT2ARhzCaeW1A4qdyo5
jIqxD6ipCA+Ljn1nBEL9GDqju21r9mT9GBrqXWlazXkwDOUujzpxrHO73k/t9C6unOwoOWKd9dgk
/tS3imuIWmSWlEGm7yy76mrK6IL0iIHm2FKfOXatKscjpf10ZXIwVBc9Zfxil1o5s7zVBxr166Du
jaUCCdizrFbtvMIs8+dRz8NuBfrWvwsxyH/USQahpwJ0TzoOnYa2VRk2uMBihjwQaaz8M6hPvDH7
UMXB74sArLEH1ppD2zTJhgmNPVtqTmjAODcOSH5tbd20MxOXRvsNGgYyr8auOCkhp4XbbGD2w8zK
1/EV3bmqKOjFCGi0Wrs30FSweYqtYO/kue9xIrf0rcgpNKhlRhKtDAtaHnO8AHywHtaIpxld8Kq2
cU9f1EamhcFzL/Rce9KbodqDVWB+MHVJF0OfLkqXHmCQ9vmxGBT/HZ7SpxAABB15et+JyTw2RBHs
dFte6lJN1napDCWtwfmUbBQvWDR3rVr6i8qNj4XdPUQMcqqJMhJeVIS4qiIwj5XEuLWEFgIaCtVV
fmWimApWiNCY9dhtbzVfgZMjIipLnR5XXiD8YqMFmK8X1pgR4qhZoGhCBctxb9nPlPGidV3lmwb+
yirs8uaYErgDuDJRaV9hUUCSbS1UDXVLXJukSI91thMcGjxdOs/AhxA5IKbcZJXWvosVLdi5hR+Q
QdZW9ZZyVMUDhBCCwy7A4EoGJ643OiL0eAcisyXa0wE07oQRZ52EI8XjiZukhG25hJkUKQdXnbLb
vuDsubSywdH4YX6cAB6cHMy/VOWhEU175lV6tKTAheygKHrRHzVoBgERUIiRklEb75ogZ4/Oz9RV
wyRNAzmrVCpmSFQ4kARbDPZ6vTTVoV8FCEvWlP+UzoPTdT3QZgRAJukP2QYiLGl+6HUT4JvGLoio
KIzanLDa91MeDVtNL1M2DuDLCBcHa6R3Jg3VsjDs97WpoBW06zE7AhKODwMJ482CTZ9Pz4vzctCp
/VLpm3OoU9Js0pEaaJcX0y6iAPunosvvJJeodKzZ3as7nH2db+TfRdG1pFcXv8rpJ3AJhO9k1huk
IkfUY7BFYM6aT52tjWt6cNpHmvU2jeC2qTHIuJyCt4PvQ4aoZI7AldlQnnAOOuzGSOQEG9zqnViW
aRviV2xHmjMzV3b4pB/+r7H9/fpFlo/tIyzyqB3P3Ws9Xr82nIR+c8PNPz0h9W9vi//dL3221f3+
C/30+vbOf2Ik1LE5fGUkfPtEbx/3j14gfeRbdS+vf/+bJX7mmOWSCgaddP4j/vYT3tvg1x+T0fqz
pTrU403x2895wy+u0D+7Bn/89T5dzD/+nT/6Bp+uzu7l73/TLGT7P3QNhP7zbOgC18AT9eWXx1P4
MxVx7PmzneQ/62s7GGB+6Fsb3Fk8D3gmMVt88a3FzyRs6KSS0M749Oc/7atjR/nB766T5aLO7kHc
YG9/iNP44hIorvuzimULYwixJvOfT2/4HzTqv3MQ/6sPvqn9TKWcrCSSbN7+fD0KNPVnEqeACPA7
n/789VHwFy7Tb7MocUnpy9v8Gb02vzfN/rNf+Dx1fP/zX6eNeW4QnGLc3/zMb786T6if3v0fE+z/
PBdd3s4zPLLK/G1y++KHsxv6i//71e823/3yr1/+y/f68q9W86z++av+7nf4/Jfb6LV+rJ/D8e2f
jL9+q8vHjFn7lw57xGMaPX7pEZ8diP/4nH//21cf9IsH5o9e+LKoPxZp8tOuSR/zl8+vN19KGoiz
G3XGV6PWdebgos8//t016h+z5Vd36Lel46u//eLGf/76//rPv7jvOr4u9S/dd25HzkX77jZ+fc+L
59fH/y/Gxcc6ev5qUNjGd6Pi16/8F0fEL3nLKGy/eVmcc6yIX4+2f/F1m69Hr2B4/dgrUugvytfP
r/G2NVBNA5Pvj3xMHog2/OmX7PXbCyt4An7wtX/3Kf40Zf3QZ77hIPC7n3n24rJZ+pHrcTU/CV/f
OSyKDrlOjmGynHL0wbX4Y+9xYmcdFN++y+x3NbjqHDOdNxvsd+/S/WMOb/7i6GbMPH4zEGdmgiEc
AAOAMgAp6Cq7wq8v2f/ijRaPKCGef7ppH9tXPtyn15vH6OyQttBCEN4FGIztxuzq/eG3O742BZrH
x+zrW2UL06TZL0xLRS2nm7A6/h1v9hiE9evT51d6+1Y68Wf8h+0FJ1VbE+q/4428xzp6emIA/nT5
2oav9bxGfXUxHYOjDH5ZFKL4Z4VGnOLnT/U7i9SnQfJ7q/P/nVXq0xTy1YL3X7E78R7zx5fHzxd+
Hg7zMfWfjum/+Khu6tfX/NtdiftH9/cvvvDxVUbPxecP+LZuzEfKH/28N4/UBn46sYurX39ioP50
jKrulVPG55ee30mo/4Z3oj7cvr78ztzydlD60e/h8QLsNX93DWR7/d32ovvXZ+HfnusvL42Gv5wN
J77jf/oN/l8/wLBg2F/89z3Av6RP3y3yf3Ab/uJz9kuOJb/+al74P9xdS3MbuRH+K3Pb3aq4VjN6
0LykSqSohynKWpHWVnwDSSwJc8jhzkMqMpWqXPIjcs7Jh9xyzE3/JL8kH2YI7TQ4Immi10p8ccmy
CwM0Gv38uhv16y9e7q6raleIajndS8F12QbAHSqbmoXyt7pJhe2420aUwK7JxcGljJcSE5nVjJAE
/bc4Ni/iDK+joEK+eQYJ3MjCETQw2a7ug+RK6zM5m4p4YhbS2z1hoPVVLG11ccLAcC2MBLRsU92w
yJUIzaUcjCltdTjSddlztaYza5sM5x35+FzEkVxFCQifbTQod128egizjpwsKsy4HVe9UH2oMTiz
hqiaz+oMN3eB5MAskQuy7ia1uOuGX2gD6EoH2FF0xHWd4VUASoacAhENSBoYkux/a5fZDDKH0Dbv
Xuj6Lq4Ga8LB1z1OnNdNRUh36zNQ4Z2MLQbzAwbL9x08qY5YSGKS+hwa6FqkDxY3HDFQ91ql48w2
Tfz1GE/2mw2642PrhtGDmNhbZqDxtYJcT+UsSaWidD5iEO+oIJLTfpTFI8O6Wqr5RwwivhOFQ9CE
rHvMINY60UxY7pZuMuj68DpatptlciKcMNzeC3EGv8bgtiG0+CiorOBQzeh0YoXu0VHFEGZ/QXyL
QGg2EqFZKScxh/t9F6HZLX14SDWbz+y/Yf2ipb0wR46km0vNWM1IzCBvpejKxN05ggbm6JrCCGOZ
vzpQ4kHAoYtJOicIOEj8KIdUeQAFz7DfR5Uui+ieWSynBYfKA1oeJJZkXQ79sYrBtNH6cRhRt3E9
A/Pl6ukextUAfIe+wERioJO9Ocr+/AGJDAUlRzFlaA6vpivjvvW2ddtV13eC9KT0ol9gvJDXApBr
wCOYkT/piIEc2p4eYPkc9lw7QgE5oXYdWVWgRN1J8/Q3Lf6rXDOgHYBpQONw//Dt8UFwiDai2z73
erHxqki+a6CtfBr9WgADKP+qpR2r31LzL/4ThS455akxMMB3DyCWd7r9XEUncbJtQ9hNyICGGGvJ
aTgmV/8Muqm5mFuRKg21cpUPF2IpEA+P1dysle9Xg9tcl75CcMKski/qM0icqyQWkppWHIofe/2V
7JVDO7+L4qFFAg6h284ehUrJbvVoA9frupYIZdOcC5Lg7uu+h9FqVsnZ4IQh6PwTEt8kPIVxNeYj
+6v3rsiGyjuNha2JNya2d/WbF1ZAOAgYHtnKmtJ79lpT9AWwkuZBwEDtn2WSeg0xI4FnJMjdKf4n
ObXMYo549k3kgem+Szzbv4Myd98zRgfDvuxm/aHSCZUBeYpHwQGHWO5ls36VZYJW+T760zIYhqf9
zOtkiTD0KMR+vjoDjf581+q27u5bZ3/xNPMg7Ot1bf4HxCKfvIHKFzTHRl/ko63Spqy/jRGywTRh
tD802ChwTmCW9//72R8yVEvLbzO3vL9sRCurVHh3FrrtmEG6tEKvK8IHgZyn2aZmxhoDG15kkIdT
ERIuX8fjZV8cBL2MZkMNiCpvGG/T/HV/Mt+AwLEYZWTH/kbswI765xZYkyldtr6VxGWG/boPLsdN
GnM7t8FXD4biTQl0dws2lfzf18IjV4JEj7ezzuvdRBXMz/Viyqf53QThhYziEY2pvGWIn99liQWE
DA4YYku9p3/HE7Wggns7aKBMya/7QjVg2pUPNjzm13qg4QgIZiInGXTcKebcWFrIXVc0ojR5hFQ3
K+Um3FYbqohqbAxgIBlAXLaA4dWgqX82G6ryXvWsLumYo2+OxdCsos/PEaG+k+jNEgKDjLgpwLMe
2rqPSAjyiOG5n0nM/4a7hs9s/x4DBzZRDoOKV3Kv2w3u7czSjKZRHBFD6JghYfKMpczrNGbPNCrf
NYcD2hRz6d3LeEjk7jFDMOHsk0K6OSUcf7LV4NpO8NZoMU/LZDhh2GzrV1jKEeRe6F1kyPoQmXLC
IFNasUpjuixHeqOVjlU0p+K6xvA6e3j2F2JqxYHeMhj4F6JPH+H26rDtPHExttTA9oTFDouuMQKA
xobx9vdwmk//SqU3/O7qIVIxeXW+z8BobTlbEO6tqJb6cn/vWvVtq8DnyFZeo/okHRPlguyWO5Gx
X4sKRwzKtoNihZFI4KGaHeYmB4caAbgqSlPKDiwZWzj/j0QGY3Kv2f3+TAwMjbUogxDuQJEObMAP
w5PoiAzSF6MyzbnzWztheMvFyjYoxedQc51oqeUvCkHorhnY+EbBxCercqiMfFWqidAez3xmf1Yr
9PGbhkoSkZnlClOfgZHvnj5n6EZEzELUupvv7L/tO3gmtLQJs03dl+3KxWAsw1ASZg44ALSrYtC1
wuBAzwB39VO6GjZCMWEBB4q2q6umhHctIwuqo0d4Om8agDOrdD7gSOJ2MysvivpD9932IuqlBYcM
1nb36R+R14umT5/zUpTb+Omfs4GixdPBIQOtkfFRdlhJD4V3vcOemC1tAR1w5HU/jNYeOAdwGXEC
9IAV3rlIiFkUcICA0RNCWTY9JqS7E7mFOAzaIxCTIOBQsB/XfJCAA6z7UU37ov9IVCuG07oTopCh
6++bAwXcULHXgzFH0B8oonff9Wl/Icnd1TD4G41x6xivDBgbBPV2f+r14rB5P4hvMBD7ywheLVLs
FD7CIGpPAZntC/WJLsxgqp3GQDNQE5DBLQDwYhSKoUzGhtO19ccB8e0shK4nJMtybHic2ZfGIFoa
iB/TV3rIsFeERfvRkN4Zhxrrxsq7BmKGhCI4IgZIhdKIP4deRDp75LX1H93TuzI7+Bw2+xXKmWfS
Mm58wDmdjRusTK/O5zB734k5FQ0+B1KrvcAQoqUtzqBl3MlQtN5pR1aA1T9kIHGh0SvWZnjSbYBP
J2gealGb411fC5qTAJLbnc4Auoto7YkcM1AZhQVIEFq8zGGZIlCFaZzUW/ZPGHQdFhYL+01zpCJu
5Jz6yX6N4epugapBIWslpo4DFHCLksg1Ruaomb5F2z81x4wYeoeb2wTtCAnqogZHzCE2zNPIDQuf
gTt6Y6Fs8GWg22e6u7OfMA3DpjTMdY6lFWJWZp3CxuLYMRxabRau7ZlDIn1Y9mUFOTiqWu+VTIEY
I/TgEHXvAZqNHrwr9KXP5t6PXgt5xyjNVi+z/DkMTTlguIDVB9sYIJhgShk+aX5UVR+tHXF42N05
cvvhokreoIsZh+3TUcMhartaIknLRCsKZV5+Z4ibPjfD3QQCWVGtO1YTdEebgWrPP1a0vKzX0SSN
IYaXaxWBC4pV+J+//j2ZiIXwLuIFEk/YwSVyp1Nhbg0nKaSJfqqA554ccmTOegp4hjfIy9FkVC2o
1w85YF4IBE/ExLB78uOZQmdx+EvK+wn4GEFiXvXacS3gyE2cRZNhBAL2xARupKIw0HpNNwxkuLy2
yFSsSJGAfwBUbE234HUV/LfiTajeDND45U2SZGY9ffWrbzDEgVCvPKpYmUEGXQtMn7XMmoI0WxXX
6wWWnvuKuQaXykfQGaXN5YQFMqFZbndsNrBJYJ3GWZ942wxmOVq6KmCx89B/Q8R95C3K/MGQXwAw
MFMhhQZyGGB6t0DUExnJUY+rgTEocASSnCzN4SA3xQJVO1Uak8OcaVrcwYECOIumCPrTNsIcxoNZ
txr2xuG9oUWk3XmSo6gI9RZDNG7MaH5svZNu9uUFFyh5JCF6jEgyT3H/JPU78LF1fz5HwVxHxDod
ZIMXOICRugVBonO+xOrzObCQt2jPlUa6xodYIQFH0VzR47Ot0jTJpemNfFBUgnCY+sVXrrMBjaQE
LJIPfUzUUAzz7feiPhovGwbMfUWOZlA9+IoFfZrgyyipEobBevfvL39OBaHu1WwAuyw/kQY6F1Jh
LdTAAR1raARSMvbuFUoyKoU8qgENPfd/0B+6G7/AoLAxnldYuMWAo1StiXIyRBcNCXKW4jD9u4Ja
RUGNwRhH4Cj1MJQbPbotWFnAAXkquBMmTDp++hzK6aJMlWMe2AwO0BH4Ai0/Rs6XI4ZZHKDQAt73
52iEMJA/lA9xiKbbWx2WstncWrXc+DrVrlWN6o0NnhvmKysepjrkx6rZ5P/fbJBiVgFKk8U0IoY9
B4s10JTS9hcYJFw3ClFxUSlBOVJJzUirne/bEkXEs9EPVQqIQx3kGStdFY43ooBdr/oORwu9ZhSZ
ES3E2uDoo3euPhGLlCNNcY42YbqHg+lRnrduUoN4PX+6sd33jjG+c3gBg7GHPniLtfwsR8nxav08
hagvW7dbep6SotPjQ3Ipekzfb+Jkv7E88EBIyJqjLcilREu4FYfmZ+gMzmAFhOZ35BDodO5+ijbi
aH3oVrNSHubiQBk2xzESEXDeV8ehH2DY+Y189JoirOgHxtEk7UZZcHCOGqJ7MUPxEw0pchhJN4Dd
01U53qwm8EeJ5CsdOoV+ZeYu97eeb1U6gHFbqVww34XhA2KOaJo+wnqVmc8TJQ5tkDwDU0NJJYje
VmePOdpJFPbipQwRlfmDd5rAK0sAyi9cTf1iERdDBqSZzcbETsHYHfdL6UUTdHgmnBpwmBI9YBro
bjnwKL0MPTqtzTJw5s+4XlW43ueYjUwhVpgC5E7mNSMz4Mi5NDU4QIdtzKM1G9Uq4xheRg3jbzGx
s448zNExR9fcD+UZKhjVMoti732GXCfsxUozrqbzSwdo9fMWQ/Ew+Wp7OenrOT7F3K9v0NWJR9qy
omzNITwaQC1Z/cs5etw1YrGkQG+OYg7tusryA+FIGDe1Q2YVFXDgJFoDBNNpSySOYUsrmxz61yoZ
5oDon4twoi2TKjlQqxvK72+gXGRALBOdguSv+7JdwA0AdSGs4XPM59CoM+QPF2aLuR3P4ebcStu0
ZEhSf4gze7MBxwu5R+3bEgO9yMVh9Jyhykv88Hpq4KRihKKrUiifZhU+K//KBPjyAa9fJ8pXNVDx
GzxlxSTHb/CUFWMk/8dO+SK3F20aV6CQQYhoyx//CwAA//8=</cx:binary>
              </cx:geoCache>
            </cx:geography>
          </cx:layoutPr>
          <cx:valueColors>
            <cx:minColor>
              <a:schemeClr val="accent5">
                <a:lumMod val="20000"/>
                <a:lumOff val="80000"/>
              </a:schemeClr>
            </cx:minColor>
            <cx:midColor>
              <a:schemeClr val="accent5">
                <a:lumMod val="75000"/>
              </a:schemeClr>
            </cx:midColor>
            <cx:maxColor>
              <a:srgbClr val="7030A0"/>
            </cx:maxColor>
          </cx:valueColors>
          <cx:valueColorPositions count="3"/>
        </cx:series>
      </cx:plotAreaRegion>
    </cx:plotArea>
    <cx:legend pos="r" align="min" overlay="0"/>
  </cx:chart>
  <cx:spPr>
    <a:solidFill>
      <a:schemeClr val="tx1"/>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rich>
          <a:bodyPr spcFirstLastPara="1" vertOverflow="ellipsis" horzOverflow="overflow" wrap="square" lIns="0" tIns="0" rIns="0" bIns="0" anchor="ctr" anchorCtr="1"/>
          <a:lstStyle/>
          <a:p>
            <a:pPr marL="0" marR="0" lvl="0" indent="0" defTabSz="914400" rtl="0" eaLnBrk="1" fontAlgn="auto" latinLnBrk="0" hangingPunct="1">
              <a:lnSpc>
                <a:spcPct val="100000"/>
              </a:lnSpc>
              <a:spcBef>
                <a:spcPts val="0"/>
              </a:spcBef>
              <a:spcAft>
                <a:spcPts val="0"/>
              </a:spcAft>
              <a:buClrTx/>
              <a:buSzTx/>
              <a:buFontTx/>
              <a:buNone/>
              <a:tabLst/>
              <a:defRPr/>
            </a:pPr>
            <a:r>
              <a:rPr lang="en-GB" sz="1800" b="0" i="0" baseline="0">
                <a:effectLst/>
              </a:rPr>
              <a:t>Global Sales Distribution Map</a:t>
            </a:r>
            <a:endParaRPr lang="en-GB">
              <a:effectLst/>
            </a:endParaRPr>
          </a:p>
        </cx:rich>
      </cx:tx>
    </cx:title>
    <cx:plotArea>
      <cx:plotAreaRegion>
        <cx:plotSurface>
          <cx:spPr>
            <a:solidFill>
              <a:schemeClr val="tx1">
                <a:lumMod val="95000"/>
                <a:lumOff val="5000"/>
              </a:schemeClr>
            </a:solidFill>
          </cx:spPr>
        </cx:plotSurface>
        <cx:series layoutId="regionMap" uniqueId="{869E5E0B-45D6-41B0-BA86-6FD20DBDC4C0}">
          <cx:tx>
            <cx:txData>
              <cx:f>_xlchart.v5.14</cx:f>
              <cx:v>Sum of   Sales After</cx:v>
            </cx:txData>
          </cx:tx>
          <cx:spPr>
            <a:solidFill>
              <a:schemeClr val="bg1"/>
            </a:solidFill>
          </cx:spPr>
          <cx:dataId val="0"/>
          <cx:layoutPr>
            <cx:regionLabelLayout val="showAll"/>
            <cx:geography projectionType="miller" viewedRegionType="dataOnly" cultureLanguage="en-US" cultureRegion="SA" attribution="Powered by Bing">
              <cx:geoCache provider="{E9337A44-BEBE-4D9F-B70C-5C5E7DAFC167}">
                <cx:binary>7HvZchw5luWvyPQ8rsQOeFllm7VHMChqS1GUlFn14kYplb5vcPiGr58DRihLDOaQU9Zt1vMweqEY
iwO4uMs5517+/ev6t6/1t1v7bG3qdvzb1/Xn57lz/d9++mn8mn9rbscXTfHVdmP3h3vxtWt+6v74
o/j67aff7e1StNlPjFDx09f81rpv6/P/+Dueln3r3nRfb13RtdfTN7t9+DZOtRsfee8v33r2tZta
F76e4Uk/P3/7bS2+ds+ffWtd4baPW//t5+f3PvL82U/nD3qw6LMa+3LT7/gu4y9izmXMtXz+rO7a
7PR6RAl7IUmsiZDx9+Xe3Tb4ytNbuNvA7e+/22/j+Oz081/fu7fdf71cjN3ueNZdF3b29re7o/x0
35b/8fezF3C4s1d+MPe5JZ5669zau9v29vfb78f/r1tbwaaax0YRSe7+sftGj9ULRQwlRrI/3z/e
9NH0T+/nr03//Xtnpv/+8rnpd//5P2/6g71tv3777zO9gGmZMCRm+p7N2QshDdfK6Pj07/uaR5M/
vY+/Nvn3752Z/PvL5yY/fPifN/nlN9vcttv38//X3V3SFySmsdGKHG173/SUvOCGGKLwmeO/70sf
Tf9/sZ+/tv2fXzwz/p+vn1t/f/E/b/1PbeG+/f7sxt26b+Oz7o9n/9l8s8XX/8bsw2NkdC614PqY
Xfi9SIji+AWhhisei+N1iPv3cW+H39/6Ky/561s5+/rZ3Zy9e35Dn27+H7uhx87/75Xg/38t/+cC
/id02d+624s7zPNDDX/83TsvBAw7++pj0OlYa69+//k5B+j5E0iFJ5y+9ld1+Pvnv92O7ufnkWQv
FA+JjQJXGcWZef5s+Xb3FhX0+bO2sy7/+bnhL6ggxggexwL/U8ACYzeFtwR9oTSeQaRS4Q35J6R8
39Vb1rV/Hvz0+7N2at53RetGfJk8f9YfPxY2Jgw1sULhIwSJOJaSIar7r7cfAFvxafq/TO9J1Okl
uwEy8X77MuZ5m4v9PLbz4D41Rk4qS/SwLlWU1N1E+/Z9meXx4PZ1mfXjcpiJlFubODaX5bhrfDMu
4kpkUabJpVOel7e1q7qxuPTF4vrul3gWNmMvOelpPF4ttpBl85ZnaWXanfE6qtm1Yt4UN2SjAsvI
Ktp6f5O2kxgPqZ2Ype/KJTY8T0qpKX7L5nytit1pW+M2xkN5ECW1vN7XURRbe2O2iLFqtw7T0NV7
2o4l2RLbxqOgbZLS1JT6ovTGU5FERUts+vYHB/gLMyvc5I9m1kZQrilVQvJYUc1xnT+audls0bfC
ZL9SlbVLnPR+nBW5IEwb3e6qdsiyNommJR2+RKv0q9gVOavb9VD1/VR8ngu1dCxZZGFgEtfQtG32
k2Np211kuJxyu5ojl8U2sdzLRiTGTSa2u8qkHMZWTTXiBoRig66Tvm4W3u+yTHdkTepsGobsosyX
GvvKiGTYVxYtLI8vx6zkqkvioUnZ/KpZ077qLoxmRF/zpcmM3lUbnfXvtqto90nAjthdG5HwQGU7
gqXXPJubOtmUq/FxKZvMsZfRWKX6JuKVHse9HlJH6GvPfTvpyyqNOiEPhsayb95mbV/2v1vC6bQc
vFu6Ve9LMaVa74bUzHj+MBTRPL8xa93CCJVzKX4TZVditUGKFsceekqwBTsMq4gu67Wg0bBTEwn7
L6apwLHzksnhy+N3jpxwduWaAlTGRggqUVXPrtxWTqq6XOxnz+2a6SsuReqXV6RcZiX3Q94pl1+w
zFfbctVNnYeTR65aXPmSNqlU1cvHt4O8cn87UksK6sClkUqa+Gw7hcwdi9c1/TSSWME11pJka76n
atmi5qJXazDVvORNn19HrO7V/GYtJlDC3eP7oIB1ZxtB9lNUKKE4rBMS4I+h4M1SlFM/6k+6qzrZ
vJstck15aW1VKHEd40JSlWQT/LH2Cav80NkkGmYK1yo2I5btkPop/JiXLV7yfTP10tFfdDlvPPql
WevZfOm4m7Lq7dqlvHprmoqq68dPoc4PAdBKA/3lBLlYm5BWf0ibksbITbLfPq1sKHOZqNlzmFFM
SxdvlzkfBz6/iqN27NYueXxpSoDE7ltQAzZzxeBalBF+nrMbS8WUe559Uo2atvTjNDeVHg5uVAPu
MOV1WFwXc4gB0dmmZDsSjXM8vG29HFv+rmceSkeSF1mI1HmmuV+Saexo8Issyq3b25zqMv6lmxrG
5KWa2pBOljnv8Exlh02zhFGvkYW72c/xP9KmKtf+Q9/GJaJY5LZumySWUyTiA0cFQJCNfZmq4bCx
TobAHcca29zWTePJMe8n5J1tthN21IwmRGVUFCEnpdGqcPkkhjvZnZ3Xyo27Qpvc6l0/TCG2OdMb
3jPHp8yDCo8mrixwrlWMIbGsfd7gRdO2WTje2oYzl0WMuF+7ccDioqNU5F/Top6W7fXI13Tpk061
ZPiCJNrCwu3okakvPBlz1u/Tmim6p31BchRAGzclrxJHje6Lqy1bqNLXZV9UuJK219mcXvfV1Kro
tjsmyFpnAy5vHVy99v+YqavxaL61sPevpDKupG/qknVV9bJMWVeuNvERogEJ1s8OH136OuzaiLTH
ueIym6MbMbuQ1ZrjPoeoWKKbth9DHe2kzvJyxzZmG3rY6oWMNCkmVcs4aUk6jeQC5ZwPX1TpIlzT
6VFZUJrUL/KYUVeXdeuHpiHjcjFk1Thnl7KoV8c+Tt0QLreQipb1r25ejKmSSi+0TF9VeRv8bHFT
rKbXjGwjckybsgwmfTw2gvp0FhpKIPZQglBqERxncCZXKRm9N+5zN4nCV7vU+3hod6ecFw12hcnU
XHk4zdKWFD+6dliwu9NHeFGMw7DnZeOi65iZUKx5xyxu0S3aLjezTUkz7qfaVvCqOGchynqrqLqU
TZmNQ7JW3EpxU9JVFlmRkHjsO3njOsmc/0DWcsw+LGspV/Vm0H4j1CeS9YOeXvNjAWV8lNXbjugM
Cxx/oZwE/+6O3k7nLeCe0pQhZ0sxR9uSyKKZ4Qd2k8MYve9pV5NeJe04dy7/9VTt6Mo2nDjK+nKK
d0MUk2XYRf3W4j5QHgGrEquLLHW7TJQZIYe2zCem32STseNXIqMFgUudZKixnPqpj/ZR7YZRvZKV
yNL4ommob9fLRtKWq0NF0xDUso88K5/MgvdvOggDgaoi/3GukInPbrpvBEdOktWNVl505NCk8wYU
yFo4J9udoGEqRFMWO7fG9VAmhpY5la/5xhdkZd8NpBD/ZnWDhAR+bFQcExazh0DPFz2TxVbYT9Kx
BYf3cxd+1OOQjvFb18+y/4Dkazrka0fGdfka17Hut8uVmSWPvm7EEQDimK4TV5ds6ebB7Nq0nlFd
mrV15ZoMNi2FfhuZUokrm5UA168fD6OzEm0okyom2kCMjCHPnEfRKpdo6tnAbuhmhyzaFfPqs6JM
KmBbYOs2LeXAr1i0uKW/tBthgn18fAdnaAU7QBxTJeHYJATzOUiwlsrFD8sN+E6l5a8LWVe5HaKY
NnD5SvNq3pJcWYe7pkaE29W64dt61HKOsvH7IxH6kR893EfMpFTYgJBCPLBENTDRqGHob465kckx
JGREPsr+waVkxbUsNYtDQCDqAUdc3gTc+7g5zuAGyCLhwjChJHYj2Lmzl9XkbK74iAsZo66xCUp1
xKdkhWbOzB/Klc1YvS7FqnX2BHV5YAEsDKSjBeT+YIUz3Oi3zlZd5fubPCoU2B+ShUY5mdM4wo9T
8uHtZLfuiufzvH1OUyrr7gkLADqfBTyVMZWIKs3gnrjTs4BfatONVRP3N10+rUh//Bhgedni9l7W
ziGdX5qqswi3E4hpmq1d5jd5l5YLSapWgo4eaJWHlF1FBNiwmAqUvNzJUBBEL+/OdHwwB5DMwVDr
LR2z3ZKv0pokH/rIrR+LKOqm8heXNq6LLoiuVMyujMhFpV6zdg5AY0mFGr7IyATgYPXWRXZfM5EV
9kMWm+DFPbFTub0CQ6rnIumjFJ2BQ5kThq0URzrmYtsEIKSWJVSqY/ovZ3jfl9H6AHLGeBnK8c0s
V16klxUloWhQVmRcJTGSqIwPbB5996ldvUWNoa0XqPHHCtgRuzndJ3KoHN6r2rrBZkUnQbVeex9o
4oHQNErpr5GUdfWuTTtH17dpLRnKkSsznPEguQOneWP7xtsicVuakuKQmjSd42QRVT8Pe2HatZwT
U09qcztfqqj/BLt0qLS+CJd9AJ+ssAUvZY4tdEfMstiGySgpvNP5tkPCL/CeZy7ICUsnQr3qZ0+w
lWLyAhurjfSggcrYHA+T65bjI+xIVSNEFz55+gJFWMNRWtRckElgtmDglG8ZHq2NKoARm5wCUs1O
BCGBlLNYm5co9AEBtgvgArBov8b4wY4eNbYqAC23qhr1tO5R4ckFlSlS6AUAQajVdI0iLCfWnFl7
8AVslR94026ZrJK2EVU9/7ZqVm3Z62nq0I3bsbrU6XBRTB3wCHGx9NVhnFu3/DGk+g69U7fBRlHZ
deWSmLJKCd9l7exApqKshY8rXpRm3OljaHiIMshPzle8dyRJ82Y20ZvGZ7ZQVZKN20DmfRGVJv+j
AR9gc8JiiMLjtaidX/UrG8cBt5Wt8Dp72Zi27kaXxHOB3PE5EsTPw6uoRFmiSd2SEiDbriMn0yEd
m8y/Vl1WFf27Jt3WeLtBxPjOD/smFWmcX5JaFQG+MjH4Yh+loLLNFT3GE9HOwZ5N1jdy3pcz73BO
wDTO1H4reIWFdGYDUTixm9N9U5UHeNQe4ZSQOjzlVJWjKQqZO9ZbBJMcIfTjiftB9jQMEIVyVFPC
ZHxO1YZ6oItou/zDsX5AMQC04zjRei2XdUb1EmoJTEREVQ4e2ekZsf34Hh4UD6ND2YBqLyD2cRP2
+ANXHQrdlbON5mvCpnq9zkmnqrdbCzLxOWo5uM6hjfMaZe3xZe/Odk9axGKUaQmchh6OYmccuVQN
9KrY2Q95kcYmu6RNXMQlJA/Wr9HFItYlH9/SIR9jsqM0H3R3gVisNvk6rlLn/ac4j+yUvVx6j9u+
aIZam/5AswXA9eXIJMdd576kQH3IaqkrdxGth/lDtkkL0XIoSV4ul6wXtqKHLNf9BPoDqkfrywKp
q+f7mqc8J09wEIHe+I8cBDcOBQX6gEF65VqcFyqqhmXJVD19iFuvqL0tV2GB8wo7Trhv3lEsmlCz
TEgIbbGxoF12wlO7LxBv5qNbM4HXoOIEpkrJiIvqwbnwga5fF13uyZYOrgIHnoLoUB4fLKK8LO0r
N9FVLBdxZCGwJqoiiK/XOqaqKS5ylwG/XKk03gBfmnkcYGzXRqEaUR5Vhfg26Eit8jX1BXaS9f2a
2/1YQGJZXq39slX1BYkqK0xCF1ShdNfnjK59kwwpiafieu05hLuXYPjxHB00qi9lyTDGEzVZIlFv
pqpN1m0Lt9y71N+d3RWUHBC7jWqfYAnnQBYEUAE2AcEQw9BcPwMv5bgWcbpN8TUXxTz3v4HRV+u1
z3mGWAuYBdk7L2cJa6xMBBX58Rg4Dz0ooQQuAC4aYPQD+NgNyLVb1ZhrCMy1/yyPsb7xWsMFWF7P
WBEAHjnh316XS4bGqdaxwKDG2bllv6hiEV5cExFhXdGPQcddWBfy47hySOm6lhSvPb4uPZOmDAsy
dxxOHIcmxzlur/OiXe3i/fVM4fo4oxsaXuxOcBUJKmfdq67RWkcXG9h4L98PNThbkdgy35oRFFeU
2l51+TrQLWEjcNBvkBjMskxPQHsaAOOP+YkxjLHgWsA1CDZ7np/ilTRTIXh+vaZmAks0VR4cQVg1
mn8CA5RZvGdlk9pP5TxCs9m12baWX8H/JmDdExVJ+yX2/S4vXF22e877aFj2ttfB0I/b9kzaMIyB
B6FFC+saxaDk3k/j40BKs7aNfC+3bUUiUUUevGgVfMNv/V3hKJYhLveSTazZLoktMlSWivEUvOTx
zTxwbMaUMQosMfzT5+J2gAmug9Z+3aqpQCyRCZNCdsflqLHWaDwK3Nguhf/8+Lr0oRUEWtQIKi0R
Wg9of5ytmbdWINPoIXJXrZ2D/Nq265BWO+ZkkA99102zCdgz76rrE+bKRh4KhovHFHBgMVsA1pIW
Hts+KXJNP6htgkywBiGUzVs2Fe9olnvn93ptOgAH0S2VLP54/FDygSdyA4Uy3C0NeOE8XGOx5V7O
5Xx9UmTjvovVLxMdNpNfFNqrvn85Q8z07b6t1FBlL4uWja7fKVKHVlw2LgNO4yyjgIIzeEvdwY8h
V33wvdBptIMqq3i0I24EdU24WGNWHQa1kjpKdJPLarrSTqiKXwoXAfx+mjklJLo4ggW2yCDSFiIP
nQMLUefuB8jw+I/cGyWhTeqxzNYLvZG+5pcqKoTckrRVZG4v6ipnJn41DbOLbnznauG+nK7Db3NQ
pPy0hYsbx7bjoC+CdhkOl9W0tof5qEtDYWvgzSctuV5zlMD9hCZRZ8CdetSUNzXvwv6GWMltuQTP
M413SV8Z0UZXWUP6jgIFr0DDOz3TIrdPZL8H1QbtWI5ujwLeYg99U8k880JX7npueYhQ30F5/VLn
aYw4hRQcbKhpnbqrsajkk8n34fIhKGhMZKDK4Or3EwSwVlFC5u+vT1KmYC1Bfakmo7B+cdfiErLi
2EWdlbj0J44fZqXuJ1SJrK+URLcTgOJBbOZOlCX1w/w+U1lgVWUN/AaNlGdTOe3kkvo13mM7Htxs
gOSAC2RewEcuonjoQCpO3CxiS9ANJyRkvJj2UZDx22NP4ATnty6GL6WjtEQnrs3mqUwiebfqybMa
UYceh80m18iXm57bZk5i4qZS7R3ddNQn4KjIGkVSF23eRE9kyAeJSkEL5ByCSWjT03PosdaqYiOa
t+9PKQp0RODKT81qDro6fKm2HDlMqZbDWzaVt+v10tgnCcA5IBVKG/gDWkaaGcHOO24pXWuZbfX6
sWldlMkEuQxrLNVUI1XHBv74eD67Xxzg+6irRmqNHp/hYVzxviNOC53HrFnqt2iJRHA9Q3OFwkpo
VAzV6zlaoXTu20YHcvj4yvR+nz0sHSo6EwhDARBBzjjHMBcZhIY0epM3Y6BVtU4bqi5MOfTWJW5I
ofaAgFLYe91sCMjJDEEwXrsmjBSIVGfpR9qXJUS2x/d23yHC1jRsIRXHRBuGas9Lpho9SoBOyZsR
BR5LySPjQ1MEPnAs30ubAZ4WfAwO3ygV+KHMydO4lIYr+Bf2CZuJCYAKoxSBCp4WrvAHTmhVaBML
Zt9UcyU8BIOjTcADZ/Jhy9wgpv1EnSa3daVCg5hy29LbYYIcm+3iAeo8ymamY1W+lHOdc/YUOruf
TBA1MY8ZQ4NVhfk/TAne3yFJCTTvwYs3S2OMz3/l0rq+ukLAiujGDFqh0mlMmTS/MVgIxWOdyxhT
Ci5blyh+t2rRLMtFmzWznkLvP4hFS91JJB3wSGP+uQGZjlcet4WwRC8pjdzh8Ru/T/5xBIr9G6YY
wk6KBwBTxKgyEur+2+/dRmoDIOsjGxhgZ0pAc1NIhmYPyvR4oL6RMPXjm5D3ITl2wTgu22iCuWJk
gXNI7iSZF6D/7W1pu9qmh3kYO2PfxnNcp5+zdY1UnrhoQ3/02h9brKepkUJBlKuTaoCU+c5pufXV
Ze8H0v3Rpy6rbvOIok3EEzXSGVDBTHIFjxRbFDJ6lxmIZwtlGezejTmytQDlgNfk4MO4p6FZQ9sN
/fWg5p36v122zkGQbF2PQEUdB8H5jjfyog/dYLhEhx/Tghb4kkRmlku1M6bDcMh+MAPLl10FVsg8
fNoYQL1T/VD1NkU3GVpGRb5Dx1Tb+cJGER9Nm6B3HXrec7WFnh6Zh6jPcIJ8mprLinehVGdmDNFY
szzPyYWWzVr1eyL56NwrO+RgWxc+3nLy+fHbow98CD0Y5A0MUcUo6uI8d2sT52Lpt+ItP4qM/fH4
taoBtF9hOIGkBg32pY7bvbRrSBzyqHFVVRtK/XDs9VflFH4jvgqSqBcuUN9jc/F07MYXa/eJrCwj
y34YjEpvnzjL/VkzeKJWgCfIgGjtAOSeEy6OWR50BIl9082sl+1XDD3lvD2gwwKYdGpunyLVt1EI
WPTI0X0/pu181gGB/1t7EkAqgaxqKcJAR4xu0/00s0RSZV06ZR9zkRac7yjBIAlP6IZGC9SNLo/n
20XoJk3c6NIB81KA5fUKH4OcbpO8x2zBU5XiwVCeCAmIB+kCbeyH7Gpca7d1XZN/zOIsgN6NVxwF
tMK4B2LlqCUsmGdYr/toQvluVhKSmL+jRGBgonor822BvwKTalR85SWE4LGAu7PdEdM3GW/8Z12O
rOwvvQZs+IBAx6TUbqybMBl01EoGyDzwlFFtqEynEYxTgVJNg8pV0xgkOcnHecOkWKMwU5L0mqT6
zRC3jmy7LNK93I9I9Eh6gy4mSK3tVDQQHOdluJPkbRxKHBVNqMtmikKkrcc+0+PXHYrGv8oebhuI
TIbZMQryGktyJoVOjhYkRkv75iSCNla7+dAVZE4PUFG3skxkDyT6FHe/j8AkC/1phZamCsN/wINn
0HzeQJE0RPg32kfO4kLHtOHZPlrngAQwcRnM8O8cNSwJvUtyDjYSRpXoWf1k9TDQqZTNmwrSLmA0
t8ajZA62D2thhq6w7X5Q0FLZE/DvvHKj0uBPhmJDJUgtEPCZkat5CAG39G+KvNSoZ411Sv3z+/q1
hhb1XsdjhfVTOmNA6uXjJ3+wPlRnw0GCaECBXJ6dvK233G3AnK9PbYEFdSeMi93rWDZUwmGvBoap
mKeI0IMN4JrBqdAVQReTAAXczylqyIXCON/4CmT9rkgJR2GHE8bKIidD+ZdDM2B6wxaj/vVxA9z3
cskMpZCddaAeLH6IO6p1ERjDyLbXJWqY/2jMNJpDPqp0bnbYtI3Gg2IYlHkil7Jz8I2uPcp1DLKj
AwE8R7iV5DP3TWdfo6uWD9M7Lfpu+xw3tvRXGylD/WkxKMp/ddSiJYSxFx2YMST5IGQVKSvR0IQy
PRG2HzW0AL9Dm8gW7cGyJkgOylY5vKaMSPBhTNI24bcMrevtcuZAMDYpRWh2cocxJPlERJ0DeChw
cGzoWKD3qBXnySOVab92jJavXTzzO2DEikonGImz1XAxtdUsy+99T7lF4HcTGsgzQfPPQDN54pLP
U4qBrXHNJuxKU67OUspSuzjjbitf67s0XGTgu9dHAnFMzI/71MPlkLkwiYEhAOhuYA73fbospOzj
2ctXGMnVEDVKFoQ+Uc/gSU4MT1MUeTYoChtrzFUqJDGMreJPT86XHMd0HWJQkVcnjbG869WvWdP7
z9O4hGGLMEM216/zzaGLvLOtGkX/jk3O9/UBA0Ipsa9F31boTjcpxD20Y4/NRJlBGG8uUNny6Wqt
U+iUp4rQpUuMVnOHruZ76SdXp4nCUwNF2JBG0RVOtw2/9csYqC3AZPDdWjVhqDdPo6D7nnp9d5J/
fSzNcppDTdVF06Keuzyz+Pip0nXtEohoCVGir153aY26XhypQlsNnf88zk1oYTYzA2HQtAjs4STC
5XYuPNnV6YAKvUMLEWig8KC8XTK3+Jseu/O6DRtF8yxQf4u+MBY5cc8ua8P0/dxP4UhhQvJ7e3As
VYyPS9GF9lQqfQi4LjUeldmmdZBQj8S1htI3fNmyRo0HYyORuWSxkd3U5dig6RdflYPHsBWvJCQH
QpYF5y4xzuD5QWYYL3t/NNaJE5/SMUZIw3wNJi/CUeelDXvpVt76z1ndhQkcSLlBRGB3j81nDnDC
78bmjpPcpJVkKy9TdMY3ujtCnZPgYFgcjKmHOYzpFGFQrUs6sYT51uLuQT/ioxNzE60oxHVt4Elo
o0QGMwE7hv5t/wdIjCkT6zH9euvEUqKnKrO6cEkGc6N32eQ4ZTJMxZ27tpTBgNHEwjBA02W2PfQI
q1i9ali/xK+LSY/TxxLzkWiDe7lIH++P6BcdxxZYmaTN2DQX4a+4Mr4rrRD1u3rAlNutm0ihd85F
mAK+mEkfuslZgZmMz9PmcpGj00+jDHo9tJ85UVROPb/o6gpdvwQvpcs3V5VEXtqsDSS1XRcV18lI
0Q38zUeixIZrFTn+S1YpzMTsc5uFJUwpPAzI0vKu1d92AbulE+Dkl6YWcyDp7VKJd5YMS5XvBj9V
/tNiN+yLDxFdvjVA3xgVzUufy88rnuM/VyOY19eKRlR8nlCnp18wGt707BBFfbR91sKvkfsFnesw
ay29qOAQFcbFRsDQ0tOx3o/WhD9FWI74EpN1ATejaxlaFYspgqChh4nDWSHJKAqBoC+7JU207b0/
xCINZRvZELng0jexsvO1NpWLqgTVJRwUmTeUdHvMAicAF29KFL82mNour49uPakVIVvdBe5MRjlk
ez8bNnYXsyPBDXluc/85jYbUv+wjFs3Vbk4DXQeGDpMAFQYi4JhHLF4yVkoCDI2ZTr/vh1RiHgt/
rMLw8VPTWJXVktkLMjRyYomq8yzHkIRN53e64uicJ99xeLvmKLankx5dzGwKnWZS16GfJFbuMfc8
LWHC7hjqlYlN9Oss7cwv4iNIr+wUWphcyjakv7vJAnfHP8jdrMHJTKd5OVvWoRNVoVRh7aMKyaQA
iRjgnDhEbQgy8YlyCAiUeDZGuTPyeXVAF+Ti+8Rflg3upm+Yzi86Luem3Gc+DzIeu+uWK7OGS5oW
X+MCIQoGC/kVrZw1IbBMnO0HOYFZekY6dKJPMxjNMNX4WmyAV7ukWTDl+OU05O6WqMcJbbaECbHt
zk110UKkIDkNfaWB5jJ/K4tOecxaHxNl0aYGiatZOwm/q7qcVOWujSOMnSZxJHDxwzHYluPzMC7h
P1u+beYT/j4Gt5uk5ZZ2MsG4ECXwgqMSfrya7759l/VGWAGZUkN+h8mOmRK9IGyPGhumCFBkQxUo
XR7aZUfuaFV/1zkES6jeitaGG8jWDg47T+quuB0VSjPZUNz4HU0/pQci4cxfppKGEBQYk8S9qhWY
pzxY18zwy3YY07rOdn1f4FTxEOkSMxktdJZp10Y2tN3oXIWxnWMSxxyQAErHlF9g+flRbvk+3uHw
dwuHP53trse4bH4MFLKtwuf5UVvCn0wFA7RHRJnVBL51uiBC1qBLMV/nvvhQjluZt8mpzAntgGkW
40NdO8lzVeeCD42DCAV+8zy4xiwykN23HDBD6avqOJ7vjnmlpzVG8Q5TaM9GF0PMJeleUjTAQTOA
0zEt/VufTnd/OYe/Vggw4X9Tdl5Ldttc2r4iVjGHU+7QuaWWZNnWCUuyNcwEmMPVz4MN6P/HcpW+
mSPbsro3NwksrPUm6v9yOl/94aY/XfdurR4c8rK1eSg1rRLrqKag8uWyuaNGInvx+I9IE4BMnK3z
Ulnxbj/3YUGxq+Uk4y8DBG7xe35EdpfOIFnW96YKY6MyappFnep7lHXcSEkh50B0KpCt8rT6Oe2k
kjJub101K1Xc4i6sWMPwJq0fWDDNcP3gwVmedLV3tcI6t8TJ19DD6GN/AQ+UqzpPpphdH59g+7K8
O4fgzPN4mW0bIfpl0oCDXraJ1uCZTsAc95gFqAAPZe/OVnzCI3V0ySnvBcqqk1u2nnVcm0Go58sT
UhonPVGbxtEsdGDhfH5w6l31FtK31aLuBg7uNzMhNkG7swSNDiCxEPTB+EqoVkqg7nFn3VR1caQI
PlhAdcwka642ErIGtWKaW5sadG5Ao4V/TdVZr5pmFswxhsX2cRqbahLnUvOCg7ZjZS7TnEgrJ5i4
adLL2+LcLNzd8pRo/4tvfiP9Ib+RE11B8G0xKa66WRpl/ZH9wtQRN67SRNkcBVzVODKsF6k+jxI3
gWOyFpujpdDVSTdPg24PsRKqamF0Krk+4rEtsPuGGwJkludRqr829auSF+qGVGOJo+5srQEKsDwt
hdO6a+r4x8CdpMgDTT5ULd9rv5ZWrBTxejXPOZ4G8VDpPVclNix3GmSLF7fpMIY19y6eul6U19LO
Qv9bqx+2CEu2AuLnQKn4CnC5Ny+0lcDPW/J8XD5l+dIFAixJid0wII5UK0YAJaZ3bt/Kqm5ckNHi
gdC0zXapuKcuAlufbvq0+F1F576PQbNU1zKDYi5O8+grqYjh06oJTxL4Fe0Fz78fm6AX7+219LCT
tiWMlUCHVaqnYNwceo85I1KG+RzH5dGEDwassPJ1qp1TjiizCNGwLTdOg1Oy7k7TQjFaT7vtqUN3
bspbWW4CdCvqcxBBptGeN81EnbpdtOle681Sa9HhSGblmJtsVA6c0EhuThI9bLG9jktwE1lmQzfF
F4aQTcizXzb5WP3563nyZ4wC4x/WVoioOMDl7P+MBR9BuIky75rHtpFR/dIXte7nD4US7gvNX3sx
8OD/6YNBeBnhgWdgZgLv3zLypvamPhZH8Vg1RR9/25kUouG0SNTHqDB7a2u7S8dRQZn/9Qergfz/
Y4+BciXxwQ4TLaQosPNPE7QLiB9nkdje75adbPJ7l2EWaj7j5Wnr/4S0ez9D7fjCXSZ10D8kWcq+
8M9x3d8ONxYoQN4XHKdun9YI9UFcikBKIJOg8Bdgt9adlLy6DmymxjyXCjLJgln9QzaZUPgcNjye
h2cPm/VR62MXx9vV37v5zYIM73FwChwbmzVIrw/QF7qzx59VkOI8QzPDzZOfZMWTj3aq8h6n1dvA
eOYlUb8KJYdCJmPcHNZHNkXGr3KqeV4+rw77e7ss1SGr6dRa/uBlaakv1Cpm9cWizVU/nOV21LwW
DUpT96FdB4wEZ1p5LEtpzabc7HTbvDHhM7VPrcOHAxcWDHmSNL91+kassCnb/nu7Qcn4J9dhpPLe
YTRcyv2xrcYwnK9TsgV+/xRuIx67txx1Pl+g8/t+9C8GnSrHVs0XRYK+r0udfoFXuTfw14LcLGzv
IcqkX1wCGWIGO/kobZry4gUbdflcuFk/1895v/Y8sENp0e2HAtXKkb1v/LB0qqtY/CY7ThMqK3US
NCsa9rdsZGz4kjWxupTS6wKKq4F+zTOoj1qhblCNfZd9MFi+KrVo+MFIxkJees87PO91tqdYbqek
dXM8+l7tQG3dUdPV9R2IyrGNO0mzthn6K4XthtamvjLlc60YMWw0+d65GGvVRKJMUOiGCAReRL2E
LIQ9PBi3cxgjLtm0+3t7Fni5huIihd+z8HxHjqxQUrO81rqvs51R+Wz8NttgO3b2WNqoxLZ7uDsM
SOd8tqIxf7EXF4NnOmQ5FoW7ei+XOXqVdr9txacic9tx+OyGdcCnS1wF3A0ZzYDDD5jeWJkPpaRv
A86JffX/Fm9P/NNUysl5NpoaDKoofF62qeqDe6tKtvySu/4Ylu8qShjXyKAv+dFflw4e+D+LBzpS
aAuwZKgz+CrcJP/cz3x6ENtbI94vCFf84Xxg9La8dGiDvO9oq8WG0gnUkw70pE2txv0aa5/7XjBI
t0jrhav8uW4o8z76bOHyjfM/Vj1xAjJaCeJFLfCvJ2b/u97emzY7DQmZCeKMIM/qorTxCzyyD5sc
be7uguZB2XHGXpGPJkeAthOR+RZkUFGcfCqE4NDJBwG/gr9XLCM1OnWycnP6S+FDxbapdBccpcxY
9JEnDDEJ7TgyNw9LR5ztqgFvrUW5D8hSUzYMmgZlhOyrrsG0mIoBGTrWhLKTWXTB7LfK6alxHK9N
fvzgDi9CB5lNrNj21PcLnfg5ng6ffwSeP9FvHE60dr+bWSv35NLK6+YF7bKlwmLVY0jWc1jh1qqz
1Y4aQ2C7caZMysExZMO7Q9aY/tM4qyVG365KehoKoLCb/0iMRSnap0FV4gLxz660TkbyNB55ZpXT
yWrnW5/lJ2BF78JwagdWJ4DRhNfFyJ2MubYKRv/o39PEB05/X++jMvu4/X4bV23pDdk5WBBgl3co
Wnd+3HiEM6216rvN404aI5RxarsSGBzuz8ZqIk9ekRFykE52H1Z/jg4C+u7ijsHRiIeuhsSMTsZ/
kbDkdo+ICwu29/HXO+FnagUzPJEpfA7uzwi64SduZ1BCpjpPjlczGGiUxG5mAEADRRlZd/S/0c38
TAE4EFouyxXAPYGd+PkMp3FEJ+TH26urh7ZZT4dG20U5L7c3M7QlHQyRwNRzGwr+N1pYV236/9FR
oLWGSrzRXB6qUZRW/ywKOAeiGvaq4rH5896+NEze4JHnkmpgW6e5Hb1qvSxSCPZKsk6q6dciCnR5
KkfFrNZpC7Ooeg+STReYFvwc2zXJamWlgmuhx8+jmwFttliWX2cRo6r5YPQFxqlWcgCHcFwU7v0/
6cnQ6//0TTmMkPBTz3H/0cD9zNL7xRTS3E/5uy4XWPAutCNxJ660Iiz7iwGPceSpk+ZoMGC9mhKe
iEK2MXwrJ1j74MZ9HVSptOd5fp6ywOquWRhU7Cm2C33/4S2AAhqTG7Eyqznxho6YXnvVkjFlvdve
Ih/3PGbypFWfapA0R+OgUkxl659GC/nAflmAWvkrBkcJZ4mQNq3Hwum/+e4EEtr6DPwMSBolNsNl
hTYXHIVEDocZk1gBNe/3a6V4F2u1VdO/6OQGaEgQnMqmxL+jPGJSTTu0vPuzGzE7Bk+xZQ0c4GZI
zLbc2+fTmG9ZOaf1tiADvM6uVDOFhnXstUCQ/OYx/tcf5UqyzAPsAjtsa2s1OxvQvGtrbziu85C3
or2YXJ9az0L7bI1YLjceg3zSggUzcQcaJYrbISzF47Jy3onzsLTMpcKq42IFojugLeenXPMYY4Uy
BravDjlLfFsqqiJsbHpH3J43xb7xUww9eFJ9PzpNzrxYhb1iXKbNtWlNog3o6YzNpknuuyRzkv2x
0hSLueCod2K+2qSB45GgET7Ttms1MTbumEWMcl3TDGgXCrFnPrq8erbcVFRens/vArsj6OYuXu2q
ca8uDDCwIri38ueU0ZZzXbu+eXOXLLRrdVlv+XyKwnkvratbArriBhLRzhg8Uc3YgVU+r0n+Vi6r
zIcHtxJh8VAQ60NjJ4955gMYADdADFvD85z4KvhjTyChvi1qorPFqbRzaxg+GwjEdDGxt3QoMQ3y
4wgOVffe3Exc3YzrqLkceUxXSnpMgR8OS7WA5sddex4HOB3+p1+eWtyK4l0WDfhiEw09kKio0NIt
btU0OW0CH8xpm8JIftjLdgvDs0Ygoy5TBmoOSZaY+Q/wx5GfRZKrnvrkb5RU4383aCCzYZzbQGvx
MW3pvDtSFleEFLH9USL4r+mhAxcg/2MWusr+KyzRd95TkDtdMZ2omApuM5vRLrtoiVLZ544lz2K3
1X7J9QPbQl8tMo1TJxLvWn0/zI3yVgAL3tbavBz+w7pXYxs/uRAhS76fRZ3fuhHTJRgQR8MNS2NT
kK6YUcqgP41F5WUfMVk5q/3Y44LZwwsw84qSzXzjYB1kN6XbvBEd8ipEp0oSKqB6Am4K57n71tzK
yMq2pB5w9stte08jFkVzk3JGH1n81Ei6lu0uKnJisNLSbov6UbqW38tzQ0bTkrxO9FGsyUlP/1Uc
9ogBVy1it/ZewSVJwFpEOhwDEeHDXxVMbE+HA1B5Mn6yZbGVMcZEL7jHriBpDi5FiToUFKxwXdIr
wcsOH8MzNgE+Bte1anLICCTiO7JozN074LP4yrns7fnhkGP8HhtzkJ8MJ+hU/o3SufWZhuK1onV2
aDCjrnfRIToNASmE2wAm5XSBqAkgcdDZVfJjlPPI7EtNn7F3l3qe82h+/OGuUbzmdM5iS+3IOhuk
2tDaQGXYCq9rHHCsNtySr349IOP03Trxw3QK9z5f0mocI+6qsxVLuFQns81Wa80sL0jLdYDgy9Kt
GkqneS/5a2iRUkfv5SUuFQJRilqtYA9HEshZucXq1pA9Y5MYM7iMbvaP3JIIjJeIszRoCoW1ySUp
1dKvbE6ia1Sic8rRYdolfLemPuJ6U5KKGhkspSDn21KANLw3lEsCXhTSh/fd+yw5VMHqHZlxRRsD
M//PtOO+NpZZoV2jLUHWVzXx5x1ef3oo6N9ZMOZ6WgOY3uiZLbN86X0wz2tuMKiT4jBXPnMxMICl
CrZRibbVMfvTFRoVrO3FJC00uadAdTMOLrJQC3TtBtrcDyLpeyu4lhBqx/d8VUBnViqDncY5t5u8
3nCXhkIZUb2ypinPt5tM6VcgcJWLZX1u2/kYqnu5MecCLkchKsBTAIC7rndh0apNJzW9lKu4um/N
jTTak0PEGUErt21ivuAU44mjatrtLadEMxWAs1yhKTGYbNgAXlIppt4cl1mzqk9GLeFz903Fbuc1
5Ctrjq3WxpJexuoEd0vL5vKXEL6he29wwEWL2x1tCGsaT32O3Do1tM/6gBw0c2voTeOuLREqswkM
t2YQg76WCtgJukWxJXlw0zaJED6Iba6RzTkeFQJtYORaw9jHzd+gYeRdOzAPf76tuihC5gNJ7mEm
urrQ6xSHQFOPppuv3PzGamw+hIRi3lkx7bapT6n6SW3RpikUJxOFzcJOhZ5QxGV4o9TKLRuz4GGk
atrbo4tFHrjYfG+ziMzNMDvbyB5GbeOLt6hjZZmvb4pwErENvXSiEQthH1e8RrQxDok/0alwSWF4
cJeG+3dddfPXzcHBwb0H8EfiaZukFTXPwdDW60xMlqLfcYxQLM9Nlk30tC4UVvjF5w/pZbUOol8y
NA6XmmS5LEIiHSh0K6fz56cCDg+QqBjtoyq6cxPzY9msHpSbxwBDo7Kg9enRDggx0iWOVj6EVT0A
Vvgi66bkZS37CgQDVtPjNw5Bo/6R+KXtKPGrn21fwZ2T8IvKZeGLefGmNiriJi4RNx2XO3kzA/YZ
r3nTwz5Xbi1/gw5ROJ2R/43Hplauho1oIEb+wwBFuYYB5XATKM5lqbDJyc8UIPzrIfLnaQJ7Ck4l
PDEMTUxzPwsUi2YYum4S3utacsxAOzfRVsGR3sQkRLiplTO66yFKoiqWyque6tu6+/VV/GuWxJWM
CBp7EFo5fFM/Cbgiu7BC3xrdl9hrFS+lt05dsBoYO27sf7UtqgPp9IZttZHTcFu/vpif4XgHTyl6
YzwCDqKrf1mEKnI9+hHC5aUIEH4QoKIReD0PHGupbkmHkIMz4tcf/K9nEdhh6Hh0+cDiDhjXP2dY
F15wLhJ/fgn0gRsNwGn1k3Eczn6P/db0Aks5I4b/nuu+/deX8bMhBosEp1LscyEIhP1/TZiWFZPS
2HbFfbfuMvYfEKZPYf6YEH4CJkb5mKP47nD9weGMOuZibLqTX+4eMSvAMsvgPtc33m+yicSo38Gs
z6t8/+uL/HngZ8qPY0wAxPEn/Cv6zn/erJ2TJIrk4v1oxHWrv5kcs6FSknk73mRjXclDkUVUpdkW
R/HHbVqklHeiIX2sTN12wAoxiNIS+YmGFPAmbeFoPAIMdYBcX7RNQyBO2Vhdk87B0Gxk3yAj8YpL
S84IeIKmsoKbq+LXX/MnogSrDaJdL8KthmyZ9KefNgaa5N0JqqK8924KBiMPnUTCvPzrTyJR6p/A
AtsfdiQCLyaiE+Pkz5vQ5oBmMyzudQqKw4pRUOSdT2xcwoeR5DYRntATtlQiAToda7Jl+YVY30K8
c3WUWughvEFGFg2O9c2Z4RbJZrpZX0wynIHSkDkzSKdtBIRXnG1Sdq3pVBSHGF4GwJXdPrVRUfgV
Dl1bqbW7tZkjEncJfKGQrwQDk9KHgGmHD9VeJpoghUX6i1ywMiaAzy4cv6KKv5loHNHIrrdOqOcO
Z7mTpMqMJe6bMZAvAjVI3d6h/R7dr2RsIqq77EHrRZ/rIwuw80a+NY/1JVsO5vqn3s2Q19wdM2kK
r/RUe4uOifNWNmkX1KWo7po96bIXR3lMCRgIEmsdzhyzMtlf92GMPYnxulTiwcCKj5xheCHzc3+w
R6wL29lbs9KqL0ZyEYxjvFm/7zsJOuI0egPhpKnA0mx98lfbDkjuE8mwN9eaCBg3uivjoKFkrTs4
LpbuY9qb/FIu44hP7AZ6tdr7kkFSRX+ROFNUdzlKpB7tbt3hrTgP/bSywA+dRWl8TytIRYWn3Nqp
FudlG6M+P03ejqDvRCgAs9tDS3LPPHzi9D9gtew+ITbjDYFYVfYEBonIHkm8nWX9dS621f6W9JYb
P8xycJz8VG9ZM+NEAoMDOjUBllo7VcbFzAMZ6mze6+cllipBSMPMJtXTSAIsHikVWcu3lkMoK/VU
SyWqWeBw5hExyxrMbeoySy9/6y2bVx3OrCIKVxDicCf4azivnlhIcqtiq/r8H7YYgRP/3GNIwdGC
w/ASeO1T7X+2MOG46DgCZPCwiKL0lpR5NBfVJ4fhiGhIam52H5E+HeBD4x0kTTJIEkLcLLpfG9JA
z5uzlchiJ8wpZ0lC0PO6ThKJ7uzkn5pmJnQ68dt8fXGjdhxPxeaHjzb3YGYz0wbk9SMjK3Le+tQk
02if54H/V9y1bm2Jd1VNaPWjJQl+uptBtMtzIcrlazbWe3X1gnKFwHSd4QOBC6W49HKym9NwxMGe
SmjV9SFkEmuuwssSee6zPJpO5bQxVp6dqd6cpyTp5KsV7dGS2hA1UTq3xXpeEYUdaVfE8oyCUiSP
eQAZQmJ1Fz0TT9AllxVMIObL1tHHppudlxmWYIVU8NwvTpiUj80WjGGKWLR6HdpkPg9T6Xze2i1P
62n4GhZF/9ly3Pq18a3NSY/J5/xO8XVl7ULiVUE25zOqVVyLZ9jMo0xOlTe0o/0MfWL9nSy5d0fE
X3vekUFeQCfyUxSM8T3f1bnYVkENEswJn0LiW9KRs5usquR4no7Mz9Okifbf7MY/rnhIfXFanGZ8
t5S9fJ95cnjJoUyu9T4FH6bY8u6yxBYXUUkV5oeG8Al3Z3dnIyA6O0i4VYhN9EKud34vyfT8ZMsg
+HN34+K3bJyGtx0f5XNOAtdDMw5TnTJL+GdRCgfZxHpcwq3ycSQd1fZge9P8JADn3wl3dC7HOlSX
uvIR8NSLzFOYhv1vGa/1x3721/etb0+P5HQVr2tkt3VqDVV/adrheIIMSz4SPNU8OnkWvI/BOPy0
ItA0BfOJn2xG2N+aYB5+S0h2u6NZsk7IJbP7YJglpwna2xMdueWjnY79e38Ju49yWjtxUkja1dsX
62vuluI5ERLhI9qxj+ArLmDZ4N2tkXBfXC+3zuuxHN/rIRPf8rAkBWjPrLNY6gFtauZ8cwgRu4/E
jka6DPZ3h2tNL2E+yjunWJaHYq1goLJjBxUq4+pUDsJ/T1hvvF2I+u34FCe7WGAgT1L6e1rF8RBd
46bO/gu84HMSivmbw/F2x7SRpDWREvBzAfWwrO1PPgX4Ym11/C7Io+jeO0pBQtfIF0AdHnyK0fRg
0l+RSJxFLLqvc1sFZYqxTTyzNFELJXJln7gdvBy5XHQytfOcE2XzdSt9C4BsgLhD9fQQUE7ehChh
/0mr/0yazZGKY6m+Fl1dNqfV7cDAgrVDMJk5eNJIQ0vXdfGQEKxN942C2nqpyz+qlIOnRmIKm5ru
rtX/sVvRfA2QGzzUs5ypGcVRv5HSN72tHDb4JsfubiZEPo1Ro38MGZncNGuFU9cnq1wKhHLI6Lfl
2uTt+KcTTd1rQVt4sVZsyOdsiewyzVHoXqDuP68VkXjbLH4vDnd6INT9r2X0PofI/4m/rrerNUf1
6QAfuKJ/ktaDM/V18gzR0N7zxRrvRCMmX+koiuSKwylbcG26HMmFhcwT1lFSXjsE/CmeFfsrBOt2
WoHxviNetP608smFShxKv0u5qubv8OiC+6qw/Cdx7P0XGEfrsUbZxObyt5fc99bHuRwrvLlh0J7J
0Oj/XDk7npw9CH8jqa1/a7Pe9s9dUU/XcF/Dz64ztsM5y6zhMZqCiMB6Wu/vVtEWO9lLciJJxCWm
/1IEY/nSb95MfE42yrOsg6hLkwjBSPwHLu745I7DTj4ed/hxXlr3bIsVgOkIxw+CHLPL7NItXhEz
2h9yZrgl7eI24wsJagkj+QfclNabQwzad+HtlJ+k9J5JVK3KlBtvP668beASe3P7CWYdse12xF8z
T+S/1ZhPR7wBmIlT7oL86CRVcK02h2DyMhuau1zE5RcfU+Z9ZO3FN3/EUO5nU0T2yopILDzcJt2y
LmNropa4knHXP5Zu2Z2J80IM69fZuSpl+Xcsi/5Eix2/DQhqefmCn9838bGh6xsn4HE3f2qPRT71
5f7Khf+FFqX9qz+cDg8UQXmi9qjdvTdd8PiV/BRWncfan5JXqAf/spfBcPX6NW/TYC3luQqs4NmX
W5hG0v5Cio//tNUb9G3jTXdr4ijgir17LgfZ/HH4bkH8dSBGXNJTci/9ZfgUknZEZltdl69Wbrkn
DmHxoRu25T5MrOPBpprdrfue3ft8dnWOFt/6UMTLgokD+XNz3aq67O7qPC6q7xojQyyscIGjjMmk
qA9HpZOUR68QJk38yINGrTyVhGzTRbpJXsK6GNWYzrDQ4kcTcGIsquOqnOQfDB5VU1AA0TT3EE91
ASsDu0ZG6GUiAK9JTluTr0f5OULzQB9b8RoE/kqgQU6aKwVFRDdbz0EyzdyltpyhP1LAfWw6Wznl
/e9ZkLTb8kNveXQQE7T9cEsPSRd0/l9Ggo2DgTTM09gS7Hre52U5XvBB58P9kOFyIAcrl7tM2XVh
91q187TMaZ4EU3WZeVVGcbHGwRvOltWha7Sybo+/26SOZo+ktjstVERNi2cR8b9e+wgF65u/9ln1
xxTkYpIEpYyi/ECeZeY46LPrxrWf4Lq3ILxDuZb3ZTqTqkre70qG/H6ZyNOICdfpa5Hi281hW7K1
4uBK8U6jDF3GDXzVGJ2qpIFomx06nbMWjia3zLX+OOSeQMSW7fSdzN16Jo4DyX7w94+4O1fG9cuK
zSx/3O2QLRZHQt5ldYbXDh6oPsKvNGRReZmrdbbusLfW3XsTTN8ecOWCx5FjEdJmiYSogpgZpOA2
RsXijP/FdKzIB3tf1biwBa2CykBPkY286ta4tC0leDAuA7A5jCApXFM/vpmwOsPLJJnfhOEl8zj8
hld6KdiQVduUHO2f8Gb3aKvTEVvjnt+RJSb5zPLmL7IOwgoftExYeSFIyrpZJgzMAyDPQXllnSs9
DRl1iiDWzoRC/5lxZRj6RKyuiuUu7FWZpbQUQs8RBtTUdPWi6Zy+7JTSlilIoaX2CuZMKJFGso2V
RF9N7cU8205jTkZEbAwei6OAY2jfrGtU8Yk356GIlmCxHrD8eCU5OxG3Rtwxfe+D+y5bxMCrE5Mw
Gqon5mIIJUxdYWDLxyPnLRQLtg0Of7BootjZ5Pq1DR1p5SNZEIVmPWKBO66+d2xfge5ZhBEV7Xrm
WCRiD+6CMZPQ7xpi985gv6KPFafaFyvomnFCadluaMfcdEMETm5bwBPnLtPBdIlLwiK/k2GeC5xL
WdwFEasnVCrjW06LMiQW8QPDOmmbWNK6EUXZsR745u8cMcw7WfNacN377rbh/YysxSWA7yYiN3z9
4roHQJYlalTcaefRE9kXA2MbLbmn7RidkMqKYgQOgX5MP9TZeNYUbZGJQ3FpRaIeaEbD0gTPVe1L
ZMBGfBzdAEZDiDNZKJ4g3Apnq+7aFdUEvU9WDzvdIAGUXIrvwtoECJtwBGF3Gy2sHjDEajn2ygT5
bddZifMRTZE42bAJeavyAnr/N0IHVULlhI3WLk5lxeQAZxRs8UxEZKEIEGNHM9Rd2C8LM8rmJ4Ut
04YEt+3zRgLZ+M2QsSIp4f2NwXIE/yq5inXs9/GHLTEp92Q/kzG5b18qyoL9ySbEVlKdk6JqrxDE
y/KFqa382qmg3RXbXOLUH+yimUnd3bwBm8w49JX/uTjyqnkuQ/LNrwPzWPima8kUYvDDV3OT1095
iwjGCqB+8SZO9v8T1OtNZ9xGRhm0aHKrXUp1R91molAYuYIRHiy3TCLeBcWS7OSsPHUo8DCuIRRr
QzIVdELMwK4NvqzR5iR/iYJW+lsdTGrQH7SD3Wzam1pHo0BjZgecdghnFHMySaQmH9pdZO1X6RKG
NqdAd9tup7tPpnB50vXIJEloqy0pvupykKEsx93exhhjs6jzJfPgLUFKJiuUl75FQ13LVmn24z1j
LTA+bn9og5Qzipw75et49OMWSKl5Rn1i1/itKVzd5qvT3tU6Fw9AhT9cM1tJ7LStWddoc8zvEb4N
mdS7930MsG+2iDUIx38zCgTwfUWiaTeIu0cqU78hA9bdzjkxOMEnXcrI5lXi/lGHU2j72agBFJsg
RlyGq5b8tNOo/uJ8czxkvLcG85OWzIB73VSA2652qlzIsZvfGd300KLgEmCwNAFFCvCjmD+9TIDN
1PEjeqm+vE7jJfRfHT8Gbheduwno9MVtN176oQtxiGuQ3Q7Rr8hb0p2UVKtcUFEW54T8GR6XXi+T
f3PfVOWqPIwe7586PofLTpz7w7bjeiF3tAZqbunnRV2F0cWYX/qtUizoEjaqEgANqp5HG6l2mSg3
UgdBIvrUaURJpTcpVTrx8Uei654pe9cCF85BZvyW+rkZVZ552JqeE+S983v7Ib9Je9ZMHc9le8vv
ikR08wXcjEhooGYqXkecoEUiO7R0QvN7E2gNN0mWf9TLPNxnZTd68wW9r2iaR+DPuB/unJEXPmFL
S8JtIxszbFn8d4Sv1DbccwSaszzWbaG4w4UQU/QPM6IUlOBp7TVw8ffGGnPovCjPH5StgwQb1ZUi
tPEKeWq6Rk5/jY0jSBjxBr/1y3NgL3u0Xh1nVwkuNiGU3BltpRNLoiyLP6z0NPCwsmFD+/gW3o4c
qxnVQau1VzkDqCI2b4k4hpmkJVa/ldxDdQOROKkOQN5MMRlpBNwrW+dy6sMLMX2ICMJTrPh0NvGA
izi6qEgt5HdC3mPrJLbuUZAhzKUdN2e8P9mHUiy0+M+a82IxUipnLa8heuW1EIym59wrtqg+m1cD
GHEhIvrEcn+rkKk3Cekbt51slrHe0F2xTF72kpfWdmAN5gUIov8yOkgYL4L3oSz7GTW2IuNNp+Pp
51+2VuRN33jpx2153VzreS4ES7tOcBy3lzAaS+6V7Q+q6holgpHzaJFmqY2QKFuVL9vcwHqolGM+
WBslKhHzoHZolRVKaldukTpm5XDLGx3habiFg1WhcibzcqyICUC+znIpbnG+s5+siCaMW9JQdsYt
jP9JSZtcLSE1Gi6T12ONJJwSjqdTVY2oUJLxxGP2fJvR5a2ucRt4r4Kmj/fDdRUZVsRJcwTzc7lo
D5wSddXMQPQbsfyqNbCzHF3YRG4Ct6gL0dLzDo+J7oiwnQ3BgHU6arzdIM4os1vetHRrowfUjVwm
VC0v1HlYLK+MxvOPQCLeB8VzcfQblnqaFi5MB5rpE3FJkMoGT1YA/hOcjfQhGFvlWdt5HQ4Skmr3
a3f4WtfBTTWkW1tAmIEHqIMZxLCPLDKzZgbpKj8enl6lVJ6ygQD5uzjJ4BjuSvw2N4lHRztGV6a2
jfaSx42tNpm5r4SMq52Cx1Btwy2b1O61V8pJkCYjYjz7vA1ybduTPtuA0pXlcgeMXC+RZx+dIL3A
q0hgNWvGTB7k3d8GkJG8yQdT9ksdvGmyFni1gqLLzZi0Exg8OucOiQD8h55IczEqm/pUFUr/oA95
s6d5JZr+7szE1bXXeUm7E/EGFs64DO3mVWt7TMG2tGqEL69UQOYFWq32IhrTbqS1k/HuqaprrFb+
zpttUHzro02HVMKUqyPHlGwMyaq2zzb2G5IctLSjqRAnBmedYImv0Zd3eK+91XmQt+7bKLMt6fHy
oKeidKh8lxmzCV9G32i95BKCCrhH+o9c7Q7Wyk1Xq2Z+PE0doJAPo3r4tr+BN6XkwNBCHSP6L0Q0
s1JG84pHjuodFG+2Qjy8CQEOqY0Fp5NpDrMFjA/kZOMX0WtdPwdvitVD19z3EOcq30CHrOS65TYH
eaL1OokWUpn/Aj5Qj8hQ1kjm1AHtjEER89aB2M8Dwk71puhHMu6q62HCyLWREzmuWq6dlrYUmuoe
yG2ngyK+weKr/TDT60ue5AYEYNQ7WrlcIG/lEXna8q2dvAT9q6Wuz4FQAxpglLfXWh2H8i2PXq/u
vb1vSvSlbiY1w2g8iBNQpTZBoML9zl2hJjHzHrfFiRSOglVDKeSOAWkUQa7AG4QVL/OmHsZOieaX
CRBsfouJPTeKMDP0HgGmSS5Cp/rPWjMz864Nfqca19S13HoY0y0uyUqW+lnFB+OPn7I1H3He6qwV
raninSqq+GuPqgZtci8GwTwFoINRjpTRFTwbhlGlIjIipdZi2aKNusWqrZurDL262TVHN6+npMv0
ddJeX/AKJdownS9BpAzdfQ+qwYIJb9CIjiMwUkjdRY23kJBWd/q5L1UiQqUrRV3NiwQbpb3JrEdH
v8kKzxLzjzHImnMBqu2Glum1bu6dVXibqm03uMXsON1rbuXt9RhGdGVMoRg/lTpIt08ZYv/+G2kz
jPwQ8yphxcBddilvMJlW85k3DtiyXjoavHq0jpG8uGKuXxGc2sd66u0tceh61DgjqkH51nWrDaeg
tNQmo9A7Yrkrcb2NkJgEEHWa4jFQbaxDyo06mTQ+F3iV6onrzGGZazE+B/muEqTz/6bszJbjxrIs
+ytl8Y5s4GI2q6wHAD67kxQpkpJeYBRFYZ6Bi+Hre0HuWRah6s7oNgtThIKk0x3DxT3n7L02sUQv
N7XcTZyFhXBd36+lgHNd5W+HGv/E+jiP6WJx1m3rF9PHnsJYTBeHdqJl+NY1xFET7OXN4CZ1vYER
bqSI2wJEqMK6L7n2v64FkDIhHLgQ86KZ9IgHfayc20Ok6MTKvf2XtuzPsQ5413/ddFc2Ae6g9RB1
egYqs2S+B72i3AAsX9U3/6LCXv3E1GLrXv9W4K8MXr7lX3bfK5aA25Qq8Xo53FqYJBrOiMEJJIA2
Wvyyvt9aLnWU9rYgBGFSt7GlrM/Dm43/eiFfsdVkmfUcPGTU6zmhX0n5xz7RhJyjK113k0q38H27
S8HyXX2Ci1TM93kDQ97xruCKpW1XU9JN1nF7Ol4jUW5RDDfrRdJQpmgbcAZLK49aXbBX2QK9wyxw
YC1c6Q+3dc8eSUVOdje9eXO19t8k7/WvPVqEf5K7/NZPqSjq1m1lK9db9VYq6da4bhuqaxbKbbG6
idJvyKPyunOrTGfV9cfIaNhQCbVfVWxEU+lOx4MUzFy9Q7KwviPsEitlSDOduJ/QQ4YZPabbu+3c
BPLv/Y2awWR5/UCRNU9quyNFwNHmgB7dSvDOES1xX17hHtZa/HP4rjJ5kqe46uiNcap1DFd8Km7i
Nd3jyti5tgX0K5b/ehPZKa1/itLGWLcZrWqtMl2kcuur2kXJeCe40U6ahqWMB3U3rpvkG76OfunC
xzWXdr0UbhsTeRV8LtedFCyOtdGzivzW11SdgR/ortuamx9KITzTZiLWpyAn/avyLlzQz4v9aPY2
W8dbLXlDy1z3B9qvEn8YoApEm7jRjD57YrlbN+YgM9cD7qjGekq1mcEIzVByNJ0QlYfdNMgBfjUt
4hx7BN/YQ/CjK3FVnV1r5sow1k10nRHEVnm43tfF/Uajud0UdoQb57tLT5e778Y9gXK/7v26KyGi
LePZ5s7M9I5++a0BcdXC3zAz7tRFw6ZwetB/zJ1+bUVvLecbfAdllMspjK+7vpv+dLyafcore+HG
qx6BGBmqX41lN8sXJabJS0XplJo2HReNABliLawiH5ZLHY3NZN5BjcNAsvZKl7DO4w/MtOyhtnZW
ivSxz1DXWLtYWNJ0IJ1p0aDuehsipmfSRR4GP7X6ufmIRF3JKQBkuGR3lNpaHlg1KbvDa4d/znAC
gWAbJ7C5LLq9qUOaQ7tF2rUVrN0o7dKliPNPskEUFe/cnEr8YY7loB/Kuazyl5LL6KepMNZ9ya3B
lVts0gtzzRSDBO14pFPHamyGL2rdtNUdXr2w2IWS94eKSgfsUnHfods3NyC3jR09v3h4mFqurW0h
wlnd1ZU6LieBtjPIqlQA1qmEzb4gYvlFbmK41ez18HiHQB0n9F96F4/H1pRWRaeG+k47lwtiyKBG
3GVtkai6aHjFMlYnJ8kXtd0andv3dDodIsCSrZGPCjlySaUMF4X8gXz2QXQA9vESRoCT4pllOGY6
UV9qqdtMaxWcPv6wtOOM1MlJO0kuF8IyY/KrhEyh1EtIbQfjErM+WIHKbaCDPjZU8xxCGxGVp8SZ
tN0jeu+ktzxdauq0BJKZ1XifV1bRvlVmiarFlbE5njTNHqotHmxREsaWq/sE+DmmfKBX9zVpsvWh
oeNpXNy8q5STWeFme3dYlOv3WrWslB6oAk34W7Ggd8o28TBJQ3odtJmazjBc6u9WPjJzwj/2Co2K
8ZV362NfISdcIqux1+TBHff0Gq0l8cbB1qtv5sL2aiXdTXTbbvE818ahrUWRckYZI6wHRDIcGa81
3LnSScLImEURKsAQKpkL09hHq1F19opBxaBRXZdlBREL6+pNYn/bKF+3+OKXCDiB4CRfHTrtFAfX
LVIVrWTA3dUPKa4hTles7hWqMoEzzy5Xm8/1RdLr/JLVb1WrX19F0xabz0R6E1Od2ywjLfTR4Q7j
Pgjn4MoquT1wri3P64g0RL/9a21GJc/FagPUUf0BVSSfxAa0TySNWBbzOZRNqzr3k7GUirPJeo3h
RZLYa4m0aCj9PjryqCpoIr82ov9ds62bo0lrWN06EEzV5752wvJ70mdW+GMkJB2/tyrV4lOf9wYE
8G6NCr5+2vnWd/r1v66QnWQeEzrMZq72gmFQl7/YPMnmTUV3cXAwaynRpAc4itf+RHaVNye/diUR
H1Kg4SCeOSnP5pDWzm6eeqSZoSoInbtvtCHKwX0yjSZ3ZzApJzoSerWxY0sBhPPe0stw+TKw8RBI
OxBSSh9bIP2Cjd5nAKLeRC5STdlVXZ7g8Xi0O17ebvZIfTRXnmKssZZUQCrOceXCMUiSiNxGv6kl
YIGpUM16M7RN23iIpoQC0Y5Ezrt6chvET/MYpWwBTCfbIl9vt2Y/xvnO7WfkSXh5bRd+TSyeMlVp
1LsOz18gzWZiZJTnXzMYli9wF7J9JZzhnYdPXwf2os6b0DVD5OlzzC/N7bg/0UQEWNzKevyQCT24
PXVd9RjTxbwrUqkfnVTKDeZBbsSe/rLxoybAtww6shnbXSzz6b01kJR5ziJGWE/dUH9vopo0gBkN
UIBU235qYZaecDMaZ3DreuktYxrPW2EWzZ1lTul3qDHNPatbzllOjRgbVKE/x3Wr7O2QdR4HxSz3
ItdGkKwU2eo3BNisajnO2Ff28tGx4+TnrRdWg24HEVrPg6D7/QMA03TEUhmj+mhdsFWMIDh4Wd2J
74wgMvMiKPNKuA1jqvkxA+3Ga9uEDrlmSWsX2ez0vISxlnUwzSXJYF05UYoYTHTfl7JAgRQJa/U8
ML9DR5GDi58FPDaRqs0F8jXT4tLORRakFEjM7ZrqYBeJHqSaPp7TMNK+OGplfyPjInlP4mw4onzU
78dJ4ypzrXDr1kJFv5QbRzF2meP39O0nT6hhewSKXn3l2caTQcIu+6poRrmNI+47Sr3nAQDPl5B6
iEDmMX0oVbfY9qJ3d6apTlsdYMo3UYj4JUxMyzfdLNmOyhI+xinaHXsUOZPYQUw+8P3mrjR0ltRE
iWWAwq5odnphJz+mStGeOqeLp00m1fYd7etkBygbaQAasSJrr84iVpYQL5rftHjTSHnCzJ0rWX3n
9FPbbdRBFEUg3VJHaKomcmdb9viWutRiQRl1qi+MUCIMmYxTir36YvKMPy3RgG4wns0nrWzy7ZCG
ZKcDWTlgWonQRPbjGB7Qbg7RhnWpenKGOTpj2eycTc0O7tMYJeMPUfcR1Zt0mMjrad21AR9Ef9LX
4M8HdSIAiUl06qh+ja/5wq+FXRmFy7aRffGeKxjFP6eOJPSan9g663zgZ8Iz861U1DLcq4q0hmd3
RsxkXpxxsgELUn4vrvXZdDhDU+av35JEO9gXCHqRxjNAhXWmDLEY6NdUoaZvlplWMLjFvpjuwaJl
/UWMWEAOyHNq7UAfLdO+zzMImdR33NExXyIMl+ng2Rp3G2uLoGUMCI4E6eJeVUVBNgeKUWgrRZDN
iuUuOiRAwvrS+wSWC0qinoqG/eCRmAae73k7j0FRhoN9mdRUZRJdqap6HueI0W4pcdbvxJwsDxUE
cttTM7N7SFIX1C0EGhG7LQJFJGleqjJg389Q9SowQMyKAlD1PdysIWrUA5dBrj+kQ24ut+DE//WX
sOXuv/6Tv79XNd2aKO5/++t/fa4K/vnP9Wf++3v++hP/dUne26pDL/Bvv2v3Ud29FR/d79/0l1fm
t9/eXfDWv/3lL5tyDbb/NHy08+MHmJn+17uIPqr1O/9fv/gfH79e5fNcf/zzj3eymPv11aKkKv+4
fenw459/aBauhP/159e/fXH9AP/84/IxJe/V//iBj7eu/+cfimP9wxaIW4j3EWytxRqYhoRv/ZKm
Of/AKmI4qrUilE0DmEZZtX38zz908Q+I8Gu0gG3i/2Bu98d/dBUuAt6N8Q+o8ZDqAS1oukEV9se/
3trDFT5xPWccitvf/+/52aCzdIEFRmUjSHaFwLPyV8dKy94zYS/WXEidSOygqcSs3WdGk4l31LvC
YsMHTPxE78FUtmEOKfzv9Oe/QckB5wBo5IllAfzCZfU7MSQZaQNmfY0XtkMeGQjZWu6TEenacJhN
N66P06wL8yFsialVvDSlu3SEsNdXhX9zGlldsc7V/nQO/w8HRvstloV+BxQToD2mTVbO/3xfq1y+
18ZcO4uxz7vAgWUX+W3ijDxImC9Iyh2oeXfXsMaM5TLmPixm0qo6maQPCDGy0TdYt+0j4jxW2L95
f78Bv8mxN03wbBokfZTGXCx/PXNMPQ0MjiYUfytZqISQv84n4g2dB2VSC8DHGXyAExTKVQEmWlQZ
k2GXANWyeGiZE5nUF5Rh8hStiAsEqjiSH8ZSJubfuKK039hItCYIsgbmBm5fs/iTa/nPWUZahfNW
mYR2WhDjTwfCkevw0Kz6SS9qpl5AjS3Kj4rYcGZnbTYHdKg7c98YU5+c/v1RW3/Vn4gs0Gkc2nuE
d9hc+ut//PWtlMw+cGxq4wn7guz9hrT6/LLCrvHmZ+xlvyZ0ROLob87Vb07C9bfij7BWI5OJveJ3
ll65VIpVolE+VdicZEDl2OCDIfqVehjKYfN5MdtU9RQg1tOuAqWv+jMBz/Lx33/433wevA3Og6lx
ubjC0FxnfZt/ypTSZ/oJwFmQH7Y0kGd/WFlejUcMSDz9jWvwt4tz/VX4tejQsLgQsfb7xVmURilB
6jQndUoF0nCdx/fBKNJp8ZoaC8D533+y36hD2MyM9R4AQc+JXZfGv34ynB0W1ZaYEEQr8xDU10NI
qpnOPJ7m33NLdjcZB31Fwfn/+avXIDOHCFvOLG/jV9jwnw4qFlGqo7lrjpaipdOOZs4I9bwW1n2V
LBxXhYFcu0FzorR/c1X9foxNIkvonaBuJiaM8JL1tvvzb1bJQm/1sj52EZoqv+kL7vTrchQjfP+7
U6qhqecV/3z38AzTkKzwFQszHn2Hv/7GLqmnsEJstKPRMFebCOnkz15nxrPXI6xFG+5r6tbULRaA
ZKm1SXO8aQURbya4iGa+1+2+9cgzcw9zPeeB3cBiKJLKOYVtIjbYAka/hXWE6r2Xx9wo9NfGtcZ9
oyrW4+haCA/JONvoQ38HuCx+gnow1oaXu2HjKtsmwYZkHFVloVz8kHnO4KNthp8uleX3eujkNiJ+
Gt/oYt5xOXwvhlrZmSqbQPKRGQWY7OxdEWr7fHEKpGCNcE5oDfudw1jyM8Ny5z6pXKwUUWXgIajs
rRrXxRkCJ0AnRaWbCeUs46Dgj+Ch+qxbdHAQNGXQMgvGv4OZHq2yirDuFM9rU/STHMW0QQXfBlIb
wh3WImtP/nP8Vg/9T7tfLHWNSG18d8wWL6SaCAqrz3auO1Htmq10dxwGnXEUmQrUpcDalFRDX1Jr
+16nuzci4HwJNTxSwsL14YEqad/abBArd9/elmZYfY4advGLGkL0A3D33RnFTA+taefNXEXzBbX2
Q6db9ifT6Qe4Gb32ycFA8CgrVf6UqTn5Tmq65dG1dYQ4M56OTyTeGJ7NO4GVEaG88EGPq4irCFT6
ZtKxrFDjuM1ZwPUmsbpfAPWE/c5ksL0brPopLUr9WMUWfhejYbYHDhIfJt9WDl3fbCDg6cpJRN1y
pgs2fA6h4nxNZZmHEJjc9D7rZ+tJc0L9XoliCbhJw3oSSxd2U6acGgzd3pQ4s+tDDtRAGhSOtpP0
0TdKXlD3tWs0WcDgOX3P6HELWPWdFTi2GqXu1lYa8nqemkjh4rqbjMkcjlU4vwN1Mf2JlDUvT+fu
oJTRdEJbZX+Ro5JM2HKLdB8ryhB5fWL3e0K2X/B65T+oeRjAO924S9FuezFkhLvGVhKP+nKL8AmE
LDUvqsk+4qSa5fOMFyxYU8xoWy/2NhcJkAWkGoyz7MwTopM+PUmE6mFVBDwC5EYTIgTbZ8ZPGGDP
uD9zcNLVD6upQiDj0UGr5+JJM+PXWcs6L3NSiEKtTv6RNqlftcTZSUynfh8N9ZmwXRVHNdo5uBs7
UcH91PMs3U/ogzeJwGCjKeHMVWc441ZqSuePcEHvxt52d3Dx670o6uqhJAz5yVrC4i5pkughCaP5
nIIL2bTNNJyA6yho7pEq66jsMBd6PfGILSZMKTH2kvKF83XOa4nPKJ4+9JomDo27zPUSMjQvWtyn
oE+IpM6/xFmYK1+TlWfNizgjrtTZtdP4Urt1mf6AA6b9bDhz4mUp9faRxrYJ9ahs+v7OSYVlvbp2
m4Qvbc3jvMDqkKTJUVr0KH86lZSDr4i5s55ImlV/QGAiZCVOh3YB6OFE004kDk5GPQJ1tb1uzEoF
JXzuWU4vjcMUG7wrGuH6Bttppia+QiQQk4BOtsl2ViS+0ywFsRV0w4B/0U0rER/GLg8dHw8pryB1
hSwdZU4Q1RDyZ/tyooV0hvy5QDWbyiSDk8MhKP0qm6r2jCXGIGKAldgwNk3lrB1drWVdeRnibMq8
IiSvyitVfIK+Du272xiso5bPlG00zmYNw/jSuFWzPBhqwxNWKOMSfiwz98elqDPjTZBzYh5x1S/P
pcslFhGX0rI9vk0nmyQ0v5AYzrGhe6lKyGt5f1wQKpCypYcW0H94hDpRwgXe0iVfwFdovS0fi6LB
ITrEVr089OXkWJ8Ly6nyjQYixSWzFt2CidzYqR2wi3UoHG5pGqsfJfbnImjIf6xOokva+KC6WAlT
ILVOMlrbReUMxRu7RFHdbum+lherH4W+BU2vP+oUQ2lybtRyNixfIaoLeSpGyTyLTth1UZ4ydpok
axervOqj0RlVTi6zWtLy0GCUu0QlaIN7H2GpuikdNZ0C2SDBtbwlZnpeBhpIxh/krzoxbk2SZYDv
TxIf1IbEN2nvcKPiW03iCK22IY1s2JmkPToeWjKnOpv52qFzydA0Xlymue1HARZhCBRHrWUXsM1L
eVqO/DHtKD/xgm0wliTpGfhqNnyjoVMmLH4YJUn2mGVYGR9GoeLE8XTs5UwrYESp0U92H239Cb6O
uhxYJI3uMQpZMOlpsG3fA8qKkue6F511J7t54UjFaCTDr2U7lyxZ4VAk4WNDMgImTEJPcsP2Rooq
DG0kgDUp/R3u7dKDwiuxwReh0VTr2HkWbErnchrSz0rjxq92hAdNSejS5Yj65G7qsuYQtXnY+UOz
Jl8C5v1mll34rM3SPdZlbPljotWBk2vWC9vy16aLkgMfr9yOJTUQ8rLR8ohWOVlGOObbZlDn0COo
un9wh+mNjhRGZ8hpu9BJnYvSw1cdjZnrTNTdwQKO9KQCZAE2UfNsoVfv0ziu+JWT+on8xDRgfmeD
JZa6zwTZCrQhJnqjaTSvBRaMNcK1h02zyGqbKaZ7RFE3bHBcE/JqwfrznWrKgkWqff5I0ykPHGUh
KYTJcT4ht0zzY+wgt4H50FQXmyib7OAuhnoQqG33hPZpe12T8SYtxnAL+vFFm4vE9ggLwoZN69FT
cV+c5NTOR4P4jJMoxnW2Y+QnWXJV0+7C74d32vHKsja/i6jOdzqtQrQ7w+J1xVAe+hIvYbVok+fo
1Qx6jilp2aUfBuyaxyYySW1gYhVUSzj4GuzUxyrl5Totsp8ZoWgOOGanPrdqWeJriGv7Ph1bl12C
DjZsUBfNd9uebq2pDPJ5wVoLoK+vJp55wC1mX8dhj2ujH7WfsD+cMypF/UWEFMNezmzS7xjNq+RI
p8kWOyTALmqrFoBtHJovgMRmc2u7UeF8NVo3Su8QrqYgrVh8qTrNLmULCPohKE2nFF5dOi2bITG0
GBHZHjBRyIf6KeFhfYyiRGC7q8JTpo+C1nheSQTVIAb12tFcD8HHvM/6aFaCtiLc3UtlOxynqB9f
ae9VD71JzobHp3ce+wZ+hYc5JPtcFmk1BXMkxWtCdMFzgoj+GLeY93pCpQ7xWtgHBmb3A8RkWg0t
+rANmmran0liGlvVqmtrM8uxD/0B9+KPfpjdF1Ojk+qDtexVABQzP0eDxy29VkG96DXQMshESHvM
gBNdzkbiNmUUYQz+NNm9th3aIToinnBXMR7PLSxnEPZF0iYDJv96OM9J234DiJY9afkUhp7bDMsr
SGGLB0qdp1uY6q5Og1pRO3QMRTP6ZEGkFzPjtj8SAds99xT8n1jQc1rtap7et7AXmJmMdYBFJ5+3
3SjHZBOljY5BGUymb+BAG7ZuMeN81XFP71M3HkeOLwoRj7BKyEThnOYnMUfKRouX6Q1/rw1PKdGe
CLZwfYLwSj/OzGjbtROhSmFUbcl8TD5nZf6mVZmx5wOa0q8osV45tA3qyaXuAlElmh2sjeetImK0
dnGHK566aadbA6k1uq1jJEfWLO8gkQ+g/tTx2UpszM5jGo7PuJJ7xj9NBo4mKy51WVwUevjvY9OH
FytvnHtSPPqtOs3mHuyTVaAGt9vdnERH0n1SekwZtng3S9vzoqZcYh3eW4/VQtnXDI7vTcQfbw6F
Ci5TfGzv3KyigAttlV/zZK7f0D+NO2NwfoiSDSYfZ3CGDZo6A3NvNFJcQVHcG7CdSIV0lCbQkugD
+5x1RNkYB22ZaDuGMrhNpIYMtS27i+jzdqOZ9fehz0ZnOzlmFmC+0Z4squBAFkW8pyavN+VsfkDs
QD/WFRAch2hLnKn7SQ2F+hm4S3gkasReZ0rjXT9GBs48nNEhaT248lL7i9mF3Z2SAnl2lD7eVWiT
gaDU9gEBf42lrDM3WpGoQe70jQ878byyjNj9dI2PM6Dz+0rwo5mVI00IuUeaUvvKgFXd1kakHvKS
WW2f5JjcnW4fwrRiNwYdRQcywY5q4Q1tnaQIg0XN3lvdjv00V9wNvOGCjU4/70srzNHXDpSjwLE3
xZqLt5uYSb3Po/GMbzk7Zh28IpPIR49d1iOxSfZPaqzqSVJH3qVUHt0GynRWbkZHGR9Dgw0yM5Sh
vhedWtqXueDu8hRoYSdi4NQkIQzLMQfMosRVegoa4IekNJXPJuWVs3OwnKR7iBVY2GunD7+x99EA
abtL5M1W8QgpXHyZ26bbVUlt9ag2MooyTctenCnXg97M4cOUofnIGIK5dObmh6QSX4dR1o9jzICk
aEL5UNbNeES2S+J4a2un0Jp7H91S9xSqjvTTimEl+HC2dKbuvDYWfIBOz5X7JBUvZHiIvRXPNAHV
PLaC0s0vg8oa5rS9fYLPypuQdfHOUtYxY1Sm12pARu3jXssPS8l6PffsgnzQJcomd+R0N7X2fObe
zj1dGu55amLrmIbZd0rj9FNGGeJPSiM+lUbPtc4Taj+Vwtrib2RTxnUS04BoskPBCHwDJC15St1a
3uF5UOu9VGfhI5UovhFAQUxQ0zR3OMJII8ZTtc+TRnmjccoivuRrBJyws70jyLyhZb0QsKuH2s92
NHqy/ux8U6Ni2uT0sTad2yaWp2UtecZVZkODqVkZN0ZVSi7GmKTfDPhA32YPIsvbR8vSMz+G8QZB
YGbESmjKxU3Ym6nl2O3rWv5IwFySiNJ0VrXrygTGt53V3xY7NeA2JBSoRHZqXH/TQARdHb2ZvGwB
oCLRvFTVHnCCVcdwfdaqjehOutE4l0kK445en/6pgx7JnLmwxV7G4akoI6PxqyW3faqamNEXI9hd
nyjjtDHZAD7FqVPeD7qWvLng4PlAi/ozpqHBzj6kXB2nOgpo1IVP4DzUu8rCdelP7AnPJU64bZvU
Egu7VlrHOlRtpELuuIsM5SCZ1WF4UlSgo51ZwLfQFhjuttp/DPTK12pSIoaX1S6vjAUiRGp96zJV
vC30YjrPxsEXsN/ngDmdvQWw32w4AB+54b7WUab4WWG4j8ai1RsNMzPOyyLfa2Oj+VqTdbuxadND
ZLSNHxHNPnttp81nBQaNxj7aNF9X586nSdpEt9F/5i3YJ0pa85nExenN6rpySwe4gOwHmZkqyq6/
gsaZHxx01NIDsW9O+BxQiQS0GwcPWUL+LV/ysfs6Q2sFvIwCYquVGR+shAzy7pIE/cHDUvoJJ/bc
STKfdFQRDiSB2XgajJXnA1CuOufI7lkxBQpmX3eiEQg5NtMTLaMwOoeWEwb46mrtu4pVBDYIi90Q
UHaZr8LkCUYqC8QEUDWxq5QuKUhW35wHLuyhf50sDXcCuBtDCr1Bw645PQCPYEqYZE9sDafxMmux
9opTDvxZbby2PGkvapsVH/RK2HLUkSKNB5QwDc7igGCUrKp9S+e9HeWvGqaN6QzcXeXPeJJyY0cH
BuWUtUwujwabbRIMrIT+p6jrurw0mYMUY5lD/s+MkKFU2DeaC7CIWrVbmXttpbp3y2AnS1A26KEI
8u6NS94znb/UI5rLb0OpIxdaxnEON6FFNFFgJ2pfwvpzsGB5eNf5qbnJaSLGqIfhfmBdMR9noaP8
80sVnYef8MaoEZJaj41d/at8ZuEOp3ew41nfe2EIWPK5zaxOx6qzhjg5Y+QUH4nb9csj0pKcph5k
HUrMjCy4drcM0MlOALqW9AQbV9oPutKjjyv0OKGhX80i5l+G1syUUNjpGhZDFDF2dHDmZEj3EPbs
u9zUqeOX1AyTb0tV6Csta6F4HGa9w2hWYep2jn2qiOn+Km/KbDBepwbVAXN1PWfCLeAEVLQn6iZC
TYHHRy8exkWp1W1lowp8kMyu0wOe+LkAbg7geqO6wEj2sLT5LBSc0fRqwrlyDF+TBFdAbqL82zka
goodW1OaBRGuDe0wJw4FA1MhZJGeYc7FUaW9MAQodZDVjuVUpT8xI9cUQZId+qFGwaBtERpaChj5
GbDIz4WEvQWDSLQ41k+crGmV+tPQcT1pWryOzKqKA68rLX+GLiTgR1PNBXVpby2osK3Q6JJzHqtN
eirg2Q9BabO1/cJinIoH9kJpyw5Zaz7hZdTesli3zMYrqNZaani9nTZJRGnMnVMzkAnXvYxqzZsm
6eXa2G3NIfR0gOA/m07R5Ocxc3VOXS4dlX/hhVovFnM2TKDFplaxeSrskGqkDoGFkE82mZ87DX8r
FtbZgaOACugoutg2tm2YskhpmMP0T0O0VNW2CTFobdkmz+nGmERpekoEVOYhTVM+Z9xVGY3FBVRL
eUR4paF1sft5QqUxmjH7OKZkvsWlsecROLrnha2uslkHX8alXNDWroLlRXyKDaD6gClaBqRhYVEM
zo67zbKh6LeNuvCpaXa4Jw3VIILzXK6dMyALxJQRlFSuYTPLtE10aywYjqVlGIydRi7p2NTsrVj4
JuKGpcFPGba0HfZ8zNyOHdGAztEkqyw+sOMB1rG5TkWNX6e11adWexL54BIpAiO4OYStqTb+nCly
OStdbkmvKmqS5tFXOWIDUHks7/Cwk1SaToNy4uJS3LuhNaoD6BO7fTSI96vf3E5TlGC2rWxHIzut
j5SaYj4xGBvsbdo6VrnPxVCoj3EGBydgITSXwFVUmd41i2W6tBW0rrxMRukGeO/qcLuw2WcPiwnW
PVMYQfpw1GzCcUX/OD2avUho7kK+f5UuQhKPSAeuWto0vQuvbqm6dwOyQB5ohgQCMJjyISo4RViB
CPT+4WLWzNiUVpxuckuKOdBB17yuMBXzS1XXFFNiieofOqf6jR5Rpu/RwlTzFoC2UwWAr0I9mFkY
ws16h7FEOxT1+7xcL40+zefv15uzb0mN4Y23LqK9fsF+hAm+G5d9CWyMYFpL0BgshmrpYP0W5rjN
2Sii023pJDIUAsUA/KtLT5qMysFLdL0vgxgMxXy0ZtFG97oaVs0phXxJYNaUDj291LhKqSvBrDkS
19640H+0KlgkKReuvbV7Nxv8qFLSk5wRAh5sVat/2h1BCj/x5moLnWcRwgnWDIPODhhA3T4yFCmK
LwYegiFICOBtIfsWq6M/qnJGc/6i8+EehJCcgto28mwHUSTajaIVUdDlEl+tV0RZk+8QzFfzkYqd
8TBwT71Mf6b0drIjjwH8qaZ00mrGk8NlumX8S2ddIXqK6OHUnV+auSQoYs4YijOIaFk/XV1j9Zoy
UpdBJcD6RNlmW8XRXNDIIXdO1uDavq5E+JLYBDDsXMV0FI1GOTtt1ukiRGZs0BO7d6ckrkBpu1wR
ou8TfTflknlWbE7D0Pk4HhQ+Q10oWeGBkcSsDUhfsYNRddL9ItzE3Gtx3qcHyg33GZwcLjju4HoO
IkftuV/TCnpOsXTEsMqEspvsRM3EbD3EX9rGCcfAwAqLl+jXM+I6Kp2KOE83VZJqT2ZiVdGFg2RW
nypjDmlZMEztX+oZB+bddcW0G5Fpz7JVq3Q7aWpi+jOVhb54ikFYyE7pBk4crGEGv0ZsAE+jfQRF
VizTkh4Ep/JQy5XrOQ963/2wWoGSU/LEY/VZLfa7mX3Yc2a0jhGoZd59rTVblRs5O0tJOkRVjwJO
6DRY7JQ5yWhq56hJlX0JUavbavBP9J2iDVX9MBqML+h89pOyU8tkcu8VOp/EpVXR4HzLTSCZF2PK
rHfaDM187pTeMAKygNhmsCMy5WPEznd5CIXU5Wc7Ghpu36mSByNVLHnOy0hdHlvd4YsW0iKYku7/
Zu+8luNGsi36K/cHMAGTcK/l6UoUS2RLfEGIohoeSJiE+/q7sooT02TfYMe8335ohiSSKLg05+y9
Nk9SegXdK0FIiavYtBC3MkneOMuCR4D5pMiZUMy0TJGxm8ViHDvkA3I/ZnhyD67odEHYULZwUd2P
pL2P62SIG+9XVLZxvsIsmdS3QeuWyO4ZpqxlY5g6uW9TTxjkzI0V0lAYb4iFnOWwcoN6nKnOOzAO
vYGZ/rktscCDJcEKgjilsUJaBGmIDmVlUTZnPdz6STWcurYY5Fc2EzN+Hfypwa1fqFGsswyt40FG
ZfYDOArgqBVMyVbXsCe6HAe0pIF1pP5UNlt2er1zHdM0pdjeZrQ93tZIrqlw7gRz7IlDl+YVUxeq
DB/MFr+bECOw+a9WOjMCGJ6Fr2EdsKiUzzC6e0EtYByKuzgz5HQKiNGNNzCveM6qoOKmmcSi1FeU
LqQ8GBi2CAF1p1ydFpM1zQECo9kfhsU3nmg0dYdxNGe5Fn1WZbcRpJ65XsfgICakO0b82/fpff5k
z2pU32N0gi++YWfNL3O2tAJ3nBLPJ9a9gcQjsSd0iZmveiw4L+HQjcl3sLhN9NOdI56NiPJm+CcN
lqk5EDseDVdwZdIN1qR8oYad0Iq4cciKze+6mIU8gFmvM08z9SwcufrCHvCBG/0tOPOmOkZoMeRu
KXs7/8Olz89An2PBwt+TJF5XgCAXKLP7mEXXa5Kk3hDgJawDb13NDS3FIsOTxvyexFzX8t5pkDzR
n8T4i6Qc5DqcKyfPlq94MJlWa7wS3UtZKWSUaxGPKZodulDqppXYXQ4tGjtLN1nS5Rbvk20fCWkP
qhUc92GeV/XI9ixaLUbdz99rt2hSqiOVO96VTV+Jh8FicjyATGBsbtih53cZDtblehjAZcXoXHsC
Etaa55pepV1Uh/dZhA77SMRJZNNqYcXiURSRln7re8eYb9gzKLU1LWoif/jAs8MtZeCSUN0iq038
Bmp0AdusMPlGzUb1lF5aKqe1FxfbEk2FIb84xtBb4Z1RO2mCp6Rgoau2C4dNq38Qu32AfOvtu2uz
9heusAnuEh+0ZC5r6tYb2mlPEIHnnHoxh90fVSYg405IuKd9aNFxv18K7tD3sIBkdDyraP5fWvoP
0lJ0Q3+RG2np6jtp6WOV9r9f/+fU/+x/d39VmJ5/7k1h6nn/Ql7BvgLFInATobWiF4Wp5dv/ci2b
7T73F12Ulru9CUx961+OFl56pLWBb/mPujT4V4icEgM6UWpI/u3/Sl3qvFcM6SMSihjCj7d9RJTB
R7RwYRFYYI25+zuwIjwQW1sKaRRrupTgbi7o5csSHSN5N4tNb09uwntWR+ZLDE+bjTt129y/DhOX
QTin+tAcxrAsujt4ONLgvUanIV/cHLZQzSDtFZmzjn1fWL99lq7qoYB8UvwMAldGv5zSabwjUNaG
WaK0UprQayGZFL4kOBfHakMoZZtLxgq3LG8togf5yHEJgZA+mV61Gd1Q8zN/uaX/h9L0vXiNEdJE
jheikaMVyVU3P7x88ABTCi1J8DvCJZs1h74UhTjQryfz7LAwDKfjekllkf5ZQGG1o93nh7e0OO4/
qi6O7/t0JWC6B2gULT7Me1UXIKeg80wvfWVPc2YQXLLqw9BG70IJc9QRh2+IAwNZgM48E8g4wPIQ
zzOSFktwSIeRo240+CMENcq/ff4h3+s2BQUGJM+B1uHi7tOP5fvPOCUp3ZbWMV49ox1IvSAx/Rwz
GWCtQ7fQ9oSc5ueY3M+P++He6OMKlDo2RS5ErAiC3x9X4h/2a8MJXmPs9iCdWYIV3fdERDZeozFL
VfqlipKeWk6S1DZy6c8P/144qk/bJ4SCGjPquUAHBr8/PNxplGVT4rwyifmNA/kGKflPXiTiuOol
9Ytjali1defkiDJOeWdqGVpH+CcX5fNP8l5syCfRmj806jSoPa6G8+FC9F5Kt4mGwC/Shiq33cPF
IqZya0SldsTPQTtxVz4/5N9PHuU7oRdosLFxheKDvjHxkwg9ldm+YsvlLd/Nlkec1c5tCaciQZcg
T++5VVx1Em099OXP8JeGlqZMWptyvPr8w3yQg+sLEJqCt4QX1WE4DT58GiItEbrJ3iChsfWJvJ2Q
CbPbKWlwdzWTOcGeAvop6gXo6KHt8KlcvGTqVAI0mteVYbXVKSQmCZ9X49at/QBzrupePv+Y7ydy
ONgWAFBhCtfyGcOdj7pbNUZBazbL9DK1vU6OMRVtJbE1J4QXKN9aB+yotPNGvzT9WOsvqYzVf3ux
0HmTgusgnCexg+LUhyEtoHvQI4+qX6rCNRjDM0Yv1vjDbPbwQpzIZWGBx7rNf4KYrhhRW8nSyz0E
RqaLq6RbOOeRn1CykU+4FMMNWyNJYfXzy6XNF38d+7heXCTf9lDwcocxabx/wSZnrCSOXeelw+uA
CT7rO1nQtV0IFaZjSx2VD2f4JX2+bQ34k216kLM4w9WOhp3+TZHF65Ic6/mmTJqKSkSFl4NUeuWa
RvHg0QdcyrXtYCkHissG16quaR4X/NY8JeGg+YfX1HrvpmCk8pA5eiExMdgCsEB/GDF4MqlnV4N8
9t3aJXBIIsznUYwgeGgQCvsNnBLRfBk9CyX4N+DwDCcoV7SZdxp7h4hedQkA//xqi4+jOMY9FiMu
NgDECwwkHx4LhGZdGSW1fJYtb1GzxYEfiDv7UobtlC5ah5gOwakm0zzjPEuobiRrBvzRe4ibJTIO
bSmwoLSEX3hHItj0AmESQ1mE+1yxESXdr8N7qUVNPltmed7rLYWXjzltRvyccDq4+tygukIxkK8u
0JqAqCruneMi0qeYtJhxD97fBRe983yl7x2BjykLDMRlHD4MYl1iQamT8StqFg988tSo9Nqgly5x
8VMHGkfuwqG1hpNw6qW/bYmLaIkyIuCsXBsIqaZDLJhcf7BdjMTTYKKZJAcziFlnDARGs0T5/PJ/
HMK5+kBXfQwjgrIgyfPvn3UnmqvYCmXxTAmza7WdzfRlR1ZHRhHEgZzIQPH5ET+ORjb6M9O2mLct
lhl/O2LXkqMyYp7+4Syon931qCjcVhsaDAAfdt7QuASiZ87CQzjaqicenMqFxsZ+/jH0cvbdW06c
pWdTLLddAroEq+T3Z46uUAGs90rkwFXZEwqGGNv4XTeJphcleYeovI38Or0n5kHXIiSpD+SGB709
gPf0fSzKq96OmxsEmN6J1l0RkDA5YmjVKQnINxt3meobHiKEzpkpohQydOTRvLw2E5PnsIb+GjhX
UZb3+s0fhOt8IXnKBybk0P2dhv3nZ/xxXAscJiiWG5w1Z+uwJ3h/xrkXJbgvOv9xUFrUub0Upu1h
0c+tYJElDol1ZidMl45D3J9XtoYn9SPtgHC2o1MEh4TPa5NXWbaHVBJpzhCJoZpSUkNRBp7H4s7U
tinilHpNbc0BtnmkAKhZ/uHptT+MbKQpnR10jGrcQcv6GKbcOBUEg6yyH3WzmXerl/R/obEZ+AF4
dbEzLk9Y5nSZK0om/YozVuohpZVwan4aCYjHG2uCvdJA9cy7/GcRZvSkUoR1/FUzY0k+Rs3Ed6WJ
o09xJhahQ6SHInong3ZwuvXMfMHpfn632FO9ez45tVA7+bSDBYUD6733d6ufcouSVj0/OvGgR6q+
bXi0KNKk9a/eDHKCg7CuNMuTb1d6fiyN2uKGTIBD4nm7lJ7Vxzt08Wp8ZJXacjlGP3N4+pxhYTSp
UiPkERMj9EtGN8WweUhtOTKs9axIOGBKyh5/Yo9lcSnKWHAp+t7XBS8ke5qxlYR2xp8u10cPhfnP
zy/Ch3c0YLnA6ko77th2mn9b6loj+tHZa4xvQwlTtNldlrd2EpB0RsPa1qk+nx/R/jAd6UMSZGXa
JtOSidnyw3REABBLSDn53zpl8YQAAaA8vWfu5/qITIoa28po1OSJIdaZueDFEFUsWRj0uEpjC9Lm
HiFBEIGT6wV2LXYh9vDQEpLDDFAignrop4qJ6u22xc0Iv3FF5jJxhSveIn076HPqG2FkqcWXkNiO
4cGsy5pP4sLvX55yr9f71M/PnQLPx2fO05MAg4RlCVZBH3c2LAc7I0Zm9i1JZq9AI680ECQazSg7
kqcgcIA0JJWiqyYjL4Qigooyba7Bl1MFRCybNMYNhHG4I1GZ+A566HqKfyEdNA9jpDBR5D5yzFeR
FUv7UJ6hJuMZcCKGM+0kyKrQleuG9WOnduPoBsOxbbDngWYrzdK6dczWCjdVBQt6nU29aiPEtkED
XYWisGatxFM+8DIMFw7LZIA5AIFnW0qcPBq/gui0yVKjovOOdCFi/RbFxHgkPiuztY+oYlnY1vIo
yqspnyP412dczBD6sbNxS5in30avttMnJcgL3jiit601VkZNn/HiHhRNmNpjvo7dIj74ttPjnjXh
1kSUvc29NVqJjeWoCxLSXvO6FI9IPBCYPIa1OU3fpn5y+juj6yvjgRnDV69u63nt4+LT9YJTXNdW
giZyWugrRSnVjd1SCzIsV2FeO3ay9lu6KsGLhYK8eiXqUvN+eFQo7IfasI9iANWIlR36qGpgBbEP
0OSgiFaOdwwBU0L8GTxpA1j4nQSVg89iPVlO0Iq7hawpHumFliHQUMczdb5pVQmJ2E6FUZoUtxWV
bCKvsgE963A7ulGcpruIKBDlPkTgQJsrLxNJHOx4VhAtreBTa1Rp0aG9D1exIXBZbpKo1QH2kAGN
JN2PaclsQydrhEyxGWSq6Ekaiv7mFQ/HaKDBdli2WEclWXWFq36Gfeh90ZQqvvSXvzTSVGeuvcHm
6IfCP1tUE8IOzrxWxpC+JoKD/DVZnGAa92/JfK4Y9LxoUqXldGI06obzE9YLSjo4TAQ+xl+gJ47S
p+hrZCjG/dwxbHmVo64Nhi9eRhJVuGrCUNck/BY1Y/7kxwSrLDdCFB1XypgR+WIhKHnEoa46UUu6
KLJcnSxMKmAWRNsxYyCIaXxhbUBS7pBrhg9nMArT3ppxMuvIMonuM9hUvWm41Xc7RsPZ7MqsCMNH
hdijWbfsg7my4ElSZpC15SEUG4kvRYhQrJom1Jt0kWA8YWOQWJXj7TLMMlwxp0C8Sf5wl/TG6Q0B
9hY1GEKT5gFYKtYbeNTaku+Tl1NN4EuRaNZkPv8xl3QaEA4/ik1mhXmI+2JJkdjuHygXLb4RoG5G
LcnAC8mtIBsjgLIP+StkxwEKiZXWegyQBzRrEtZcBfa2FqpRT3RFFLAZC2DGUu8TiBIWTMDM1x85
pRsul5PHk8URLkTUN56q15KfN1y7s2ER/BuW+tIMZPyiVF71AXkrCNlgkgU+HMDzrWtbx2leKLgl
/J2Lx8875S70KGctQAvx66WfWFyLt6cnWrozFjEz9Mlp5QJfmgv2822NG7rLGSXsdBhoHDNtjdPb
pTYu3/7vi3z5PioFiI58WwLfXFt0o4aXPPVk2u5TjFOcdEPfkoPE5Eyl5okNeFzjJL5kQpKw1POo
sfNWbXxVkbSAbB/txDB7X0La7VylwS4LvsWW1NhadDtORLMtx0jKtBSXLlTfdXHmV7/l19WSN4hx
7XJOiZ2yR1vLuvJG6zCrQO/OzcutvTwe8PM0G9zDJsYXF84cvxH4a8Jz+mbWJ1HhzBiuG9NPHhfw
bqq/5kwJEVnJy4O00HHnU3KS+rdYadtxHAewIE9X1yf6o79xl+j/8Ica1K/wt4bpVnl2tdiuP8l9
rCta0IhTRefnNsxiXfk4E5DSwSfS2fLiisenc1mxcvLtwGL3S0ctW/9Ce9BfxBAHfCkqU6+AysXV
l6lSXpyMj6ogRD7dIV/j9yaNY8UOWuzZt2ivXp6VNAMy5u/fLnmI/p+PM11In8wANQfPZKoDWwcL
NYj5yMoNzzeaKqOvoNtCR+Hg5GzWbJn6QupIEgoGlGwu8GU8Vvp1Vsyv/F0+Ky8LdiToAMe8dsKu
mOoDICgTVHIRiqIcVlEXs8/H3qv4/qRvOr6waHSLI+kl/P8SEYzaz6JU1FDLL44DWCaKAsSxcXTa
dPXw5FXRxC4gQvXLkzFeEPKT09iMMNglChUQxcYUC9/ZqKKwu3Lpby7TD5O4N8abmCRLzYW8EHOz
njT0bKdohNfy1yw64TgHKMhcjr1zfmfevGodALZoedLmp7F/bEDAjt6BrAZ96hPeFi6RI6cl54zy
eEQL7i2mxSjXI9nh33D46qeGepV+xC/106DLR37aUrY+3x7JO18QezR8f0NkJX8CFkddOSQ1Hs0j
JQuE03eOxNdWbTwMkzzUg6tIsXwrssDzK8hdxgUGOePqLS55uZTeIrblVA0bV+TUSwEssfUtCRrX
nC+SXNmHlrmn3yeoXynOzzgHPwhTyotm5rxuZqTJduz19MUjsEyXCmwV5NTiM1r//Dh5m5zlD3iD
GJSux6gDunQMHTjBSPoU092dT1KP138VlLHQNE4RVvlk543ShW5B6QLCxIpwuYBQa+AbbMmZDDVz
bDHEwll5lwDr0o30NW9thCj25nIls76mEu2kJmLT63Fxofd+zRc1GqeWxTRVhUXi435mvKVIa4wS
B+s+E6Y+h0hijGzoINNRpxeasl5lZU222SifPYyujfVyidj2vEbOEea6uuuNP7F3ZVO0ZUZzCpfs
LurfBsw+y2+pzYgx77+ZqDDimASSGTjQw+iztmlITkyHxv7RRQGliT1O6KEMMXLCenpaBDoHiIDM
DoRD0Y2tYfsBZwlJSuIpL7PQxtVdEz+HnnakMwVd8XIml3vZyIwCMWmijmaURufhprjQSEPUBTx1
rP71y5t2pf4OqEBcsyiz9d8RFmHwHXCA9DdGDtWJcsvOXfc20iKSvMrg2ProuMAEltrb5eu3Miz1
v7w9sqwpGYlCtLD806UerodTchjaacaxsLJsqHP3KvEJKkDuUVE9F/MSgT8aL3y42CBLjFo6fSK+
CJZl/VWzmDzfwqT/cKRuqT95jhuGl+JyILcNmdIaHhXjdNmxEUu1+DleePR6X/PLgJVfCo3oMXQx
GjulLkJ2rdeicCnjUpuRk8Yj8lilruSc+5Eu3gA/KWZyXydi4hj+UOiPpc4v3FsyD6HP+iWX5Ofx
SlYj+h9740eLnacwDDvkW9skK3gbd5cLQh1YD3p54OkllkC9l90ktlOgI/x8e/VhQ08tR+N8TBqr
CK/AB33Y0KNOYnGaS/uU1ARXIORELM7bMKI7ODaG0G9QQVQ7V2FIG/3ZPz+83rj+paOnDw+sjnwm
9BIWx/+wsUVaWRsjtPzT29BIYoh+r9gHkAT/+aE+FNB5m4CamByLkhX/9/S2/i8QijHIkXGxlPz3
M4Jasa7XjYyE+OKH9KwYkb1E31SVZtzhWpDb467fBsfPP8v7EoJrmjw/4F04edrhPOf2+88SDY5N
+TaLTyFdNe85dVEnNruuQ6O6XYCP/eN1/vsB7TCkcOAFoU1x8SPYJk9a0ypwMDw0RId6z3HOjH/l
k8Cky5rnN/vzE/xI0uEMqd1CJLKAyACf/FjInIpMxFVfeA9vIwa5xrpoP3vODNR6El0w7DIZLe1X
NTpztsGuqcdziMykzXWLYE77h0/0/knnmiOLCUImLz9EVEWr7v01J3rZGP3ZaR6Ky0s1sq7jHZ9U
HjGup8GQcgsSoWbeTGy3C5+gMRL9QaAO4hPErMLOfoePu3aZyhla5jVDfcO3835E1jGF/uQ06/HS
z5KXYfbzk/h4G7lxAr+TS8cEvEnwscvKvNv09mQMxwS9I5dzYXz1nmXnVooM20CJf6DV/F/Hc01u
pP7PAwv0/pr5E6sROzDV8W3am2Lc0CuzZmSFQNGl8X9VWgN0hPApoLLIwM2r+rfhgPBuKtEwqZhu
9CqYRbK+G35e8F5gd9cTxucX9P34Q302pP0E0gtRCm1b/vz+BEck3Gm7uPnBr4w2d9d+WfrOs9fy
wvx3Q50+FLcuoO2FkoxN5sehDm5BOavYOxM2ma8Gl+oIz5GNzvCfWuAfemv8dhQaIc14riL7AEbW
96dVmejlskmGv8yMQKS318r2cr1UbIlwYzs5BkNF0lUpWptcurag07GCOGxhf3KqyX/MRpNB8POr
/SYR+c+AD2AS7hFDEWVMLRgIPs43pkm/yE+Tbt8utpl0W9udtEpCmcJW9Z/dUtFox8oaU/MNYT0s
7GLxEyDwK29YRQCei3FKSipSt7agJmLeowgHGXmYWbO49TGCrGNNhIvZtMJ+gGkDyrBtM1tUzVaz
q5HAQrkAw7ZBDUoJ8NZBZO5494Ag9Aice2ySnC/IqTH43JH7MYRIeRS4RozSZoaE5MAGyE/LTWFk
kkfkbeFEMp9+HfPLcoedQ8AkhkOSl/OyBcrPV3NMSpsphS2rXp6MCCZZaNfI3QqSaRSXm6Wfp/yj
0xEjzLL2MjJLmrbcNxO3NkDjvOtLSDGk04RVuvGkX2DZ/ncppmE6xxJ3WWCdXyE6fiPXFxOQXlz4
zUDFiz0PWdBbGdQcsszZ7QzXJl0UqHHFBD0z3dNnKLLi0WE5jh8aXWAo5FXmmYYuUoD+oP47X/aH
4Th3DjJsXBOUg6kM+XQ/VgDagzoCaVnHI0ySxkHVZN+HTQhrdRs3nnCbb+4ckjP/jT6I7rSxNjVt
71j3Hc2Nb6mkCh5veM6ROeyStrEsJIsWi+E/Z7bEHQ4KbxqJMHenuQ+OlPMi+bUKwyy3t1nVGSAu
JAPa1ENpSujxbytSrL1gQwzH0s4r06BiMsDbBXIWrGf02uNtjpOpW1Y6dCRllx8GLf3aNDG7vTCL
fnwB/IHrZBMRkVNVq9KvyvZ7RUXIUKvg0gp8GyMb+vSxdxsAM2AjVCUFsmxW9+f1HwV5vUvFc6gn
w8ujUZxXqZBic7aSwKhSJVeIxL0SCkMX1z4fA2SNvRqxgITfmFzq4CTP2bdl6sZkYsTxeHJnnY47
p2NEgNHgHFLTWa7KlhhdKiz1g996OBZDNzn657zdRhC9G/FQH4iRIY+Xty95yXRIb2wS1zudk3th
N/R7NuGUurDg3AQ64TfndaxG6d2C7QIpLBKYII1ptLtMxwNnNdCdJSt64t4aMoSD2YTumuuI4USq
k20JedMKgwjigfACt6M0jkAmPgy1CjcJHNOvvo4vznWQcdo1EXgQMtVnENwbVwceAxkud4jr6U6D
fBD86oCUTJ12vxv5lVeQ2pMXMFdqDxsqem3CvNjn54zlOSSHMcnM+iShlJHBfM5jNnQ086hDmgsD
k1HoENw8Bna6Ne3evBZmmKSrmlCsW0H5cNf2XfUb3nz0laJmio6qd8JXixYU+yxLWg+YTsmOljpG
2urK/qEbBIUQhoJNN0/q2unI7Fu5OoQ6ugRSp7gM5yuUEepXZ+PTIUFFR1nHqY61Hhw3+B30LmHX
RLi0YA2QSWwEOVlfpwF3rYuG4MbFUtqsI7gIP82sk7dgVsybzrP0Exq5urcbD7AGWGbfmX4+XFGV
N67T3EnsTaCTuq3xDGTGt5ewnZfGjxGb9O/GIN/bTq3lZ9dlWNsJxkLWuCwdT25SEAuOkqvFUreM
+XQNSwBcNSaV9DgTfkfYi5zWw+gUzjU8l0Jet1PTYnZU9o2r88ipQD/h+Pxlqig6CovXZ+hUv6Hk
qQPNJx1u7oJf3wqdeC4T0f6YdQp6ZtJ2JxJd5Wgz8rWfxi4keOWIn3TM65UDjXtfU8BYwUDC1orx
9GuXYEpd530fPzbJ3HxvJ4kdEHjTtI6slsR2GL/gSRAFRDkv3pQsazEF432ILa1YVzoFPiPoDO+Z
WT5VOiNeysH6GtLcuJI6QV61ZnSNxFn87AJvus3oQ2BhpxDMQSM8k8rAuBWr+NYLjBrappWHP1uD
xdYmYN2YQbvumntv9KBi2Y3nwWBZ/EOPd+4e/RCakzFpH+26kvtBTcAM5OD9bJ3ocWT//rg05RLs
0X/Pq6wp499gF9x90vsIuVmezqe+hfQNyr6hk5zH/cpMhuHKC3O5b1gfY0v2u/AxrPrwxZmk8y1r
o/plWIblt+IB3wx+bWPfypy9yUyxaaamP7HuJV8A7Oat0Xb582KSie4UVoRijDL3MZlNwVxGQCsT
ZRpQp3Jz7+DTMFrLrsr2ZLO1j2jOHD7/YF9bZuXsMs/pflAvbO4BO7YHay7CU1m2y03cZVghfIZc
tudlCoXa7K9bJcZ74DnttzYIxC8nxxe+spsZ6zvEgS2azvEL/jJ1g71+vErHySEPSAXVHjaF2LBt
R/lJOSa8WuDF3kZR0n5d7CB5DCjp/GiWoP/GhB8feNn8u8UyerRVRC7A7HNv6bxbwMXKEMjNMkOD
MdHI7ZbYqO9zWgP38VRLTJKyMHftmDU/ZK8EWCFCK27bUKgbBFQELxglFDtnCfFDxiVMMj8PDha9
yPUgF/ElGGKHjkFrvBqRjTbudnaBqIF/KyfW4BtfUWoPbnPXGfx+a9bYF8g4ACR1OxoyBgdkFUdD
zNVT0bc/+ZmYAnRqPXUlKxhwFdlxCjNkoa600uuwlvazMiIF3yQZzTskSOoxtYehIbCjcMQ6JPz7
BjZbG+yAflfhdZkEErNMh5t7oA+/CULc9ats6UNyO52oOtYGOoSb2Wh8rrVnjn1724QDDSgLQ+N4
VYmm/OJMwvjqV2GKH29qk3pL0HD7kMXpQAR0Uc/JTZnmdbox2spFqRmRyLz3h65bHuagalWy10sP
cxPivS7qnKtGcCGwCmoFbUHwJisXKFsqGu6o4mTd2lFW/G30lxq7sVl4t8gII2szWiwRb3oKBP2T
m7IrbRlHWtmTGYEPuULudBh6DxIu+UVV9m1x5sgeVpg8zFBd2wx25lUg6FTsmzPQOhk6V51CI87J
OLfjAvZ1a0SwjiB7hBMEHtQ8KzsRxVfYssayH9kAZ2sTLxg47TCbKjgi9Bfu/ILhdINwb9nUmsOd
aSK3Z/n5dW9A0cm+FG/Y7uFC8aZ+dIZ6z2fEd9+LLOihemReYVP472reh4C261pZs11uhaWK5DZP
CBlZlRXl5/XSa6IOFGAaUr7K8kOVAiDbxiM+kzylfLvJpnSClimsYOMFZuJTqsta6yqP8TCvpHL9
eWWPdOU9nNBH8FCTjwsWCzKsEyz465la4pMljfZ1CFmagOea7X19hpvHQ2JDOmcJp7nnaAaQyMFP
TLyHmURQn4WZwgRerBlJe76hNmETpr8YhJrAA/lUyJULR3QKCUryLfDq0p5q172zzuR1msxldMgw
vf+Mh+F5WZL4MU7kcxxKN4MXOZanEc3JNgoIMDCZPEwGCa+lLecvNwU4jWOrue5DAulJNnLBqox8
VK7K0i1PbVV4G2Bx80oFqWB81Uj4XsPhfSyHZLgCjKfzCTveOnPkFyYbcQ+oyTn5CJvaTXqmzoNI
N1C1aRi9RQDeV3km1He+DxdBY+tV0/XxVk3xEF1RzYZsb2jIfYlzdGNr8H1O2Ci7Y9PaknNY3+Qa
kG/noPJtSTO1jsHn52eSPlDF4WelfLVfJtsusOEyCW/McGi6rSRZ6YiucURSqRH9YTea0Po1uF94
HS6q0CojXA0INdUVVLR4grRpWKcFBuprRD++IcKEXICWlxLwypy3R2Z5Jv/Uy4sNVLrilZ1Z9MCs
A+HKD721Igz3KcOx/UxFcNohJgr34A3KnS/97N7QiQWDzi4wCTEoMhRqMRu3nW9H2Y8a92K9crHA
/8BU216rcxgCyZ1ZsCY5QlxjGeekY5PKe0oMPJtw50umUxUGna+A291/znXmQm6RvjDQUd64OpHB
oZT9RFOAmAbGtEmSCADJ0ouglebnSAceQvFL5HqTPp9DH1yd/1CTO5JuCy+lQUuRm4iIyq3Set2d
8yNo95Al0fg6V8I5Z0x4Rpq5d4UkeiI5p1DYBZ8BSpdPOkXO7z3TYeJVMkv3qvSU7W+05Y1UCyIF
YVpJsi4kuzZoi9IhAoOJlziM0AjG4WAQrLLpJVbOtHHtR61n2FnLkGNI1t4sV2dsqCGQTA/sPMG7
Rqi06sh1bmkptjdyRuyyamOWNLcTEJ+X3O6ndN1R/hxWqU746M9hH7yU7NOUpLr6OtBNG1Z0Codt
lZESQvGcMJ7xHCCi5ay/xTlWhGz7/kacw0aMc/BIETWGuzWaEi0yDnv3qddxJb4cpnXeOeAAz2km
avStE10/3Pi0qnXeyTn7BL5Of83oV41biDn4zJpzUgrqElJTnGS0jLWKNJNgPiertOeUFZQyPESE
UpAiJXLIuoNHi6fM19klyEVvY2F0zg1cUBiJOu+lOme/2OccGHYVBK2teHhrImJaggsIjDEu8TGe
ciJQslaTOj8L5KwGNF0jmLJoRyMPJsRdntReHRL3wJspV2pJyg4jLhOui7WcvlpQrBQqczFvqgF4
S34zBxElnXWn2IDJ+2KgagWsBvl5qHatkk36PY5zUccbaFAt7R1cQk4FU2vCjNfDB8q96kolyij/
BAgwDe6WvMW0rLZuQw8Q0hEUl2FPil2KTb2dhWFmxC8QwOg+CQMZl8pQWNObGJDfc/q/SyP0AdjJ
LqvmTSiTyf3utqTknC5FZEPqRkhfkM97MmwrmuRNGGIhohXMOE79gvdw8V9jEZmTt0fvvfC+NRZh
dT+UHBMMrDr5dzHY2UbZ6DFFMBz3TyqhoBDc9iwopyPWVJiMaxV3qiH4i64bd4spDzTGixMosrw3
btGrubpxFKcHwYSsc7tbI8YBAHdyelem3tZDQJs616bCigy2xUl71jjsHWLiRWWQMT8bfb3JUUfd
2YjMWLrLkBFzDlMWUYHYp71fzrOkOnzhxiD1UsUotjFJtimYpBElUEjtoKqD24WlH2ZUo/AiunOY
zaVaWaIJxdafF0fs6UeWTzJQxaOB6qdf2WcGjlC8O1tUMOWreWbmoMpP2nxbex20/qFFPzOtFk3s
wcik5rP6/zpM4+HeRbV7oD6d3tZm5Kxz21N3mTXPkBicEhHZENKglkYBJGoa/auGJZy/gsUN6ZKQ
jrzatz2x5f0UyLHCNDTkrySCYY+NCB0niZp5VG00OfsBMy28pHg0ii0rUHaIUSZdeHSe6EtCWILp
hRCZaZawlGEQPQR5mrubkciGX61JY33VZXApzWrBKroyW/DPW5YT+IlhTmJdjo1JV1xYUQOlXvIk
JvUoGiJjVyorQDRkw1pZR6aogU7NZkcObu3/gK8HlmLtR7jj1xQUU5cdqj93xzLwTNCvpqv670gy
WrAjLfbrZI3WpBlYIFk2eieKW8eYnXe5Eg3r8LuJRuAE+DP3t4QhFtcEQ9ZI7JWL6QPNn8RIvLZn
RcJC5Ya0yjTdDT8FN8afYmPloPk7NLJosrWiYPZCKFzLswE5ThlmzXkucudZcrqfudkbEUZBuM3Q
fPwGoE8UTZ7J+NZgGO6e2VyOyVc/K1u96nLs9MAKxrtuhe+mLwyRzrx3BpE9EKcU3SHfjF/j1uLK
B+MyIaOLFJWRZQHoLDXTL9B0v/EM+pNn6N/ol/V+5JnGRJG74YNF+dDfgO4dryyKFulmRLPzx+gI
/I1u3mETF1mGbLJ1T/Dra7KEKvO7B0+KPC7S4JK2WHAOdMu8wpc1H/F62vD6VDdgNisqhPthSoj3
Vey1qOa6akGmSgIajLszRnFs2Q2vZeX/L3tn1msnsmXrP3RJ0QXN1VU9AKvba/feje0XtDvT9wEB
/Pr74ayjsp2nbNV7SUcppdI+rMWCiBlzjvGNxdwzuWL+q0PiIh8cegBLr4YPIwtk6yJ7BFPcURTU
y3BljeAcE9OYvEgXSQvEBOHJg5pdiRpa1tiVUSm4X+0+hdpUUYDfdN8ZkoNn47Smpl6ywCliH5lM
0WWAACBboAijXXK7VnQAgtVpAVQWE8K/yNIr4JXfOZaJQOaHnAW65WS139SQ1jszHuZQSbF8cVkt
pvMs676Nym7y7gfRA8+UmhAb6i+jC1SZzZVVxubZS8vCffUhUVcBGBL/TJQcwVQlQORZa4dbNIR5
iDbNfMGtM9bMP1x/CSFHgf50v2NAx+9I0LIHmrcb08wrWX97qzznxgYPlY4ST1qctvM1navCohnQ
VEtQtpXxhey/hCA7BCLXDcoXfecqsXAo8IGWBF2si2pXGXn6UIi5x8EOtjOcqM+j1IKFsd0350ZZ
ijY0EYHxNVBp63OH+iMJprH8Yg1V87mXTROkWU3vEaUnAq5k4pEv+y8ETxOEVwyzFmpUHlf9iO1o
oO/ytU5G7dRD4i+jPivcGznK5kKKDg9K7xaX9AXcI7AG74mOMaDYpE6c19ZcIVPb+nA/9QvxSEMj
zTCfPLVVa3qFpIdU6MAdBu84WGntwCTXKJyqzJ8PtTCn8h4Xbxb1NLeinkcdXL0lxh3li3GulyZF
s6iMz2m8zJ/9WBpBO5DrnjAwInSzjL8hd9bB0dvyETZ6dzDs2HhtUMZ/1vkrUItmbhxWhM94gbyr
GfHBod2QvbM3viCclrftuPF8PUnaBtKl9dZPQDLyNNjVgf0AstPoDRYsFUQz/O1L1Zn9c06zI/Jm
Dipdk9UrOU5G86R5pf2JxEa7Cm26+qe2JTy4CVCAFpb1tox0/4HCtPSD+lc2qKKaImbzuKs+c6IF
KHTf20NjixsS4ztW+cGDX4yVtsOXjQlrXkBTMGtgENrc2H+nL5MIsIm6rEafJcjqMa3y9YTAfJGP
cTYr8SZquymOeeNV0g5ju9elFnmTsFXP4lWgsmHWxhws943M0SMEgcZK2ejpSxbCGSPL/gRPni5m
4Jiz2NvQQL2vTl1LFpWO2KwZEogrUl1E1HnoJyKNoNYEoY2N9guZNGU8mJUFjzYvDfJ6WyBRTdvm
Q++0xR0iBq0ICHdDq4iZYZKaJaC7ojaJN3E7z2DHGITAx1Xv7ibLkxxhMmt2+v6p8VQ85REDYo9z
H1ambM6vSa0fxiYalOM5JJS11jh0r2OxTsYSbLGR2RKqxqYkA4iVsjIcQSOJ3Acns2zfxHYS3S8P
aQKPr3setWQ1RZCRGMB/Q6PvOvNZkwMH5jPY/rh0whlypjvtfz+e+3lCztQQBYjO6HBz8jKA/ZWt
QKvMkzruhY+qaTdvE5z0TQ5hibpnUA5xzR6RpE36rGHAyHJGdH/4AD+Pm7cPgFAA867PABgZ+q+Z
N5lY8EYlmfsOVW/7ANXfypMKpidCLOgSQ/n3/Pd/aQ5/oDl4DML/+5ywff9Sv338SHHY/vzfEAf/
LxgcPvNlrECYN/EX/4vhoIm/DAt7KogihB885xZOjv+EOAjjL93TN2eyMAQZY5uJg2HtlhJmb3wH
pAybyWWbxTvO/yQl7GenjLDx8Xmubjl4wBnnQwn8efJddKj+mNDpAVKJuTjOW2SpTZFzUffVcAnc
DVzSD7fm9u/Z9Y+5ZP+4osBsbVjoklxH59Zsb9UPuiK90lo5NMNEqdPXoZUKt4H2oqBfNXPft3th
Zuvd7y9p/CpbALkqcNuj3PK3/7mbZeaHazadgHCmc8KfHaaOELu37IgBoSRmHXN1w5mKaIetJs53
JeHTn0e70Wx4T/a3zRL4qlrsgsBerfnZlxYo5N9/vJ/XEe765pv1dd1EZ0NB6W3+uB8+HVNjfMUI
+QP8dis55hiL8N2tg3MDGJDQEAwtWAMEzIvo9xc2tu/9g7qAh4esEAtfGoUih4pfNRZoucnN6LWG
pV587xx61iEprbVnLJOOOmBgfRyCzDH7mzFpe+PcZaPfhSDGgI71DKax43KUKlEt4X/8g9bE+Hl5
475syis+HCuciY3uV9WXPVOA4dPBMgO5FlA+NtRb9t0Z0FORg0jvKGuOWq95jDudfnEOpps23xrP
5lkqKm34OgqZ3aGUKrSrFPENQD9CZto/fkz/Z6kcVCbOFJjNXPBbhKHpv8p+KuzK8Bq5GZA3xSlL
tsBby8zPRYFnyoVz0JQ5p1Ukj09pouzXrs4TMIelK296ry4vlzwRXxyZ2lmAnGe401AFhPlSMsWm
idQ5p25KxGcr0zoi0rPUWKJhEsbL2PtQmXNQVWDD2ZUPXQJnPZo9Ta63avHL+c72M+N1jRt8b2Dw
xpg5/0izBUbohrnQ/May7rZUJ3Nn9dKCPlQ1ZKQEJvA4TmwyYSK+Lw1jzW//Dp5K3LrOg5iuysAp
F0uzCLbuv/zk9kxK+KFmD4IVNDpK0o7o7bHU5H5aRFUf5NTmRRhLzWVybLitQgG/xXiusulPdGsG
82aZ6ng5IRhxASA2UhsIa6AbFzruBGiUecT8klBWV8H6HRXqpIadwagXKyaCtSh2LDj8P64tMILt
aE4TKWaEedcPSxJhgxEQvd0BzuLq2v1VnQ0Ninv0+uSzzaWZwIByEgVLkMxiTtw2t1ISddCBLd1y
ehoyTaiEUVvNh0XTodg4cFbx0JFHEiUMUsKybHsyeVXSATZODHsvV+QMD8zuhzP1rrV1btJ8uRl1
7OhwobvyyXBR9kUEw3vv5bK6BDb0VopyY5znsPJX91VfejZxt81pfiV2Od/SPmCdXjlznOkMzBVU
cnw4ge5hwOet9fQ3tPoFI1Lfj6+8xLP3DtQ+znScD1HoitqLBpovISpuOe1m5q0ne9USnkGTFCCF
rRHkaD6md+gPvfesUUoLFljWtA1rJxgqw7gTvin7CyzPSgaodP35YbQn4Oe91aT+ntGXESZ+3d2C
l6Lb1pmyfgYfZ1HEWanzqRVtM5+ENnnoXkAk38G9z5jfz0lhBEbvZ2JX9xOdL9G2Bw108IVVei/U
vgzDHeTBL6u0NfOtdeJ+P+hF/o5nRyD+cQqWqt5aZmMnEOrvaOSN52V1zgqC57tRjjoOHjkcLAZ3
b6IxczjFuf7gSp1QMxLESSqfCBg7StVb1zIWFQfwcXgW/UhctowTNOxGxUzPTsN0kM1eyInvv8zm
wg/vYWoZ0g5QndZMe7+gug9qYfPs2i0n7LmSdCwGQkfQMg/G25p4JE+Q/GA+GzX5FZh5amWFzZT3
x16IcQxi9ok91eeHI5P8Qctt/1undWIJJX/fD4mtJs215eQfUBpmF0bP+XApYBnbtdXuxDqQt2VT
LJN3XufPRaMXUdYzMt1xJoJ9bfBzE4OxMADAguaLgGEg69dKf/HCBS/6yUbz/prNS33Tz8wonK7D
0DrWNMSI7LhE++xoSIaI4GkFER3Yrh2LQYosiJlycjAye2YM7X7pDNz4WG2uOjofu9FoETuQ2Jte
KNrcVoCiqvjWDGsWrjE8uHAhCxnbktKK27nHonOYXUQchPys0OrbLDRyzz4XTLvDOcdbeLVIbfTP
qM6JqJpKcslGQubCwdS3RtJGpax1di7YOTfwpeiptVKqzzR1eFhjJ7GuNqDunlZpcuthazvQ44av
h8F82E0QWe+KZEVpMQzW0aUPEtpjI57QZDXZBlan2Zk2kOD93pyMIDPNZj92uXfMSfYpwMbY2QVm
p+Wgd6WQl01S2ier1vFHpA0gGdzeQ4g5ZvzEzl++ek5m0Ybsp31VEbRxB/lcpRGpjygkOvqY9xUc
nf5IYAzCVctJ9RDatHMWk+8V50nW6Q6i4Hqr1TMyCV1lK9jGkrUsZaTJU7x+pRVkj0DibQKSsMGy
+xB2590VI+Oqu4onvUUB4K/+kQ1Zi09wdok+VsOc7jueWN7twr4ewKxDNnbUbjJ1FeV4EEOzyCEo
DmK4mEtxSyPhxJn0oYk987IAzrdXmjyYhYmKwngjKvm+1f2PwWjpofk7p6B/kyQ3/ar2jO5voQ/a
J9EP3Q26ZhQ2mErpYY0Ja2pqfCpb50rCtNwPGcjJuUSnU9GbFIUF+tdFY0Dij7EjhWR9jOEi7juU
nHu0ZflxWgaD47tpndjp3EhLsvyDpO2UJKykO/AMurvCUfJ1sjvi3bgELTWe8F3vcR9BFnRPDXoP
PcKcedxiDYa9DgG4ZLqGneuiB1+2hD3SgvNINB6gRFQ8Yd+YdBVJd3qBqsBQv9azK6cqRhUZWqrv
3YwGI3MSkxnbi7YxWUMv9vAbZQm5JY2fJqcMtQelFu45QWxFontXSPKFt0OVNjw0OouqmbcGd7hA
Grl2Y3xfd9YaYfGJFYLCpA11ZGnMwurBpNaV4nLqtsGrzObhQKmhQr+nmRNamZqvCwUUMfD8UfWX
pInCtp50BjhMcnM6H902/tQNezpC3BbXndNRvi8WGR1hA1YwDZfZXUASyXW9z2PuOcugsIxtioRS
ZHRT8HBVmoYrmGjyCMrEnPYuddQj72xHzo8O9rHWwDAyIKbnRMemvV1ZgPa5pS31bhqS8t1LpLXd
I3dH4wx9h9UyCSLoKssfXGp7bMOqGuxwsSrHPHhKs+/I24vDMveLb62RaI9gKbNxV5RZfRrQACa7
1S76sADAGfpJYT7OjuV9TulujxddQ5JcmMsMKjTo3JidY1rUIdWb7kj8aR3NU4KBPev6m6aqYM6y
m5Q3HiyGL6NJcwgfRH/BVM27m/jPV5YwnmmXDhcuCS9XjVUmT+aiKiA4pjS+osQX5w0gd0zi0viW
D5b7CEBpIJE9Ht+4s+KLNGL9zA/HE8PXi/sI0gzIhgym3TOBfwYTv5m+3qKNJJXU/etsNvNu5SwX
FvR9j4NZIOIs2mqmnedSBZS2Zqkjsznja1tIgM594V8YXePSEp/4nNjn6npf2Ewe+s3HtjbpzO89
o16rhukAUKaIFIpQIApt9gwHdYOgO96FXqEzCF3ACzNJKNaytzVBjMlsFIyQHeucJfl0QdKfE8TY
74JYV+4rYF0y2THk7sZ4PMXY2g42miGxY+1S141hndVSNveknoOiXhJrOql5pm+ltd6tEtJ4KFJR
nyt0fdeL2y63S1vZkiNTDZoc6t4uZmofEE980papQNmNwX7w1Xzns2scCDfW4h0SnPUmJb4HzTBN
7U5YnIg4M3bvtWnHl5UxGee+14ZHi7P6kViqDnWhTK9M1SS3nV6ck3y4cde4vmwXpmqwYuOLxNVO
NdEvn524US/wy5vHkWKHdAPnTi+AmwAmQGTWIJfV9C6gOVVe9qMYwDpVQ4CK29wbnTFerVqFwA92
OxtaqfZNWYl92ftyl6MiDYquah8sxRm98azyAE+6DZFopQFzduOglhagbovoIZHjtQ+2IVROlZ5N
t6Qv1XleYFjzcGMVRXxSzpiy1qrlvAytvGgnpT1QchlRL2rtPGFHSdE1EtuE4rHPI+bJbrT0tvkE
FLk8eFa7nlVdq6gexWvaEtBn1ySRIEGfdlWRTQccih+d3Tf+ni4fuV/ogs+dtiEfUoTrdbqYN1q1
NA+gEeorhtbOzA6VkeuUWlTTi8bQaCzU3tsm5Evr0tFjJHEsXI1+pjbC6LLr4SFdi2+oYof3SvkF
A5HZp6dOrE7ggnMIMhhqB8JyykNJb5VyPwXOTm7rJei29yVu4j21d322yW1lYWaMLq3O+lrQ9Q2T
tk1Yd4bh2p2RliOnYuABWJHMlrwPnJrKI8bwHExOzk+cFYfBJgV2BDP0gOaXJE3IXXs8viQ7tnXn
XyG3QpJOqmSIcI/nwMIqq7PuvhHi433gLliDcTLYZ2LsptUQa1fYnorDMtjeo4+iGh66LNVZK9tx
l07lE7kRrLlIXIO4xGE8MZd4Nojc0zBNXcgGlAFjOoejFeB1SFUd85nAV4zPejqsVMX6Luvm9TJu
HWOvZPKJ34SEQyuzojiNQcr76smLRY1IaS5P86LfDqSv7iyNTdpo6mWPL/gAx6AmZEpWoD+gc0WT
A+1BNwlA86pl2tcqYzkqOMYY7C0PWZZZR41S6uRRX3Cgq603DOYV80t1b4HaIoBl8tNnPdNusWOv
ZHJ5H44uzAt+bWOHpKw6+Vl2YFy87PpOXtMXVmfWAo5uSqs+Ua+tx8KWZZiaJnvpnF2ao4AWTFy0
V4Xfk/p8JGmHSWuQ+fhs73hjxZHWV7ynOP5SuSo94Bqxnqvc9a+QTVJZkV4biHod964iyHMo/NfB
9z6ZU2uELakMYdsaJOMZZbN3CInTeIFQf9vWJRm9+XtdlupZIUokuSOZ5xPhjoG1ENOAdQAvtwKd
9Sle2nY/MWocA1gpFDXEZx2RRX5mVLvuMVFDIc/ESJM8SapdN7UlsHqPBG6QDLMdVCMzoKCQEz9h
t5L+ZrucmuyOIwI5UBQfelm/xrJ5LufZeyedLD/zF6sbd4BTeooxi1/ZSUsWUNr39udkbOwLZ2qm
a60Uy0sB6PBWMZAdiCxeuqMuxIvd6o4MHUSBVxOd6hfY1+2tk+v5RWcDkGEOb93aQ2XjIuF4gbJI
v+NAKS5o1deHth7bCxBXbYXWMzVOdV+OFxoihyuZ9fNdk5b9dZf5/CuKIaQWmvVJVrNGa8NWX1Hb
GK+VYpaua3IkkoPhvMucrFiOfgHmOhjoeJ0EvlD+wUkAkYTadZR1jy3xK+8x3uedj27u3eIJPyjh
zfueSFQDyKZRnqu4RhypjS3YfA5BOz8uUE3TTDVkpDuun7KrzSic+6GyHmnNq3EXN4KiE4XnM8lJ
RoY1ShcfE5R6kIFx192BH8yfrJUrRUiTx7vY1Rak5shSSlJQ3uAv+ccCCuTnplHNRVKLdy0r64sN
2BxqAOAeKNs/4TsmvDTnRBs41nqnGEs8p/DLkfnN41HX9fS1sL3io21b1jdCsFz6Ooem1IeLqVr9
S9nX1EiyaB+8qfPudLevmamP8ujnyKxVzjRtbsm3qUeJ+nBJtHuT4GdUCilju/EOJqfxVg5IcC2M
3FfFpL4YDGIsNiySnqD4aO0rsM1JJ1obLDppPwk0mEZDZ6Bnc3ysRjK25l50EdxP7Zw4YNO2G47a
R0+uKmNwIwdrAVKYnGA6fFUI1OeqopFDFWvvY6/keZczpiYf8+JRLqQG3LflgnV+snyp7dd+ng+t
uTgfLozvXWeo/KoliQ3N7dy8pRKiYBlMpqiNu6RyJyDDtDVupqIUYFpEp0Dl9LpxYYw9iUIu/icP
pe28SVeMYk6fOrpPxOs6rf5qgMpe9nGpxq+Yp8diP/WdfwCFrPEUuqt5JkLDvpuKnvaSxwCWppFt
Qy0JUCwwvgrcJS+yo9W7Sbqng0d1XC2l451FN8UKkWuxeEficrCd1isNl8vWhPGwb7R4MgMD3Voe
9YahRbn0OGURSpMc2PkY0kOfGG9ZTgFVdVJltLkLJ8ODyEMrPquUo9B1WkwlgTmtYsDJ55iwnnPD
JYsnEYz2SEAvMi5mznB1jBsbhBRI5XEacjQDc/E+GVb1gKeIg4hfjvc+W3V8dkGQPcmqL584PXUg
UzDKfV2ZS47wTTyxXusTvKUDA7J0J4Syr0feMo7nuUkCTQcEuNotnFqvkgbx7qmil0igAPlwt6Q2
xPWFi5mhC5AqIXYG9HdZE860BL4HRYCkhnImvMlLM0rNKblLReyWQK/oEfNoZXNLqG1bfvNHeq6R
YWB0fgSaJUvi8XrW9NQwyxIiSUvnEKA2QeSDUqg7JSkTzbWhz2Q7F/iBaMPTmCyQDjlMEHrT5M/X
m2jkgGSc+ck6dPMtjgBeb4fMgek+zUxp3szDwB/H0ZzWYUEr7yFueTz3xqQva8BEUDFmXqVBgFyC
WgppTk8bL516iol6QZ81QW8geynZuiO5qc1XTj64a5gY7vjMwEMdpyItxb3TaH5QImvtQkvETs++
wWv1SdSWd0VVnl4lCQMIJN5kcERNxugpRB4h9BAKceeGeQKcLnRHEJj4O4oUEztaTJ1CYsuigc1L
IlQ5Q04NgeWnkd9kyr1brWyL3PXizDlZU2bR1GgtdZuIROPO1J0MKmct6tDJJfGgM0UbHae8nh/y
FFpclK1Y1gIHhg25dmhQHbL/FBEd+D5ZMzAIvGNmMapw5MD9RfVxejug3nuX8PSeHFP59MDb4cZG
Rj8gCnNLwADrHG/+h1kdkBoSaEDIkjGccJTN3qnpUfSgvbEbaLVKDJdDVxpBSll1a5qYrMORqPmn
TRX3vJjzeu03LplCKJp9lK2yEY+4RHRwtui22ZuBLbysnfL3Gp1ydukZN3bgte5UPSMWjCnoq8HN
viHjoWVvpO5YHAdlU/LTf66rPW2Ywb9M2G8PvujTNoB5TCIEn9x6mdB/y8DSYo8nfhEZumaXp88q
TIU3aM0+m2vTP3iJJa9h2yUH+gw8MjrWeS/aQiAxzOK+Ks4IjHUVNiQ5e1FjJRUSYxRqFiaEyjIP
5ExSWGmaYd4KPAjWeSlr1LPo/M3ypJkZESja1Lls3CR6xZFLN34JU6Pyz3DvaNV7i8bCJtH8hgSf
iIsRjSARXg5V4o6zGg83vg67jxwx6vj1t7Iz0yv1yZZpbYVpM/JW6BzceefGSjstAxaoQJGd+IK7
kFtJQDYwKo7gzm4gcIJyNZ776rj2VXE9eNI3bywGqCYNCYPSqoXfstF8bb5Cz1s5hU6rcQw0vz/v
upekHygcTGdnc8y7NvmSVtROTDm9wSDQfB775usglDUEnXKMBqCOLD/Rz/Vesk4WXxeTAA4MRVb5
ZFJ0tryshfW06vQCgrGedZrrLtYbbLbTjcfrl3MkcOdnYykGFQ0+zZWTnqmagzUCGFaDyiwQ5jel
FEGexMSbAH3Sr21sHK8khFQnAol5QcdE8tOlBujRA3ojfGTZRNnNFf1KiyzijOh0L1YLGqihes07
rbpkhrm0kU8OxLVN5ASxywS+oF3DRrVzYs3Z6UScWRGYfC3liQfdf9LRf6pDja13PuhiBRg49Cmj
RljDdrlrFGhdhAWtanYlXwcsFCHu7m6szO4GBylrHpvwGNHnmOM9B5yqvgQxqi7RTXqcE13prp8d
u2reFpgr4GgGm8APrIzFjOGsxtcTVMrE94UcTkW913SPSrotoAniOovjgtZvuv8+xULGU1Unfc1s
C3B0inBoUP71lHv9sh9mE5Wazh7J1NZvk08FnilM2yyeiFltB0NAOvpPhb0QHFUB4Ln3M/omJ69X
dbPL/ORj8Mn6wN5ITdcAHjulE+2iYJUerhcRr3PUj71FKHhRbdHBHVtdUHe2uow7k5wUHFv+QWib
LFHS5a+P02CyM6ROmTQIr+rL2DBrAqU9v3LeRxen3W3ug/S67h0yyDE5zmCE9XnqeANplJjnoXDz
9dhMklEi52erRJkl4zXqeqRu/EBV/61vtEQyPtOKJ3gLYKrVXJjxF3N11s4PTKIjT9Zg9PJFz3Ri
ccx4qw48Q4FEQUDquzuPHkX3Cdca4XDIq3etIf0xdBrQbREdoCyqHWIegynu2DMYomTpieSAjOOl
asdChpXLTvFqr2m2oqpSfTXe0pXPh7sKcfjjOq6Nuxvg+Mx7HYO6CL1OjOJm1LSSai4hAXfSz0Vt
mPdjUhf7ntYggWXF+gb/LL4Sa2Nw/BUoubJkfcZrk1FhD8M9aX/NsV08ganFYZojHe9YUC7dkBLZ
R2Zr6G2EKt29pJjjSmaLsJWprIvi0pFvOGASHh8/cw96mna3zLHLD6PtJ6z0yUxaDqtPBJS8u0ev
k/tnRWrcGQW800daoVQGU8gn3C2Jl2dXn7PjkLc7afoyi4p0db/OqFS/DLrrP2qUvpEL3u7oFmkX
5VoiPqqs8mxcs655NS05PJGp1m+IwxXuEW4GR1sVL1gLyqbF+NLk8shiII4cqzbL1Zo3ry2qVhbw
UWFLWHSrZh/q0hfIePlRK2c6AChEz2i35guBegM7lOZfLOlGlZsL9xr3mLnDmy69cK7WuIhsoByk
abNJHqoyXT8RxQDILBlq3QabRoPLW+35WNIhfDHlkGIZ84sb3qBWi9y0pKh002F8U5aPw8hjFMXQ
e8ovJUE0ULVpo+DwKzL4Wgkn3f2Emx19NiLam5V+a0J25sBoVSRLHdhGO23WxLj6tIoy/cYsm8XO
mDixpZWu5yEt5dYK+ypFSDWlEnqiXdg76tr6QhFlNURkA6VBB2mXn5Xo4HzK4tPiqxLPqjd+cXBs
ROAG+0tzXZOT0aDuJjDsmWSumr1HgH4MXYO0yN2aq/55IYEeu1KOPWd6dIWxsBU2xW6ho3XJ/HS5
mdu0IMrE7rP7RioRub03NgFdzzzs40FcSIwW9M618SFdbO9lKVVzaSCxuKWZyoO/gmXa6wJr3iw6
ng2fxPkAsFi2hnw0P6G+MuNTiRfUCuNJU3vXaZ0m8iu9S18ra9AuGLyF3tS3/UaX7Q/QxVDGa1ww
sj2FZ01xOgZsLj7ps1ddoiRpAibWnhuwnpJ/zj1jWs1B/xZ8C+i9VqjmakXEf+KAXD4xcagiWWA5
A/SWMqePvew7KNE/g2tsvs64XPpALWnzqFpiRzM0v1/8FmyAj/o9yGnQP9eGpujoSrbUDPPzRsPW
s3Q/KhpZQV+VZ0BYxfVCTnOCEcPsI1yZ3zTXnI6ibmUZbRKh8P9gUln4qeMcVhk0i2C0pbnjtrtL
KLKemi2Jm4s8oyk1mFhkSk/Vu99LZH7W5iDtAInlcB5AkWAKy/mVy4MX09VxYbHm5h0rNXhucSaZ
anpTwmTeplfuTa5MKsvfX/ZnkdT3ywr0JEi/dPzUAM5/lgQBxZzFukgG2rXmekFVLjbufnreLKnk
9JEQXqPk/v01je9Y5P+SA3FV34N4ZKJrBISCsBHR2Y9CpH5wfAn1AwH2ZG/dzLzRmUPpLF4BCiLZ
79NZjQ9zLBniGtTUiCFIC2Toz4lvKhwC3SEO62iyB2yuUst0Dq/uMLfPwpRCOzkaHfOSxkzeiFfG
zdTQrbDzb1VR4vFEUY5KReg19cGSG/LN9RtGQKOAQc/O7NfVUaDtvMtpa2hhV67W9WS046PHKVeF
laSsvWt6x0AGpMMFOKZjNY07matl2RUqdkm8l4LxXM7BqHv1F5uqxdHaglWUl45WGeibBz8bmaB2
udROekyIKFMlhdredab1hNvJuZ8tBNdw3mtUYVBd78gz8OjBUlrtLVCXddgltkW6H8g1ykLE+AM9
ODJ4Nh6xIU5epk9ptAz1cnIwb/nBDOeL1bPv2gujcDrmJpyvn2uZdXXUikb7qGovo9aYZ9c9MLHK
vjhlbYpDhmhb7tBPL2+lN2c6mm+ivwOU56jT82lGGNCl6+ZzoxPNQbOBvqzRHdNCPbfG7kRaYFtw
miloHOM26c/+WrDNeMTMliiIegQvCamHRdS2PjrfVMvqQ4LC3goax7JgxTtyJFpVkei4zzHqs3wj
m0EzXI79hW2Uur9H/7+eWh9b0uH7g/q/ItQ/iFB9ZI3/vQj18NFXL/Xyowp1+wt/q1AN8ZdORoS/
AeSYe+NH/pcKVfzl4d02fYeBKwgpsS0K/xKh8pdQpTroQ23iq+jk/ZcI1f0LabELXw22Fj0Tghn+
4/+9zf83+Wj+UwI6/PLvP0pCf1lkdczXWzeMi7DUoaDjI/y47qxuXLWWRAUSA/J2ceI7tUoCiREu
59A6i/7K8cX8xhR9OP1wi/6NGHWTt/6w4m1X5q6YCHCFcKiMflnxXDUUrG4p9s2hYnl3U3RdnSNj
d5dYDPMi1A504BjkFB9DNcLo/v3lf8G+uVyf7QXAHvoi1/F16xdgmLSHlrzqvAmJ8uI8DQuGPd9z
hubQDLP/SGeu/ODAVJuUn6sRZrI1moMcdPvvV+qnX+THX+BnqeX3z+Ga7DRklLHL8ZD8/AtMelN2
HcUB0ZurOOtWkX5m1qAuRvIWsj986V/2tu07Iza2Sb5ykAKTOfXztVrVqpW+ONOg7xGodD68SLDH
a1cSzB8HTxrpt7+/z/98wCiqkdf6pq0jPXZ/ecCIZ57lqCM/lGhpM1wpsyhOJV6/ChGWNh96VtD2
2l0H/fX3F/5399V2HL4z25RPcfDzd0Uyh02rpSKFmNs715ByGchZ89YFwC1X/OHO/vNpthELkMQD
KIw2+z9+xSWrxrkA7lCUpTgP1fCegwQY9+sMumAiYQsHEernkkntH96jf3ODWUF4cxEs8kXFL89P
O0rLWzYlTjE74jzlc7FLUNJEZZK/k//knwj7FOff39vtR/v53bWoy0wDeTC/qO3+8u7Mqz6S3oDd
CR2a/vq3VDpnpfrDZf75EwLCZO0UKO1ZOt1f1Nm1NYBsbOcyVILlgU2UYjAG4fKOuJMuwO+/0y+R
fduLyO3jMkjVWXsZ3/z8wLjY1+sOLVk4kXnwRD/RIYXK0MeDYWQkjM6tYxcwo1OSt/MRdUyg5Hag
W9xZY7pVQ1qstnyYP3ysf94DlzYQ/TTSWdhAvuvrf1CoF56eNDImuXYEiL2c9biCYiNpbF1l9On+
x2sRGw4ofNaizVvz68XWRcdICRMOPowSZ1ph2QHMPaKGwVbtl9/f738+Q9vmZti6x8rASZsd7sed
x2EFynlHyMdF2H6wcsVqVzHsb/9gevjnm+mCLwWaSH7a9yiYn68jY2PGfLa5bgECXeWLVh7wPIio
RLhFLIbwCdjQ5urh/3N3Xs1xY2e3/itTvscUsJEv/FVNo3OzyW4mibpBMQk5pw38+vOAGo0VxjPj
T65zfCxXuWyR6gBs7PC+az0LgEQf/8l7fz/f2hrDF5sQSyuLzTdzUJsTNClLvmPICeAJuT7GU6pE
0OssEYvk2JWCpedfvq62MAA3Mis43z80leYE4MStjO77JE/KlKb3by6GP36X72YdDCQOUwCkSDr/
/M+vryqUnimmi2ASE6kpJ8eI/aOPAXufRJ3vScMpbzQe3qs/ftNvTBM8osytNn4dfX5QeddvzmZF
PcMLe4liL3VD9+DrgbOF1FXSfAaPQyVmGoNNj9JhAKPXMaDo6wUvlP3zbaP2k7uLYYvBlEctOP3J
rf7G6MJn40YT+4lUjcid7/czepG4LckSozehst44AvneJrbMAJ2GIKLZzu34gMQ7PPlZACopnhDD
kfXBYzwlr5GN0s8zKUoUK0fvoj97rr97CGwVWCk7HpKIweq+hch9MYv0MqIkrKO2btHxvqvbPvsw
ucAAKUql0XmKc0U9RmQhBx77RLaBGt1csRongJs5G8R3JnjurehskGfYY8Uem8AwUA7o7GDZpMCw
QayRNogQRlgSimXXQ5UmdQThBhdLLscyT16KmsHk9XARpvUoOTyuhzwTGKoVuiMLoxwb8H4Ylo8D
XaPXPtNyuW0o6WOORLA/rEvh8HtixNa1EmqS7oPR7aJ1MD9btRoHMRljkg9BVsu1rLXopIJ7WgtI
TfTAB5k+21o6eupApoXn0I0L4PGBXiBkrpenIpkAvIVSdw6UsgEO9WXPjoizrZM8xFYsLyNVl+3q
j0f0t/eFWZ19PDY0RwVPyH9//RjJlNZ21qPzUy5TBMiYstKVsSys7k8mhXm14KW+WLPxN/H6Yoa6
EhpnOt9aJmM6La2Lx3whjMgKHxUBHX2hyZFij1AjMtmmGmpejxh7NanIHOhv6yc/wmXtq35PFYbs
ywtLBuallQclsb6WG56mZloTeA+bVCgUKqxZaTLEhsea5l9PSTZVONL7CZFENtFozbN0IwbQdrYP
Txm9U/RhEr2ikAPhl14z0HIqENutaB2rj0MzbgtZxe9Vem01zc5kuIEYiXmGDY+zcLia6Ljxhy2a
EZvMEqH8eZ4SozXscwPhrl3CRRNOf4EkL/ZgiFr1hoaoLxetEzL3BzBYEIbq9jLMjVoi/LfzyUND
NqjIKx37PJS1CaErRGqtqBaJCopaL31XqWZ3RGltAHDINR6zmmz2TpvewSLYlUapT4/cdDS4Dd0u
9HoybTYKmbgGhIaBeqxCcMQt84mLcq1rvKZEPdO1Y3zW+hIPc8unGFdaZSnW1p0cSo5ktC1jM23O
vjqW1zidkxshwuyVkKcmW7hh1UCiT80G80eJRcbvgquOoqC+IVOPyoLaNO5HBAUwDUpFMd/7fY7T
uNAmeAM4hQmZ0RvUTbUtuxPa9uqsmX26w78WXeTQm/ZKq6+t2nXWtS71AxdfvcxHA8mVocSbyOka
3VM0alRARiqj3VJsecVT/kGJQ8wvbTe472tG1HWowEEsAJuQ7hihKkoHTX9o1UrbDq6DJi/171ES
iRMqEJx4k3jR4gCJTOQ4yKMnRaOjOvYjov/UVTHk2OI4ZlZ8gHZlXpO9gqRrAlqM/SgmHIk3qz/K
0S4cr1DYmm56p9OSS7j/zwhJbsgRcRZdLQZUaFTkUbATDEfWhq7do83Ig40fCLEu41I9C/Dgi1g1
ySYISBhDEPdcD3gSCV8MvIbI7UWJ1PcatWdLm86tNj5S92TJ8a3YGAXMJ4uBCPBMuI3pJR1XMFbo
BjaK0u4112mJLfAT3/eiqLZvNRwnocCSuOfQku6SWtXDZYZfakOvy4xXZBWk71CUT1xJIDDMGEHA
MqIYqSfTojtlk6KCxB3UZUeO9DHoLLnnmG3xcEcPPRrLBXr6G5+4nAUqRvSH+jpUCReMzfuYkyMF
MwxNtZLvRunLFRXjEuWYq4GdQX9KlmuyTqtOo1hPp/xFxC6NBuAAlPgbFENXZdH0aBZCgA0y0cnb
QDi8iiD0LqZE1qveCJDlSE25EnV4ogdLNJoIdK83w7ucYtzOdoObsmqrM4Eh0UvYW9mOuLOLuG2o
DprB0soEw9R8hAr3iDAkRWWSJ/0HdjsvrsHiBm4cpmplvI8xdDGeDWMnyS3w+j67lm5wpYxFflCR
x72L/enKlPYAhit60KaXOo/unMB9oeotvckZ9yOiKCYpxEJdv7LxLlWTVi3JVMpXoAUf0HT0HuTj
K01pIg90zzrOpzvdpjybqRJ1lTzmaMpZTYu7QNH0DYmOH7sRxawjHlyzfFLD6M41B5ABVmF5WVc5
XhPIR5yioI2Scnxmf0fFc7p11ERdK3AqFkJTgLKCSyBmNasopgYXJWMsDf1FX2vX8E4cL2ThvSgy
CBpaSQ++x5JTF3GwRKh2lRojd2iC8xDGwQXbT7RCaUGZp4SbOZDCcQn+YFh0Gb0bDe8F76Cae4nj
hewrJAJZVhjExFEADpDngKehC1VheGj10uYshKYUt+ci1+PbYCDUCjcbGwQTOCbPCUZVhC10h4XO
M+TkxVUyqp6LcYCdcPSKbtrYsXtDwVNXwmgWsWa+JGw8ykVMZtxLi4/nvdkSvojAqLwwZsKVQecS
lCsfXSouetb+KmngavWKkDeGUreeluV3hFcfJmqsq9qdDxlB1HkCx5osKY8K5zg1VKVdOLLNpIFB
ARW2SkWGEaV5nyf+vqlTIMUSRK1iUM82KBZR6nMB2kp9GdQRPL/eaS5TO72zg4ggZUNDUB5n9m01
TQoN9+4uxoKmmME5Zf9F/1GXC9T0Z7h7z4E19h5zLFLgymxXqAKeG0GLqhfMiDmMmYVNFCDmjMZc
uiIJjnFZPouw3ldh4uwxQ9P2SvOPUJ3RnBdZ9JHjYegZqa8CMy7CF3rW+aGmn7R2oJncGGab3mGp
5KbA9GN3o0zAH/KSCVoLl0mQrAn62bBr3pSDGBeMiVeBDZJRR1Gja8boiKvP2cFGvA41Y6sN/Q14
xou2K6/zRsbvpazOURCZaB9pEYnSeYaRSvJamOq7CSoU9awxpm8Ir0mr6pWfyhoscXQ5MTtf11V/
TWMNnfsgNxZpBQaMI/hoIePduCsSDhcOdW4Ht1ichPtKMS8m2Z9FWDHRdf2lMJLLxC5vfUi4C5Oq
xTYZ+o8EBGMmKMeLMNCYN9AC9AiRF0Mwq3MV9SNCILJiAcBjj9CJBzQFMuaisRZFJgiWTocLpwk2
qCHyBbsMewc756znjH6YdeiM0vmGZ+2DHfTNEqb0BhGMgRsyD5NLNcBkgs0GcHae39HaeeZkEy6M
usHTmYiiA0WoonozJ7p2gT1eVs24b2sXZXfnPjCBE8ASTR/8PooaKFUs4roVs0/BLapFQj2S31Mu
RGpiPpi685AxKCldZIuRfg4sG79Y5D1Qr3qCZBKS0ejlhA/2brTCM7EJHaxHxsjvtNF1Atrbowup
Qo7KHgc4al4y5S+Iv/FkGJhKna5dOEZOKruBhr7p9aucfbSHUO/WyqsLK40pygjanJlbPgaDdsCg
I68SP+m2ZmBoy1hvKognyru+tKJjmo2215X+Je4lH8sYAPcs2amI82x4tsO4HPtyBePqQMz70Q7j
lerUrMY5oqjBV3ADIQZekp+16tPqJerDZ8uOdgjs0FFY062pAqIZJ8PeDWadeOj/+BcZZbhapBo6
AYI3IeVuSqIRFeJw1mYtTjNQ2lRvCJHy17JqNjSP731ObUOMnlwYJ3Yaa9Wdehxl5ZKKxgs8xH0T
FYdJVTa1KtAjd8mceaasg2Rc97Zzoqp8p2b+S5wbeFXNFZWjFdi0VVHYN4OZXU2NmRKIkTwQ4rWs
9OGucPAzdKywDTRUozfwL6OrWOtOeqJ+mq5l1xf4uPTBq/QU906OuFQjyJsUQg0Ia9xAdcEV2FoN
fg7md3xoW1cyCki424QmYttgqG8qlKO1opRrh3rawuznDY9S3KstfWFbqhepol6LwIZRT7nJksoB
HwNUBjVp99YIHR1VErFXaXAADwXC2py4QK0CQ1+x3A8R1Z6Vn4x0p1vdhMuOH2iMD5OTXySW7C/7
vHi2R1PxQE3GF4XDjpzd9Dsnq042veOrbrLCLQAKnhqHpTsDgyYUVLqjr9xFnEpu8aQ+4ZWkXGTv
erW6dizlFvkAUFYKhNIyPkb2HPQ2oc3obfuDSioi+AQE7oNdaYtOn44AqmDYsgiwxe4fKK8/dmgq
wcfZ5crKnVtr0MQsSl0XeTpt5CTjvZPpoJadmzBUQFUY1Zn+zdmGoXwJUqLGnTV9MAZlX7cl8gik
ictUt69liqTCbnx/lQXlSUngwza+RBBh2UDWuw2u6WbtosWm6WGmS4rmV5Hf215TkO5Cu+VcVPFT
UncWmoHwqihT9lstYviF01QfafCdM6RzC0kdCW1xed/A1/WqsXwp9OGsla6xK51Rv1O0FnUbrC8v
9YMRum4jAYxOV61t4k4RQb82gxjpXDVm9gI5LwTx7kKk5TFiAdtXkwJ9kFPPkvUqQm7IxHFk3E0H
JAgPLXBZj+wy5jm2IxNT6IXtwvlYZpqVb0mjf4b0Kfdt67aeHUZX6ImvCIXcDz0d7pLcr01ZtKw6
o62sFKLFPCDniLsdRCZw+5FMi6lekWznL/FxwW6Ls3sCsre2I5nOmFkWKGdXI7TXi9REN0vdYzl1
+R2G2tfJrJyTiiP8qDrVuCf1WKwz4igXstAUMKhDcNT7aq1ivAoHsaExpDz0OW+M+n3jZjZPENSk
TZ4qJ/i8a6cZ74O+vS/cqPGGMdjZdr1hNluqLS7khnAPciDORQewVpTVhT75iLNBQyQjlH4THAKt
lvC6c+3bIpaGZ071qVLN92PuXrmdvu0yVdvVDpdJcRy5TLthFQfNHViAO4JM1UPlFDgNgmugf9dZ
h4osmaIHFfg1LkFYDKZx0aeF9IpGYIZ199MkVyDqjlKtOZZwgmGpXiO9Z44q7LXR1RscfCvqGLsU
5TMLS5NfOhjyNXwk+XgharPH2eLuosw/a0YO7tuWCRUTf+eWGdr0AYFK5ixxL66kxqEWcw0nZe1j
W8r52cWMGCKtWNmpjRGV5Dj4MohrVM6sRa/jeYNdWyyreBisNWyzGvq8Obh3HBjbG1f1QdlXEEjh
Y6HyYVaJYx/lpa6p06WJrjW5tiK4laR2u2mzRUgXHqtGSc4yKKqPTdEz+Sl1w5axwj11KdIaDaYW
tYay9yU1H+gSpnihkgNqrs/kVlHD4bLVCR3eaOiH7nERlVcl+mzfUwlFTdeYfcTJL2GPL2ut960d
9tF01ZoicZY8Ug7RsQ3mk7LTbomi77QLmCf2rVW24UlQVV52wXg1Cf/WdcbzHE30JKU0lghbme9K
GCNPej1dDeSgL6JKxHsrQLyx0MI4Tte4SdoHkDwdI6zREeAWFifesD+bIsMBRT1LaTgsxOHRV4Jb
aWACzfncUqbXyK4Jx+lOInDPFIIxjtVDB9DCvJJhSuljLOKjkEriExfW+E9mGCdXIVK6IsY6j+rE
8ydQCWMFKqVG8pIJf9ilNImZ24vB4B9NJphYxq5n1qwy9RDsJ5yjq9ySxVWR14e+698lAD4WTaV2
t7UtHnKnvLdJ0iHWNKcUXob2U4yXjzOHr8ExjKdD5Lbs9O3wXZiYRDRo4FW3GXPJIm3M+3R00pus
DN4L5KqMubIw4RR0HiBYfWmnLSChHqf3wi/IKqFwgAEoCKpQX6LlH4jCQwfY9DtFR1jY6VftBLY9
lMI/0F5/IsCs2ATRKG/CUsn6i052+SPnsgBQTO2c0jKp1hJc4XWAdcDDcgB+AEQivYThmgLlcgyc
PamZ00n2DUCVOhg3IIWYz2KNk1QcxhdqHpg3POCPTS1PEbv5q9yt4wLDN7o2JPnKHQdhKq4+jZ2b
sa2nHcsiUmoW1tsy44yXYsc+2XY37u3JfTepubJ3NPsU6PE7TC3doTDQ0Ya2O90rcxAL0miyiqAI
kn1acKLvwiRcDWGb3bkTBQQryswbLUATil4nxGOvOzvZVi56OGs4kSIZPjsQsJ7N3uzvUZPri7Q1
7itNdQ44RdIr1DXsw00ZH1PH79lK0EXHwaIu4krKhTsCi6z7zpOlaQLNxLoeajTxG/kM/gUnREUH
bagf6WyDqTHL81Bh0S1Dqk88MYjwEe+JxAgPtEfyFcqcbNdDlNw5mG+3Ue+X26I0+ztdjj56P9d6
LzRUaRWbaI+tlLY23ExDSiAwmwNOXtmuu4ooDWHDG8UWDZHj9XIEO97R90ZMfWP1UUgwrZ7siWTs
1zyAySIyUVDZJhuZ2mneD+PwMdbz9QiCcJWyV/TSTohVFOr6khyAJt6MfWUVN0ENXWuZCas+tuVE
xQpBpnpnmAA6hCiJNwnc+IEiCejTwYJdToNeOyBUVjczHcFTlLHzwrY7QZigMmZa6a5PfCJqiSME
JDKzgHq1bLYwt+2lzAYNN6tIlV0BR/+yzqxyHwWGMiyKcCzWyIQCb3SC4MZWE/OYx92Fkolsaelm
+pAiJn7Im9iUC60ZZrKmrT6KMKnXLoXj1zmFjCaBDlm5C6L60SWl3riIGx+ATe6n4SKugaiUc6WZ
81IVL3HKs1Hh2QkM0n/CmAE5mq6zGNkLsl3Ev2bp63LqUC4vHbudRWjSUOxzocLbdRedwYDcjnVN
pUKhas3zPZidF7Sx+zipOFQ4nEyhy47bCUp/r4VRXex6HysDVWpqu3ut1SLjFbhIz9OL9QgQcDbl
9QekkPXwHnIHawGELD14gjMTyQt1aq1oN2QdseBABdL7JmvfuhJQ9Vddw+O1iIVTourq2b2RuJRQ
SNE6VdvAYdHNHWuFVXAEsoLoBqeV9RSA8DhVHPjJq39rJ9RV0sQ7tqejwYYiBxusRqVzThHG9nvD
7W0dVjg5uduizdp3hZUyqPLE4i9gcOrxDLahy08hxFbifSgIGvUwBejAiRohERgP9Zhml3plyFM6
dnG9xjmjbwlNsVyvNkOf8xV1R+rZdTaqT1mVqV4GEKF4bYXSGJCe8ASsYjMzTFplphosq2BA1VzL
oqu2lOWz3pMhOKcVzcsMObujKlR6+tJN9nrkt84qpqq6rBUBKK3faJNyHg2MGCyITxlKOV0M+OHK
azkkw/sipvzsas/KQChW0VzVCR7busGE15ZMN65WbUFjmOeJcuvSQR544G4/hOxqcQG8wnicVok9
TA9NGqGvpRo5Ng4u24naHScu6g141zj5tBIo90icFvOIGMK1AZSRo+aHOgSo7KmWQtsoaLQ1p3g/
W/QQq7ygfolcB5/C8EELWuK8rJ4QU+AlQR9UV/wT44aSeXKru515r2plvO1M+eS0Bks3evNtxW57
xREq7DB1C3tf8FkXcWI73GLKlKum1nPqdcj9oWWSCVNY5wFYkY3mmLyCQNbWiFW9d0CLl6PkEbFI
17vokLw+BQYcKw/OWm/sq2bIIAQDMYsnvIYiHrZxE3GgN8xkTq0PW84Fha1zPOHcSKSOIVKSCgpn
NC5IQR2LVVU6puuFdTl7xIfKsg95pAC2wtKHHYoB4zRrve8lmIusUcwrFLa2tRVFhG/FUJAY+Lgg
kyP2ddUC6KTqxY7bG01bDZ/HtPRly+e2bZLfUTPSr9ii5gjAJVStSM7smGVw26Zjql8kUmUqsHqF
/x7nOPiFqhYuccxlA2Z3yv2LGg1/u5a524Tr0DRKldkFjtYMnSt0YBDTqN8k+gAMz23NJt2SCzUN
Wyczk5LEo7dpAthHl33AEF1FJ6PR4+yYVLR1lurQNeQo6WWA/d/F4K0cXasEV80rIxT1Cdk+aC3W
hhZu8FVg1JywhJ2Me7PIWBKNpLliDE/tuu71VlnpCBWG+87NXehtEruKq4TNFr4iQNaU8sYpUct6
i45smHs+91XbaA5EtMZd1gPdy4B95+UU5NGOXtxH157esaRyyGIDfqhqfbxi8m4PkWEd0Bqn2yx0
rQ1yhVn5MVDL0c12A5x5WoGGIMhBqQ1Pq1z2Rrkx7MIGXH09N99HSV+L7JJOf+mcWCEfKPTf+7lo
tLmsFr7Pmigc1g1wi5xTfl3HW0rQ7C37uh0v4EKHbOoixgKA+uqQ2jqFIAx97mUmR7kVkdNw6HJj
OLFm7uMQSchGZSyzc88aiBBzWwV8AYu0hHHCMNed/Blc1LjqavMi8JPkSQbaeFY0V5z7JhqizeCA
hbEVfAKTqt50Am+nYoIdQp5hUchJsdKLtPG9sXKbtRJ0Yh8xRVRAqEdlgxnvNQ2UmIhTv7oRteBU
Q0HO4JuM08Dxr/6APWkAsCDbD5gjZke+C0ovN3IP8xuORLVQuKZjBHAiHylvTTU5UVOjE7JHZMDJ
5qR6wkgF8k/o74wciLtHp1Y8pVQRaJzZrQABZIx3CY3W+zDRi3Oi2e8xqIPu0DJnlcneP4M8h/FD
GtwpA2zEzFCkni3y8ujUtU2xvnUAZoHLoJTHfVIhEdKdbAhEgzwC7cMCfDB0aQudeXY24Gy7BJLT
LWwqlJy+TQFNdJ7tqvBeA7J/sMvuqU5ESra8s7MjX16QD2QtWTHaS7e19T3yopIOU10+2kSk+0ut
Eoi263yukZK2WKzpJuqr1Kz8aAnd03jqlDDAoQhlTls1ScYISwZrfKzsJAZ+5CuCY38cnUgHhOlj
jO37IXVYJnT1rPBKR12brKtOpzPEBiOf9iqdY3c50jK7HNiKrBsl718Ms2rO+RQ2J6Xu9rFmUzfS
rMHeUlCgagWpj0IR/DuAcEkx6Q8QF5xFOzokkRVjfklQn7qtbXQACwdxJd4OYoM2WaymKwuhDhlw
6hR+CH3LWSshWQR4Lwmh6tqyZF51oNVlpaRODCMIzZk4TKi5N5qLh9YhFXPwSHdXqe4Pgcaj4jhL
8MD2ja7mHAdQVG5oSLo09UJfbMJUcGa3QW97wZBP68lQq2Og9PUTHnT9Mk76107NXfLBq2nHmSbA
Uu3jaCLVXt3l2PB2lcVG1Exc86BF1LL8STU3RjVEyOMn3zhLYQ8PZVMKd+n31XgUUG2vc0CXG5eI
xNU05c4lBRyyPwrCoswJ0NEExkvtsEyq8hpNiHI7Wnl7rumKsX2NijXjH3mEq8brKo30d41G9NQC
O5i+C0xG4kLKwr72IxQAThGnOxdWyLaMO39LHBsVushdEipUQAizdkkeTg+o6ahqBzPGKrbqs2L4
DQlnxcCJtomTm06HWj6YIrg0gdWwNouQOo4lroTENWjN9VXMh/GmM7VoqRZoC5Djhdib3IyzXSO2
STTpG5/4nNNUdinbjNRn/IfuKxG94GiS/DWN88Grq6577GNhwyI3qmZRdihQ7abjfejp0eyWgDJQ
BTmDIDoTNfAe9Pbamcl2NLfXRqVspZ/3EC1IaABFsxdiwPGNJctzi/EBE0y8Qkhyl2XJs9kiMykg
kGhjaUAtUS8KUhgMtgvoBX2hsCeC3wqHEr/1Wsnm/Q3WvGU+5qVHXUVeJJzGIbPI8JpSeH6Qanrd
s3OG2xhZS+JPMKV1tCN1ZLf7QqoMVnPkyBxkpEoemrqK1m7fBwd0Hi03gjnRHVwW4IwaVtpPN5M6
kCHCJLrqGcReOjRIqVR3FXTGra3GTxnU2zVU32BJQ3DF3ku7a7VkS6k9Br80figbrVkBU9FelYL1
KNKHyMB0Nd5NTjmAIo0GJIMZttJsEUkn3CtT5r7zMz+jYGmPoMEiLWau7DE1LJ2ZbNS9QY6qmXeU
zuSjYmYgyZmGJGYuElRXlrQQJ7dLNY0iPOik5g2iNOOUaBOHB2dGLIUINUH8g10iOeEC/5e6oabI
IWSGM+Uzpmlye9XDTlTeRm8QpxnnlM9gJ8y2MwkP2BN5t/aypPZyDDRQUMUMhcojsjtAZLgH8hJY
BQkzvVZ9e7yYxq66M2fOVEal8r1i4WkblT28YGBUmHiKC6rYntrWH6LOzE5dZ+ISjLNoL2aeFZbS
5s53DBhXleoAKqyqF4rH6gHcbHCY86UXPglf6JVj9QqFF8As5jO6DjNFa6Cy4ZltnGHJREToOvOe
sSB2V0odx9xM4RJCMVv6FmZ76qxcuXQi2hYBB//bEj/TyUdxuko1amEimAha62falyrKR0dv8osm
ZTlcN2NfbDEFW6vIwCnUyrF9csmKgXgAS4zDHdNzBnFDcvQ6AnyX18EQ0hme3nhkPaXePaxUSrhs
GekAzeCySkuWvmrLDTUTbW8PqbIIfb5BXiPAij/xz9Km2VtSQgyux9HZFzMqjSZ38WFkppFbnmr3
pi6SNPDima0WEpsw0slUCPWc2WtZlLarEbnaNrPHdoU2gactMuv6nV+zxaT2ARhzCaeW1A4qdyo5
jIqxD6ipCA+Ljn1nBEL9GDqju21r9mT9GBrqXWlazXkwDOUujzpxrHO73k/t9C6unOwoOWKd9dgk
/tS3imuIWmSWlEGm7yy76mrK6IL0iIHm2FKfOXatKscjpf10ZXIwVBc9Zfxil1o5s7zVBxr166Du
jaUCCdizrFbtvMIs8+dRz8NuBfrWvwsxyH/USQahpwJ0TzoOnYa2VRk2uMBihjwQaaz8M6hPvDH7
UMXB74sArLEH1ppD2zTJhgmNPVtqTmjAODcOSH5tbd20MxOXRvsNGgYyr8auOCkhp4XbbGD2w8zK
1/EV3bmqKOjFCGi0Wrs30FSweYqtYO/kue9xIrf0rcgpNKhlRhKtDAtaHnO8AHywHtaIpxld8Kq2
cU9f1EamhcFzL/Rce9KbodqDVWB+MHVJF0OfLkqXHmCQ9vmxGBT/HZ7SpxAABB15et+JyTw2RBHs
dFte6lJN1napDCWtwfmUbBQvWDR3rVr6i8qNj4XdPUQMcqqJMhJeVIS4qiIwj5XEuLWEFgIaCtVV
fmWimApWiNCY9dhtbzVfgZMjIipLnR5XXiD8YqMFmK8X1pgR4qhZoGhCBctxb9nPlPGidV3lmwb+
yirs8uaYErgDuDJRaV9hUUCSbS1UDXVLXJukSI91thMcGjxdOs/AhxA5IKbcZJXWvosVLdi5hR+Q
QdZW9ZZyVMUDhBCCwy7A4EoGJ643OiL0eAcisyXa0wE07oQRZ52EI8XjiZukhG25hJkUKQdXnbLb
vuDsubSywdH4YX6cAB6cHMy/VOWhEU175lV6tKTAheygKHrRHzVoBgERUIiRklEb75ogZ4/Oz9RV
wyRNAzmrVCpmSFQ4kARbDPZ6vTTVoV8FCEvWlP+UzoPTdT3QZgRAJukP2QYiLGl+6HUT4JvGLoio
KIzanLDa91MeDVtNL1M2DuDLCBcHa6R3Jg3VsjDs97WpoBW06zE7AhKODwMJ482CTZ9Pz4vzctCp
/VLpm3OoU9Js0pEaaJcX0y6iAPunosvvJJeodKzZ3as7nH2db+TfRdG1pFcXv8rpJ3AJhO9k1huk
IkfUY7BFYM6aT52tjWt6cNpHmvU2jeC2qTHIuJyCt4PvQ4aoZI7AldlQnnAOOuzGSOQEG9zqnViW
aRviV2xHmjMzV3b4pB/+r7H9/fpFlo/tIyzyqB3P3Ws9Xr82nIR+c8PNPz0h9W9vi//dL3221f3+
C/30+vbOf2Ik1LE5fGUkfPtEbx/3j14gfeRbdS+vf/+bJX7mmOWSCgaddP4j/vYT3tvg1x+T0fqz
pTrU403x2895wy+u0D+7Bn/89T5dzD/+nT/6Bp+uzu7l73/TLGT7P3QNhP7zbOgC18AT9eWXx1P4
MxVx7PmzneQ/62s7GGB+6Fsb3Fk8D3gmMVt88a3FzyRs6KSS0M749Oc/7atjR/nB766T5aLO7kHc
YG9/iNP44hIorvuzimULYwixJvOfT2/4HzTqv3MQ/6sPvqn9TKWcrCSSbN7+fD0KNPVnEqeACPA7
n/789VHwFy7Tb7MocUnpy9v8Gb02vzfN/rNf+Dx1fP/zX6eNeW4QnGLc3/zMb786T6if3v0fE+z/
PBdd3s4zPLLK/G1y++KHsxv6i//71e823/3yr1/+y/f68q9W86z++av+7nf4/Jfb6LV+rJ/D8e2f
jL9+q8vHjFn7lw57xGMaPX7pEZ8diP/4nH//21cf9IsH5o9e+LKoPxZp8tOuSR/zl8+vN19KGoiz
G3XGV6PWdebgos8//t016h+z5Vd36Lel46u//eLGf/76//rPv7jvOr4u9S/dd25HzkX77jZ+fc+L
59fH/y/Gxcc6ev5qUNjGd6Pi16/8F0fEL3nLKGy/eVmcc6yIX4+2f/F1m69Hr2B4/dgrUugvytfP
r/G2NVBNA5Pvj3xMHog2/OmX7PXbCyt4An7wtX/3Kf40Zf3QZ77hIPC7n3n24rJZ+pHrcTU/CV/f
OSyKDrlOjmGynHL0wbX4Y+9xYmcdFN++y+x3NbjqHDOdNxvsd+/S/WMOb/7i6GbMPH4zEGdmgiEc
AAOAMgAp6Cq7wq8v2f/ijRaPKCGef7ppH9tXPtyn15vH6OyQttBCEN4FGIztxuzq/eG3O742BZrH
x+zrW2UL06TZL0xLRS2nm7A6/h1v9hiE9evT51d6+1Y68Wf8h+0FJ1VbE+q/4428xzp6emIA/nT5
2oav9bxGfXUxHYOjDH5ZFKL4Z4VGnOLnT/U7i9SnQfJ7q/P/nVXq0xTy1YL3X7E78R7zx5fHzxd+
Hg7zMfWfjum/+Khu6tfX/NtdiftH9/cvvvDxVUbPxecP+LZuzEfKH/28N4/UBn46sYurX39ioP50
jKrulVPG55ee30mo/4Z3oj7cvr78ztzydlD60e/h8QLsNX93DWR7/d32ovvXZ+HfnusvL42Gv5wN
J77jf/oN/l8/wLBg2F/89z3Av6RP3y3yf3Ab/uJz9kuOJb/+al74P9xdS3MbuRH+K3Pb3aq4VjN6
0LykSqSohynKWpHWVnwDSSwJc8jhzkMqMpWqXPIjcs7Jh9xyzE3/JL8kH2YI7TQ4Immi10p8ccmy
CwM0Gv38uhv16y9e7q6raleIajndS8F12QbAHSqbmoXyt7pJhe2420aUwK7JxcGljJcSE5nVjJAE
/bc4Ni/iDK+joEK+eQYJ3MjCETQw2a7ug+RK6zM5m4p4YhbS2z1hoPVVLG11ccLAcC2MBLRsU92w
yJUIzaUcjCltdTjSddlztaYza5sM5x35+FzEkVxFCQifbTQod128egizjpwsKsy4HVe9UH2oMTiz
hqiaz+oMN3eB5MAskQuy7ia1uOuGX2gD6EoH2FF0xHWd4VUASoacAhENSBoYkux/a5fZDDKH0Dbv
Xuj6Lq4Ga8LB1z1OnNdNRUh36zNQ4Z2MLQbzAwbL9x08qY5YSGKS+hwa6FqkDxY3HDFQ91ql48w2
Tfz1GE/2mw2642PrhtGDmNhbZqDxtYJcT+UsSaWidD5iEO+oIJLTfpTFI8O6Wqr5RwwivhOFQ9CE
rHvMINY60UxY7pZuMuj68DpatptlciKcMNzeC3EGv8bgtiG0+CiorOBQzeh0YoXu0VHFEGZ/QXyL
QGg2EqFZKScxh/t9F6HZLX14SDWbz+y/Yf2ipb0wR46km0vNWM1IzCBvpejKxN05ggbm6JrCCGOZ
vzpQ4kHAoYtJOicIOEj8KIdUeQAFz7DfR5Uui+ieWSynBYfKA1oeJJZkXQ79sYrBtNH6cRhRt3E9
A/Pl6ukextUAfIe+wERioJO9Ocr+/AGJDAUlRzFlaA6vpivjvvW2ddtV13eC9KT0ol9gvJDXApBr
wCOYkT/piIEc2p4eYPkc9lw7QgE5oXYdWVWgRN1J8/Q3Lf6rXDOgHYBpQONw//Dt8UFwiDai2z73
erHxqki+a6CtfBr9WgADKP+qpR2r31LzL/4ThS455akxMMB3DyCWd7r9XEUncbJtQ9hNyICGGGvJ
aTgmV/8Muqm5mFuRKg21cpUPF2IpEA+P1dysle9Xg9tcl75CcMKski/qM0icqyQWkppWHIofe/2V
7JVDO7+L4qFFAg6h284ehUrJbvVoA9frupYIZdOcC5Lg7uu+h9FqVsnZ4IQh6PwTEt8kPIVxNeYj
+6v3rsiGyjuNha2JNya2d/WbF1ZAOAgYHtnKmtJ79lpT9AWwkuZBwEDtn2WSeg0xI4FnJMjdKf4n
ObXMYo549k3kgem+Szzbv4Myd98zRgfDvuxm/aHSCZUBeYpHwQGHWO5ls36VZYJW+T760zIYhqf9
zOtkiTD0KMR+vjoDjf581+q27u5bZ3/xNPMg7Ot1bf4HxCKfvIHKFzTHRl/ko63Spqy/jRGywTRh
tD802ChwTmCW9//72R8yVEvLbzO3vL9sRCurVHh3FrrtmEG6tEKvK8IHgZyn2aZmxhoDG15kkIdT
ERIuX8fjZV8cBL2MZkMNiCpvGG/T/HV/Mt+AwLEYZWTH/kbswI765xZYkyldtr6VxGWG/boPLsdN
GnM7t8FXD4biTQl0dws2lfzf18IjV4JEj7ezzuvdRBXMz/Viyqf53QThhYziEY2pvGWIn99liQWE
DA4YYku9p3/HE7Wggns7aKBMya/7QjVg2pUPNjzm13qg4QgIZiInGXTcKebcWFrIXVc0ojR5hFQ3
K+Um3FYbqohqbAxgIBlAXLaA4dWgqX82G6ryXvWsLumYo2+OxdCsos/PEaG+k+jNEgKDjLgpwLMe
2rqPSAjyiOG5n0nM/4a7hs9s/x4DBzZRDoOKV3Kv2w3u7czSjKZRHBFD6JghYfKMpczrNGbPNCrf
NYcD2hRz6d3LeEjk7jFDMOHsk0K6OSUcf7LV4NpO8NZoMU/LZDhh2GzrV1jKEeRe6F1kyPoQmXLC
IFNasUpjuixHeqOVjlU0p+K6xvA6e3j2F2JqxYHeMhj4F6JPH+H26rDtPHExttTA9oTFDouuMQKA
xobx9vdwmk//SqU3/O7qIVIxeXW+z8BobTlbEO6tqJb6cn/vWvVtq8DnyFZeo/okHRPlguyWO5Gx
X4sKRwzKtoNihZFI4KGaHeYmB4caAbgqSlPKDiwZWzj/j0QGY3Kv2f3+TAwMjbUogxDuQJEObMAP
w5PoiAzSF6MyzbnzWztheMvFyjYoxedQc51oqeUvCkHorhnY+EbBxCercqiMfFWqidAez3xmf1Yr
9PGbhkoSkZnlClOfgZHvnj5n6EZEzELUupvv7L/tO3gmtLQJs03dl+3KxWAsw1ASZg44ALSrYtC1
wuBAzwB39VO6GjZCMWEBB4q2q6umhHctIwuqo0d4Om8agDOrdD7gSOJ2MysvivpD9932IuqlBYcM
1nb36R+R14umT5/zUpTb+Omfs4GixdPBIQOtkfFRdlhJD4V3vcOemC1tAR1w5HU/jNYeOAdwGXEC
9IAV3rlIiFkUcICA0RNCWTY9JqS7E7mFOAzaIxCTIOBQsB/XfJCAA6z7UU37ov9IVCuG07oTopCh
6++bAwXcULHXgzFH0B8oonff9Wl/Icnd1TD4G41x6xivDBgbBPV2f+r14rB5P4hvMBD7ywheLVLs
FD7CIGpPAZntC/WJLsxgqp3GQDNQE5DBLQDwYhSKoUzGhtO19ccB8e0shK4nJMtybHic2ZfGIFoa
iB/TV3rIsFeERfvRkN4Zhxrrxsq7BmKGhCI4IgZIhdKIP4deRDp75LX1H93TuzI7+Bw2+xXKmWfS
Mm58wDmdjRusTK/O5zB734k5FQ0+B1KrvcAQoqUtzqBl3MlQtN5pR1aA1T9kIHGh0SvWZnjSbYBP
J2gealGb411fC5qTAJLbnc4Auoto7YkcM1AZhQVIEFq8zGGZIlCFaZzUW/ZPGHQdFhYL+01zpCJu
5Jz6yX6N4epugapBIWslpo4DFHCLksg1Ruaomb5F2z81x4wYeoeb2wTtCAnqogZHzCE2zNPIDQuf
gTt6Y6Fs8GWg22e6u7OfMA3DpjTMdY6lFWJWZp3CxuLYMRxabRau7ZlDIn1Y9mUFOTiqWu+VTIEY
I/TgEHXvAZqNHrwr9KXP5t6PXgt5xyjNVi+z/DkMTTlguIDVB9sYIJhgShk+aX5UVR+tHXF42N05
cvvhokreoIsZh+3TUcMhartaIknLRCsKZV5+Z4ibPjfD3QQCWVGtO1YTdEebgWrPP1a0vKzX0SSN
IYaXaxWBC4pV+J+//j2ZiIXwLuIFEk/YwSVyp1Nhbg0nKaSJfqqA554ccmTOegp4hjfIy9FkVC2o
1w85YF4IBE/ExLB78uOZQmdx+EvK+wn4GEFiXvXacS3gyE2cRZNhBAL2xARupKIw0HpNNwxkuLy2
yFSsSJGAfwBUbE234HUV/LfiTajeDND45U2SZGY9ffWrbzDEgVCvPKpYmUEGXQtMn7XMmoI0WxXX
6wWWnvuKuQaXykfQGaXN5YQFMqFZbndsNrBJYJ3GWZ942wxmOVq6KmCx89B/Q8R95C3K/MGQXwAw
MFMhhQZyGGB6t0DUExnJUY+rgTEocASSnCzN4SA3xQJVO1Uak8OcaVrcwYECOIumCPrTNsIcxoNZ
txr2xuG9oUWk3XmSo6gI9RZDNG7MaH5svZNu9uUFFyh5JCF6jEgyT3H/JPU78LF1fz5HwVxHxDod
ZIMXOICRugVBonO+xOrzObCQt2jPlUa6xodYIQFH0VzR47Ot0jTJpemNfFBUgnCY+sVXrrMBjaQE
LJIPfUzUUAzz7feiPhovGwbMfUWOZlA9+IoFfZrgyyipEobBevfvL39OBaHu1WwAuyw/kQY6F1Jh
LdTAAR1raARSMvbuFUoyKoU8qgENPfd/0B+6G7/AoLAxnldYuMWAo1StiXIyRBcNCXKW4jD9u4Ja
RUGNwRhH4Cj1MJQbPbotWFnAAXkquBMmTDp++hzK6aJMlWMe2AwO0BH4Ai0/Rs6XI4ZZHKDQAt73
52iEMJA/lA9xiKbbWx2WstncWrXc+DrVrlWN6o0NnhvmKysepjrkx6rZ5P/fbJBiVgFKk8U0IoY9
B4s10JTS9hcYJFw3ClFxUSlBOVJJzUirne/bEkXEs9EPVQqIQx3kGStdFY43ooBdr/oORwu9ZhSZ
ES3E2uDoo3euPhGLlCNNcY42YbqHg+lRnrduUoN4PX+6sd33jjG+c3gBg7GHPniLtfwsR8nxav08
hagvW7dbep6SotPjQ3Ipekzfb+Jkv7E88EBIyJqjLcilREu4FYfmZ+gMzmAFhOZ35BDodO5+ijbi
aH3oVrNSHubiQBk2xzESEXDeV8ehH2DY+Y189JoirOgHxtEk7UZZcHCOGqJ7MUPxEw0pchhJN4Dd
01U53qwm8EeJ5CsdOoV+ZeYu97eeb1U6gHFbqVww34XhA2KOaJo+wnqVmc8TJQ5tkDwDU0NJJYje
VmePOdpJFPbipQwRlfmDd5rAK0sAyi9cTf1iERdDBqSZzcbETsHYHfdL6UUTdHgmnBpwmBI9YBro
bjnwKL0MPTqtzTJw5s+4XlW43ueYjUwhVpgC5E7mNSMz4Mi5NDU4QIdtzKM1G9Uq4xheRg3jbzGx
s448zNExR9fcD+UZKhjVMoti732GXCfsxUozrqbzSwdo9fMWQ/Ew+Wp7OenrOT7F3K9v0NWJR9qy
omzNITwaQC1Z/cs5etw1YrGkQG+OYg7tusryA+FIGDe1Q2YVFXDgJFoDBNNpSySOYUsrmxz61yoZ
5oDon4twoi2TKjlQqxvK72+gXGRALBOdguSv+7JdwA0AdSGs4XPM59CoM+QPF2aLuR3P4ebcStu0
ZEhSf4gze7MBxwu5R+3bEgO9yMVh9Jyhykv88Hpq4KRihKKrUiifZhU+K//KBPjyAa9fJ8pXNVDx
GzxlxSTHb/CUFWMk/8dO+SK3F20aV6CQQYhoyx//CwAA//8=</cx:binary>
              </cx:geoCache>
            </cx:geography>
          </cx:layoutPr>
          <cx:valueColors>
            <cx:minColor>
              <a:schemeClr val="accent5">
                <a:lumMod val="40000"/>
                <a:lumOff val="60000"/>
              </a:schemeClr>
            </cx:minColor>
            <cx:maxColor>
              <a:srgbClr val="8104A8"/>
            </cx:maxColor>
          </cx:valueColors>
        </cx:series>
      </cx:plotAreaRegion>
    </cx:plotArea>
    <cx:legend pos="r" align="min" overlay="0"/>
  </cx:chart>
  <cx:spPr>
    <a:solidFill>
      <a:schemeClr val="tx1">
        <a:lumMod val="95000"/>
        <a:lumOff val="5000"/>
      </a:schemeClr>
    </a:solidFill>
    <a:effectLst>
      <a:glow rad="228600">
        <a:srgbClr val="8104A8">
          <a:alpha val="40000"/>
        </a:srgbClr>
      </a:glow>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
        <cx:rich>
          <a:bodyPr spcFirstLastPara="1" vertOverflow="ellipsis" horzOverflow="overflow" wrap="square" lIns="0" tIns="0" rIns="0" bIns="0" anchor="ctr" anchorCtr="1"/>
          <a:lstStyle/>
          <a:p>
            <a:pPr algn="ctr" rtl="0">
              <a:defRPr/>
            </a:pPr>
            <a:r>
              <a:rPr lang="en-GB"/>
              <a:t>Global Profits Distribution Map</a:t>
            </a:r>
            <a:endParaRPr lang="en-US" sz="1400" b="0" i="0" u="none" strike="noStrike" baseline="0">
              <a:solidFill>
                <a:sysClr val="window" lastClr="FFFFFF">
                  <a:lumMod val="95000"/>
                </a:sysClr>
              </a:solidFill>
              <a:latin typeface="Calibri" panose="020F0502020204030204"/>
            </a:endParaRPr>
          </a:p>
        </cx:rich>
      </cx:tx>
    </cx:title>
    <cx:plotArea>
      <cx:plotAreaRegion>
        <cx:plotSurface>
          <cx:spPr>
            <a:solidFill>
              <a:schemeClr val="tx1">
                <a:lumMod val="95000"/>
                <a:lumOff val="5000"/>
              </a:schemeClr>
            </a:solidFill>
          </cx:spPr>
        </cx:plotSurface>
        <cx:series layoutId="regionMap" uniqueId="{BD41E4EA-E983-4D3D-8FDE-B8FA64202D45}">
          <cx:dataId val="0"/>
          <cx:layoutPr>
            <cx:regionLabelLayout val="showAll"/>
            <cx:geography projectionType="miller" viewedRegionType="dataOnly" cultureLanguage="en-US" cultureRegion="SA" attribution="Powered by Bing">
              <cx:geoCache provider="{E9337A44-BEBE-4D9F-B70C-5C5E7DAFC167}">
                <cx:binary>7HvZchw5luWvyPQ8rsQOeFllm7VHMChqS1GUlFn14kYplb5vcPiGr58DRihLDOaQU9Zt1vMweqEY
iwO4uMs5517+/ev6t6/1t1v7bG3qdvzb1/Xn57lz/d9++mn8mn9rbscXTfHVdmP3h3vxtWt+6v74
o/j67aff7e1StNlPjFDx09f81rpv6/P/+Dueln3r3nRfb13RtdfTN7t9+DZOtRsfee8v33r2tZta
F76e4Uk/P3/7bS2+ds+ffWtd4baPW//t5+f3PvL82U/nD3qw6LMa+3LT7/gu4y9izmXMtXz+rO7a
7PR6RAl7IUmsiZDx9+Xe3Tb4ytNbuNvA7e+/22/j+Oz081/fu7fdf71cjN3ueNZdF3b29re7o/x0
35b/8fezF3C4s1d+MPe5JZ5669zau9v29vfb78f/r1tbwaaax0YRSe7+sftGj9ULRQwlRrI/3z/e
9NH0T+/nr03//Xtnpv/+8rnpd//5P2/6g71tv3777zO9gGmZMCRm+p7N2QshDdfK6Pj07/uaR5M/
vY+/Nvn3752Z/PvL5yY/fPifN/nlN9vcttv38//X3V3SFySmsdGKHG173/SUvOCGGKLwmeO/70sf
Tf9/sZ+/tv2fXzwz/p+vn1t/f/E/b/1PbeG+/f7sxt26b+Oz7o9n/9l8s8XX/8bsw2NkdC614PqY
Xfi9SIji+AWhhisei+N1iPv3cW+H39/6Ky/561s5+/rZ3Zy9e35Dn27+H7uhx87/75Xg/38t/+cC
/id02d+624s7zPNDDX/83TsvBAw7++pj0OlYa69+//k5B+j5E0iFJ5y+9ld1+Pvnv92O7ufnkWQv
FA+JjQJXGcWZef5s+Xb3FhX0+bO2sy7/+bnhL6ggxggexwL/U8ACYzeFtwR9oTSeQaRS4Q35J6R8
39Vb1rV/Hvz0+7N2at53RetGfJk8f9YfPxY2Jgw1sULhIwSJOJaSIar7r7cfAFvxafq/TO9J1Okl
uwEy8X77MuZ5m4v9PLbz4D41Rk4qS/SwLlWU1N1E+/Z9meXx4PZ1mfXjcpiJlFubODaX5bhrfDMu
4kpkUabJpVOel7e1q7qxuPTF4vrul3gWNmMvOelpPF4ttpBl85ZnaWXanfE6qtm1Yt4UN2SjAsvI
Ktp6f5O2kxgPqZ2Ype/KJTY8T0qpKX7L5nytit1pW+M2xkN5ECW1vN7XURRbe2O2iLFqtw7T0NV7
2o4l2RLbxqOgbZLS1JT6ovTGU5FERUts+vYHB/gLMyvc5I9m1kZQrilVQvJYUc1xnT+audls0bfC
ZL9SlbVLnPR+nBW5IEwb3e6qdsiyNommJR2+RKv0q9gVOavb9VD1/VR8ngu1dCxZZGFgEtfQtG32
k2Np211kuJxyu5ojl8U2sdzLRiTGTSa2u8qkHMZWTTXiBoRig66Tvm4W3u+yTHdkTepsGobsosyX
GvvKiGTYVxYtLI8vx6zkqkvioUnZ/KpZ077qLoxmRF/zpcmM3lUbnfXvtqto90nAjthdG5HwQGU7
gqXXPJubOtmUq/FxKZvMsZfRWKX6JuKVHse9HlJH6GvPfTvpyyqNOiEPhsayb95mbV/2v1vC6bQc
vFu6Ve9LMaVa74bUzHj+MBTRPL8xa93CCJVzKX4TZVditUGKFsceekqwBTsMq4gu67Wg0bBTEwn7
L6apwLHzksnhy+N3jpxwduWaAlTGRggqUVXPrtxWTqq6XOxnz+2a6SsuReqXV6RcZiX3Q94pl1+w
zFfbctVNnYeTR65aXPmSNqlU1cvHt4O8cn87UksK6sClkUqa+Gw7hcwdi9c1/TSSWME11pJka76n
atmi5qJXazDVvORNn19HrO7V/GYtJlDC3eP7oIB1ZxtB9lNUKKE4rBMS4I+h4M1SlFM/6k+6qzrZ
vJstck15aW1VKHEd40JSlWQT/LH2Cav80NkkGmYK1yo2I5btkPop/JiXLV7yfTP10tFfdDlvPPql
WevZfOm4m7Lq7dqlvHprmoqq68dPoc4PAdBKA/3lBLlYm5BWf0ibksbITbLfPq1sKHOZqNlzmFFM
SxdvlzkfBz6/iqN27NYueXxpSoDE7ltQAzZzxeBalBF+nrMbS8WUe559Uo2atvTjNDeVHg5uVAPu
MOV1WFwXc4gB0dmmZDsSjXM8vG29HFv+rmceSkeSF1mI1HmmuV+Saexo8Issyq3b25zqMv6lmxrG
5KWa2pBOljnv8Exlh02zhFGvkYW72c/xP9KmKtf+Q9/GJaJY5LZumySWUyTiA0cFQJCNfZmq4bCx
TobAHcca29zWTePJMe8n5J1tthN21IwmRGVUFCEnpdGqcPkkhjvZnZ3Xyo27Qpvc6l0/TCG2OdMb
3jPHp8yDCo8mrixwrlWMIbGsfd7gRdO2WTje2oYzl0WMuF+7ccDioqNU5F/Top6W7fXI13Tpk061
ZPiCJNrCwu3okakvPBlz1u/Tmim6p31BchRAGzclrxJHje6Lqy1bqNLXZV9UuJK219mcXvfV1Kro
tjsmyFpnAy5vHVy99v+YqavxaL61sPevpDKupG/qknVV9bJMWVeuNvERogEJ1s8OH136OuzaiLTH
ueIym6MbMbuQ1ZrjPoeoWKKbth9DHe2kzvJyxzZmG3rY6oWMNCkmVcs4aUk6jeQC5ZwPX1TpIlzT
6VFZUJrUL/KYUVeXdeuHpiHjcjFk1Thnl7KoV8c+Tt0QLreQipb1r25ejKmSSi+0TF9VeRv8bHFT
rKbXjGwjckybsgwmfTw2gvp0FhpKIPZQglBqERxncCZXKRm9N+5zN4nCV7vU+3hod6ecFw12hcnU
XHk4zdKWFD+6dliwu9NHeFGMw7DnZeOi65iZUKx5xyxu0S3aLjezTUkz7qfaVvCqOGchynqrqLqU
TZmNQ7JW3EpxU9JVFlmRkHjsO3njOsmc/0DWcsw+LGspV/Vm0H4j1CeS9YOeXvNjAWV8lNXbjugM
Cxx/oZwE/+6O3k7nLeCe0pQhZ0sxR9uSyKKZ4Qd2k8MYve9pV5NeJe04dy7/9VTt6Mo2nDjK+nKK
d0MUk2XYRf3W4j5QHgGrEquLLHW7TJQZIYe2zCem32STseNXIqMFgUudZKixnPqpj/ZR7YZRvZKV
yNL4ommob9fLRtKWq0NF0xDUso88K5/MgvdvOggDgaoi/3GukInPbrpvBEdOktWNVl505NCk8wYU
yFo4J9udoGEqRFMWO7fG9VAmhpY5la/5xhdkZd8NpBD/ZnWDhAR+bFQcExazh0DPFz2TxVbYT9Kx
BYf3cxd+1OOQjvFb18+y/4Dkazrka0fGdfka17Hut8uVmSWPvm7EEQDimK4TV5ds6ebB7Nq0nlFd
mrV15ZoMNi2FfhuZUokrm5UA168fD6OzEm0okyom2kCMjCHPnEfRKpdo6tnAbuhmhyzaFfPqs6JM
KmBbYOs2LeXAr1i0uKW/tBthgn18fAdnaAU7QBxTJeHYJATzOUiwlsrFD8sN+E6l5a8LWVe5HaKY
NnD5SvNq3pJcWYe7pkaE29W64dt61HKOsvH7IxH6kR893EfMpFTYgJBCPLBENTDRqGHob465kckx
JGREPsr+waVkxbUsNYtDQCDqAUdc3gTc+7g5zuAGyCLhwjChJHYj2Lmzl9XkbK74iAsZo66xCUp1
xKdkhWbOzB/Klc1YvS7FqnX2BHV5YAEsDKSjBeT+YIUz3Oi3zlZd5fubPCoU2B+ShUY5mdM4wo9T
8uHtZLfuiufzvH1OUyrr7gkLADqfBTyVMZWIKs3gnrjTs4BfatONVRP3N10+rUh//Bhgedni9l7W
ziGdX5qqswi3E4hpmq1d5jd5l5YLSapWgo4eaJWHlF1FBNiwmAqUvNzJUBBEL+/OdHwwB5DMwVDr
LR2z3ZKv0pokH/rIrR+LKOqm8heXNq6LLoiuVMyujMhFpV6zdg5AY0mFGr7IyATgYPXWRXZfM5EV
9kMWm+DFPbFTub0CQ6rnIumjFJ2BQ5kThq0URzrmYtsEIKSWJVSqY/ovZ3jfl9H6AHLGeBnK8c0s
V16klxUloWhQVmRcJTGSqIwPbB5996ldvUWNoa0XqPHHCtgRuzndJ3KoHN6r2rrBZkUnQbVeex9o
4oHQNErpr5GUdfWuTTtH17dpLRnKkSsznPEguQOneWP7xtsicVuakuKQmjSd42QRVT8Pe2HatZwT
U09qcztfqqj/BLt0qLS+CJd9AJ+ssAUvZY4tdEfMstiGySgpvNP5tkPCL/CeZy7ICUsnQr3qZ0+w
lWLyAhurjfSggcrYHA+T65bjI+xIVSNEFz55+gJFWMNRWtRckElgtmDglG8ZHq2NKoARm5wCUs1O
BCGBlLNYm5co9AEBtgvgArBov8b4wY4eNbYqAC23qhr1tO5R4ckFlSlS6AUAQajVdI0iLCfWnFl7
8AVslR94026ZrJK2EVU9/7ZqVm3Z62nq0I3bsbrU6XBRTB3wCHGx9NVhnFu3/DGk+g69U7fBRlHZ
deWSmLJKCd9l7exApqKshY8rXpRm3OljaHiIMshPzle8dyRJ82Y20ZvGZ7ZQVZKN20DmfRGVJv+j
AR9gc8JiiMLjtaidX/UrG8cBt5Wt8Dp72Zi27kaXxHOB3PE5EsTPw6uoRFmiSd2SEiDbriMn0yEd
m8y/Vl1WFf27Jt3WeLtBxPjOD/smFWmcX5JaFQG+MjH4Yh+loLLNFT3GE9HOwZ5N1jdy3pcz73BO
wDTO1H4reIWFdGYDUTixm9N9U5UHeNQe4ZSQOjzlVJWjKQqZO9ZbBJMcIfTjiftB9jQMEIVyVFPC
ZHxO1YZ6oItou/zDsX5AMQC04zjRei2XdUb1EmoJTEREVQ4e2ekZsf34Hh4UD6ND2YBqLyD2cRP2
+ANXHQrdlbON5mvCpnq9zkmnqrdbCzLxOWo5uM6hjfMaZe3xZe/Odk9axGKUaQmchh6OYmccuVQN
9KrY2Q95kcYmu6RNXMQlJA/Wr9HFItYlH9/SIR9jsqM0H3R3gVisNvk6rlLn/ac4j+yUvVx6j9u+
aIZam/5AswXA9eXIJMdd576kQH3IaqkrdxGth/lDtkkL0XIoSV4ul6wXtqKHLNf9BPoDqkfrywKp
q+f7mqc8J09wEIHe+I8cBDcOBQX6gEF65VqcFyqqhmXJVD19iFuvqL0tV2GB8wo7Trhv3lEsmlCz
TEgIbbGxoF12wlO7LxBv5qNbM4HXoOIEpkrJiIvqwbnwga5fF13uyZYOrgIHnoLoUB4fLKK8LO0r
N9FVLBdxZCGwJqoiiK/XOqaqKS5ylwG/XKk03gBfmnkcYGzXRqEaUR5Vhfg26Eit8jX1BXaS9f2a
2/1YQGJZXq39slX1BYkqK0xCF1ShdNfnjK59kwwpiafieu05hLuXYPjxHB00qi9lyTDGEzVZIlFv
pqpN1m0Lt9y71N+d3RWUHBC7jWqfYAnnQBYEUAE2AcEQw9BcPwMv5bgWcbpN8TUXxTz3v4HRV+u1
z3mGWAuYBdk7L2cJa6xMBBX58Rg4Dz0ooQQuAC4aYPQD+NgNyLVb1ZhrCMy1/yyPsb7xWsMFWF7P
WBEAHjnh316XS4bGqdaxwKDG2bllv6hiEV5cExFhXdGPQcddWBfy47hySOm6lhSvPb4uPZOmDAsy
dxxOHIcmxzlur/OiXe3i/fVM4fo4oxsaXuxOcBUJKmfdq67RWkcXG9h4L98PNThbkdgy35oRFFeU
2l51+TrQLWEjcNBvkBjMskxPQHsaAOOP+YkxjLHgWsA1CDZ7np/ilTRTIXh+vaZmAks0VR4cQVg1
mn8CA5RZvGdlk9pP5TxCs9m12baWX8H/JmDdExVJ+yX2/S4vXF22e877aFj2ttfB0I/b9kzaMIyB
B6FFC+saxaDk3k/j40BKs7aNfC+3bUUiUUUevGgVfMNv/V3hKJYhLveSTazZLoktMlSWivEUvOTx
zTxwbMaUMQosMfzT5+J2gAmug9Z+3aqpQCyRCZNCdsflqLHWaDwK3Nguhf/8+Lr0oRUEWtQIKi0R
Wg9of5ytmbdWINPoIXJXrZ2D/Nq265BWO+ZkkA99102zCdgz76rrE+bKRh4KhovHFHBgMVsA1pIW
Hts+KXJNP6htgkywBiGUzVs2Fe9olnvn93ptOgAH0S2VLP54/FDygSdyA4Uy3C0NeOE8XGOx5V7O
5Xx9UmTjvovVLxMdNpNfFNqrvn85Q8z07b6t1FBlL4uWja7fKVKHVlw2LgNO4yyjgIIzeEvdwY8h
V33wvdBptIMqq3i0I24EdU24WGNWHQa1kjpKdJPLarrSTqiKXwoXAfx+mjklJLo4ggW2yCDSFiIP
nQMLUefuB8jw+I/cGyWhTeqxzNYLvZG+5pcqKoTckrRVZG4v6ipnJn41DbOLbnznauG+nK7Db3NQ
pPy0hYsbx7bjoC+CdhkOl9W0tof5qEtDYWvgzSctuV5zlMD9hCZRZ8CdetSUNzXvwv6GWMltuQTP
M413SV8Z0UZXWUP6jgIFr0DDOz3TIrdPZL8H1QbtWI5ujwLeYg99U8k880JX7npueYhQ30F5/VLn
aYw4hRQcbKhpnbqrsajkk8n34fIhKGhMZKDK4Or3EwSwVlFC5u+vT1KmYC1Bfakmo7B+cdfiErLi
2EWdlbj0J44fZqXuJ1SJrK+URLcTgOJBbOZOlCX1w/w+U1lgVWUN/AaNlGdTOe3kkvo13mM7Htxs
gOSAC2RewEcuonjoQCpO3CxiS9ANJyRkvJj2UZDx22NP4ATnty6GL6WjtEQnrs3mqUwiebfqybMa
UYceh80m18iXm57bZk5i4qZS7R3ddNQn4KjIGkVSF23eRE9kyAeJSkEL5ByCSWjT03PosdaqYiOa
t+9PKQp0RODKT81qDro6fKm2HDlMqZbDWzaVt+v10tgnCcA5IBVKG/gDWkaaGcHOO24pXWuZbfX6
sWldlMkEuQxrLNVUI1XHBv74eD67Xxzg+6irRmqNHp/hYVzxviNOC53HrFnqt2iJRHA9Q3OFwkpo
VAzV6zlaoXTu20YHcvj4yvR+nz0sHSo6EwhDARBBzjjHMBcZhIY0epM3Y6BVtU4bqi5MOfTWJW5I
ofaAgFLYe91sCMjJDEEwXrsmjBSIVGfpR9qXJUS2x/d23yHC1jRsIRXHRBuGas9Lpho9SoBOyZsR
BR5LySPjQ1MEPnAs30ubAZ4WfAwO3ygV+KHMydO4lIYr+Bf2CZuJCYAKoxSBCp4WrvAHTmhVaBML
Zt9UcyU8BIOjTcADZ/Jhy9wgpv1EnSa3daVCg5hy29LbYYIcm+3iAeo8ymamY1W+lHOdc/YUOruf
TBA1MY8ZQ4NVhfk/TAne3yFJCTTvwYs3S2OMz3/l0rq+ukLAiujGDFqh0mlMmTS/MVgIxWOdyxhT
Ci5blyh+t2rRLMtFmzWznkLvP4hFS91JJB3wSGP+uQGZjlcet4WwRC8pjdzh8Ru/T/5xBIr9G6YY
wk6KBwBTxKgyEur+2+/dRmoDIOsjGxhgZ0pAc1NIhmYPyvR4oL6RMPXjm5D3ITl2wTgu22iCuWJk
gXNI7iSZF6D/7W1pu9qmh3kYO2PfxnNcp5+zdY1UnrhoQ3/02h9brKepkUJBlKuTaoCU+c5pufXV
Ze8H0v3Rpy6rbvOIok3EEzXSGVDBTHIFjxRbFDJ6lxmIZwtlGezejTmytQDlgNfk4MO4p6FZQ9sN
/fWg5p36v122zkGQbF2PQEUdB8H5jjfyog/dYLhEhx/Tghb4kkRmlku1M6bDcMh+MAPLl10FVsg8
fNoYQL1T/VD1NkU3GVpGRb5Dx1Tb+cJGER9Nm6B3HXrec7WFnh6Zh6jPcIJ8mprLinehVGdmDNFY
szzPyYWWzVr1eyL56NwrO+RgWxc+3nLy+fHbow98CD0Y5A0MUcUo6uI8d2sT52Lpt+ItP4qM/fH4
taoBtF9hOIGkBg32pY7bvbRrSBzyqHFVVRtK/XDs9VflFH4jvgqSqBcuUN9jc/F07MYXa/eJrCwj
y34YjEpvnzjL/VkzeKJWgCfIgGjtAOSeEy6OWR50BIl9082sl+1XDD3lvD2gwwKYdGpunyLVt1EI
WPTI0X0/pu181gGB/1t7EkAqgaxqKcJAR4xu0/00s0RSZV06ZR9zkRac7yjBIAlP6IZGC9SNLo/n
20XoJk3c6NIB81KA5fUKH4OcbpO8x2zBU5XiwVCeCAmIB+kCbeyH7Gpca7d1XZN/zOIsgN6NVxwF
tMK4B2LlqCUsmGdYr/toQvluVhKSmL+jRGBgonor822BvwKTalR85SWE4LGAu7PdEdM3GW/8Z12O
rOwvvQZs+IBAx6TUbqybMBl01EoGyDzwlFFtqEynEYxTgVJNg8pV0xgkOcnHecOkWKMwU5L0mqT6
zRC3jmy7LNK93I9I9Eh6gy4mSK3tVDQQHOdluJPkbRxKHBVNqMtmikKkrcc+0+PXHYrGv8oebhuI
TIbZMQryGktyJoVOjhYkRkv75iSCNla7+dAVZE4PUFG3skxkDyT6FHe/j8AkC/1phZamCsN/wINn
0HzeQJE0RPg32kfO4kLHtOHZPlrngAQwcRnM8O8cNSwJvUtyDjYSRpXoWf1k9TDQqZTNmwrSLmA0
t8ajZA62D2thhq6w7X5Q0FLZE/DvvHKj0uBPhmJDJUgtEPCZkat5CAG39G+KvNSoZ411Sv3z+/q1
hhb1XsdjhfVTOmNA6uXjJ3+wPlRnw0GCaECBXJ6dvK233G3AnK9PbYEFdSeMi93rWDZUwmGvBoap
mKeI0IMN4JrBqdAVQReTAAXczylqyIXCON/4CmT9rkgJR2GHE8bKIidD+ZdDM2B6wxaj/vVxA9z3
cskMpZCddaAeLH6IO6p1ERjDyLbXJWqY/2jMNJpDPqp0bnbYtI3Gg2IYlHkil7Jz8I2uPcp1DLKj
AwE8R7iV5DP3TWdfo6uWD9M7Lfpu+xw3tvRXGylD/WkxKMp/ddSiJYSxFx2YMST5IGQVKSvR0IQy
PRG2HzW0AL9Dm8gW7cGyJkgOylY5vKaMSPBhTNI24bcMrevtcuZAMDYpRWh2cocxJPlERJ0DeChw
cGzoWKD3qBXnySOVab92jJavXTzzO2DEikonGImz1XAxtdUsy+99T7lF4HcTGsgzQfPPQDN54pLP
U4qBrXHNJuxKU67OUspSuzjjbitf67s0XGTgu9dHAnFMzI/71MPlkLkwiYEhAOhuYA73fbospOzj
2ctXGMnVEDVKFoQ+Uc/gSU4MT1MUeTYoChtrzFUqJDGMreJPT86XHMd0HWJQkVcnjbG869WvWdP7
z9O4hGGLMEM216/zzaGLvLOtGkX/jk3O9/UBA0Ipsa9F31boTjcpxD20Y4/NRJlBGG8uUNny6Wqt
U+iUp4rQpUuMVnOHruZ76SdXp4nCUwNF2JBG0RVOtw2/9csYqC3AZPDdWjVhqDdPo6D7nnp9d5J/
fSzNcppDTdVF06Keuzyz+Pip0nXtEohoCVGir153aY26XhypQlsNnf88zk1oYTYzA2HQtAjs4STC
5XYuPNnV6YAKvUMLEWig8KC8XTK3+Jseu/O6DRtF8yxQf4u+MBY5cc8ua8P0/dxP4UhhQvJ7e3As
VYyPS9GF9lQqfQi4LjUeldmmdZBQj8S1htI3fNmyRo0HYyORuWSxkd3U5dig6RdflYPHsBWvJCQH
QpYF5y4xzuD5QWYYL3t/NNaJE5/SMUZIw3wNJi/CUeelDXvpVt76z1ndhQkcSLlBRGB3j81nDnDC
78bmjpPcpJVkKy9TdMY3ujtCnZPgYFgcjKmHOYzpFGFQrUs6sYT51uLuQT/ioxNzE60oxHVt4Elo
o0QGMwE7hv5t/wdIjCkT6zH9euvEUqKnKrO6cEkGc6N32eQ4ZTJMxZ27tpTBgNHEwjBA02W2PfQI
q1i9ali/xK+LSY/TxxLzkWiDe7lIH++P6BcdxxZYmaTN2DQX4a+4Mr4rrRD1u3rAlNutm0ihd85F
mAK+mEkfuslZgZmMz9PmcpGj00+jDHo9tJ85UVROPb/o6gpdvwQvpcs3V5VEXtqsDSS1XRcV18lI
0Q38zUeixIZrFTn+S1YpzMTsc5uFJUwpPAzI0vKu1d92AbulE+Dkl6YWcyDp7VKJd5YMS5XvBj9V
/tNiN+yLDxFdvjVA3xgVzUufy88rnuM/VyOY19eKRlR8nlCnp18wGt707BBFfbR91sKvkfsFnesw
ay29qOAQFcbFRsDQ0tOx3o/WhD9FWI74EpN1ATejaxlaFYspgqChh4nDWSHJKAqBoC+7JU207b0/
xCINZRvZELng0jexsvO1NpWLqgTVJRwUmTeUdHvMAicAF29KFL82mNour49uPakVIVvdBe5MRjlk
ez8bNnYXsyPBDXluc/85jYbUv+wjFs3Vbk4DXQeGDpMAFQYi4JhHLF4yVkoCDI2ZTr/vh1RiHgt/
rMLw8VPTWJXVktkLMjRyYomq8yzHkIRN53e64uicJ99xeLvmKLankx5dzGwKnWZS16GfJFbuMfc8
LWHC7hjqlYlN9Oss7cwv4iNIr+wUWphcyjakv7vJAnfHP8jdrMHJTKd5OVvWoRNVoVRh7aMKyaQA
iRjgnDhEbQgy8YlyCAiUeDZGuTPyeXVAF+Ti+8Rflg3upm+Yzi86Luem3Gc+DzIeu+uWK7OGS5oW
X+MCIQoGC/kVrZw1IbBMnO0HOYFZekY6dKJPMxjNMNX4WmyAV7ukWTDl+OU05O6WqMcJbbaECbHt
zk110UKkIDkNfaWB5jJ/K4tOecxaHxNl0aYGiatZOwm/q7qcVOWujSOMnSZxJHDxwzHYluPzMC7h
P1u+beYT/j4Gt5uk5ZZ2MsG4ECXwgqMSfrya7759l/VGWAGZUkN+h8mOmRK9IGyPGhumCFBkQxUo
XR7aZUfuaFV/1zkES6jeitaGG8jWDg47T+quuB0VSjPZUNz4HU0/pQci4cxfppKGEBQYk8S9qhWY
pzxY18zwy3YY07rOdn1f4FTxEOkSMxktdJZp10Y2tN3oXIWxnWMSxxyQAErHlF9g+flRbvk+3uHw
dwuHP53trse4bH4MFLKtwuf5UVvCn0wFA7RHRJnVBL51uiBC1qBLMV/nvvhQjluZt8mpzAntgGkW
40NdO8lzVeeCD42DCAV+8zy4xiwykN23HDBD6avqOJ7vjnmlpzVG8Q5TaM9GF0PMJeleUjTAQTOA
0zEt/VufTnd/OYe/Vggw4X9Tdl5Ldttc2r4iVjGHU+7QuaWWZNnWCUuyNcwEmMPVz4MN6P/HcpW+
mSPbsro3NwksrPUm6v9yOl/94aY/XfdurR4c8rK1eSg1rRLrqKag8uWyuaNGInvx+I9IE4BMnK3z
Ulnxbj/3YUGxq+Uk4y8DBG7xe35EdpfOIFnW96YKY6MyappFnep7lHXcSEkh50B0KpCt8rT6Oe2k
kjJub101K1Xc4i6sWMPwJq0fWDDNcP3gwVmedLV3tcI6t8TJ19DD6GN/AQ+UqzpPpphdH59g+7K8
O4fgzPN4mW0bIfpl0oCDXraJ1uCZTsAc95gFqAAPZe/OVnzCI3V0ySnvBcqqk1u2nnVcm0Go58sT
UhonPVGbxtEsdGDhfH5w6l31FtK31aLuBg7uNzMhNkG7swSNDiCxEPTB+EqoVkqg7nFn3VR1caQI
PlhAdcwka642ErIGtWKaW5sadG5Ao4V/TdVZr5pmFswxhsX2cRqbahLnUvOCg7ZjZS7TnEgrJ5i4
adLL2+LcLNzd8pRo/4tvfiP9Ib+RE11B8G0xKa66WRpl/ZH9wtQRN67SRNkcBVzVODKsF6k+jxI3
gWOyFpujpdDVSTdPg24PsRKqamF0Krk+4rEtsPuGGwJkludRqr829auSF+qGVGOJo+5srQEKsDwt
hdO6a+r4x8CdpMgDTT5ULd9rv5ZWrBTxejXPOZ4G8VDpPVclNix3GmSLF7fpMIY19y6eul6U19LO
Qv9bqx+2CEu2AuLnQKn4CnC5Ny+0lcDPW/J8XD5l+dIFAixJid0wII5UK0YAJaZ3bt/Kqm5ckNHi
gdC0zXapuKcuAlufbvq0+F1F576PQbNU1zKDYi5O8+grqYjh06oJTxL4Fe0Fz78fm6AX7+219LCT
tiWMlUCHVaqnYNwceo85I1KG+RzH5dGEDwassPJ1qp1TjiizCNGwLTdOg1Oy7k7TQjFaT7vtqUN3
bspbWW4CdCvqcxBBptGeN81EnbpdtOle681Sa9HhSGblmJtsVA6c0EhuThI9bLG9jktwE1lmQzfF
F4aQTcizXzb5WP3563nyZ4wC4x/WVoioOMDl7P+MBR9BuIky75rHtpFR/dIXte7nD4US7gvNX3sx
8OD/6YNBeBnhgWdgZgLv3zLypvamPhZH8Vg1RR9/25kUouG0SNTHqDB7a2u7S8dRQZn/9Qergfz/
Y4+BciXxwQ4TLaQosPNPE7QLiB9nkdje75adbPJ7l2EWaj7j5Wnr/4S0ez9D7fjCXSZ10D8kWcq+
8M9x3d8ONxYoQN4XHKdun9YI9UFcikBKIJOg8Bdgt9adlLy6DmymxjyXCjLJgln9QzaZUPgcNjye
h2cPm/VR62MXx9vV37v5zYIM73FwChwbmzVIrw/QF7qzx59VkOI8QzPDzZOfZMWTj3aq8h6n1dvA
eOYlUb8KJYdCJmPcHNZHNkXGr3KqeV4+rw77e7ss1SGr6dRa/uBlaakv1Cpm9cWizVU/nOV21LwW
DUpT96FdB4wEZ1p5LEtpzabc7HTbvDHhM7VPrcOHAxcWDHmSNL91+kassCnb/nu7Qcn4J9dhpPLe
YTRcyv2xrcYwnK9TsgV+/xRuIx67txx1Pl+g8/t+9C8GnSrHVs0XRYK+r0udfoFXuTfw14LcLGzv
IcqkX1wCGWIGO/kobZry4gUbdflcuFk/1895v/Y8sENp0e2HAtXKkb1v/LB0qqtY/CY7ThMqK3US
NCsa9rdsZGz4kjWxupTS6wKKq4F+zTOoj1qhblCNfZd9MFi+KrVo+MFIxkJees87PO91tqdYbqek
dXM8+l7tQG3dUdPV9R2IyrGNO0mzthn6K4XthtamvjLlc60YMWw0+d65GGvVRKJMUOiGCAReRL2E
LIQ9PBi3cxgjLtm0+3t7Fni5huIihd+z8HxHjqxQUrO81rqvs51R+Wz8NttgO3b2WNqoxLZ7uDsM
SOd8tqIxf7EXF4NnOmQ5FoW7ei+XOXqVdr9txacic9tx+OyGdcCnS1wF3A0ZzYDDD5jeWJkPpaRv
A86JffX/Fm9P/NNUysl5NpoaDKoofF62qeqDe6tKtvySu/4Ylu8qShjXyKAv+dFflw4e+D+LBzpS
aAuwZKgz+CrcJP/cz3x6ENtbI94vCFf84Xxg9La8dGiDvO9oq8WG0gnUkw70pE2txv0aa5/7XjBI
t0jrhav8uW4o8z76bOHyjfM/Vj1xAjJaCeJFLfCvJ2b/u97emzY7DQmZCeKMIM/qorTxCzyyD5sc
be7uguZB2XHGXpGPJkeAthOR+RZkUFGcfCqE4NDJBwG/gr9XLCM1OnWycnP6S+FDxbapdBccpcxY
9JEnDDEJ7TgyNw9LR5ztqgFvrUW5D8hSUzYMmgZlhOyrrsG0mIoBGTrWhLKTWXTB7LfK6alxHK9N
fvzgDi9CB5lNrNj21PcLnfg5ng6ffwSeP9FvHE60dr+bWSv35NLK6+YF7bKlwmLVY0jWc1jh1qqz
1Y4aQ2C7caZMysExZMO7Q9aY/tM4qyVG365KehoKoLCb/0iMRSnap0FV4gLxz660TkbyNB55ZpXT
yWrnW5/lJ2BF78JwagdWJ4DRhNfFyJ2MubYKRv/o39PEB05/X++jMvu4/X4bV23pDdk5WBBgl3co
Wnd+3HiEM6216rvN404aI5RxarsSGBzuz8ZqIk9ekRFykE52H1Z/jg4C+u7ijsHRiIeuhsSMTsZ/
kbDkdo+ICwu29/HXO+FnagUzPJEpfA7uzwi64SduZ1BCpjpPjlczGGiUxG5mAEADRRlZd/S/0c38
TAE4EFouyxXAPYGd+PkMp3FEJ+TH26urh7ZZT4dG20U5L7c3M7QlHQyRwNRzGwr+N1pYV236/9FR
oLWGSrzRXB6qUZRW/ywKOAeiGvaq4rH5896+NEze4JHnkmpgW6e5Hb1qvSxSCPZKsk6q6dciCnR5
KkfFrNZpC7Ooeg+STReYFvwc2zXJamWlgmuhx8+jmwFttliWX2cRo6r5YPQFxqlWcgCHcFwU7v0/
6cnQ6//0TTmMkPBTz3H/0cD9zNL7xRTS3E/5uy4XWPAutCNxJ660Iiz7iwGPceSpk+ZoMGC9mhKe
iEK2MXwrJ1j74MZ9HVSptOd5fp6ywOquWRhU7Cm2C33/4S2AAhqTG7Eyqznxho6YXnvVkjFlvdve
Ih/3PGbypFWfapA0R+OgUkxl659GC/nAflmAWvkrBkcJZ4mQNq3Hwum/+e4EEtr6DPwMSBolNsNl
hTYXHIVEDocZk1gBNe/3a6V4F2u1VdO/6OQGaEgQnMqmxL+jPGJSTTu0vPuzGzE7Bk+xZQ0c4GZI
zLbc2+fTmG9ZOaf1tiADvM6uVDOFhnXstUCQ/OYx/tcf5UqyzAPsAjtsa2s1OxvQvGtrbziu85C3
or2YXJ9az0L7bI1YLjceg3zSggUzcQcaJYrbISzF47Jy3onzsLTMpcKq42IFojugLeenXPMYY4Uy
BravDjlLfFsqqiJsbHpH3J43xb7xUww9eFJ9PzpNzrxYhb1iXKbNtWlNog3o6YzNpknuuyRzkv2x
0hSLueCod2K+2qSB45GgET7Ttms1MTbumEWMcl3TDGgXCrFnPrq8erbcVFRens/vArsj6OYuXu2q
ca8uDDCwIri38ueU0ZZzXbu+eXOXLLRrdVlv+XyKwnkvratbArriBhLRzhg8Uc3YgVU+r0n+Vi6r
zIcHtxJh8VAQ60NjJ4955gMYADdADFvD85z4KvhjTyChvi1qorPFqbRzaxg+GwjEdDGxt3QoMQ3y
4wgOVffe3Exc3YzrqLkceUxXSnpMgR8OS7WA5sddex4HOB3+p1+eWtyK4l0WDfhiEw09kKio0NIt
btU0OW0CH8xpm8JIftjLdgvDs0Ygoy5TBmoOSZaY+Q/wx5GfRZKrnvrkb5RU4383aCCzYZzbQGvx
MW3pvDtSFleEFLH9USL4r+mhAxcg/2MWusr+KyzRd95TkDtdMZ2omApuM5vRLrtoiVLZ544lz2K3
1X7J9QPbQl8tMo1TJxLvWn0/zI3yVgAL3tbavBz+w7pXYxs/uRAhS76fRZ3fuhHTJRgQR8MNS2NT
kK6YUcqgP41F5WUfMVk5q/3Y44LZwwsw84qSzXzjYB1kN6XbvBEd8ipEp0oSKqB6Am4K57n71tzK
yMq2pB5w9stte08jFkVzk3JGH1n81Ei6lu0uKnJisNLSbov6UbqW38tzQ0bTkrxO9FGsyUlP/1Uc
9ogBVy1it/ZewSVJwFpEOhwDEeHDXxVMbE+HA1B5Mn6yZbGVMcZEL7jHriBpDi5FiToUFKxwXdIr
wcsOH8MzNgE+Bte1anLICCTiO7JozN074LP4yrns7fnhkGP8HhtzkJ8MJ+hU/o3SufWZhuK1onV2
aDCjrnfRIToNASmE2wAm5XSBqAkgcdDZVfJjlPPI7EtNn7F3l3qe82h+/OGuUbzmdM5iS+3IOhuk
2tDaQGXYCq9rHHCsNtySr349IOP03Trxw3QK9z5f0mocI+6qsxVLuFQns81Wa80sL0jLdYDgy9Kt
GkqneS/5a2iRUkfv5SUuFQJRilqtYA9HEshZucXq1pA9Y5MYM7iMbvaP3JIIjJeIszRoCoW1ySUp
1dKvbE6ia1Sic8rRYdolfLemPuJ6U5KKGhkspSDn21KANLw3lEsCXhTSh/fd+yw5VMHqHZlxRRsD
M//PtOO+NpZZoV2jLUHWVzXx5x1ef3oo6N9ZMOZ6WgOY3uiZLbN86X0wz2tuMKiT4jBXPnMxMICl
CrZRibbVMfvTFRoVrO3FJC00uadAdTMOLrJQC3TtBtrcDyLpeyu4lhBqx/d8VUBnViqDncY5t5u8
3nCXhkIZUb2ypinPt5tM6VcgcJWLZX1u2/kYqnu5MecCLkchKsBTAIC7rndh0apNJzW9lKu4um/N
jTTak0PEGUErt21ivuAU44mjatrtLadEMxWAs1yhKTGYbNgAXlIppt4cl1mzqk9GLeFz903Fbuc1
5Ctrjq3WxpJexuoEd0vL5vKXEL6he29wwEWL2x1tCGsaT32O3Do1tM/6gBw0c2voTeOuLREqswkM
t2YQg76WCtgJukWxJXlw0zaJED6Iba6RzTkeFQJtYORaw9jHzd+gYeRdOzAPf76tuihC5gNJ7mEm
urrQ6xSHQFOPppuv3PzGamw+hIRi3lkx7bapT6n6SW3RpikUJxOFzcJOhZ5QxGV4o9TKLRuz4GGk
atrbo4tFHrjYfG+ziMzNMDvbyB5GbeOLt6hjZZmvb4pwErENvXSiEQthH1e8RrQxDok/0alwSWF4
cJeG+3dddfPXzcHBwb0H8EfiaZukFTXPwdDW60xMlqLfcYxQLM9Nlk30tC4UVvjF5w/pZbUOol8y
NA6XmmS5LEIiHSh0K6fz56cCDg+QqBjtoyq6cxPzY9msHpSbxwBDo7Kg9enRDggx0iWOVj6EVT0A
Vvgi66bkZS37CgQDVtPjNw5Bo/6R+KXtKPGrn21fwZ2T8IvKZeGLefGmNiriJi4RNx2XO3kzA/YZ
r3nTwz5Xbi1/gw5ROJ2R/43Hplauho1oIEb+wwBFuYYB5XATKM5lqbDJyc8UIPzrIfLnaQJ7Ck4l
PDEMTUxzPwsUi2YYum4S3utacsxAOzfRVsGR3sQkRLiplTO66yFKoiqWyque6tu6+/VV/GuWxJWM
CBp7EFo5fFM/Cbgiu7BC3xrdl9hrFS+lt05dsBoYO27sf7UtqgPp9IZttZHTcFu/vpif4XgHTyl6
YzwCDqKrf1mEKnI9+hHC5aUIEH4QoKIReD0PHGupbkmHkIMz4tcf/K9nEdhh6Hh0+cDiDhjXP2dY
F15wLhJ/fgn0gRsNwGn1k3Eczn6P/db0Aks5I4b/nuu+/deX8bMhBosEp1LscyEIhP1/TZiWFZPS
2HbFfbfuMvYfEKZPYf6YEH4CJkb5mKP47nD9weGMOuZibLqTX+4eMSvAMsvgPtc33m+yicSo38Gs
z6t8/+uL/HngZ8qPY0wAxPEn/Cv6zn/erJ2TJIrk4v1oxHWrv5kcs6FSknk73mRjXclDkUVUpdkW
R/HHbVqklHeiIX2sTN12wAoxiNIS+YmGFPAmbeFoPAIMdYBcX7RNQyBO2Vhdk87B0Gxk3yAj8YpL
S84IeIKmsoKbq+LXX/MnogSrDaJdL8KthmyZ9KefNgaa5N0JqqK8924KBiMPnUTCvPzrTyJR6p/A
AtsfdiQCLyaiE+Pkz5vQ5oBmMyzudQqKw4pRUOSdT2xcwoeR5DYRntATtlQiAToda7Jl+YVY30K8
c3WUWughvEFGFg2O9c2Z4RbJZrpZX0wynIHSkDkzSKdtBIRXnG1Sdq3pVBSHGF4GwJXdPrVRUfgV
Dl1bqbW7tZkjEncJfKGQrwQDk9KHgGmHD9VeJpoghUX6i1ywMiaAzy4cv6KKv5loHNHIrrdOqOcO
Z7mTpMqMJe6bMZAvAjVI3d6h/R7dr2RsIqq77EHrRZ/rIwuw80a+NY/1JVsO5vqn3s2Q19wdM2kK
r/RUe4uOifNWNmkX1KWo7po96bIXR3lMCRgIEmsdzhyzMtlf92GMPYnxulTiwcCKj5xheCHzc3+w
R6wL29lbs9KqL0ZyEYxjvFm/7zsJOuI0egPhpKnA0mx98lfbDkjuE8mwN9eaCBg3uivjoKFkrTs4
LpbuY9qb/FIu44hP7AZ6tdr7kkFSRX+ROFNUdzlKpB7tbt3hrTgP/bSywA+dRWl8TytIRYWn3Nqp
FudlG6M+P03ejqDvRCgAs9tDS3LPPHzi9D9gtew+ITbjDYFYVfYEBonIHkm8nWX9dS621f6W9JYb
P8xycJz8VG9ZM+NEAoMDOjUBllo7VcbFzAMZ6mze6+cllipBSMPMJtXTSAIsHikVWcu3lkMoK/VU
SyWqWeBw5hExyxrMbeoySy9/6y2bVx3OrCIKVxDicCf4azivnlhIcqtiq/r8H7YYgRP/3GNIwdGC
w/ASeO1T7X+2MOG46DgCZPCwiKL0lpR5NBfVJ4fhiGhIam52H5E+HeBD4x0kTTJIEkLcLLpfG9JA
z5uzlchiJ8wpZ0lC0PO6ThKJ7uzkn5pmJnQ68dt8fXGjdhxPxeaHjzb3YGYz0wbk9SMjK3Le+tQk
02if54H/V9y1bm2Jd1VNaPWjJQl+uptBtMtzIcrlazbWe3X1gnKFwHSd4QOBC6W49HKym9NwxMGe
SmjV9SFkEmuuwssSee6zPJpO5bQxVp6dqd6cpyTp5KsV7dGS2hA1UTq3xXpeEYUdaVfE8oyCUiSP
eQAZQmJ1Fz0TT9AllxVMIObL1tHHppudlxmWYIVU8NwvTpiUj80WjGGKWLR6HdpkPg9T6Xze2i1P
62n4GhZF/9ly3Pq18a3NSY/J5/xO8XVl7ULiVUE25zOqVVyLZ9jMo0xOlTe0o/0MfWL9nSy5d0fE
X3vekUFeQCfyUxSM8T3f1bnYVkENEswJn0LiW9KRs5usquR4no7Mz9Okifbf7MY/rnhIfXFanGZ8
t5S9fJ95cnjJoUyu9T4FH6bY8u6yxBYXUUkV5oeG8Al3Z3dnIyA6O0i4VYhN9EKud34vyfT8ZMsg
+HN34+K3bJyGtx0f5XNOAtdDMw5TnTJL+GdRCgfZxHpcwq3ycSQd1fZge9P8JADn3wl3dC7HOlSX
uvIR8NSLzFOYhv1vGa/1x3721/etb0+P5HQVr2tkt3VqDVV/adrheIIMSz4SPNU8OnkWvI/BOPy0
ItA0BfOJn2xG2N+aYB5+S0h2u6NZsk7IJbP7YJglpwna2xMdueWjnY79e38Ju49yWjtxUkja1dsX
62vuluI5ERLhI9qxj+ArLmDZ4N2tkXBfXC+3zuuxHN/rIRPf8rAkBWjPrLNY6gFtauZ8cwgRu4/E
jka6DPZ3h2tNL2E+yjunWJaHYq1goLJjBxUq4+pUDsJ/T1hvvF2I+u34FCe7WGAgT1L6e1rF8RBd
46bO/gu84HMSivmbw/F2x7SRpDWREvBzAfWwrO1PPgX4Ym11/C7Io+jeO0pBQtfIF0AdHnyK0fRg
0l+RSJxFLLqvc1sFZYqxTTyzNFELJXJln7gdvBy5XHQytfOcE2XzdSt9C4BsgLhD9fQQUE7ehChh
/0mr/0yazZGKY6m+Fl1dNqfV7cDAgrVDMJk5eNJIQ0vXdfGQEKxN942C2nqpyz+qlIOnRmIKm5ru
rtX/sVvRfA2QGzzUs5ypGcVRv5HSN72tHDb4JsfubiZEPo1Ro38MGZncNGuFU9cnq1wKhHLI6Lfl
2uTt+KcTTd1rQVt4sVZsyOdsiewyzVHoXqDuP68VkXjbLH4vDnd6INT9r2X0PofI/4m/rrerNUf1
6QAfuKJ/ktaDM/V18gzR0N7zxRrvRCMmX+koiuSKwylbcG26HMmFhcwT1lFSXjsE/CmeFfsrBOt2
WoHxviNetP608smFShxKv0u5qubv8OiC+6qw/Cdx7P0XGEfrsUbZxObyt5fc99bHuRwrvLlh0J7J
0Oj/XDk7npw9CH8jqa1/a7Pe9s9dUU/XcF/Dz64ztsM5y6zhMZqCiMB6Wu/vVtEWO9lLciJJxCWm
/1IEY/nSb95MfE42yrOsg6hLkwjBSPwHLu745I7DTj4ed/hxXlr3bIsVgOkIxw+CHLPL7NItXhEz
2h9yZrgl7eI24wsJagkj+QfclNabQwzad+HtlJ+k9J5JVK3KlBtvP668beASe3P7CWYdse12xF8z
T+S/1ZhPR7wBmIlT7oL86CRVcK02h2DyMhuau1zE5RcfU+Z9ZO3FN3/EUO5nU0T2yopILDzcJt2y
LmNropa4knHXP5Zu2Z2J80IM69fZuSpl+Xcsi/5Eix2/DQhqefmCn9838bGh6xsn4HE3f2qPRT71
5f7Khf+FFqX9qz+cDg8UQXmi9qjdvTdd8PiV/BRWncfan5JXqAf/spfBcPX6NW/TYC3luQqs4NmX
W5hG0v5Cio//tNUb9G3jTXdr4ijgir17LgfZ/HH4bkH8dSBGXNJTci/9ZfgUknZEZltdl69Wbrkn
DmHxoRu25T5MrOPBpprdrfue3ft8dnWOFt/6UMTLgokD+XNz3aq67O7qPC6q7xojQyyscIGjjMmk
qA9HpZOUR68QJk38yINGrTyVhGzTRbpJXsK6GNWYzrDQ4kcTcGIsquOqnOQfDB5VU1AA0TT3EE91
ASsDu0ZG6GUiAK9JTluTr0f5OULzQB9b8RoE/kqgQU6aKwVFRDdbz0EyzdyltpyhP1LAfWw6Wznl
/e9ZkLTb8kNveXQQE7T9cEsPSRd0/l9Ggo2DgTTM09gS7Hre52U5XvBB58P9kOFyIAcrl7tM2XVh
91q187TMaZ4EU3WZeVVGcbHGwRvOltWha7Sybo+/26SOZo+ktjstVERNi2cR8b9e+wgF65u/9ln1
xxTkYpIEpYyi/ECeZeY46LPrxrWf4Lq3ILxDuZb3ZTqTqkre70qG/H6ZyNOICdfpa5Hi281hW7K1
4uBK8U6jDF3GDXzVGJ2qpIFomx06nbMWjia3zLX+OOSeQMSW7fSdzN16Jo4DyX7w94+4O1fG9cuK
zSx/3O2QLRZHQt5ldYbXDh6oPsKvNGRReZmrdbbusLfW3XsTTN8ecOWCx5FjEdJmiYSogpgZpOA2
RsXijP/FdKzIB3tf1biwBa2CykBPkY286ta4tC0leDAuA7A5jCApXFM/vpmwOsPLJJnfhOEl8zj8
hld6KdiQVduUHO2f8Gb3aKvTEVvjnt+RJSb5zPLmL7IOwgoftExYeSFIyrpZJgzMAyDPQXllnSs9
DRl1iiDWzoRC/5lxZRj6RKyuiuUu7FWZpbQUQs8RBtTUdPWi6Zy+7JTSlilIoaX2CuZMKJFGso2V
RF9N7cU8205jTkZEbAwei6OAY2jfrGtU8Yk356GIlmCxHrD8eCU5OxG3Rtwxfe+D+y5bxMCrE5Mw
Gqon5mIIJUxdYWDLxyPnLRQLtg0Of7BootjZ5Pq1DR1p5SNZEIVmPWKBO66+d2xfge5ZhBEV7Xrm
WCRiD+6CMZPQ7xpi985gv6KPFafaFyvomnFCadluaMfcdEMETm5bwBPnLtPBdIlLwiK/k2GeC5xL
WdwFEasnVCrjW06LMiQW8QPDOmmbWNK6EUXZsR745u8cMcw7WfNacN377rbh/YysxSWA7yYiN3z9
4roHQJYlalTcaefRE9kXA2MbLbmn7RidkMqKYgQOgX5MP9TZeNYUbZGJQ3FpRaIeaEbD0gTPVe1L
ZMBGfBzdAEZDiDNZKJ4g3Apnq+7aFdUEvU9WDzvdIAGUXIrvwtoECJtwBGF3Gy2sHjDEajn2ygT5
bddZifMRTZE42bAJeavyAnr/N0IHVULlhI3WLk5lxeQAZxRs8UxEZKEIEGNHM9Rd2C8LM8rmJ4Ut
04YEt+3zRgLZ+M2QsSIp4f2NwXIE/yq5inXs9/GHLTEp92Q/kzG5b18qyoL9ySbEVlKdk6JqrxDE
y/KFqa382qmg3RXbXOLUH+yimUnd3bwBm8w49JX/uTjyqnkuQ/LNrwPzWPima8kUYvDDV3OT1095
iwjGCqB+8SZO9v8T1OtNZ9xGRhm0aHKrXUp1R91molAYuYIRHiy3TCLeBcWS7OSsPHUo8DCuIRRr
QzIVdELMwK4NvqzR5iR/iYJW+lsdTGrQH7SD3Wzam1pHo0BjZgecdghnFHMySaQmH9pdZO1X6RKG
NqdAd9tup7tPpnB50vXIJEloqy0pvupykKEsx93exhhjs6jzJfPgLUFKJiuUl75FQ13LVmn24z1j
LTA+bn9og5Qzipw75et49OMWSKl5Rn1i1/itKVzd5qvT3tU6Fw9AhT9cM1tJ7LStWddoc8zvEb4N
mdS7930MsG+2iDUIx38zCgTwfUWiaTeIu0cqU78hA9bdzjkxOMEnXcrI5lXi/lGHU2j72agBFJsg
RlyGq5b8tNOo/uJ8czxkvLcG85OWzIB73VSA2652qlzIsZvfGd300KLgEmCwNAFFCvCjmD+9TIDN
1PEjeqm+vE7jJfRfHT8Gbheduwno9MVtN176oQtxiGuQ3Q7Rr8hb0p2UVKtcUFEW54T8GR6XXi+T
f3PfVOWqPIwe7586PofLTpz7w7bjeiF3tAZqbunnRV2F0cWYX/qtUizoEjaqEgANqp5HG6l2mSg3
UgdBIvrUaURJpTcpVTrx8Uei654pe9cCF85BZvyW+rkZVZ552JqeE+S983v7Ib9Je9ZMHc9le8vv
ikR08wXcjEhooGYqXkecoEUiO7R0QvN7E2gNN0mWf9TLPNxnZTd68wW9r2iaR+DPuB/unJEXPmFL
S8JtIxszbFn8d4Sv1DbccwSaszzWbaG4w4UQU/QPM6IUlOBp7TVw8ffGGnPovCjPH5StgwQb1ZUi
tPEKeWq6Rk5/jY0jSBjxBr/1y3NgL3u0Xh1nVwkuNiGU3BltpRNLoiyLP6z0NPCwsmFD+/gW3o4c
qxnVQau1VzkDqCI2b4k4hpmkJVa/ldxDdQOROKkOQN5MMRlpBNwrW+dy6sMLMX2ICMJTrPh0NvGA
izi6qEgt5HdC3mPrJLbuUZAhzKUdN2e8P9mHUiy0+M+a82IxUipnLa8heuW1EIym59wrtqg+m1cD
GHEhIvrEcn+rkKk3Cekbt51slrHe0F2xTF72kpfWdmAN5gUIov8yOkgYL4L3oSz7GTW2IuNNp+Pp
51+2VuRN33jpx2153VzreS4ES7tOcBy3lzAaS+6V7Q+q6holgpHzaJFmqY2QKFuVL9vcwHqolGM+
WBslKhHzoHZolRVKaldukTpm5XDLGx3habiFg1WhcibzcqyICUC+znIpbnG+s5+siCaMW9JQdsYt
jP9JSZtcLSE1Gi6T12ONJJwSjqdTVY2oUJLxxGP2fJvR5a2ucRt4r4Kmj/fDdRUZVsRJcwTzc7lo
D5wSddXMQPQbsfyqNbCzHF3YRG4Ct6gL0dLzDo+J7oiwnQ3BgHU6arzdIM4os1vetHRrowfUjVwm
VC0v1HlYLK+MxvOPQCLeB8VzcfQblnqaFi5MB5rpE3FJkMoGT1YA/hOcjfQhGFvlWdt5HQ4Skmr3
a3f4WtfBTTWkW1tAmIEHqIMZxLCPLDKzZgbpKj8enl6lVJ6ygQD5uzjJ4BjuSvw2N4lHRztGV6a2
jfaSx42tNpm5r4SMq52Cx1Btwy2b1O61V8pJkCYjYjz7vA1ybduTPtuA0pXlcgeMXC+RZx+dIL3A
q0hgNWvGTB7k3d8GkJG8yQdT9ksdvGmyFni1gqLLzZi0Exg8OucOiQD8h55IczEqm/pUFUr/oA95
s6d5JZr+7szE1bXXeUm7E/EGFs64DO3mVWt7TMG2tGqEL69UQOYFWq32IhrTbqS1k/HuqaprrFb+
zpttUHzro02HVMKUqyPHlGwMyaq2zzb2G5IctLSjqRAnBmedYImv0Zd3eK+91XmQt+7bKLMt6fHy
oKeidKh8lxmzCV9G32i95BKCCrhH+o9c7Q7Wyk1Xq2Z+PE0doJAPo3r4tr+BN6XkwNBCHSP6L0Q0
s1JG84pHjuodFG+2Qjy8CQEOqY0Fp5NpDrMFjA/kZOMX0WtdPwdvitVD19z3EOcq30CHrOS65TYH
eaL1OokWUpn/Aj5Qj8hQ1kjm1AHtjEER89aB2M8Dwk71puhHMu6q62HCyLWREzmuWq6dlrYUmuoe
yG2ngyK+weKr/TDT60ue5AYEYNQ7WrlcIG/lEXna8q2dvAT9q6Wuz4FQAxpglLfXWh2H8i2PXq/u
vb1vSvSlbiY1w2g8iBNQpTZBoML9zl2hJjHzHrfFiRSOglVDKeSOAWkUQa7AG4QVL/OmHsZOieaX
CRBsfouJPTeKMDP0HgGmSS5Cp/rPWjMz864Nfqca19S13HoY0y0uyUqW+lnFB+OPn7I1H3He6qwV
raninSqq+GuPqgZtci8GwTwFoINRjpTRFTwbhlGlIjIipdZi2aKNusWqrZurDL262TVHN6+npMv0
ddJeX/AKJdownS9BpAzdfQ+qwYIJb9CIjiMwUkjdRY23kJBWd/q5L1UiQqUrRV3NiwQbpb3JrEdH
v8kKzxLzjzHImnMBqu2Glum1bu6dVXibqm03uMXsON1rbuXt9RhGdGVMoRg/lTpIt08ZYv/+G2kz
jPwQ8yphxcBddilvMJlW85k3DtiyXjoavHq0jpG8uGKuXxGc2sd66u0tceh61DgjqkH51nWrDaeg
tNQmo9A7Yrkrcb2NkJgEEHWa4jFQbaxDyo06mTQ+F3iV6onrzGGZazE+B/muEqTz/6bszJbjxrIs
+ytl8Y5s4GI2q6wHAD67kxQpkpJeYBRFYZ6Bi+Hre0HuWRah6s7oNgtThIKk0x3DxT3n7L02sUQv
N7XcTZyFhXBd36+lgHNd5W+HGv/E+jiP6WJx1m3rF9PHnsJYTBeHdqJl+NY1xFET7OXN4CZ1vYER
bqSI2wJEqMK6L7n2v64FkDIhHLgQ86KZ9IgHfayc20Ok6MTKvf2XtuzPsQ5413/ddFc2Ae6g9RB1
egYqs2S+B72i3AAsX9U3/6LCXv3E1GLrXv9W4K8MXr7lX3bfK5aA25Qq8Xo53FqYJBrOiMEJJIA2
Wvyyvt9aLnWU9rYgBGFSt7GlrM/Dm43/eiFfsdVkmfUcPGTU6zmhX0n5xz7RhJyjK113k0q38H27
S8HyXX2Ci1TM93kDQ97xruCKpW1XU9JN1nF7Ol4jUW5RDDfrRdJQpmgbcAZLK49aXbBX2QK9wyxw
YC1c6Q+3dc8eSUVOdje9eXO19t8k7/WvPVqEf5K7/NZPqSjq1m1lK9db9VYq6da4bhuqaxbKbbG6
idJvyKPyunOrTGfV9cfIaNhQCbVfVWxEU+lOx4MUzFy9Q7KwviPsEitlSDOduJ/QQ4YZPabbu+3c
BPLv/Y2awWR5/UCRNU9quyNFwNHmgB7dSvDOES1xX17hHtZa/HP4rjJ5kqe46uiNcap1DFd8Km7i
Nd3jyti5tgX0K5b/ehPZKa1/itLGWLcZrWqtMl2kcuur2kXJeCe40U6ahqWMB3U3rpvkG76OfunC
xzWXdr0UbhsTeRV8LtedFCyOtdGzivzW11SdgR/ortuamx9KITzTZiLWpyAn/avyLlzQz4v9aPY2
W8dbLXlDy1z3B9qvEn8YoApEm7jRjD57YrlbN+YgM9cD7qjGekq1mcEIzVByNJ0QlYfdNMgBfjUt
4hx7BN/YQ/CjK3FVnV1r5sow1k10nRHEVnm43tfF/Uajud0UdoQb57tLT5e778Y9gXK/7v26KyGi
LePZ5s7M9I5++a0BcdXC3zAz7tRFw6ZwetB/zJ1+bUVvLecbfAdllMspjK+7vpv+dLyafcore+HG
qx6BGBmqX41lN8sXJabJS0XplJo2HReNABliLawiH5ZLHY3NZN5BjcNAsvZKl7DO4w/MtOyhtnZW
ivSxz1DXWLtYWNJ0IJ1p0aDuehsipmfSRR4GP7X6ufmIRF3JKQBkuGR3lNpaHlg1KbvDa4d/znAC
gWAbJ7C5LLq9qUOaQ7tF2rUVrN0o7dKliPNPskEUFe/cnEr8YY7loB/Kuazyl5LL6KepMNZ9ya3B
lVts0gtzzRSDBO14pFPHamyGL2rdtNUdXr2w2IWS94eKSgfsUnHfods3NyC3jR09v3h4mFqurW0h
wlnd1ZU6LieBtjPIqlQA1qmEzb4gYvlFbmK41ez18HiHQB0n9F96F4/H1pRWRaeG+k47lwtiyKBG
3GVtkai6aHjFMlYnJ8kXtd0andv3dDodIsCSrZGPCjlySaUMF4X8gXz2QXQA9vESRoCT4pllOGY6
UV9qqdtMaxWcPv6wtOOM1MlJO0kuF8IyY/KrhEyh1EtIbQfjErM+WIHKbaCDPjZU8xxCGxGVp8SZ
tN0jeu+ktzxdauq0BJKZ1XifV1bRvlVmiarFlbE5njTNHqotHmxREsaWq/sE+DmmfKBX9zVpsvWh
oeNpXNy8q5STWeFme3dYlOv3WrWslB6oAk34W7Ggd8o28TBJQ3odtJmazjBc6u9WPjJzwj/2Co2K
8ZV362NfISdcIqux1+TBHff0Gq0l8cbB1qtv5sL2aiXdTXTbbvE818ahrUWRckYZI6wHRDIcGa81
3LnSScLImEURKsAQKpkL09hHq1F19opBxaBRXZdlBREL6+pNYn/bKF+3+OKXCDiB4CRfHTrtFAfX
LVIVrWTA3dUPKa4hTles7hWqMoEzzy5Xm8/1RdLr/JLVb1WrX19F0xabz0R6E1Od2ywjLfTR4Q7j
Pgjn4MoquT1wri3P64g0RL/9a21GJc/FagPUUf0BVSSfxAa0TySNWBbzOZRNqzr3k7GUirPJeo3h
RZLYa4m0aCj9PjryqCpoIr82ov9ds62bo0lrWN06EEzV5752wvJ70mdW+GMkJB2/tyrV4lOf9wYE
8G6NCr5+2vnWd/r1v66QnWQeEzrMZq72gmFQl7/YPMnmTUV3cXAwaynRpAc4itf+RHaVNye/diUR
H1Kg4SCeOSnP5pDWzm6eeqSZoSoInbtvtCHKwX0yjSZ3ZzApJzoSerWxY0sBhPPe0stw+TKw8RBI
OxBSSh9bIP2Cjd5nAKLeRC5STdlVXZ7g8Xi0O17ebvZIfTRXnmKssZZUQCrOceXCMUiSiNxGv6kl
YIGpUM16M7RN23iIpoQC0Y5Ezrt6chvET/MYpWwBTCfbIl9vt2Y/xvnO7WfkSXh5bRd+TSyeMlVp
1LsOz18gzWZiZJTnXzMYli9wF7J9JZzhnYdPXwf2os6b0DVD5OlzzC/N7bg/0UQEWNzKevyQCT24
PXVd9RjTxbwrUqkfnVTKDeZBbsSe/rLxoybAtww6shnbXSzz6b01kJR5ziJGWE/dUH9vopo0gBkN
UIBU235qYZaecDMaZ3DreuktYxrPW2EWzZ1lTul3qDHNPatbzllOjRgbVKE/x3Wr7O2QdR4HxSz3
ItdGkKwU2eo3BNisajnO2Ff28tGx4+TnrRdWg24HEVrPg6D7/QMA03TEUhmj+mhdsFWMIDh4Wd2J
74wgMvMiKPNKuA1jqvkxA+3Ga9uEDrlmSWsX2ez0vISxlnUwzSXJYF05UYoYTHTfl7JAgRQJa/U8
ML9DR5GDi58FPDaRqs0F8jXT4tLORRakFEjM7ZrqYBeJHqSaPp7TMNK+OGplfyPjInlP4mw4onzU
78dJ4ypzrXDr1kJFv5QbRzF2meP39O0nT6hhewSKXn3l2caTQcIu+6poRrmNI+47Sr3nAQDPl5B6
iEDmMX0oVbfY9qJ3d6apTlsdYMo3UYj4JUxMyzfdLNmOyhI+xinaHXsUOZPYQUw+8P3mrjR0ltRE
iWWAwq5odnphJz+mStGeOqeLp00m1fYd7etkBygbaQAasSJrr84iVpYQL5rftHjTSHnCzJ0rWX3n
9FPbbdRBFEUg3VJHaKomcmdb9viWutRiQRl1qi+MUCIMmYxTir36YvKMPy3RgG4wns0nrWzy7ZCG
ZKcDWTlgWonQRPbjGB7Qbg7RhnWpenKGOTpj2eycTc0O7tMYJeMPUfcR1Zt0mMjrad21AR9Ef9LX
4M8HdSIAiUl06qh+ja/5wq+FXRmFy7aRffGeKxjFP6eOJPSan9g663zgZ8Iz861U1DLcq4q0hmd3
RsxkXpxxsgELUn4vrvXZdDhDU+av35JEO9gXCHqRxjNAhXWmDLEY6NdUoaZvlplWMLjFvpjuwaJl
/UWMWEAOyHNq7UAfLdO+zzMImdR33NExXyIMl+ng2Rp3G2uLoGUMCI4E6eJeVUVBNgeKUWgrRZDN
iuUuOiRAwvrS+wSWC0qinoqG/eCRmAae73k7j0FRhoN9mdRUZRJdqap6HueI0W4pcdbvxJwsDxUE
cttTM7N7SFIX1C0EGhG7LQJFJGleqjJg389Q9SowQMyKAlD1PdysIWrUA5dBrj+kQ24ut+DE//WX
sOXuv/6Tv79XNd2aKO5/++t/fa4K/vnP9Wf++3v++hP/dUne26pDL/Bvv2v3Ud29FR/d79/0l1fm
t9/eXfDWv/3lL5tyDbb/NHy08+MHmJn+17uIPqr1O/9fv/gfH79e5fNcf/zzj3eymPv11aKkKv+4
fenw459/aBauhP/159e/fXH9AP/84/IxJe/V//iBj7eu/+cfimP9wxaIW4j3EWytxRqYhoRv/ZKm
Of/AKmI4qrUilE0DmEZZtX38zz908Q+I8Gu0gG3i/2Bu98d/dBUuAt6N8Q+o8ZDqAS1oukEV9se/
3trDFT5xPWccitvf/+/52aCzdIEFRmUjSHaFwLPyV8dKy94zYS/WXEidSOygqcSs3WdGk4l31LvC
YsMHTPxE78FUtmEOKfzv9Oe/QckB5wBo5IllAfzCZfU7MSQZaQNmfY0XtkMeGQjZWu6TEenacJhN
N66P06wL8yFsialVvDSlu3SEsNdXhX9zGlldsc7V/nQO/w8HRvstloV+BxQToD2mTVbO/3xfq1y+
18ZcO4uxz7vAgWUX+W3ijDxImC9Iyh2oeXfXsMaM5TLmPixm0qo6maQPCDGy0TdYt+0j4jxW2L95
f78Bv8mxN03wbBokfZTGXCx/PXNMPQ0MjiYUfytZqISQv84n4g2dB2VSC8DHGXyAExTKVQEmWlQZ
k2GXANWyeGiZE5nUF5Rh8hStiAsEqjiSH8ZSJubfuKK039hItCYIsgbmBm5fs/iTa/nPWUZahfNW
mYR2WhDjTwfCkevw0Kz6SS9qpl5AjS3Kj4rYcGZnbTYHdKg7c98YU5+c/v1RW3/Vn4gs0Gkc2nuE
d9hc+ut//PWtlMw+cGxq4wn7guz9hrT6/LLCrvHmZ+xlvyZ0ROLob87Vb07C9bfij7BWI5OJveJ3
ll65VIpVolE+VdicZEDl2OCDIfqVehjKYfN5MdtU9RQg1tOuAqWv+jMBz/Lx33/433wevA3Og6lx
ubjC0FxnfZt/ypTSZ/oJwFmQH7Y0kGd/WFlejUcMSDz9jWvwt4tz/VX4tejQsLgQsfb7xVmURilB
6jQndUoF0nCdx/fBKNJp8ZoaC8D533+y36hD2MyM9R4AQc+JXZfGv34ynB0W1ZaYEEQr8xDU10NI
qpnOPJ7m33NLdjcZB31Fwfn/+avXIDOHCFvOLG/jV9jwnw4qFlGqo7lrjpaipdOOZs4I9bwW1n2V
LBxXhYFcu0FzorR/c1X9foxNIkvonaBuJiaM8JL1tvvzb1bJQm/1sj52EZoqv+kL7vTrchQjfP+7
U6qhqecV/3z38AzTkKzwFQszHn2Hv/7GLqmnsEJstKPRMFebCOnkz15nxrPXI6xFG+5r6tbULRaA
ZKm1SXO8aQURbya4iGa+1+2+9cgzcw9zPeeB3cBiKJLKOYVtIjbYAka/hXWE6r2Xx9wo9NfGtcZ9
oyrW4+haCA/JONvoQ38HuCx+gnow1oaXu2HjKtsmwYZkHFVloVz8kHnO4KNthp8uleX3eujkNiJ+
Gt/oYt5xOXwvhlrZmSqbQPKRGQWY7OxdEWr7fHEKpGCNcE5oDfudw1jyM8Ny5z6pXKwUUWXgIajs
rRrXxRkCJ0AnRaWbCeUs46Dgj+Ch+qxbdHAQNGXQMgvGv4OZHq2yirDuFM9rU/STHMW0QQXfBlIb
wh3WImtP/nP8Vg/9T7tfLHWNSG18d8wWL6SaCAqrz3auO1Htmq10dxwGnXEUmQrUpcDalFRDX1Jr
+16nuzci4HwJNTxSwsL14YEqad/abBArd9/elmZYfY4advGLGkL0A3D33RnFTA+taefNXEXzBbX2
Q6db9ifT6Qe4Gb32ycFA8CgrVf6UqTn5Tmq65dG1dYQ4M56OTyTeGJ7NO4GVEaG88EGPq4irCFT6
ZtKxrFDjuM1ZwPUmsbpfAPWE/c5ksL0brPopLUr9WMUWfhejYbYHDhIfJt9WDl3fbCDg6cpJRN1y
pgs2fA6h4nxNZZmHEJjc9D7rZ+tJc0L9XoliCbhJw3oSSxd2U6acGgzd3pQ4s+tDDtRAGhSOtpP0
0TdKXlD3tWs0WcDgOX3P6HELWPWdFTi2GqXu1lYa8nqemkjh4rqbjMkcjlU4vwN1Mf2JlDUvT+fu
oJTRdEJbZX+Ro5JM2HKLdB8ryhB5fWL3e0K2X/B65T+oeRjAO924S9FuezFkhLvGVhKP+nKL8AmE
LDUvqsk+4qSa5fOMFyxYU8xoWy/2NhcJkAWkGoyz7MwTopM+PUmE6mFVBDwC5EYTIgTbZ8ZPGGDP
uD9zcNLVD6upQiDj0UGr5+JJM+PXWcs6L3NSiEKtTv6RNqlftcTZSUynfh8N9ZmwXRVHNdo5uBs7
UcH91PMs3U/ogzeJwGCjKeHMVWc441ZqSuePcEHvxt52d3Dx670o6uqhJAz5yVrC4i5pkughCaP5
nIIL2bTNNJyA6yho7pEq66jsMBd6PfGILSZMKTH2kvKF83XOa4nPKJ4+9JomDo27zPUSMjQvWtyn
oE+IpM6/xFmYK1+TlWfNizgjrtTZtdP4Urt1mf6AA6b9bDhz4mUp9faRxrYJ9ahs+v7OSYVlvbp2
m4Qvbc3jvMDqkKTJUVr0KH86lZSDr4i5s55ImlV/QGAiZCVOh3YB6OFE004kDk5GPQJ1tb1uzEoF
JXzuWU4vjcMUG7wrGuH6Bttppia+QiQQk4BOtsl2ViS+0ywFsRV0w4B/0U0rER/GLg8dHw8pryB1
hSwdZU4Q1RDyZ/tyooV0hvy5QDWbyiSDk8MhKP0qm6r2jCXGIGKAldgwNk3lrB1drWVdeRnibMq8
IiSvyitVfIK+Du272xiso5bPlG00zmYNw/jSuFWzPBhqwxNWKOMSfiwz98elqDPjTZBzYh5x1S/P
pcslFhGX0rI9vk0nmyQ0v5AYzrGhe6lKyGt5f1wQKpCypYcW0H94hDpRwgXe0iVfwFdovS0fi6LB
ITrEVr089OXkWJ8Ly6nyjQYixSWzFt2CidzYqR2wi3UoHG5pGqsfJfbnImjIf6xOokva+KC6WAlT
ILVOMlrbReUMxRu7RFHdbum+lherH4W+BU2vP+oUQ2lybtRyNixfIaoLeSpGyTyLTth1UZ4ydpok
axervOqj0RlVTi6zWtLy0GCUu0QlaIN7H2GpuikdNZ0C2SDBtbwlZnpeBhpIxh/krzoxbk2SZYDv
TxIf1IbEN2nvcKPiW03iCK22IY1s2JmkPToeWjKnOpv52qFzydA0Xlymue1HARZhCBRHrWUXsM1L
eVqO/DHtKD/xgm0wliTpGfhqNnyjoVMmLH4YJUn2mGVYGR9GoeLE8XTs5UwrYESp0U92H239Cb6O
uhxYJI3uMQpZMOlpsG3fA8qKkue6F511J7t54UjFaCTDr2U7lyxZ4VAk4WNDMgImTEJPcsP2Rooq
DG0kgDUp/R3u7dKDwiuxwReh0VTr2HkWbErnchrSz0rjxq92hAdNSejS5Yj65G7qsuYQtXnY+UOz
Jl8C5v1mll34rM3SPdZlbPljotWBk2vWC9vy16aLkgMfr9yOJTUQ8rLR8ohWOVlGOObbZlDn0COo
un9wh+mNjhRGZ8hpu9BJnYvSw1cdjZnrTNTdwQKO9KQCZAE2UfNsoVfv0ziu+JWT+on8xDRgfmeD
JZa6zwTZCrQhJnqjaTSvBRaMNcK1h02zyGqbKaZ7RFE3bHBcE/JqwfrznWrKgkWqff5I0ykPHGUh
KYTJcT4ht0zzY+wgt4H50FQXmyib7OAuhnoQqG33hPZpe12T8SYtxnAL+vFFm4vE9ggLwoZN69FT
cV+c5NTOR4P4jJMoxnW2Y+QnWXJV0+7C74d32vHKsja/i6jOdzqtQrQ7w+J1xVAe+hIvYbVok+fo
1Qx6jilp2aUfBuyaxyYySW1gYhVUSzj4GuzUxyrl5Totsp8ZoWgOOGanPrdqWeJriGv7Ph1bl12C
DjZsUBfNd9uebq2pDPJ5wVoLoK+vJp55wC1mX8dhj2ujH7WfsD+cMypF/UWEFMNezmzS7xjNq+RI
p8kWOyTALmqrFoBtHJovgMRmc2u7UeF8NVo3Su8QrqYgrVh8qTrNLmULCPohKE2nFF5dOi2bITG0
GBHZHjBRyIf6KeFhfYyiRGC7q8JTpo+C1nheSQTVIAb12tFcD8HHvM/6aFaCtiLc3UtlOxynqB9f
ae9VD71JzobHp3ce+wZ+hYc5JPtcFmk1BXMkxWtCdMFzgoj+GLeY93pCpQ7xWtgHBmb3A8RkWg0t
+rANmmran0liGlvVqmtrM8uxD/0B9+KPfpjdF1Ojk+qDtexVABQzP0eDxy29VkG96DXQMshESHvM
gBNdzkbiNmUUYQz+NNm9th3aIToinnBXMR7PLSxnEPZF0iYDJv96OM9J234DiJY9afkUhp7bDMsr
SGGLB0qdp1uY6q5Og1pRO3QMRTP6ZEGkFzPjtj8SAds99xT8n1jQc1rtap7et7AXmJmMdYBFJ5+3
3SjHZBOljY5BGUymb+BAG7ZuMeN81XFP71M3HkeOLwoRj7BKyEThnOYnMUfKRouX6Q1/rw1PKdGe
CLZwfYLwSj/OzGjbtROhSmFUbcl8TD5nZf6mVZmx5wOa0q8osV45tA3qyaXuAlElmh2sjeetImK0
dnGHK566aadbA6k1uq1jJEfWLO8gkQ+g/tTx2UpszM5jGo7PuJJ7xj9NBo4mKy51WVwUevjvY9OH
FytvnHtSPPqtOs3mHuyTVaAGt9vdnERH0n1SekwZtng3S9vzoqZcYh3eW4/VQtnXDI7vTcQfbw6F
Ci5TfGzv3KyigAttlV/zZK7f0D+NO2NwfoiSDSYfZ3CGDZo6A3NvNFJcQVHcG7CdSIV0lCbQkugD
+5x1RNkYB22ZaDuGMrhNpIYMtS27i+jzdqOZ9fehz0ZnOzlmFmC+0Z4squBAFkW8pyavN+VsfkDs
QD/WFRAch2hLnKn7SQ2F+hm4S3gkasReZ0rjXT9GBs48nNEhaT248lL7i9mF3Z2SAnl2lD7eVWiT
gaDU9gEBf42lrDM3WpGoQe70jQ878byyjNj9dI2PM6Dz+0rwo5mVI00IuUeaUvvKgFXd1kakHvKS
WW2f5JjcnW4fwrRiNwYdRQcywY5q4Q1tnaQIg0XN3lvdjv00V9wNvOGCjU4/70srzNHXDpSjwLE3
xZqLt5uYSb3Po/GMbzk7Zh28IpPIR49d1iOxSfZPaqzqSVJH3qVUHt0GynRWbkZHGR9Dgw0yM5Sh
vhedWtqXueDu8hRoYSdi4NQkIQzLMQfMosRVegoa4IekNJXPJuWVs3OwnKR7iBVY2GunD7+x99EA
abtL5M1W8QgpXHyZ26bbVUlt9ag2MooyTctenCnXg97M4cOUofnIGIK5dObmh6QSX4dR1o9jzICk
aEL5UNbNeES2S+J4a2un0Jp7H91S9xSqjvTTimEl+HC2dKbuvDYWfIBOz5X7JBUvZHiIvRXPNAHV
PLaC0s0vg8oa5rS9fYLPypuQdfHOUtYxY1Sm12pARu3jXssPS8l6PffsgnzQJcomd+R0N7X2fObe
zj1dGu55amLrmIbZd0rj9FNGGeJPSiM+lUbPtc4Taj+Vwtrib2RTxnUS04BoskPBCHwDJC15St1a
3uF5UOu9VGfhI5UovhFAQUxQ0zR3OMJII8ZTtc+TRnmjccoivuRrBJyws70jyLyhZb0QsKuH2s92
NHqy/ux8U6Ni2uT0sTad2yaWp2UtecZVZkODqVkZN0ZVSi7GmKTfDPhA32YPIsvbR8vSMz+G8QZB
YGbESmjKxU3Ym6nl2O3rWv5IwFySiNJ0VrXrygTGt53V3xY7NeA2JBSoRHZqXH/TQARdHb2ZvGwB
oCLRvFTVHnCCVcdwfdaqjehOutE4l0kK445en/6pgx7JnLmwxV7G4akoI6PxqyW3faqamNEXI9hd
nyjjtDHZAD7FqVPeD7qWvLng4PlAi/ozpqHBzj6kXB2nOgpo1IVP4DzUu8rCdelP7AnPJU64bZvU
Egu7VlrHOlRtpELuuIsM5SCZ1WF4UlSgo51ZwLfQFhjuttp/DPTK12pSIoaX1S6vjAUiRGp96zJV
vC30YjrPxsEXsN/ngDmdvQWw32w4AB+54b7WUab4WWG4j8ai1RsNMzPOyyLfa2Oj+VqTdbuxadND
ZLSNHxHNPnttp81nBQaNxj7aNF9X586nSdpEt9F/5i3YJ0pa85nExenN6rpySwe4gOwHmZkqyq6/
gsaZHxx01NIDsW9O+BxQiQS0GwcPWUL+LV/ysfs6Q2sFvIwCYquVGR+shAzy7pIE/cHDUvoJJ/bc
STKfdFQRDiSB2XgajJXnA1CuOufI7lkxBQpmX3eiEQg5NtMTLaMwOoeWEwb46mrtu4pVBDYIi90Q
UHaZr8LkCUYqC8QEUDWxq5QuKUhW35wHLuyhf50sDXcCuBtDCr1Bw645PQCPYEqYZE9sDafxMmux
9opTDvxZbby2PGkvapsVH/RK2HLUkSKNB5QwDc7igGCUrKp9S+e9HeWvGqaN6QzcXeXPeJJyY0cH
BuWUtUwujwabbRIMrIT+p6jrurw0mYMUY5lD/s+MkKFU2DeaC7CIWrVbmXttpbp3y2AnS1A26KEI
8u6NS94znb/UI5rLb0OpIxdaxnEON6FFNFFgJ2pfwvpzsGB5eNf5qbnJaSLGqIfhfmBdMR9noaP8
80sVnYef8MaoEZJaj41d/at8ZuEOp3ew41nfe2EIWPK5zaxOx6qzhjg5Y+QUH4nb9csj0pKcph5k
HUrMjCy4drcM0MlOALqW9AQbV9oPutKjjyv0OKGhX80i5l+G1syUUNjpGhZDFDF2dHDmZEj3EPbs
u9zUqeOX1AyTb0tV6Csta6F4HGa9w2hWYep2jn2qiOn+Km/KbDBepwbVAXN1PWfCLeAEVLQn6iZC
TYHHRy8exkWp1W1lowp8kMyu0wOe+LkAbg7geqO6wEj2sLT5LBSc0fRqwrlyDF+TBFdAbqL82zka
goodW1OaBRGuDe0wJw4FA1MhZJGeYc7FUaW9MAQodZDVjuVUpT8xI9cUQZId+qFGwaBtERpaChj5
GbDIz4WEvQWDSLQ41k+crGmV+tPQcT1pWryOzKqKA68rLX+GLiTgR1PNBXVpby2osK3Q6JJzHqtN
eirg2Q9BabO1/cJinIoH9kJpyw5Zaz7hZdTesli3zMYrqNZaani9nTZJRGnMnVMzkAnXvYxqzZsm
6eXa2G3NIfR0gOA/m07R5Ocxc3VOXS4dlX/hhVovFnM2TKDFplaxeSrskGqkDoGFkE82mZ87DX8r
FtbZgaOACugoutg2tm2YskhpmMP0T0O0VNW2CTFobdkmz+nGmERpekoEVOYhTVM+Z9xVGY3FBVRL
eUR4paF1sft5QqUxmjH7OKZkvsWlsecROLrnha2uslkHX8alXNDWroLlRXyKDaD6gClaBqRhYVEM
zo67zbKh6LeNuvCpaXa4Jw3VIILzXK6dMyALxJQRlFSuYTPLtE10aywYjqVlGIydRi7p2NTsrVj4
JuKGpcFPGba0HfZ8zNyOHdGAztEkqyw+sOMB1rG5TkWNX6e11adWexL54BIpAiO4OYStqTb+nCly
OStdbkmvKmqS5tFXOWIDUHks7/Cwk1SaToNy4uJS3LuhNaoD6BO7fTSI96vf3E5TlGC2rWxHIzut
j5SaYj4xGBvsbdo6VrnPxVCoj3EGBydgITSXwFVUmd41i2W6tBW0rrxMRukGeO/qcLuw2WcPiwnW
PVMYQfpw1GzCcUX/OD2avUho7kK+f5UuQhKPSAeuWto0vQuvbqm6dwOyQB5ohgQCMJjyISo4RViB
CPT+4WLWzNiUVpxuckuKOdBB17yuMBXzS1XXFFNiieofOqf6jR5Rpu/RwlTzFoC2UwWAr0I9mFkY
ws16h7FEOxT1+7xcL40+zefv15uzb0mN4Y23LqK9fsF+hAm+G5d9CWyMYFpL0BgshmrpYP0W5rjN
2Sii023pJDIUAsUA/KtLT5qMysFLdL0vgxgMxXy0ZtFG97oaVs0phXxJYNaUDj291LhKqSvBrDkS
19640H+0KlgkKReuvbV7Nxv8qFLSk5wRAh5sVat/2h1BCj/x5moLnWcRwgnWDIPODhhA3T4yFCmK
LwYegiFICOBtIfsWq6M/qnJGc/6i8+EehJCcgto28mwHUSTajaIVUdDlEl+tV0RZk+8QzFfzkYqd
8TBwT71Mf6b0drIjjwH8qaZ00mrGk8NlumX8S2ddIXqK6OHUnV+auSQoYs4YijOIaFk/XV1j9Zoy
UpdBJcD6RNlmW8XRXNDIIXdO1uDavq5E+JLYBDDsXMV0FI1GOTtt1ukiRGZs0BO7d6ckrkBpu1wR
ou8TfTflknlWbE7D0Pk4HhQ+Q10oWeGBkcSsDUhfsYNRddL9ItzE3Gtx3qcHyg33GZwcLjju4HoO
IkftuV/TCnpOsXTEsMqEspvsRM3EbD3EX9rGCcfAwAqLl+jXM+I6Kp2KOE83VZJqT2ZiVdGFg2RW
nypjDmlZMEztX+oZB+bddcW0G5Fpz7JVq3Q7aWpi+jOVhb54ikFYyE7pBk4crGEGv0ZsAE+jfQRF
VizTkh4Ep/JQy5XrOQ963/2wWoGSU/LEY/VZLfa7mX3Yc2a0jhGoZd59rTVblRs5O0tJOkRVjwJO
6DRY7JQ5yWhq56hJlX0JUavbavBP9J2iDVX9MBqML+h89pOyU8tkcu8VOp/EpVXR4HzLTSCZF2PK
rHfaDM187pTeMAKygNhmsCMy5WPEznd5CIXU5Wc7Ghpu36mSByNVLHnOy0hdHlvd4YsW0iKYku7/
Zu+8luNGsi36K/cHMAGTcK/l6UoUS2RLfEGIohoeSJiE+/q7sooT02TfYMe8335ohiSSKLg05+y9
Nk9SegXdK0FIiavYtBC3MkneOMuCR4D5pMiZUMy0TJGxm8ViHDvkA3I/ZnhyD67odEHYULZwUd2P
pL2P62SIG+9XVLZxvsIsmdS3QeuWyO4ZpqxlY5g6uW9TTxjkzI0V0lAYb4iFnOWwcoN6nKnOOzAO
vYGZ/rktscCDJcEKgjilsUJaBGmIDmVlUTZnPdz6STWcurYY5Fc2EzN+Hfypwa1fqFGsswyt40FG
ZfYDOArgqBVMyVbXsCe6HAe0pIF1pP5UNlt2er1zHdM0pdjeZrQ93tZIrqlw7gRz7IlDl+YVUxeq
DB/MFr+bECOw+a9WOjMCGJ6Fr2EdsKiUzzC6e0EtYByKuzgz5HQKiNGNNzCveM6qoOKmmcSi1FeU
LqQ8GBi2CAF1p1ydFpM1zQECo9kfhsU3nmg0dYdxNGe5Fn1WZbcRpJ65XsfgICakO0b82/fpff5k
z2pU32N0gi++YWfNL3O2tAJ3nBLPJ9a9gcQjsSd0iZmveiw4L+HQjcl3sLhN9NOdI56NiPJm+CcN
lqk5EDseDVdwZdIN1qR8oYad0Iq4cciKze+6mIU8gFmvM08z9SwcufrCHvCBG/0tOPOmOkZoMeRu
KXs7/8Olz89An2PBwt+TJF5XgCAXKLP7mEXXa5Kk3hDgJawDb13NDS3FIsOTxvyexFzX8t5pkDzR
n8T4i6Qc5DqcKyfPlq94MJlWa7wS3UtZKWSUaxGPKZodulDqppXYXQ4tGjtLN1nS5Rbvk20fCWkP
qhUc92GeV/XI9ixaLUbdz99rt2hSqiOVO96VTV+Jh8FicjyATGBsbtih53cZDtblehjAZcXoXHsC
Etaa55pepV1Uh/dZhA77SMRJZNNqYcXiURSRln7re8eYb9gzKLU1LWoif/jAs8MtZeCSUN0iq038
Bmp0AdusMPlGzUb1lF5aKqe1FxfbEk2FIb84xtBb4Z1RO2mCp6Rgoau2C4dNq38Qu32AfOvtu2uz
9heusAnuEh+0ZC5r6tYb2mlPEIHnnHoxh90fVSYg405IuKd9aNFxv18K7tD3sIBkdDyraP5fWvoP
0lJ0Q3+RG2np6jtp6WOV9r9f/+fU/+x/d39VmJ5/7k1h6nn/Ql7BvgLFInATobWiF4Wp5dv/ci2b
7T73F12Ulru9CUx961+OFl56pLWBb/mPujT4V4icEgM6UWpI/u3/Sl3qvFcM6SMSihjCj7d9RJTB
R7RwYRFYYI25+zuwIjwQW1sKaRRrupTgbi7o5csSHSN5N4tNb09uwntWR+ZLDE+bjTt129y/DhOX
QTin+tAcxrAsujt4ONLgvUanIV/cHLZQzSDtFZmzjn1fWL99lq7qoYB8UvwMAldGv5zSabwjUNaG
WaK0UprQayGZFL4kOBfHakMoZZtLxgq3LG8togf5yHEJgZA+mV61Gd1Q8zN/uaX/h9L0vXiNEdJE
jheikaMVyVU3P7x88ABTCi1J8DvCJZs1h74UhTjQryfz7LAwDKfjekllkf5ZQGG1o93nh7e0OO4/
qi6O7/t0JWC6B2gULT7Me1UXIKeg80wvfWVPc2YQXLLqw9BG70IJc9QRh2+IAwNZgM48E8g4wPIQ
zzOSFktwSIeRo240+CMENcq/ff4h3+s2BQUGJM+B1uHi7tOP5fvPOCUp3ZbWMV49ox1IvSAx/Rwz
GWCtQ7fQ9oSc5ueY3M+P++He6OMKlDo2RS5ErAiC3x9X4h/2a8MJXmPs9iCdWYIV3fdERDZeozFL
VfqlipKeWk6S1DZy6c8P/144qk/bJ4SCGjPquUAHBr8/PNxplGVT4rwyifmNA/kGKflPXiTiuOol
9Ytjali1defkiDJOeWdqGVpH+CcX5fNP8l5syCfRmj806jSoPa6G8+FC9F5Kt4mGwC/Shiq33cPF
IqZya0SldsTPQTtxVz4/5N9PHuU7oRdosLFxheKDvjHxkwg9ldm+YsvlLd/Nlkec1c5tCaciQZcg
T++5VVx1Em099OXP8JeGlqZMWptyvPr8w3yQg+sLEJqCt4QX1WE4DT58GiItEbrJ3iChsfWJvJ2Q
CbPbKWlwdzWTOcGeAvop6gXo6KHt8KlcvGTqVAI0mteVYbXVKSQmCZ9X49at/QBzrupePv+Y7ydy
ONgWAFBhCtfyGcOdj7pbNUZBazbL9DK1vU6OMRVtJbE1J4QXKN9aB+yotPNGvzT9WOsvqYzVf3ux
0HmTgusgnCexg+LUhyEtoHvQI4+qX6rCNRjDM0Yv1vjDbPbwQpzIZWGBx7rNf4KYrhhRW8nSyz0E
RqaLq6RbOOeRn1CykU+4FMMNWyNJYfXzy6XNF38d+7heXCTf9lDwcocxabx/wSZnrCSOXeelw+uA
CT7rO1nQtV0IFaZjSx2VD2f4JX2+bQ34k216kLM4w9WOhp3+TZHF65Ic6/mmTJqKSkSFl4NUeuWa
RvHg0QdcyrXtYCkHissG16quaR4X/NY8JeGg+YfX1HrvpmCk8pA5eiExMdgCsEB/GDF4MqlnV4N8
9t3aJXBIIsznUYwgeGgQCvsNnBLRfBk9CyX4N+DwDCcoV7SZdxp7h4hedQkA//xqi4+jOMY9FiMu
NgDECwwkHx4LhGZdGSW1fJYtb1GzxYEfiDv7UobtlC5ah5gOwakm0zzjPEuobiRrBvzRe4ibJTIO
bSmwoLSEX3hHItj0AmESQ1mE+1yxESXdr8N7qUVNPltmed7rLYWXjzltRvyccDq4+tygukIxkK8u
0JqAqCruneMi0qeYtJhxD97fBRe983yl7x2BjykLDMRlHD4MYl1iQamT8StqFg988tSo9Nqgly5x
8VMHGkfuwqG1hpNw6qW/bYmLaIkyIuCsXBsIqaZDLJhcf7BdjMTTYKKZJAcziFlnDARGs0T5/PJ/
HMK5+kBXfQwjgrIgyfPvn3UnmqvYCmXxTAmza7WdzfRlR1ZHRhHEgZzIQPH5ET+ORjb6M9O2mLct
lhl/O2LXkqMyYp7+4Syon931qCjcVhsaDAAfdt7QuASiZ87CQzjaqicenMqFxsZ+/jH0cvbdW06c
pWdTLLddAroEq+T3Z46uUAGs90rkwFXZEwqGGNv4XTeJphcleYeovI38Or0n5kHXIiSpD+SGB709
gPf0fSzKq96OmxsEmN6J1l0RkDA5YmjVKQnINxt3meobHiKEzpkpohQydOTRvLw2E5PnsIb+GjhX
UZb3+s0fhOt8IXnKBybk0P2dhv3nZ/xxXAscJiiWG5w1Z+uwJ3h/xrkXJbgvOv9xUFrUub0Upu1h
0c+tYJElDol1ZidMl45D3J9XtoYn9SPtgHC2o1MEh4TPa5NXWbaHVBJpzhCJoZpSUkNRBp7H4s7U
tinilHpNbc0BtnmkAKhZ/uHptT+MbKQpnR10jGrcQcv6GKbcOBUEg6yyH3WzmXerl/R/obEZ+AF4
dbEzLk9Y5nSZK0om/YozVuohpZVwan4aCYjHG2uCvdJA9cy7/GcRZvSkUoR1/FUzY0k+Rs3Ed6WJ
o09xJhahQ6SHInong3ZwuvXMfMHpfn632FO9ez45tVA7+bSDBYUD6733d6ufcouSVj0/OvGgR6q+
bXi0KNKk9a/eDHKCg7CuNMuTb1d6fiyN2uKGTIBD4nm7lJ7Vxzt08Wp8ZJXacjlGP3N4+pxhYTSp
UiPkERMj9EtGN8WweUhtOTKs9axIOGBKyh5/Yo9lcSnKWHAp+t7XBS8ke5qxlYR2xp8u10cPhfnP
zy/Ch3c0YLnA6ko77th2mn9b6loj+tHZa4xvQwlTtNldlrd2EpB0RsPa1qk+nx/R/jAd6UMSZGXa
JtOSidnyw3REABBLSDn53zpl8YQAAaA8vWfu5/qITIoa28po1OSJIdaZueDFEFUsWRj0uEpjC9Lm
HiFBEIGT6wV2LXYh9vDQEpLDDFAignrop4qJ6u22xc0Iv3FF5jJxhSveIn076HPqG2FkqcWXkNiO
4cGsy5pP4sLvX55yr9f71M/PnQLPx2fO05MAg4RlCVZBH3c2LAc7I0Zm9i1JZq9AI680ECQazSg7
kqcgcIA0JJWiqyYjL4Qigooyba7Bl1MFRCybNMYNhHG4I1GZ+A566HqKfyEdNA9jpDBR5D5yzFeR
FUv7UJ6hJuMZcCKGM+0kyKrQleuG9WOnduPoBsOxbbDngWYrzdK6dczWCjdVBQt6nU29aiPEtkED
XYWisGatxFM+8DIMFw7LZIA5AIFnW0qcPBq/gui0yVKjovOOdCFi/RbFxHgkPiuztY+oYlnY1vIo
yqspnyP412dczBD6sbNxS5in30avttMnJcgL3jiit601VkZNn/HiHhRNmNpjvo7dIj74ttPjnjXh
1kSUvc29NVqJjeWoCxLSXvO6FI9IPBCYPIa1OU3fpn5y+juj6yvjgRnDV69u63nt4+LT9YJTXNdW
giZyWugrRSnVjd1SCzIsV2FeO3ay9lu6KsGLhYK8eiXqUvN+eFQo7IfasI9iANWIlR36qGpgBbEP
0OSgiFaOdwwBU0L8GTxpA1j4nQSVg89iPVlO0Iq7hawpHumFliHQUMczdb5pVQmJ2E6FUZoUtxWV
bCKvsgE963A7ulGcpruIKBDlPkTgQJsrLxNJHOx4VhAtreBTa1Rp0aG9D1exIXBZbpKo1QH2kAGN
JN2PaclsQydrhEyxGWSq6Ekaiv7mFQ/HaKDBdli2WEclWXWFq36Gfeh90ZQqvvSXvzTSVGeuvcHm
6IfCP1tUE8IOzrxWxpC+JoKD/DVZnGAa92/JfK4Y9LxoUqXldGI06obzE9YLSjo4TAQ+xl+gJ47S
p+hrZCjG/dwxbHmVo64Nhi9eRhJVuGrCUNck/BY1Y/7kxwSrLDdCFB1XypgR+WIhKHnEoa46UUu6
KLJcnSxMKmAWRNsxYyCIaXxhbUBS7pBrhg9nMArT3ppxMuvIMonuM9hUvWm41Xc7RsPZ7MqsCMNH
hdijWbfsg7my4ElSZpC15SEUG4kvRYhQrJom1Jt0kWA8YWOQWJXj7TLMMlwxp0C8Sf5wl/TG6Q0B
9hY1GEKT5gFYKtYbeNTaku+Tl1NN4EuRaNZkPv8xl3QaEA4/ik1mhXmI+2JJkdjuHygXLb4RoG5G
LcnAC8mtIBsjgLIP+StkxwEKiZXWegyQBzRrEtZcBfa2FqpRT3RFFLAZC2DGUu8TiBIWTMDM1x85
pRsul5PHk8URLkTUN56q15KfN1y7s2ER/BuW+tIMZPyiVF71AXkrCNlgkgU+HMDzrWtbx2leKLgl
/J2Lx8875S70KGctQAvx66WfWFyLt6cnWrozFjEz9Mlp5QJfmgv2822NG7rLGSXsdBhoHDNtjdPb
pTYu3/7vi3z5PioFiI58WwLfXFt0o4aXPPVk2u5TjFOcdEPfkoPE5Eyl5okNeFzjJL5kQpKw1POo
sfNWbXxVkbSAbB/txDB7X0La7VylwS4LvsWW1NhadDtORLMtx0jKtBSXLlTfdXHmV7/l19WSN4hx
7XJOiZ2yR1vLuvJG6zCrQO/OzcutvTwe8PM0G9zDJsYXF84cvxH4a8Jz+mbWJ1HhzBiuG9NPHhfw
bqq/5kwJEVnJy4O00HHnU3KS+rdYadtxHAewIE9X1yf6o79xl+j/8Ica1K/wt4bpVnl2tdiuP8l9
rCta0IhTRefnNsxiXfk4E5DSwSfS2fLiisenc1mxcvLtwGL3S0ctW/9Ce9BfxBAHfCkqU6+AysXV
l6lSXpyMj6ogRD7dIV/j9yaNY8UOWuzZt2ivXp6VNAMy5u/fLnmI/p+PM11In8wANQfPZKoDWwcL
NYj5yMoNzzeaKqOvoNtCR+Hg5GzWbJn6QupIEgoGlGwu8GU8Vvp1Vsyv/F0+Ky8LdiToAMe8dsKu
mOoDICgTVHIRiqIcVlEXs8/H3qv4/qRvOr6waHSLI+kl/P8SEYzaz6JU1FDLL44DWCaKAsSxcXTa
dPXw5FXRxC4gQvXLkzFeEPKT09iMMNglChUQxcYUC9/ZqKKwu3Lpby7TD5O4N8abmCRLzYW8EHOz
njT0bKdohNfy1yw64TgHKMhcjr1zfmfevGodALZoedLmp7F/bEDAjt6BrAZ96hPeFi6RI6cl54zy
eEQL7i2mxSjXI9nh33D46qeGepV+xC/106DLR37aUrY+3x7JO18QezR8f0NkJX8CFkddOSQ1Hs0j
JQuE03eOxNdWbTwMkzzUg6tIsXwrssDzK8hdxgUGOePqLS55uZTeIrblVA0bV+TUSwEssfUtCRrX
nC+SXNmHlrmn3yeoXynOzzgHPwhTyotm5rxuZqTJduz19MUjsEyXCmwV5NTiM1r//Dh5m5zlD3iD
GJSux6gDunQMHTjBSPoU092dT1KP138VlLHQNE4RVvlk543ShW5B6QLCxIpwuYBQa+AbbMmZDDVz
bDHEwll5lwDr0o30NW9thCj25nIls76mEu2kJmLT63Fxofd+zRc1GqeWxTRVhUXi435mvKVIa4wS
B+s+E6Y+h0hijGzoINNRpxeasl5lZU222SifPYyujfVyidj2vEbOEea6uuuNP7F3ZVO0ZUZzCpfs
LurfBsw+y2+pzYgx77+ZqDDimASSGTjQw+iztmlITkyHxv7RRQGliT1O6KEMMXLCenpaBDoHiIDM
DoRD0Y2tYfsBZwlJSuIpL7PQxtVdEz+HnnakMwVd8XIml3vZyIwCMWmijmaURufhprjQSEPUBTx1
rP71y5t2pf4OqEBcsyiz9d8RFmHwHXCA9DdGDtWJcsvOXfc20iKSvMrg2ProuMAEltrb5eu3Miz1
v7w9sqwpGYlCtLD806UerodTchjaacaxsLJsqHP3KvEJKkDuUVE9F/MSgT8aL3y42CBLjFo6fSK+
CJZl/VWzmDzfwqT/cKRuqT95jhuGl+JyILcNmdIaHhXjdNmxEUu1+DleePR6X/PLgJVfCo3oMXQx
GjulLkJ2rdeicCnjUpuRk8Yj8lilruSc+5Eu3gA/KWZyXydi4hj+UOiPpc4v3FsyD6HP+iWX5Ofx
SlYj+h9740eLnacwDDvkW9skK3gbd5cLQh1YD3p54OkllkC9l90ktlOgI/x8e/VhQ08tR+N8TBqr
CK/AB33Y0KNOYnGaS/uU1ARXIORELM7bMKI7ODaG0G9QQVQ7V2FIG/3ZPz+83rj+paOnDw+sjnwm
9BIWx/+wsUVaWRsjtPzT29BIYoh+r9gHkAT/+aE+FNB5m4CamByLkhX/9/S2/i8QijHIkXGxlPz3
M4Jasa7XjYyE+OKH9KwYkb1E31SVZtzhWpDb467fBsfPP8v7EoJrmjw/4F04edrhPOf2+88SDY5N
+TaLTyFdNe85dVEnNruuQ6O6XYCP/eN1/vsB7TCkcOAFoU1x8SPYJk9a0ypwMDw0RId6z3HOjH/l
k8Cky5rnN/vzE/xI0uEMqd1CJLKAyACf/FjInIpMxFVfeA9vIwa5xrpoP3vODNR6El0w7DIZLe1X
NTpztsGuqcdziMykzXWLYE77h0/0/knnmiOLCUImLz9EVEWr7v01J3rZGP3ZaR6Ky0s1sq7jHZ9U
HjGup8GQcgsSoWbeTGy3C5+gMRL9QaAO4hPErMLOfoePu3aZyhla5jVDfcO3835E1jGF/uQ06/HS
z5KXYfbzk/h4G7lxAr+TS8cEvEnwscvKvNv09mQMxwS9I5dzYXz1nmXnVooM20CJf6DV/F/Hc01u
pP7PAwv0/pr5E6sROzDV8W3am2Lc0CuzZmSFQNGl8X9VWgN0hPApoLLIwM2r+rfhgPBuKtEwqZhu
9CqYRbK+G35e8F5gd9cTxucX9P34Q302pP0E0gtRCm1b/vz+BEck3Gm7uPnBr4w2d9d+WfrOs9fy
wvx3Q50+FLcuoO2FkoxN5sehDm5BOavYOxM2ma8Gl+oIz5GNzvCfWuAfemv8dhQaIc14riL7AEbW
96dVmejlskmGv8yMQKS318r2cr1UbIlwYzs5BkNF0lUpWptcurag07GCOGxhf3KqyX/MRpNB8POr
/SYR+c+AD2AS7hFDEWVMLRgIPs43pkm/yE+Tbt8utpl0W9udtEpCmcJW9Z/dUtFox8oaU/MNYT0s
7GLxEyDwK29YRQCei3FKSipSt7agJmLeowgHGXmYWbO49TGCrGNNhIvZtMJ+gGkDyrBtM1tUzVaz
q5HAQrkAw7ZBDUoJ8NZBZO5494Ag9Aice2ySnC/IqTH43JH7MYRIeRS4RozSZoaE5MAGyE/LTWFk
kkfkbeFEMp9+HfPLcoedQ8AkhkOSl/OyBcrPV3NMSpsphS2rXp6MCCZZaNfI3QqSaRSXm6Wfp/yj
0xEjzLL2MjJLmrbcNxO3NkDjvOtLSDGk04RVuvGkX2DZ/ncppmE6xxJ3WWCdXyE6fiPXFxOQXlz4
zUDFiz0PWdBbGdQcsszZ7QzXJl0UqHHFBD0z3dNnKLLi0WE5jh8aXWAo5FXmmYYuUoD+oP47X/aH
4Th3DjJsXBOUg6kM+XQ/VgDagzoCaVnHI0ySxkHVZN+HTQhrdRs3nnCbb+4ckjP/jT6I7rSxNjVt
71j3Hc2Nb6mkCh5veM6ROeyStrEsJIsWi+E/Z7bEHQ4KbxqJMHenuQ+OlPMi+bUKwyy3t1nVGSAu
JAPa1ENpSujxbytSrL1gQwzH0s4r06BiMsDbBXIWrGf02uNtjpOpW1Y6dCRllx8GLf3aNDG7vTCL
fnwB/IHrZBMRkVNVq9KvyvZ7RUXIUKvg0gp8GyMb+vSxdxsAM2AjVCUFsmxW9+f1HwV5vUvFc6gn
w8ujUZxXqZBic7aSwKhSJVeIxL0SCkMX1z4fA2SNvRqxgITfmFzq4CTP2bdl6sZkYsTxeHJnnY47
p2NEgNHgHFLTWa7KlhhdKiz1g996OBZDNzn657zdRhC9G/FQH4iRIY+Xty95yXRIb2wS1zudk3th
N/R7NuGUurDg3AQ64TfndaxG6d2C7QIpLBKYII1ptLtMxwNnNdCdJSt64t4aMoSD2YTumuuI4USq
k20JedMKgwjigfACt6M0jkAmPgy1CjcJHNOvvo4vznWQcdo1EXgQMtVnENwbVwceAxkud4jr6U6D
fBD86oCUTJ12vxv5lVeQ2pMXMFdqDxsqem3CvNjn54zlOSSHMcnM+iShlJHBfM5jNnQ086hDmgsD
k1HoENw8Bna6Ne3evBZmmKSrmlCsW0H5cNf2XfUb3nz0laJmio6qd8JXixYU+yxLWg+YTsmOljpG
2urK/qEbBIUQhoJNN0/q2unI7Fu5OoQ6ugRSp7gM5yuUEepXZ+PTIUFFR1nHqY61Hhw3+B30LmHX
RLi0YA2QSWwEOVlfpwF3rYuG4MbFUtqsI7gIP82sk7dgVsybzrP0Exq5urcbD7AGWGbfmX4+XFGV
N67T3EnsTaCTuq3xDGTGt5ewnZfGjxGb9O/GIN/bTq3lZ9dlWNsJxkLWuCwdT25SEAuOkqvFUreM
+XQNSwBcNSaV9DgTfkfYi5zWw+gUzjU8l0Jet1PTYnZU9o2r88ipQD/h+Pxlqig6CovXZ+hUv6Hk
qQPNJx1u7oJf3wqdeC4T0f6YdQp6ZtJ2JxJd5Wgz8rWfxi4keOWIn3TM65UDjXtfU8BYwUDC1orx
9GuXYEpd530fPzbJ3HxvJ4kdEHjTtI6slsR2GL/gSRAFRDkv3pQsazEF432ILa1YVzoFPiPoDO+Z
WT5VOiNeysH6GtLcuJI6QV61ZnSNxFn87AJvus3oQ2BhpxDMQSM8k8rAuBWr+NYLjBrappWHP1uD
xdYmYN2YQbvumntv9KBi2Y3nwWBZ/EOPd+4e/RCakzFpH+26kvtBTcAM5OD9bJ3ocWT//rg05RLs
0X/Pq6wp499gF9x90vsIuVmezqe+hfQNyr6hk5zH/cpMhuHKC3O5b1gfY0v2u/AxrPrwxZmk8y1r
o/plWIblt+IB3wx+bWPfypy9yUyxaaamP7HuJV8A7Oat0Xb582KSie4UVoRijDL3MZlNwVxGQCsT
ZRpQp3Jz7+DTMFrLrsr2ZLO1j2jOHD7/YF9bZuXsMs/pflAvbO4BO7YHay7CU1m2y03cZVghfIZc
tudlCoXa7K9bJcZ74DnttzYIxC8nxxe+spsZ6zvEgS2azvEL/jJ1g71+vErHySEPSAXVHjaF2LBt
R/lJOSa8WuDF3kZR0n5d7CB5DCjp/GiWoP/GhB8feNn8u8UyerRVRC7A7HNv6bxbwMXKEMjNMkOD
MdHI7ZbYqO9zWgP38VRLTJKyMHftmDU/ZK8EWCFCK27bUKgbBFQELxglFDtnCfFDxiVMMj8PDha9
yPUgF/ElGGKHjkFrvBqRjTbudnaBqIF/KyfW4BtfUWoPbnPXGfx+a9bYF8g4ACR1OxoyBgdkFUdD
zNVT0bc/+ZmYAnRqPXUlKxhwFdlxCjNkoa600uuwlvazMiIF3yQZzTskSOoxtYehIbCjcMQ6JPz7
BjZbG+yAflfhdZkEErNMh5t7oA+/CULc9ats6UNyO52oOtYGOoSb2Wh8rrVnjn1724QDDSgLQ+N4
VYmm/OJMwvjqV2GKH29qk3pL0HD7kMXpQAR0Uc/JTZnmdbox2spFqRmRyLz3h65bHuagalWy10sP
cxPivS7qnKtGcCGwCmoFbUHwJisXKFsqGu6o4mTd2lFW/G30lxq7sVl4t8gII2szWiwRb3oKBP2T
m7IrbRlHWtmTGYEPuULudBh6DxIu+UVV9m1x5sgeVpg8zFBd2wx25lUg6FTsmzPQOhk6V51CI87J
OLfjAvZ1a0SwjiB7hBMEHtQ8KzsRxVfYssayH9kAZ2sTLxg47TCbKjgi9Bfu/ILhdINwb9nUmsOd
aSK3Z/n5dW9A0cm+FG/Y7uFC8aZ+dIZ6z2fEd9+LLOihemReYVP472reh4C261pZs11uhaWK5DZP
CBlZlRXl5/XSa6IOFGAaUr7K8kOVAiDbxiM+kzylfLvJpnSClimsYOMFZuJTqsta6yqP8TCvpHL9
eWWPdOU9nNBH8FCTjwsWCzKsEyz465la4pMljfZ1CFmagOea7X19hpvHQ2JDOmcJp7nnaAaQyMFP
TLyHmURQn4WZwgRerBlJe76hNmETpr8YhJrAA/lUyJULR3QKCUryLfDq0p5q172zzuR1msxldMgw
vf+Mh+F5WZL4MU7kcxxKN4MXOZanEc3JNgoIMDCZPEwGCa+lLecvNwU4jWOrue5DAulJNnLBqox8
VK7K0i1PbVV4G2Bx80oFqWB81Uj4XsPhfSyHZLgCjKfzCTveOnPkFyYbcQ+oyTn5CJvaTXqmzoNI
N1C1aRi9RQDeV3km1He+DxdBY+tV0/XxVk3xEF1RzYZsb2jIfYlzdGNr8H1O2Ci7Y9PaknNY3+Qa
kG/noPJtSTO1jsHn52eSPlDF4WelfLVfJtsusOEyCW/McGi6rSRZ6YiucURSqRH9YTea0Po1uF94
HS6q0CojXA0INdUVVLR4grRpWKcFBuprRD++IcKEXICWlxLwypy3R2Z5Jv/Uy4sNVLrilZ1Z9MCs
A+HKD721Igz3KcOx/UxFcNohJgr34A3KnS/97N7QiQWDzi4wCTEoMhRqMRu3nW9H2Y8a92K9crHA
/8BU216rcxgCyZ1ZsCY5QlxjGeekY5PKe0oMPJtw50umUxUGna+A291/znXmQm6RvjDQUd64OpHB
oZT9RFOAmAbGtEmSCADJ0ouglebnSAceQvFL5HqTPp9DH1yd/1CTO5JuCy+lQUuRm4iIyq3Set2d
8yNo95Al0fg6V8I5Z0x4Rpq5d4UkeiI5p1DYBZ8BSpdPOkXO7z3TYeJVMkv3qvSU7W+05Y1UCyIF
YVpJsi4kuzZoi9IhAoOJlziM0AjG4WAQrLLpJVbOtHHtR61n2FnLkGNI1t4sV2dsqCGQTA/sPMG7
Rqi06sh1bmkptjdyRuyyamOWNLcTEJ+X3O6ndN1R/hxWqU746M9hH7yU7NOUpLr6OtBNG1Z0Codt
lZESQvGcMJ7xHCCi5ay/xTlWhGz7/kacw0aMc/BIETWGuzWaEi0yDnv3qddxJb4cpnXeOeAAz2km
avStE10/3Pi0qnXeyTn7BL5Of83oV41biDn4zJpzUgrqElJTnGS0jLWKNJNgPiertOeUFZQyPESE
UpAiJXLIuoNHi6fM19klyEVvY2F0zg1cUBiJOu+lOme/2OccGHYVBK2teHhrImJaggsIjDEu8TGe
ciJQslaTOj8L5KwGNF0jmLJoRyMPJsRdntReHRL3wJspV2pJyg4jLhOui7WcvlpQrBQqczFvqgF4
S34zBxElnXWn2IDJ+2KgagWsBvl5qHatkk36PY5zUccbaFAt7R1cQk4FU2vCjNfDB8q96kolyij/
BAgwDe6WvMW0rLZuQw8Q0hEUl2FPil2KTb2dhWFmxC8QwOg+CQMZl8pQWNObGJDfc/q/SyP0AdjJ
LqvmTSiTyf3utqTknC5FZEPqRkhfkM97MmwrmuRNGGIhohXMOE79gvdw8V9jEZmTt0fvvfC+NRZh
dT+UHBMMrDr5dzHY2UbZ6DFFMBz3TyqhoBDc9iwopyPWVJiMaxV3qiH4i64bd4spDzTGixMosrw3
btGrubpxFKcHwYSsc7tbI8YBAHdyelem3tZDQJs616bCigy2xUl71jjsHWLiRWWQMT8bfb3JUUfd
2YjMWLrLkBFzDlMWUYHYp71fzrOkOnzhxiD1UsUotjFJtimYpBElUEjtoKqD24WlH2ZUo/AiunOY
zaVaWaIJxdafF0fs6UeWTzJQxaOB6qdf2WcGjlC8O1tUMOWreWbmoMpP2nxbex20/qFFPzOtFk3s
wcik5rP6/zpM4+HeRbV7oD6d3tZm5Kxz21N3mTXPkBicEhHZENKglkYBJGoa/auGJZy/gsUN6ZKQ
jrzatz2x5f0UyLHCNDTkrySCYY+NCB0niZp5VG00OfsBMy28pHg0ii0rUHaIUSZdeHSe6EtCWILp
hRCZaZawlGEQPQR5mrubkciGX61JY33VZXApzWrBKroyW/DPW5YT+IlhTmJdjo1JV1xYUQOlXvIk
JvUoGiJjVyorQDRkw1pZR6aogU7NZkcObu3/gK8HlmLtR7jj1xQUU5cdqj93xzLwTNCvpqv670gy
WrAjLfbrZI3WpBlYIFk2eieKW8eYnXe5Eg3r8LuJRuAE+DP3t4QhFtcEQ9ZI7JWL6QPNn8RIvLZn
RcJC5Ya0yjTdDT8FN8afYmPloPk7NLJosrWiYPZCKFzLswE5ThlmzXkucudZcrqfudkbEUZBuM3Q
fPwGoE8UTZ7J+NZgGO6e2VyOyVc/K1u96nLs9MAKxrtuhe+mLwyRzrx3BpE9EKcU3SHfjF/j1uLK
B+MyIaOLFJWRZQHoLDXTL9B0v/EM+pNn6N/ol/V+5JnGRJG74YNF+dDfgO4dryyKFulmRLPzx+gI
/I1u3mETF1mGbLJ1T/Dra7KEKvO7B0+KPC7S4JK2WHAOdMu8wpc1H/F62vD6VDdgNisqhPthSoj3
Vey1qOa6akGmSgIajLszRnFs2Q2vZeX/L3tn1msnsmXrP3RJ0QXN1VU9AKvba/feje0XtDvT9wEB
/Pr74ayjsp2nbNV7SUcppdI+rMWCiBlzjvGNxdwzuWL+q0PiIh8cegBLr4YPIwtk6yJ7BFPcURTU
y3BljeAcE9OYvEgXSQvEBOHJg5pdiRpa1tiVUSm4X+0+hdpUUYDfdN8ZkoNn47Smpl6ywCliH5lM
0WWAACBboAijXXK7VnQAgtVpAVQWE8K/yNIr4JXfOZaJQOaHnAW65WS139SQ1jszHuZQSbF8cVkt
pvMs676Nym7y7gfRA8+UmhAb6i+jC1SZzZVVxubZS8vCffUhUVcBGBL/TJQcwVQlQORZa4dbNIR5
iDbNfMGtM9bMP1x/CSFHgf50v2NAx+9I0LIHmrcb08wrWX97qzznxgYPlY4ST1qctvM1navCohnQ
VEtQtpXxhey/hCA7BCLXDcoXfecqsXAo8IGWBF2si2pXGXn6UIi5x8EOtjOcqM+j1IKFsd0350ZZ
ijY0EYHxNVBp63OH+iMJprH8Yg1V87mXTROkWU3vEaUnAq5k4pEv+y8ETxOEVwyzFmpUHlf9iO1o
oO/ytU5G7dRD4i+jPivcGznK5kKKDg9K7xaX9AXcI7AG74mOMaDYpE6c19ZcIVPb+nA/9QvxSEMj
zTCfPLVVa3qFpIdU6MAdBu84WGntwCTXKJyqzJ8PtTCn8h4Xbxb1NLeinkcdXL0lxh3li3GulyZF
s6iMz2m8zJ/9WBpBO5DrnjAwInSzjL8hd9bB0dvyETZ6dzDs2HhtUMZ/1vkrUItmbhxWhM94gbyr
GfHBod2QvbM3viCclrftuPF8PUnaBtKl9dZPQDLyNNjVgf0AstPoDRYsFUQz/O1L1Zn9c06zI/Jm
Dipdk9UrOU5G86R5pf2JxEa7Cm26+qe2JTy4CVCAFpb1tox0/4HCtPSD+lc2qKKaImbzuKs+c6IF
KHTf20NjixsS4ztW+cGDX4yVtsOXjQlrXkBTMGtgENrc2H+nL5MIsIm6rEafJcjqMa3y9YTAfJGP
cTYr8SZquymOeeNV0g5ju9elFnmTsFXP4lWgsmHWxhws943M0SMEgcZK2ejpSxbCGSPL/gRPni5m
4Jiz2NvQQL2vTl1LFpWO2KwZEogrUl1E1HnoJyKNoNYEoY2N9guZNGU8mJUFjzYvDfJ6WyBRTdvm
Q++0xR0iBq0ICHdDq4iZYZKaJaC7ojaJN3E7z2DHGITAx1Xv7ibLkxxhMmt2+v6p8VQ85REDYo9z
H1ambM6vSa0fxiYalOM5JJS11jh0r2OxTsYSbLGR2RKqxqYkA4iVsjIcQSOJ3Acns2zfxHYS3S8P
aQKPr3setWQ1RZCRGMB/Q6PvOvNZkwMH5jPY/rh0whlypjvtfz+e+3lCztQQBYjO6HBz8jKA/ZWt
QKvMkzruhY+qaTdvE5z0TQ5hibpnUA5xzR6RpE36rGHAyHJGdH/4AD+Pm7cPgFAA867PABgZ+q+Z
N5lY8EYlmfsOVW/7ANXfypMKpidCLOgSQ/n3/Pd/aQ5/oDl4DML/+5ywff9Sv338SHHY/vzfEAf/
LxgcPvNlrECYN/EX/4vhoIm/DAt7KogihB885xZOjv+EOAjjL93TN2eyMAQZY5uJg2HtlhJmb3wH
pAybyWWbxTvO/yQl7GenjLDx8Xmubjl4wBnnQwn8efJddKj+mNDpAVKJuTjOW2SpTZFzUffVcAnc
DVzSD7fm9u/Z9Y+5ZP+4osBsbVjoklxH59Zsb9UPuiK90lo5NMNEqdPXoZUKt4H2oqBfNXPft3th
Zuvd7y9p/CpbALkqcNuj3PK3/7mbZeaHazadgHCmc8KfHaaOELu37IgBoSRmHXN1w5mKaIetJs53
JeHTn0e70Wx4T/a3zRL4qlrsgsBerfnZlxYo5N9/vJ/XEe765pv1dd1EZ0NB6W3+uB8+HVNjfMUI
+QP8dis55hiL8N2tg3MDGJDQEAwtWAMEzIvo9xc2tu/9g7qAh4esEAtfGoUih4pfNRZoucnN6LWG
pV587xx61iEprbVnLJOOOmBgfRyCzDH7mzFpe+PcZaPfhSDGgI71DKax43KUKlEt4X/8g9bE+Hl5
475syis+HCuciY3uV9WXPVOA4dPBMgO5FlA+NtRb9t0Z0FORg0jvKGuOWq95jDudfnEOpps23xrP
5lkqKm34OgqZ3aGUKrSrFPENQD9CZto/fkz/Z6kcVCbOFJjNXPBbhKHpv8p+KuzK8Bq5GZA3xSlL
tsBby8zPRYFnyoVz0JQ5p1Ukj09pouzXrs4TMIelK296ry4vlzwRXxyZ2lmAnGe401AFhPlSMsWm
idQ5p25KxGcr0zoi0rPUWKJhEsbL2PtQmXNQVWDD2ZUPXQJnPZo9Ta63avHL+c72M+N1jRt8b2Dw
xpg5/0izBUbohrnQ/May7rZUJ3Nn9dKCPlQ1ZKQEJvA4TmwyYSK+Lw1jzW//Dp5K3LrOg5iuysAp
F0uzCLbuv/zk9kxK+KFmD4IVNDpK0o7o7bHU5H5aRFUf5NTmRRhLzWVybLitQgG/xXiusulPdGsG
82aZ6ng5IRhxASA2UhsIa6AbFzruBGiUecT8klBWV8H6HRXqpIadwagXKyaCtSh2LDj8P64tMILt
aE4TKWaEedcPSxJhgxEQvd0BzuLq2v1VnQ0Ninv0+uSzzaWZwIByEgVLkMxiTtw2t1ISddCBLd1y
ehoyTaiEUVvNh0XTodg4cFbx0JFHEiUMUsKybHsyeVXSATZODHsvV+QMD8zuhzP1rrV1btJ8uRl1
7OhwobvyyXBR9kUEw3vv5bK6BDb0VopyY5znsPJX91VfejZxt81pfiV2Od/SPmCdXjlznOkMzBVU
cnw4ge5hwOet9fQ3tPoFI1Lfj6+8xLP3DtQ+znScD1HoitqLBpovISpuOe1m5q0ne9USnkGTFCCF
rRHkaD6md+gPvfesUUoLFljWtA1rJxgqw7gTvin7CyzPSgaodP35YbQn4Oe91aT+ntGXESZ+3d2C
l6Lb1pmyfgYfZ1HEWanzqRVtM5+ENnnoXkAk38G9z5jfz0lhBEbvZ2JX9xOdL9G2Bw108IVVei/U
vgzDHeTBL6u0NfOtdeJ+P+hF/o5nRyD+cQqWqt5aZmMnEOrvaOSN52V1zgqC57tRjjoOHjkcLAZ3
b6IxczjFuf7gSp1QMxLESSqfCBg7StVb1zIWFQfwcXgW/UhctowTNOxGxUzPTsN0kM1eyInvv8zm
wg/vYWoZ0g5QndZMe7+gug9qYfPs2i0n7LmSdCwGQkfQMg/G25p4JE+Q/GA+GzX5FZh5amWFzZT3
x16IcQxi9ok91eeHI5P8Qctt/1undWIJJX/fD4mtJs215eQfUBpmF0bP+XApYBnbtdXuxDqQt2VT
LJN3XufPRaMXUdYzMt1xJoJ9bfBzE4OxMADAguaLgGEg69dKf/HCBS/6yUbz/prNS33Tz8wonK7D
0DrWNMSI7LhE++xoSIaI4GkFER3Yrh2LQYosiJlycjAye2YM7X7pDNz4WG2uOjofu9FoETuQ2Jte
KNrcVoCiqvjWDGsWrjE8uHAhCxnbktKK27nHonOYXUQchPys0OrbLDRyzz4XTLvDOcdbeLVIbfTP
qM6JqJpKcslGQubCwdS3RtJGpax1di7YOTfwpeiptVKqzzR1eFhjJ7GuNqDunlZpcuthazvQ44av
h8F82E0QWe+KZEVpMQzW0aUPEtpjI57QZDXZBlan2Zk2kOD93pyMIDPNZj92uXfMSfYpwMbY2QVm
p+Wgd6WQl01S2ier1vFHpA0gGdzeQ4g5ZvzEzl++ek5m0Ybsp31VEbRxB/lcpRGpjygkOvqY9xUc
nf5IYAzCVctJ9RDatHMWk+8V50nW6Q6i4Hqr1TMyCV1lK9jGkrUsZaTJU7x+pRVkj0DibQKSsMGy
+xB2590VI+Oqu4onvUUB4K/+kQ1Zi09wdok+VsOc7jueWN7twr4ewKxDNnbUbjJ1FeV4EEOzyCEo
DmK4mEtxSyPhxJn0oYk987IAzrdXmjyYhYmKwngjKvm+1f2PwWjpofk7p6B/kyQ3/ar2jO5voQ/a
J9EP3Q26ZhQ2mErpYY0Ja2pqfCpb50rCtNwPGcjJuUSnU9GbFIUF+tdFY0Dij7EjhWR9jOEi7juU
nHu0ZflxWgaD47tpndjp3EhLsvyDpO2UJKykO/AMurvCUfJ1sjvi3bgELTWe8F3vcR9BFnRPDXoP
PcKcedxiDYa9DgG4ZLqGneuiB1+2hD3SgvNINB6gRFQ8Yd+YdBVJd3qBqsBQv9azK6cqRhUZWqrv
3YwGI3MSkxnbi7YxWUMv9vAbZQm5JY2fJqcMtQelFu45QWxFontXSPKFt0OVNjw0OouqmbcGd7hA
Grl2Y3xfd9YaYfGJFYLCpA11ZGnMwurBpNaV4nLqtsGrzObhQKmhQr+nmRNamZqvCwUUMfD8UfWX
pInCtp50BjhMcnM6H902/tQNezpC3BbXndNRvi8WGR1hA1YwDZfZXUASyXW9z2PuOcugsIxtioRS
ZHRT8HBVmoYrmGjyCMrEnPYuddQj72xHzo8O9rHWwDAyIKbnRMemvV1ZgPa5pS31bhqS8t1LpLXd
I3dH4wx9h9UyCSLoKssfXGp7bMOqGuxwsSrHPHhKs+/I24vDMveLb62RaI9gKbNxV5RZfRrQACa7
1S76sADAGfpJYT7OjuV9TulujxddQ5JcmMsMKjTo3JidY1rUIdWb7kj8aR3NU4KBPev6m6aqYM6y
m5Q3HiyGL6NJcwgfRH/BVM27m/jPV5YwnmmXDhcuCS9XjVUmT+aiKiA4pjS+osQX5w0gd0zi0viW
D5b7CEBpIJE9Ht+4s+KLNGL9zA/HE8PXi/sI0gzIhgym3TOBfwYTv5m+3qKNJJXU/etsNvNu5SwX
FvR9j4NZIOIs2mqmnedSBZS2Zqkjsznja1tIgM594V8YXePSEp/4nNjn6npf2Ewe+s3HtjbpzO89
o16rhukAUKaIFIpQIApt9gwHdYOgO96FXqEzCF3ACzNJKNaytzVBjMlsFIyQHeucJfl0QdKfE8TY
74JYV+4rYF0y2THk7sZ4PMXY2g42miGxY+1S141hndVSNveknoOiXhJrOql5pm+ltd6tEtJ4KFJR
nyt0fdeL2y63S1vZkiNTDZoc6t4uZmofEE980papQNmNwX7w1Xzns2scCDfW4h0SnPUmJb4HzTBN
7U5YnIg4M3bvtWnHl5UxGee+14ZHi7P6kViqDnWhTK9M1SS3nV6ck3y4cde4vmwXpmqwYuOLxNVO
NdEvn524US/wy5vHkWKHdAPnTi+AmwAmQGTWIJfV9C6gOVVe9qMYwDpVQ4CK29wbnTFerVqFwA92
OxtaqfZNWYl92ftyl6MiDYquah8sxRm98azyAE+6DZFopQFzduOglhagbovoIZHjtQ+2IVROlZ5N
t6Qv1XleYFjzcGMVRXxSzpiy1qrlvAytvGgnpT1QchlRL2rtPGFHSdE1EtuE4rHPI+bJbrT0tvkE
FLk8eFa7nlVdq6gexWvaEtBn1ySRIEGfdlWRTQccih+d3Tf+ni4fuV/ogs+dtiEfUoTrdbqYN1q1
NA+gEeorhtbOzA6VkeuUWlTTi8bQaCzU3tsm5Evr0tFjJHEsXI1+pjbC6LLr4SFdi2+oYof3SvkF
A5HZp6dOrE7ggnMIMhhqB8JyykNJb5VyPwXOTm7rJei29yVu4j21d322yW1lYWaMLq3O+lrQ9Q2T
tk1Yd4bh2p2RliOnYuABWJHMlrwPnJrKI8bwHExOzk+cFYfBJgV2BDP0gOaXJE3IXXs8viQ7tnXn
XyG3QpJOqmSIcI/nwMIqq7PuvhHi433gLliDcTLYZ2LsptUQa1fYnorDMtjeo4+iGh66LNVZK9tx
l07lE7kRrLlIXIO4xGE8MZd4Nojc0zBNXcgGlAFjOoejFeB1SFUd85nAV4zPejqsVMX6Luvm9TJu
HWOvZPKJ34SEQyuzojiNQcr76smLRY1IaS5P86LfDqSv7iyNTdpo6mWPL/gAx6AmZEpWoD+gc0WT
A+1BNwlA86pl2tcqYzkqOMYY7C0PWZZZR41S6uRRX3Cgq603DOYV80t1b4HaIoBl8tNnPdNusWOv
ZHJ5H44uzAt+bWOHpKw6+Vl2YFy87PpOXtMXVmfWAo5uSqs+Ua+tx8KWZZiaJnvpnF2ao4AWTFy0
V4Xfk/p8JGmHSWuQ+fhs73hjxZHWV7ynOP5SuSo94Bqxnqvc9a+QTVJZkV4biHod964iyHMo/NfB
9z6ZU2uELakMYdsaJOMZZbN3CInTeIFQf9vWJRm9+XtdlupZIUokuSOZ5xPhjoG1ENOAdQAvtwKd
9Sle2nY/MWocA1gpFDXEZx2RRX5mVLvuMVFDIc/ESJM8SapdN7UlsHqPBG6QDLMdVCMzoKCQEz9h
t5L+ZrucmuyOIwI5UBQfelm/xrJ5LufZeyedLD/zF6sbd4BTeooxi1/ZSUsWUNr39udkbOwLZ2qm
a60Uy0sB6PBWMZAdiCxeuqMuxIvd6o4MHUSBVxOd6hfY1+2tk+v5RWcDkGEOb93aQ2XjIuF4gbJI
v+NAKS5o1deHth7bCxBXbYXWMzVOdV+OFxoihyuZ9fNdk5b9dZf5/CuKIaQWmvVJVrNGa8NWX1Hb
GK+VYpaua3IkkoPhvMucrFiOfgHmOhjoeJ0EvlD+wUkAkYTadZR1jy3xK+8x3uedj27u3eIJPyjh
zfueSFQDyKZRnqu4RhypjS3YfA5BOz8uUE3TTDVkpDuun7KrzSic+6GyHmnNq3EXN4KiE4XnM8lJ
RoY1ShcfE5R6kIFx192BH8yfrJUrRUiTx7vY1Rak5shSSlJQ3uAv+ccCCuTnplHNRVKLdy0r64sN
2BxqAOAeKNs/4TsmvDTnRBs41nqnGEs8p/DLkfnN41HX9fS1sL3io21b1jdCsFz6Ooem1IeLqVr9
S9nX1EiyaB+8qfPudLevmamP8ujnyKxVzjRtbsm3qUeJ+nBJtHuT4GdUCilju/EOJqfxVg5IcC2M
3FfFpL4YDGIsNiySnqD4aO0rsM1JJ1obLDppPwk0mEZDZ6Bnc3ysRjK25l50EdxP7Zw4YNO2G47a
R0+uKmNwIwdrAVKYnGA6fFUI1OeqopFDFWvvY6/keZczpiYf8+JRLqQG3LflgnV+snyp7dd+ng+t
uTgfLozvXWeo/KoliQ3N7dy8pRKiYBlMpqiNu6RyJyDDtDVupqIUYFpEp0Dl9LpxYYw9iUIu/icP
pe28SVeMYk6fOrpPxOs6rf5qgMpe9nGpxq+Yp8diP/WdfwCFrPEUuqt5JkLDvpuKnvaSxwCWppFt
Qy0JUCwwvgrcJS+yo9W7Sbqng0d1XC2l451FN8UKkWuxeEficrCd1isNl8vWhPGwb7R4MgMD3Voe
9YahRbn0OGURSpMc2PkY0kOfGG9ZTgFVdVJltLkLJ8ODyEMrPquUo9B1WkwlgTmtYsDJ55iwnnPD
JYsnEYz2SEAvMi5mznB1jBsbhBRI5XEacjQDc/E+GVb1gKeIg4hfjvc+W3V8dkGQPcmqL584PXUg
UzDKfV2ZS47wTTyxXusTvKUDA7J0J4Syr0feMo7nuUkCTQcEuNotnFqvkgbx7qmil0igAPlwt6Q2
xPWFi5mhC5AqIXYG9HdZE860BL4HRYCkhnImvMlLM0rNKblLReyWQK/oEfNoZXNLqG1bfvNHeq6R
YWB0fgSaJUvi8XrW9NQwyxIiSUvnEKA2QeSDUqg7JSkTzbWhz2Q7F/iBaMPTmCyQDjlMEHrT5M/X
m2jkgGSc+ck6dPMtjgBeb4fMgek+zUxp3szDwB/H0ZzWYUEr7yFueTz3xqQva8BEUDFmXqVBgFyC
WgppTk8bL516iol6QZ81QW8geynZuiO5qc1XTj64a5gY7vjMwEMdpyItxb3TaH5QImvtQkvETs++
wWv1SdSWd0VVnl4lCQMIJN5kcERNxugpRB4h9BAKceeGeQKcLnRHEJj4O4oUEztaTJ1CYsuigc1L
IlQ5Q04NgeWnkd9kyr1brWyL3PXizDlZU2bR1GgtdZuIROPO1J0MKmct6tDJJfGgM0UbHae8nh/y
FFpclK1Y1gIHhg25dmhQHbL/FBEd+D5ZMzAIvGNmMapw5MD9RfVxejug3nuX8PSeHFP59MDb4cZG
Rj8gCnNLwADrHG/+h1kdkBoSaEDIkjGccJTN3qnpUfSgvbEbaLVKDJdDVxpBSll1a5qYrMORqPmn
TRX3vJjzeu03LplCKJp9lK2yEY+4RHRwtui22ZuBLbysnfL3Gp1ydukZN3bgte5UPSMWjCnoq8HN
viHjoWVvpO5YHAdlU/LTf66rPW2Ywb9M2G8PvujTNoB5TCIEn9x6mdB/y8DSYo8nfhEZumaXp88q
TIU3aM0+m2vTP3iJJa9h2yUH+gw8MjrWeS/aQiAxzOK+Ks4IjHUVNiQ5e1FjJRUSYxRqFiaEyjIP
5ExSWGmaYd4KPAjWeSlr1LPo/M3ypJkZESja1Lls3CR6xZFLN34JU6Pyz3DvaNV7i8bCJtH8hgSf
iIsRjSARXg5V4o6zGg83vg67jxwx6vj1t7Iz0yv1yZZpbYVpM/JW6BzceefGSjstAxaoQJGd+IK7
kFtJQDYwKo7gzm4gcIJyNZ776rj2VXE9eNI3bywGqCYNCYPSqoXfstF8bb5Cz1s5hU6rcQw0vz/v
upekHygcTGdnc8y7NvmSVtROTDm9wSDQfB775usglDUEnXKMBqCOLD/Rz/Vesk4WXxeTAA4MRVb5
ZFJ0tryshfW06vQCgrGedZrrLtYbbLbTjcfrl3MkcOdnYykGFQ0+zZWTnqmagzUCGFaDyiwQ5jel
FEGexMSbAH3Sr21sHK8khFQnAol5QcdE8tOlBujRA3ojfGTZRNnNFf1KiyzijOh0L1YLGqihes07
rbpkhrm0kU8OxLVN5ASxywS+oF3DRrVzYs3Z6UScWRGYfC3liQfdf9LRf6pDja13PuhiBRg49Cmj
RljDdrlrFGhdhAWtanYlXwcsFCHu7m6szO4GBylrHpvwGNHnmOM9B5yqvgQxqi7RTXqcE13prp8d
u2reFpgr4GgGm8APrIzFjOGsxtcTVMrE94UcTkW913SPSrotoAniOovjgtZvuv8+xULGU1Unfc1s
C3B0inBoUP71lHv9sh9mE5Wazh7J1NZvk08FnilM2yyeiFltB0NAOvpPhb0QHFUB4Ln3M/omJ69X
dbPL/ORj8Mn6wN5ITdcAHjulE+2iYJUerhcRr3PUj71FKHhRbdHBHVtdUHe2uow7k5wUHFv+QWib
LFHS5a+P02CyM6ROmTQIr+rL2DBrAqU9v3LeRxen3W3ug/S67h0yyDE5zmCE9XnqeANplJjnoXDz
9dhMklEi52erRJkl4zXqeqRu/EBV/61vtEQyPtOKJ3gLYKrVXJjxF3N11s4PTKIjT9Zg9PJFz3Ri
ccx4qw48Q4FEQUDquzuPHkX3Cdca4XDIq3etIf0xdBrQbREdoCyqHWIegynu2DMYomTpieSAjOOl
asdChpXLTvFqr2m2oqpSfTXe0pXPh7sKcfjjOq6Nuxvg+Mx7HYO6CL1OjOJm1LSSai4hAXfSz0Vt
mPdjUhf7ntYggWXF+gb/LL4Sa2Nw/BUoubJkfcZrk1FhD8M9aX/NsV08ganFYZojHe9YUC7dkBLZ
R2Zr6G2EKt29pJjjSmaLsJWprIvi0pFvOGASHh8/cw96mna3zLHLD6PtJ6z0yUxaDqtPBJS8u0ev
k/tnRWrcGQW800daoVQGU8gn3C2Jl2dXn7PjkLc7afoyi4p0db/OqFS/DLrrP2qUvpEL3u7oFmkX
5VoiPqqs8mxcs655NS05PJGp1m+IwxXuEW4GR1sVL1gLyqbF+NLk8shiII4cqzbL1Zo3ry2qVhbw
UWFLWHSrZh/q0hfIePlRK2c6AChEz2i35guBegM7lOZfLOlGlZsL9xr3mLnDmy69cK7WuIhsoByk
abNJHqoyXT8RxQDILBlq3QabRoPLW+35WNIhfDHlkGIZ84sb3qBWi9y0pKh002F8U5aPw8hjFMXQ
e8ovJUE0ULVpo+DwKzL4Wgkn3f2Emx19NiLam5V+a0J25sBoVSRLHdhGO23WxLj6tIoy/cYsm8XO
mDixpZWu5yEt5dYK+ypFSDWlEnqiXdg76tr6QhFlNURkA6VBB2mXn5Xo4HzK4tPiqxLPqjd+cXBs
ROAG+0tzXZOT0aDuJjDsmWSumr1HgH4MXYO0yN2aq/55IYEeu1KOPWd6dIWxsBU2xW6ho3XJ/HS5
mdu0IMrE7rP7RioRub03NgFdzzzs40FcSIwW9M618SFdbO9lKVVzaSCxuKWZyoO/gmXa6wJr3iw6
ng2fxPkAsFi2hnw0P6G+MuNTiRfUCuNJU3vXaZ0m8iu9S18ra9AuGLyF3tS3/UaX7Q/QxVDGa1ww
sj2FZ01xOgZsLj7ps1ddoiRpAibWnhuwnpJ/zj1jWs1B/xZ8C+i9VqjmakXEf+KAXD4xcagiWWA5
A/SWMqePvew7KNE/g2tsvs64XPpALWnzqFpiRzM0v1/8FmyAj/o9yGnQP9eGpujoSrbUDPPzRsPW
s3Q/KhpZQV+VZ0BYxfVCTnOCEcPsI1yZ3zTXnI6ibmUZbRKh8P9gUln4qeMcVhk0i2C0pbnjtrtL
KLKemi2Jm4s8oyk1mFhkSk/Vu99LZH7W5iDtAInlcB5AkWAKy/mVy4MX09VxYbHm5h0rNXhucSaZ
anpTwmTeplfuTa5MKsvfX/ZnkdT3ywr0JEi/dPzUAM5/lgQBxZzFukgG2rXmekFVLjbufnreLKnk
9JEQXqPk/v01je9Y5P+SA3FV34N4ZKJrBISCsBHR2Y9CpH5wfAn1AwH2ZG/dzLzRmUPpLF4BCiLZ
79NZjQ9zLBniGtTUiCFIC2Toz4lvKhwC3SEO62iyB2yuUst0Dq/uMLfPwpRCOzkaHfOSxkzeiFfG
zdTQrbDzb1VR4vFEUY5KReg19cGSG/LN9RtGQKOAQc/O7NfVUaDtvMtpa2hhV67W9WS046PHKVeF
laSsvWt6x0AGpMMFOKZjNY07matl2RUqdkm8l4LxXM7BqHv1F5uqxdHaglWUl45WGeibBz8bmaB2
udROekyIKFMlhdredab1hNvJuZ8tBNdw3mtUYVBd78gz8OjBUlrtLVCXddgltkW6H8g1ykLE+AM9
ODJ4Nh6xIU5epk9ptAz1cnIwb/nBDOeL1bPv2gujcDrmJpyvn2uZdXXUikb7qGovo9aYZ9c9MLHK
vjhlbYpDhmhb7tBPL2+lN2c6mm+ivwOU56jT82lGGNCl6+ZzoxPNQbOBvqzRHdNCPbfG7kRaYFtw
miloHOM26c/+WrDNeMTMliiIegQvCamHRdS2PjrfVMvqQ4LC3goax7JgxTtyJFpVkei4zzHqs3wj
m0EzXI79hW2Uur9H/7+eWh9b0uH7g/q/ItQ/iFB9ZI3/vQj18NFXL/Xyowp1+wt/q1AN8ZdORoS/
AeSYe+NH/pcKVfzl4d02fYeBKwgpsS0K/xKh8pdQpTroQ23iq+jk/ZcI1f0LabELXw22Fj0Tghn+
4/+9zf83+Wj+UwI6/PLvP0pCf1lkdczXWzeMi7DUoaDjI/y47qxuXLWWRAUSA/J2ceI7tUoCiREu
59A6i/7K8cX8xhR9OP1wi/6NGHWTt/6w4m1X5q6YCHCFcKiMflnxXDUUrG4p9s2hYnl3U3RdnSNj
d5dYDPMi1A504BjkFB9DNcLo/v3lf8G+uVyf7QXAHvoi1/F16xdgmLSHlrzqvAmJ8uI8DQuGPd9z
hubQDLP/SGeu/ODAVJuUn6sRZrI1moMcdPvvV+qnX+THX+BnqeX3z+Ga7DRklLHL8ZD8/AtMelN2
HcUB0ZurOOtWkX5m1qAuRvIWsj986V/2tu07Iza2Sb5ykAKTOfXztVrVqpW+ONOg7xGodD68SLDH
a1cSzB8HTxrpt7+/z/98wCiqkdf6pq0jPXZ/ecCIZ57lqCM/lGhpM1wpsyhOJV6/ChGWNh96VtD2
2l0H/fX3F/5399V2HL4z25RPcfDzd0Uyh02rpSKFmNs715ByGchZ89YFwC1X/OHO/vNpthELkMQD
KIw2+z9+xSWrxrkA7lCUpTgP1fCegwQY9+sMumAiYQsHEernkkntH96jf3ODWUF4cxEs8kXFL89P
O0rLWzYlTjE74jzlc7FLUNJEZZK/k//knwj7FOff39vtR/v53bWoy0wDeTC/qO3+8u7Mqz6S3oDd
CR2a/vq3VDpnpfrDZf75EwLCZO0UKO1ZOt1f1Nm1NYBsbOcyVILlgU2UYjAG4fKOuJMuwO+/0y+R
fduLyO3jMkjVWXsZ3/z8wLjY1+sOLVk4kXnwRD/RIYXK0MeDYWQkjM6tYxcwo1OSt/MRdUyg5Hag
W9xZY7pVQ1qstnyYP3ysf94DlzYQ/TTSWdhAvuvrf1CoF56eNDImuXYEiL2c9biCYiNpbF1l9On+
x2sRGw4ofNaizVvz68XWRcdICRMOPowSZ1ph2QHMPaKGwVbtl9/f738+Q9vmZti6x8rASZsd7sed
x2EFynlHyMdF2H6wcsVqVzHsb/9gevjnm+mCLwWaSH7a9yiYn68jY2PGfLa5bgECXeWLVh7wPIio
RLhFLIbwCdjQ5urh/3N3Xs1xY2e3/itTvscUsJEv/FVNo3OzyW4mibpBMQk5pw38+vOAGo0VxjPj
T65zfCxXuWyR6gBs7PC+az0LgEQf/8l7fz/f2hrDF5sQSyuLzTdzUJsTNClLvmPICeAJuT7GU6pE
0OssEYvk2JWCpedfvq62MAA3Mis43z80leYE4MStjO77JE/KlKb3by6GP36X72YdDCQOUwCkSDr/
/M+vryqUnimmi2ASE6kpJ8eI/aOPAXufRJ3vScMpbzQe3qs/ftNvTBM8osytNn4dfX5QeddvzmZF
PcMLe4liL3VD9+DrgbOF1FXSfAaPQyVmGoNNj9JhAKPXMaDo6wUvlP3zbaP2k7uLYYvBlEctOP3J
rf7G6MJn40YT+4lUjcid7/czepG4LckSozehst44AvneJrbMAJ2GIKLZzu34gMQ7PPlZACopnhDD
kfXBYzwlr5GN0s8zKUoUK0fvoj97rr97CGwVWCk7HpKIweq+hch9MYv0MqIkrKO2btHxvqvbPvsw
ucAAKUql0XmKc0U9RmQhBx77RLaBGt1csRongJs5G8R3JnjurehskGfYY8Uem8AwUA7o7GDZpMCw
QayRNogQRlgSimXXQ5UmdQThBhdLLscyT16KmsHk9XARpvUoOTyuhzwTGKoVuiMLoxwb8H4Ylo8D
XaPXPtNyuW0o6WOORLA/rEvh8HtixNa1EmqS7oPR7aJ1MD9btRoHMRljkg9BVsu1rLXopIJ7WgtI
TfTAB5k+21o6eupApoXn0I0L4PGBXiBkrpenIpkAvIVSdw6UsgEO9WXPjoizrZM8xFYsLyNVl+3q
j0f0t/eFWZ19PDY0RwVPyH9//RjJlNZ21qPzUy5TBMiYstKVsSys7k8mhXm14KW+WLPxN/H6Yoa6
EhpnOt9aJmM6La2Lx3whjMgKHxUBHX2hyZFij1AjMtmmGmpejxh7NanIHOhv6yc/wmXtq35PFYbs
ywtLBuallQclsb6WG56mZloTeA+bVCgUKqxZaTLEhsea5l9PSTZVONL7CZFENtFozbN0IwbQdrYP
Txm9U/RhEr2ikAPhl14z0HIqENutaB2rj0MzbgtZxe9Vem01zc5kuIEYiXmGDY+zcLia6Ljxhy2a
EZvMEqH8eZ4SozXscwPhrl3CRRNOf4EkL/ZgiFr1hoaoLxetEzL3BzBYEIbq9jLMjVoi/LfzyUND
NqjIKx37PJS1CaErRGqtqBaJCopaL31XqWZ3RGltAHDINR6zmmz2TpvewSLYlUapT4/cdDS4Dd0u
9HoybTYKmbgGhIaBeqxCcMQt84mLcq1rvKZEPdO1Y3zW+hIPc8unGFdaZSnW1p0cSo5ktC1jM23O
vjqW1zidkxshwuyVkKcmW7hh1UCiT80G80eJRcbvgquOoqC+IVOPyoLaNO5HBAUwDUpFMd/7fY7T
uNAmeAM4hQmZ0RvUTbUtuxPa9uqsmX26w78WXeTQm/ZKq6+t2nXWtS71AxdfvcxHA8mVocSbyOka
3VM0alRARiqj3VJsecVT/kGJQ8wvbTe472tG1HWowEEsAJuQ7hihKkoHTX9o1UrbDq6DJi/171ES
iRMqEJx4k3jR4gCJTOQ4yKMnRaOjOvYjov/UVTHk2OI4ZlZ8gHZlXpO9gqRrAlqM/SgmHIk3qz/K
0S4cr1DYmm56p9OSS7j/zwhJbsgRcRZdLQZUaFTkUbATDEfWhq7do83Ig40fCLEu41I9C/Dgi1g1
ySYISBhDEPdcD3gSCV8MvIbI7UWJ1PcatWdLm86tNj5S92TJ8a3YGAXMJ4uBCPBMuI3pJR1XMFbo
BjaK0u4112mJLfAT3/eiqLZvNRwnocCSuOfQku6SWtXDZYZfakOvy4xXZBWk71CUT1xJIDDMGEHA
MqIYqSfTojtlk6KCxB3UZUeO9DHoLLnnmG3xcEcPPRrLBXr6G5+4nAUqRvSH+jpUCReMzfuYkyMF
MwxNtZLvRunLFRXjEuWYq4GdQX9KlmuyTqtOo1hPp/xFxC6NBuAAlPgbFENXZdH0aBZCgA0y0cnb
QDi8iiD0LqZE1qveCJDlSE25EnV4ogdLNJoIdK83w7ucYtzOdoObsmqrM4Eh0UvYW9mOuLOLuG2o
DprB0soEw9R8hAr3iDAkRWWSJ/0HdjsvrsHiBm4cpmplvI8xdDGeDWMnyS3w+j67lm5wpYxFflCR
x72L/enKlPYAhit60KaXOo/unMB9oeotvckZ9yOiKCYpxEJdv7LxLlWTVi3JVMpXoAUf0HT0HuTj
K01pIg90zzrOpzvdpjybqRJ1lTzmaMpZTYu7QNH0DYmOH7sRxawjHlyzfFLD6M41B5ABVmF5WVc5
XhPIR5yioI2Scnxmf0fFc7p11ERdK3AqFkJTgLKCSyBmNasopgYXJWMsDf1FX2vX8E4cL2ThvSgy
CBpaSQ++x5JTF3GwRKh2lRojd2iC8xDGwQXbT7RCaUGZp4SbOZDCcQn+YFh0Gb0bDe8F76Cae4nj
hewrJAJZVhjExFEADpDngKehC1VheGj10uYshKYUt+ci1+PbYCDUCjcbGwQTOCbPCUZVhC10h4XO
M+TkxVUyqp6LcYCdcPSKbtrYsXtDwVNXwmgWsWa+JGw8ykVMZtxLi4/nvdkSvojAqLwwZsKVQecS
lCsfXSouetb+KmngavWKkDeGUreeluV3hFcfJmqsq9qdDxlB1HkCx5osKY8K5zg1VKVdOLLNpIFB
ARW2SkWGEaV5nyf+vqlTIMUSRK1iUM82KBZR6nMB2kp9GdQRPL/eaS5TO72zg4ggZUNDUB5n9m01
TQoN9+4uxoKmmME5Zf9F/1GXC9T0Z7h7z4E19h5zLFLgymxXqAKeG0GLqhfMiDmMmYVNFCDmjMZc
uiIJjnFZPouw3ldh4uwxQ9P2SvOPUJ3RnBdZ9JHjYegZqa8CMy7CF3rW+aGmn7R2oJncGGab3mGp
5KbA9GN3o0zAH/KSCVoLl0mQrAn62bBr3pSDGBeMiVeBDZJRR1Gja8boiKvP2cFGvA41Y6sN/Q14
xou2K6/zRsbvpazOURCZaB9pEYnSeYaRSvJamOq7CSoU9awxpm8Ir0mr6pWfyhoscXQ5MTtf11V/
TWMNnfsgNxZpBQaMI/hoIePduCsSDhcOdW4Ht1ichPtKMS8m2Z9FWDHRdf2lMJLLxC5vfUi4C5Oq
xTYZ+o8EBGMmKMeLMNCYN9AC9AiRF0Mwq3MV9SNCILJiAcBjj9CJBzQFMuaisRZFJgiWTocLpwk2
qCHyBbsMewc756znjH6YdeiM0vmGZ+2DHfTNEqb0BhGMgRsyD5NLNcBkgs0GcHae39HaeeZkEy6M
usHTmYiiA0WoonozJ7p2gT1eVs24b2sXZXfnPjCBE8ASTR/8PooaKFUs4roVs0/BLapFQj2S31Mu
RGpiPpi685AxKCldZIuRfg4sG79Y5D1Qr3qCZBKS0ejlhA/2brTCM7EJHaxHxsjvtNF1Atrbowup
Qo7KHgc4al4y5S+Iv/FkGJhKna5dOEZOKruBhr7p9aucfbSHUO/WyqsLK40pygjanJlbPgaDdsCg
I68SP+m2ZmBoy1hvKognyru+tKJjmo2215X+Je4lH8sYAPcs2amI82x4tsO4HPtyBePqQMz70Q7j
lerUrMY5oqjBV3ADIQZekp+16tPqJerDZ8uOdgjs0FFY062pAqIZJ8PeDWadeOj/+BcZZbhapBo6
AYI3IeVuSqIRFeJw1mYtTjNQ2lRvCJHy17JqNjSP731ObUOMnlwYJ3Yaa9Wdehxl5ZKKxgs8xH0T
FYdJVTa1KtAjd8mceaasg2Rc97Zzoqp8p2b+S5wbeFXNFZWjFdi0VVHYN4OZXU2NmRKIkTwQ4rWs
9OGucPAzdKywDTRUozfwL6OrWOtOeqJ+mq5l1xf4uPTBq/QU906OuFQjyJsUQg0Ia9xAdcEV2FoN
fg7md3xoW1cyCki424QmYttgqG8qlKO1opRrh3rawuznDY9S3KstfWFbqhepol6LwIZRT7nJksoB
HwNUBjVp99YIHR1VErFXaXAADwXC2py4QK0CQ1+x3A8R1Z6Vn4x0p1vdhMuOH2iMD5OTXySW7C/7
vHi2R1PxQE3GF4XDjpzd9Dsnq042veOrbrLCLQAKnhqHpTsDgyYUVLqjr9xFnEpu8aQ+4ZWkXGTv
erW6dizlFvkAUFYKhNIyPkb2HPQ2oc3obfuDSioi+AQE7oNdaYtOn44AqmDYsgiwxe4fKK8/dmgq
wcfZ5crKnVtr0MQsSl0XeTpt5CTjvZPpoJadmzBUQFUY1Zn+zdmGoXwJUqLGnTV9MAZlX7cl8gik
ictUt69liqTCbnx/lQXlSUngwza+RBBh2UDWuw2u6WbtosWm6WGmS4rmV5Hf215TkO5Cu+VcVPFT
UncWmoHwqihT9lstYviF01QfafCdM6RzC0kdCW1xed/A1/WqsXwp9OGsla6xK51Rv1O0FnUbrC8v
9YMRum4jAYxOV61t4k4RQb82gxjpXDVm9gI5LwTx7kKk5TFiAdtXkwJ9kFPPkvUqQm7IxHFk3E0H
JAgPLXBZj+wy5jm2IxNT6IXtwvlYZpqVb0mjf4b0Kfdt67aeHUZX6ImvCIXcDz0d7pLcr01ZtKw6
o62sFKLFPCDniLsdRCZw+5FMi6lekWznL/FxwW6Ls3sCsre2I5nOmFkWKGdXI7TXi9REN0vdYzl1
+R2G2tfJrJyTiiP8qDrVuCf1WKwz4igXstAUMKhDcNT7aq1ivAoHsaExpDz0OW+M+n3jZjZPENSk
TZ4qJ/i8a6cZ74O+vS/cqPGGMdjZdr1hNluqLS7khnAPciDORQewVpTVhT75iLNBQyQjlH4THAKt
lvC6c+3bIpaGZ071qVLN92PuXrmdvu0yVdvVDpdJcRy5TLthFQfNHViAO4JM1UPlFDgNgmugf9dZ
h4osmaIHFfg1LkFYDKZx0aeF9IpGYIZ199MkVyDqjlKtOZZwgmGpXiO9Z44q7LXR1RscfCvqGLsU
5TMLS5NfOhjyNXwk+XgharPH2eLuosw/a0YO7tuWCRUTf+eWGdr0AYFK5ixxL66kxqEWcw0nZe1j
W8r52cWMGCKtWNmpjRGV5Dj4MohrVM6sRa/jeYNdWyyreBisNWyzGvq8Obh3HBjbG1f1QdlXEEjh
Y6HyYVaJYx/lpa6p06WJrjW5tiK4laR2u2mzRUgXHqtGSc4yKKqPTdEz+Sl1w5axwj11KdIaDaYW
tYay9yU1H+gSpnihkgNqrs/kVlHD4bLVCR3eaOiH7nERlVcl+mzfUwlFTdeYfcTJL2GPL2ut960d
9tF01ZoicZY8Ug7RsQ3mk7LTbomi77QLmCf2rVW24UlQVV52wXg1Cf/WdcbzHE30JKU0lghbme9K
GCNPej1dDeSgL6JKxHsrQLyx0MI4Tte4SdoHkDwdI6zREeAWFifesD+bIsMBRT1LaTgsxOHRV4Jb
aWACzfncUqbXyK4Jx+lOInDPFIIxjtVDB9DCvJJhSuljLOKjkEriExfW+E9mGCdXIVK6IsY6j+rE
8ydQCWMFKqVG8pIJf9ilNImZ24vB4B9NJphYxq5n1qwy9RDsJ5yjq9ySxVWR14e+698lAD4WTaV2
t7UtHnKnvLdJ0iHWNKcUXob2U4yXjzOHr8ExjKdD5Lbs9O3wXZiYRDRo4FW3GXPJIm3M+3R00pus
DN4L5KqMubIw4RR0HiBYfWmnLSChHqf3wi/IKqFwgAEoCKpQX6LlH4jCQwfY9DtFR1jY6VftBLY9
lMI/0F5/IsCs2ATRKG/CUsn6i052+SPnsgBQTO2c0jKp1hJc4XWAdcDDcgB+AEQivYThmgLlcgyc
PamZ00n2DUCVOhg3IIWYz2KNk1QcxhdqHpg3POCPTS1PEbv5q9yt4wLDN7o2JPnKHQdhKq4+jZ2b
sa2nHcsiUmoW1tsy44yXYsc+2XY37u3JfTepubJ3NPsU6PE7TC3doTDQ0Ya2O90rcxAL0miyiqAI
kn1acKLvwiRcDWGb3bkTBQQryswbLUATil4nxGOvOzvZVi56OGs4kSIZPjsQsJ7N3uzvUZPri7Q1
7itNdQ44RdIr1DXsw00ZH1PH79lK0EXHwaIu4krKhTsCi6z7zpOlaQLNxLoeajTxG/kM/gUnREUH
bagf6WyDqTHL81Bh0S1Dqk88MYjwEe+JxAgPtEfyFcqcbNdDlNw5mG+3Ue+X26I0+ztdjj56P9d6
LzRUaRWbaI+tlLY23ExDSiAwmwNOXtmuu4ooDWHDG8UWDZHj9XIEO97R90ZMfWP1UUgwrZ7siWTs
1zyAySIyUVDZJhuZ2mneD+PwMdbz9QiCcJWyV/TSTohVFOr6khyAJt6MfWUVN0ENXWuZCas+tuVE
xQpBpnpnmAA6hCiJNwnc+IEiCejTwYJdToNeOyBUVjczHcFTlLHzwrY7QZigMmZa6a5PfCJqiSME
JDKzgHq1bLYwt+2lzAYNN6tIlV0BR/+yzqxyHwWGMiyKcCzWyIQCb3SC4MZWE/OYx92Fkolsaelm
+pAiJn7Im9iUC60ZZrKmrT6KMKnXLoXj1zmFjCaBDlm5C6L60SWl3riIGx+ATe6n4SKugaiUc6WZ
81IVL3HKs1Hh2QkM0n/CmAE5mq6zGNkLsl3Ev2bp63LqUC4vHbudRWjSUOxzocLbdRedwYDcjnVN
pUKhas3zPZidF7Sx+zipOFQ4nEyhy47bCUp/r4VRXex6HysDVWpqu3ut1SLjFbhIz9OL9QgQcDbl
9QekkPXwHnIHawGELD14gjMTyQt1aq1oN2QdseBABdL7JmvfuhJQ9Vddw+O1iIVTourq2b2RuJRQ
SNE6VdvAYdHNHWuFVXAEsoLoBqeV9RSA8DhVHPjJq39rJ9RV0sQ7tqejwYYiBxusRqVzThHG9nvD
7W0dVjg5uduizdp3hZUyqPLE4i9gcOrxDLahy08hxFbifSgIGvUwBejAiRohERgP9Zhml3plyFM6
dnG9xjmjbwlNsVyvNkOf8xV1R+rZdTaqT1mVqV4GEKF4bYXSGJCe8ASsYjMzTFplphosq2BA1VzL
oqu2lOWz3pMhOKcVzcsMObujKlR6+tJN9nrkt84qpqq6rBUBKK3faJNyHg2MGCyITxlKOV0M+OHK
azkkw/sipvzsas/KQChW0VzVCR7busGE15ZMN65WbUFjmOeJcuvSQR544G4/hOxqcQG8wnicVok9
TA9NGqGvpRo5Ng4u24naHScu6g141zj5tBIo90icFvOIGMK1AZSRo+aHOgSo7KmWQtsoaLQ1p3g/
W/QQq7ygfolcB5/C8EELWuK8rJ4QU+AlQR9UV/wT44aSeXKru515r2plvO1M+eS0Bks3evNtxW57
xREq7DB1C3tf8FkXcWI73GLKlKum1nPqdcj9oWWSCVNY5wFYkY3mmLyCQNbWiFW9d0CLl6PkEbFI
17vokLw+BQYcKw/OWm/sq2bIIAQDMYsnvIYiHrZxE3GgN8xkTq0PW84Fha1zPOHcSKSOIVKSCgpn
NC5IQR2LVVU6puuFdTl7xIfKsg95pAC2wtKHHYoB4zRrve8lmIusUcwrFLa2tRVFhG/FUJAY+Lgg
kyP2ddUC6KTqxY7bG01bDZ/HtPRly+e2bZLfUTPSr9ii5gjAJVStSM7smGVw26Zjql8kUmUqsHqF
/x7nOPiFqhYuccxlA2Z3yv2LGg1/u5a524Tr0DRKldkFjtYMnSt0YBDTqN8k+gAMz23NJt2SCzUN
Wyczk5LEo7dpAthHl33AEF1FJ6PR4+yYVLR1lurQNeQo6WWA/d/F4K0cXasEV80rIxT1Cdk+aC3W
hhZu8FVg1JywhJ2Me7PIWBKNpLliDE/tuu71VlnpCBWG+87NXehtEruKq4TNFr4iQNaU8sYpUct6
i45smHs+91XbaA5EtMZd1gPdy4B95+UU5NGOXtxH157esaRyyGIDfqhqfbxi8m4PkWEd0Bqn2yx0
rQ1yhVn5MVDL0c12A5x5WoGGIMhBqQ1Pq1z2Rrkx7MIGXH09N99HSV+L7JJOf+mcWCEfKPTf+7lo
tLmsFr7Pmigc1g1wi5xTfl3HW0rQ7C37uh0v4EKHbOoixgKA+uqQ2jqFIAx97mUmR7kVkdNw6HJj
OLFm7uMQSchGZSyzc88aiBBzWwV8AYu0hHHCMNed/Blc1LjqavMi8JPkSQbaeFY0V5z7JhqizeCA
hbEVfAKTqt50Am+nYoIdQp5hUchJsdKLtPG9sXKbtRJ0Yh8xRVRAqEdlgxnvNQ2UmIhTv7oRteBU
Q0HO4JuM08Dxr/6APWkAsCDbD5gjZke+C0ovN3IP8xuORLVQuKZjBHAiHylvTTU5UVOjE7JHZMDJ
5qR6wkgF8k/o74wciLtHp1Y8pVQRaJzZrQABZIx3CY3W+zDRi3Oi2e8xqIPu0DJnlcneP4M8h/FD
GtwpA2zEzFCkni3y8ujUtU2xvnUAZoHLoJTHfVIhEdKdbAhEgzwC7cMCfDB0aQudeXY24Gy7BJLT
LWwqlJy+TQFNdJ7tqvBeA7J/sMvuqU5ESra8s7MjX16QD2QtWTHaS7e19T3yopIOU10+2kSk+0ut
Eoi263yukZK2WKzpJuqr1Kz8aAnd03jqlDDAoQhlTls1ScYISwZrfKzsJAZ+5CuCY38cnUgHhOlj
jO37IXVYJnT1rPBKR12brKtOpzPEBiOf9iqdY3c50jK7HNiKrBsl718Ms2rO+RQ2J6Xu9rFmUzfS
rMHeUlCgagWpj0IR/DuAcEkx6Q8QF5xFOzokkRVjfklQn7qtbXQACwdxJd4OYoM2WaymKwuhDhlw
6hR+CH3LWSshWQR4Lwmh6tqyZF51oNVlpaRODCMIzZk4TKi5N5qLh9YhFXPwSHdXqe4Pgcaj4jhL
8MD2ja7mHAdQVG5oSLo09UJfbMJUcGa3QW97wZBP68lQq2Og9PUTHnT9Mk76107NXfLBq2nHmSbA
Uu3jaCLVXt3l2PB2lcVG1Exc86BF1LL8STU3RjVEyOMn3zhLYQ8PZVMKd+n31XgUUG2vc0CXG5eI
xNU05c4lBRyyPwrCoswJ0NEExkvtsEyq8hpNiHI7Wnl7rumKsX2NijXjH3mEq8brKo30d41G9NQC
O5i+C0xG4kLKwr72IxQAThGnOxdWyLaMO39LHBsVushdEipUQAizdkkeTg+o6ahqBzPGKrbqs2L4
DQlnxcCJtomTm06HWj6YIrg0gdWwNouQOo4lroTENWjN9VXMh/GmM7VoqRZoC5Djhdib3IyzXSO2
STTpG5/4nNNUdinbjNRn/IfuKxG94GiS/DWN88Grq6577GNhwyI3qmZRdihQ7abjfejp0eyWgDJQ
BTmDIDoTNfAe9Pbamcl2NLfXRqVspZ/3EC1IaABFsxdiwPGNJctzi/EBE0y8Qkhyl2XJs9kiMykg
kGhjaUAtUS8KUhgMtgvoBX2hsCeC3wqHEr/1Wsnm/Q3WvGU+5qVHXUVeJJzGIbPI8JpSeH6Qanrd
s3OG2xhZS+JPMKV1tCN1ZLf7QqoMVnPkyBxkpEoemrqK1m7fBwd0Hi03gjnRHVwW4IwaVtpPN5M6
kCHCJLrqGcReOjRIqVR3FXTGra3GTxnU2zVU32BJQ3DF3ku7a7VkS6k9Br80figbrVkBU9FelYL1
KNKHyMB0Nd5NTjmAIo0GJIMZttJsEUkn3CtT5r7zMz+jYGmPoMEiLWau7DE1LJ2ZbNS9QY6qmXeU
zuSjYmYgyZmGJGYuElRXlrQQJ7dLNY0iPOik5g2iNOOUaBOHB2dGLIUINUH8g10iOeEC/5e6oabI
IWSGM+Uzpmlye9XDTlTeRm8QpxnnlM9gJ8y2MwkP2BN5t/aypPZyDDRQUMUMhcojsjtAZLgH8hJY
BQkzvVZ9e7yYxq66M2fOVEal8r1i4WkblT28YGBUmHiKC6rYntrWH6LOzE5dZ+ISjLNoL2aeFZbS
5s53DBhXleoAKqyqF4rH6gHcbHCY86UXPglf6JVj9QqFF8As5jO6DjNFa6Cy4ZltnGHJREToOvOe
sSB2V0odx9xM4RJCMVv6FmZ76qxcuXQi2hYBB//bEj/TyUdxuko1amEimAha62falyrKR0dv8osm
ZTlcN2NfbDEFW6vIwCnUyrF9csmKgXgAS4zDHdNzBnFDcvQ6AnyX18EQ0hme3nhkPaXePaxUSrhs
GekAzeCySkuWvmrLDTUTbW8PqbIIfb5BXiPAij/xz9Km2VtSQgyux9HZFzMqjSZ38WFkppFbnmr3
pi6SNPDima0WEpsw0slUCPWc2WtZlLarEbnaNrPHdoU2gactMuv6nV+zxaT2ARhzCaeW1A4qdyo5
jIqxD6ipCA+Ljn1nBEL9GDqju21r9mT9GBrqXWlazXkwDOUujzpxrHO73k/t9C6unOwoOWKd9dgk
/tS3imuIWmSWlEGm7yy76mrK6IL0iIHm2FKfOXatKscjpf10ZXIwVBc9Zfxil1o5s7zVBxr166Du
jaUCCdizrFbtvMIs8+dRz8NuBfrWvwsxyH/USQahpwJ0TzoOnYa2VRk2uMBihjwQaaz8M6hPvDH7
UMXB74sArLEH1ppD2zTJhgmNPVtqTmjAODcOSH5tbd20MxOXRvsNGgYyr8auOCkhp4XbbGD2w8zK
1/EV3bmqKOjFCGi0Wrs30FSweYqtYO/kue9xIrf0rcgpNKhlRhKtDAtaHnO8AHywHtaIpxld8Kq2
cU9f1EamhcFzL/Rce9KbodqDVWB+MHVJF0OfLkqXHmCQ9vmxGBT/HZ7SpxAABB15et+JyTw2RBHs
dFte6lJN1napDCWtwfmUbBQvWDR3rVr6i8qNj4XdPUQMcqqJMhJeVIS4qiIwj5XEuLWEFgIaCtVV
fmWimApWiNCY9dhtbzVfgZMjIipLnR5XXiD8YqMFmK8X1pgR4qhZoGhCBctxb9nPlPGidV3lmwb+
yirs8uaYErgDuDJRaV9hUUCSbS1UDXVLXJukSI91thMcGjxdOs/AhxA5IKbcZJXWvosVLdi5hR+Q
QdZW9ZZyVMUDhBCCwy7A4EoGJ643OiL0eAcisyXa0wE07oQRZ52EI8XjiZukhG25hJkUKQdXnbLb
vuDsubSywdH4YX6cAB6cHMy/VOWhEU175lV6tKTAheygKHrRHzVoBgERUIiRklEb75ogZ4/Oz9RV
wyRNAzmrVCpmSFQ4kARbDPZ6vTTVoV8FCEvWlP+UzoPTdT3QZgRAJukP2QYiLGl+6HUT4JvGLoio
KIzanLDa91MeDVtNL1M2DuDLCBcHa6R3Jg3VsjDs97WpoBW06zE7AhKODwMJ482CTZ9Pz4vzctCp
/VLpm3OoU9Js0pEaaJcX0y6iAPunosvvJJeodKzZ3as7nH2db+TfRdG1pFcXv8rpJ3AJhO9k1huk
IkfUY7BFYM6aT52tjWt6cNpHmvU2jeC2qTHIuJyCt4PvQ4aoZI7AldlQnnAOOuzGSOQEG9zqnViW
aRviV2xHmjMzV3b4pB/+r7H9/fpFlo/tIyzyqB3P3Ws9Xr82nIR+c8PNPz0h9W9vi//dL3221f3+
C/30+vbOf2Ik1LE5fGUkfPtEbx/3j14gfeRbdS+vf/+bJX7mmOWSCgaddP4j/vYT3tvg1x+T0fqz
pTrU403x2895wy+u0D+7Bn/89T5dzD/+nT/6Bp+uzu7l73/TLGT7P3QNhP7zbOgC18AT9eWXx1P4
MxVx7PmzneQ/62s7GGB+6Fsb3Fk8D3gmMVt88a3FzyRs6KSS0M749Oc/7atjR/nB766T5aLO7kHc
YG9/iNP44hIorvuzimULYwixJvOfT2/4HzTqv3MQ/6sPvqn9TKWcrCSSbN7+fD0KNPVnEqeACPA7
n/789VHwFy7Tb7MocUnpy9v8Gb02vzfN/rNf+Dx1fP/zX6eNeW4QnGLc3/zMb786T6if3v0fE+z/
PBdd3s4zPLLK/G1y++KHsxv6i//71e823/3yr1/+y/f68q9W86z++av+7nf4/Jfb6LV+rJ/D8e2f
jL9+q8vHjFn7lw57xGMaPX7pEZ8diP/4nH//21cf9IsH5o9e+LKoPxZp8tOuSR/zl8+vN19KGoiz
G3XGV6PWdebgos8//t016h+z5Vd36Lel46u//eLGf/76//rPv7jvOr4u9S/dd25HzkX77jZ+fc+L
59fH/y/Gxcc6ev5qUNjGd6Pi16/8F0fEL3nLKGy/eVmcc6yIX4+2f/F1m69Hr2B4/dgrUugvytfP
r/G2NVBNA5Pvj3xMHog2/OmX7PXbCyt4An7wtX/3Kf40Zf3QZ77hIPC7n3n24rJZ+pHrcTU/CV/f
OSyKDrlOjmGynHL0wbX4Y+9xYmcdFN++y+x3NbjqHDOdNxvsd+/S/WMOb/7i6GbMPH4zEGdmgiEc
AAOAMgAp6Cq7wq8v2f/ijRaPKCGef7ppH9tXPtyn15vH6OyQttBCEN4FGIztxuzq/eG3O742BZrH
x+zrW2UL06TZL0xLRS2nm7A6/h1v9hiE9evT51d6+1Y68Wf8h+0FJ1VbE+q/4428xzp6emIA/nT5
2oav9bxGfXUxHYOjDH5ZFKL4Z4VGnOLnT/U7i9SnQfJ7q/P/nVXq0xTy1YL3X7E78R7zx5fHzxd+
Hg7zMfWfjum/+Khu6tfX/NtdiftH9/cvvvDxVUbPxecP+LZuzEfKH/28N4/UBn46sYurX39ioP50
jKrulVPG55ee30mo/4Z3oj7cvr78ztzydlD60e/h8QLsNX93DWR7/d32ovvXZ+HfnusvL42Gv5wN
J77jf/oN/l8/wLBg2F/89z3Av6RP3y3yf3Ab/uJz9kuOJb/+al74P9xdS3MbuRH+K3Pb3aq4VjN6
0LykSqSohynKWpHWVnwDSSwJc8jhzkMqMpWqXPIjcs7Jh9xyzE3/JL8kH2YI7TQ4Immi10p8ccmy
CwM0Gv38uhv16y9e7q6raleIajndS8F12QbAHSqbmoXyt7pJhe2420aUwK7JxcGljJcSE5nVjJAE
/bc4Ni/iDK+joEK+eQYJ3MjCETQw2a7ug+RK6zM5m4p4YhbS2z1hoPVVLG11ccLAcC2MBLRsU92w
yJUIzaUcjCltdTjSddlztaYza5sM5x35+FzEkVxFCQifbTQod128egizjpwsKsy4HVe9UH2oMTiz
hqiaz+oMN3eB5MAskQuy7ia1uOuGX2gD6EoH2FF0xHWd4VUASoacAhENSBoYkux/a5fZDDKH0Dbv
Xuj6Lq4Ga8LB1z1OnNdNRUh36zNQ4Z2MLQbzAwbL9x08qY5YSGKS+hwa6FqkDxY3HDFQ91ql48w2
Tfz1GE/2mw2642PrhtGDmNhbZqDxtYJcT+UsSaWidD5iEO+oIJLTfpTFI8O6Wqr5RwwivhOFQ9CE
rHvMINY60UxY7pZuMuj68DpatptlciKcMNzeC3EGv8bgtiG0+CiorOBQzeh0YoXu0VHFEGZ/QXyL
QGg2EqFZKScxh/t9F6HZLX14SDWbz+y/Yf2ipb0wR46km0vNWM1IzCBvpejKxN05ggbm6JrCCGOZ
vzpQ4kHAoYtJOicIOEj8KIdUeQAFz7DfR5Uui+ieWSynBYfKA1oeJJZkXQ79sYrBtNH6cRhRt3E9
A/Pl6ukextUAfIe+wERioJO9Ocr+/AGJDAUlRzFlaA6vpivjvvW2ddtV13eC9KT0ol9gvJDXApBr
wCOYkT/piIEc2p4eYPkc9lw7QgE5oXYdWVWgRN1J8/Q3Lf6rXDOgHYBpQONw//Dt8UFwiDai2z73
erHxqki+a6CtfBr9WgADKP+qpR2r31LzL/4ThS455akxMMB3DyCWd7r9XEUncbJtQ9hNyICGGGvJ
aTgmV/8Muqm5mFuRKg21cpUPF2IpEA+P1dysle9Xg9tcl75CcMKski/qM0icqyQWkppWHIofe/2V
7JVDO7+L4qFFAg6h284ehUrJbvVoA9frupYIZdOcC5Lg7uu+h9FqVsnZ4IQh6PwTEt8kPIVxNeYj
+6v3rsiGyjuNha2JNya2d/WbF1ZAOAgYHtnKmtJ79lpT9AWwkuZBwEDtn2WSeg0xI4FnJMjdKf4n
ObXMYo549k3kgem+Szzbv4Myd98zRgfDvuxm/aHSCZUBeYpHwQGHWO5ls36VZYJW+T760zIYhqf9
zOtkiTD0KMR+vjoDjf581+q27u5bZ3/xNPMg7Ot1bf4HxCKfvIHKFzTHRl/ko63Spqy/jRGywTRh
tD802ChwTmCW9//72R8yVEvLbzO3vL9sRCurVHh3FrrtmEG6tEKvK8IHgZyn2aZmxhoDG15kkIdT
ERIuX8fjZV8cBL2MZkMNiCpvGG/T/HV/Mt+AwLEYZWTH/kbswI765xZYkyldtr6VxGWG/boPLsdN
GnM7t8FXD4biTQl0dws2lfzf18IjV4JEj7ezzuvdRBXMz/Viyqf53QThhYziEY2pvGWIn99liQWE
DA4YYku9p3/HE7Wggns7aKBMya/7QjVg2pUPNjzm13qg4QgIZiInGXTcKebcWFrIXVc0ojR5hFQ3
K+Um3FYbqohqbAxgIBlAXLaA4dWgqX82G6ryXvWsLumYo2+OxdCsos/PEaG+k+jNEgKDjLgpwLMe
2rqPSAjyiOG5n0nM/4a7hs9s/x4DBzZRDoOKV3Kv2w3u7czSjKZRHBFD6JghYfKMpczrNGbPNCrf
NYcD2hRz6d3LeEjk7jFDMOHsk0K6OSUcf7LV4NpO8NZoMU/LZDhh2GzrV1jKEeRe6F1kyPoQmXLC
IFNasUpjuixHeqOVjlU0p+K6xvA6e3j2F2JqxYHeMhj4F6JPH+H26rDtPHExttTA9oTFDouuMQKA
xobx9vdwmk//SqU3/O7qIVIxeXW+z8BobTlbEO6tqJb6cn/vWvVtq8DnyFZeo/okHRPlguyWO5Gx
X4sKRwzKtoNihZFI4KGaHeYmB4caAbgqSlPKDiwZWzj/j0QGY3Kv2f3+TAwMjbUogxDuQJEObMAP
w5PoiAzSF6MyzbnzWztheMvFyjYoxedQc51oqeUvCkHorhnY+EbBxCercqiMfFWqidAez3xmf1Yr
9PGbhkoSkZnlClOfgZHvnj5n6EZEzELUupvv7L/tO3gmtLQJs03dl+3KxWAsw1ASZg44ALSrYtC1
wuBAzwB39VO6GjZCMWEBB4q2q6umhHctIwuqo0d4Om8agDOrdD7gSOJ2MysvivpD9932IuqlBYcM
1nb36R+R14umT5/zUpTb+Omfs4GixdPBIQOtkfFRdlhJD4V3vcOemC1tAR1w5HU/jNYeOAdwGXEC
9IAV3rlIiFkUcICA0RNCWTY9JqS7E7mFOAzaIxCTIOBQsB/XfJCAA6z7UU37ov9IVCuG07oTopCh
6++bAwXcULHXgzFH0B8oonff9Wl/Icnd1TD4G41x6xivDBgbBPV2f+r14rB5P4hvMBD7ywheLVLs
FD7CIGpPAZntC/WJLsxgqp3GQDNQE5DBLQDwYhSKoUzGhtO19ccB8e0shK4nJMtybHic2ZfGIFoa
iB/TV3rIsFeERfvRkN4Zhxrrxsq7BmKGhCI4IgZIhdKIP4deRDp75LX1H93TuzI7+Bw2+xXKmWfS
Mm58wDmdjRusTK/O5zB734k5FQ0+B1KrvcAQoqUtzqBl3MlQtN5pR1aA1T9kIHGh0SvWZnjSbYBP
J2gealGb411fC5qTAJLbnc4Auoto7YkcM1AZhQVIEFq8zGGZIlCFaZzUW/ZPGHQdFhYL+01zpCJu
5Jz6yX6N4epugapBIWslpo4DFHCLksg1Ruaomb5F2z81x4wYeoeb2wTtCAnqogZHzCE2zNPIDQuf
gTt6Y6Fs8GWg22e6u7OfMA3DpjTMdY6lFWJWZp3CxuLYMRxabRau7ZlDIn1Y9mUFOTiqWu+VTIEY
I/TgEHXvAZqNHrwr9KXP5t6PXgt5xyjNVi+z/DkMTTlguIDVB9sYIJhgShk+aX5UVR+tHXF42N05
cvvhokreoIsZh+3TUcMhartaIknLRCsKZV5+Z4ibPjfD3QQCWVGtO1YTdEebgWrPP1a0vKzX0SSN
IYaXaxWBC4pV+J+//j2ZiIXwLuIFEk/YwSVyp1Nhbg0nKaSJfqqA554ccmTOegp4hjfIy9FkVC2o
1w85YF4IBE/ExLB78uOZQmdx+EvK+wn4GEFiXvXacS3gyE2cRZNhBAL2xARupKIw0HpNNwxkuLy2
yFSsSJGAfwBUbE234HUV/LfiTajeDND45U2SZGY9ffWrbzDEgVCvPKpYmUEGXQtMn7XMmoI0WxXX
6wWWnvuKuQaXykfQGaXN5YQFMqFZbndsNrBJYJ3GWZ942wxmOVq6KmCx89B/Q8R95C3K/MGQXwAw
MFMhhQZyGGB6t0DUExnJUY+rgTEocASSnCzN4SA3xQJVO1Uak8OcaVrcwYECOIumCPrTNsIcxoNZ
txr2xuG9oUWk3XmSo6gI9RZDNG7MaH5svZNu9uUFFyh5JCF6jEgyT3H/JPU78LF1fz5HwVxHxDod
ZIMXOICRugVBonO+xOrzObCQt2jPlUa6xodYIQFH0VzR47Ot0jTJpemNfFBUgnCY+sVXrrMBjaQE
LJIPfUzUUAzz7feiPhovGwbMfUWOZlA9+IoFfZrgyyipEobBevfvL39OBaHu1WwAuyw/kQY6F1Jh
LdTAAR1raARSMvbuFUoyKoU8qgENPfd/0B+6G7/AoLAxnldYuMWAo1StiXIyRBcNCXKW4jD9u4Ja
RUGNwRhH4Cj1MJQbPbotWFnAAXkquBMmTDp++hzK6aJMlWMe2AwO0BH4Ai0/Rs6XI4ZZHKDQAt73
52iEMJA/lA9xiKbbWx2WstncWrXc+DrVrlWN6o0NnhvmKysepjrkx6rZ5P/fbJBiVgFKk8U0IoY9
B4s10JTS9hcYJFw3ClFxUSlBOVJJzUirne/bEkXEs9EPVQqIQx3kGStdFY43ooBdr/oORwu9ZhSZ
ES3E2uDoo3euPhGLlCNNcY42YbqHg+lRnrduUoN4PX+6sd33jjG+c3gBg7GHPniLtfwsR8nxav08
hagvW7dbep6SotPjQ3Ipekzfb+Jkv7E88EBIyJqjLcilREu4FYfmZ+gMzmAFhOZ35BDodO5+ijbi
aH3oVrNSHubiQBk2xzESEXDeV8ehH2DY+Y189JoirOgHxtEk7UZZcHCOGqJ7MUPxEw0pchhJN4Dd
01U53qwm8EeJ5CsdOoV+ZeYu97eeb1U6gHFbqVww34XhA2KOaJo+wnqVmc8TJQ5tkDwDU0NJJYje
VmePOdpJFPbipQwRlfmDd5rAK0sAyi9cTf1iERdDBqSZzcbETsHYHfdL6UUTdHgmnBpwmBI9YBro
bjnwKL0MPTqtzTJw5s+4XlW43ueYjUwhVpgC5E7mNSMz4Mi5NDU4QIdtzKM1G9Uq4xheRg3jbzGx
s448zNExR9fcD+UZKhjVMoti732GXCfsxUozrqbzSwdo9fMWQ/Ew+Wp7OenrOT7F3K9v0NWJR9qy
omzNITwaQC1Z/cs5etw1YrGkQG+OYg7tusryA+FIGDe1Q2YVFXDgJFoDBNNpSySOYUsrmxz61yoZ
5oDon4twoi2TKjlQqxvK72+gXGRALBOdguSv+7JdwA0AdSGs4XPM59CoM+QPF2aLuR3P4ebcStu0
ZEhSf4gze7MBxwu5R+3bEgO9yMVh9Jyhykv88Hpq4KRihKKrUiifZhU+K//KBPjyAa9fJ8pXNVDx
GzxlxSTHb/CUFWMk/8dO+SK3F20aV6CQQYhoyx//CwAA//8=</cx:binary>
              </cx:geoCache>
            </cx:geography>
          </cx:layoutPr>
          <cx:valueColors>
            <cx:minColor>
              <a:schemeClr val="accent5">
                <a:lumMod val="20000"/>
                <a:lumOff val="80000"/>
              </a:schemeClr>
            </cx:minColor>
            <cx:midColor>
              <a:schemeClr val="accent5">
                <a:lumMod val="75000"/>
              </a:schemeClr>
            </cx:midColor>
            <cx:maxColor>
              <a:srgbClr val="7030A0"/>
            </cx:maxColor>
          </cx:valueColors>
          <cx:valueColorPositions count="3"/>
        </cx:series>
      </cx:plotAreaRegion>
    </cx:plotArea>
    <cx:legend pos="r" align="min" overlay="0"/>
  </cx:chart>
  <cx:spPr>
    <a:solidFill>
      <a:schemeClr val="tx1"/>
    </a:solidFill>
    <a:effectLst>
      <a:glow rad="228600">
        <a:srgbClr val="8104A8">
          <a:alpha val="40000"/>
        </a:srgbClr>
      </a:glo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1">
  <a:schemeClr val="accent1"/>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5">
  <a:schemeClr val="accent5"/>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4">
  <a:schemeClr val="accent1"/>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8">
  <a:schemeClr val="accent5"/>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hyperlink" Target="#Geographically!A1"/><Relationship Id="rId7" Type="http://schemas.openxmlformats.org/officeDocument/2006/relationships/hyperlink" Target="#'Income sources'!A1"/><Relationship Id="rId12" Type="http://schemas.openxmlformats.org/officeDocument/2006/relationships/chart" Target="../charts/chart17.xml"/><Relationship Id="rId2" Type="http://schemas.openxmlformats.org/officeDocument/2006/relationships/hyperlink" Target="#Sales!A1"/><Relationship Id="rId1" Type="http://schemas.openxmlformats.org/officeDocument/2006/relationships/image" Target="../media/image1.png"/><Relationship Id="rId6" Type="http://schemas.openxmlformats.org/officeDocument/2006/relationships/image" Target="../media/image3.svg"/><Relationship Id="rId11" Type="http://schemas.openxmlformats.org/officeDocument/2006/relationships/chart" Target="../charts/chart16.xml"/><Relationship Id="rId5" Type="http://schemas.openxmlformats.org/officeDocument/2006/relationships/image" Target="../media/image2.png"/><Relationship Id="rId15" Type="http://schemas.openxmlformats.org/officeDocument/2006/relationships/image" Target="../media/image5.svg"/><Relationship Id="rId10" Type="http://schemas.openxmlformats.org/officeDocument/2006/relationships/chart" Target="../charts/chart15.xml"/><Relationship Id="rId4" Type="http://schemas.openxmlformats.org/officeDocument/2006/relationships/hyperlink" Target="#'clean data'!A1"/><Relationship Id="rId9" Type="http://schemas.openxmlformats.org/officeDocument/2006/relationships/chart" Target="../charts/chart14.xml"/><Relationship Id="rId1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hyperlink" Target="#Geographically!A1"/><Relationship Id="rId7" Type="http://schemas.openxmlformats.org/officeDocument/2006/relationships/hyperlink" Target="#'Income sources'!A1"/><Relationship Id="rId2" Type="http://schemas.openxmlformats.org/officeDocument/2006/relationships/hyperlink" Target="#Sales!A1"/><Relationship Id="rId1" Type="http://schemas.openxmlformats.org/officeDocument/2006/relationships/image" Target="../media/image6.png"/><Relationship Id="rId6" Type="http://schemas.openxmlformats.org/officeDocument/2006/relationships/image" Target="../media/image3.svg"/><Relationship Id="rId11" Type="http://schemas.openxmlformats.org/officeDocument/2006/relationships/chart" Target="../charts/chart20.xml"/><Relationship Id="rId5" Type="http://schemas.openxmlformats.org/officeDocument/2006/relationships/image" Target="../media/image2.png"/><Relationship Id="rId10" Type="http://schemas.openxmlformats.org/officeDocument/2006/relationships/chart" Target="../charts/chart19.xml"/><Relationship Id="rId4" Type="http://schemas.openxmlformats.org/officeDocument/2006/relationships/hyperlink" Target="#'clean data'!A1"/><Relationship Id="rId9" Type="http://schemas.microsoft.com/office/2014/relationships/chartEx" Target="../charts/chartEx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image" Target="../media/image9.png"/><Relationship Id="rId3" Type="http://schemas.openxmlformats.org/officeDocument/2006/relationships/hyperlink" Target="#Geographically!A1"/><Relationship Id="rId7" Type="http://schemas.openxmlformats.org/officeDocument/2006/relationships/hyperlink" Target="#'Income sources'!A1"/><Relationship Id="rId12" Type="http://schemas.openxmlformats.org/officeDocument/2006/relationships/image" Target="../media/image8.png"/><Relationship Id="rId2" Type="http://schemas.openxmlformats.org/officeDocument/2006/relationships/hyperlink" Target="#Sales!A1"/><Relationship Id="rId16" Type="http://schemas.openxmlformats.org/officeDocument/2006/relationships/image" Target="../media/image12.svg"/><Relationship Id="rId1" Type="http://schemas.openxmlformats.org/officeDocument/2006/relationships/image" Target="../media/image7.png"/><Relationship Id="rId6" Type="http://schemas.openxmlformats.org/officeDocument/2006/relationships/image" Target="../media/image3.svg"/><Relationship Id="rId11" Type="http://schemas.openxmlformats.org/officeDocument/2006/relationships/chart" Target="../charts/chart24.xml"/><Relationship Id="rId5" Type="http://schemas.openxmlformats.org/officeDocument/2006/relationships/image" Target="../media/image2.png"/><Relationship Id="rId15" Type="http://schemas.openxmlformats.org/officeDocument/2006/relationships/image" Target="../media/image11.png"/><Relationship Id="rId10" Type="http://schemas.openxmlformats.org/officeDocument/2006/relationships/chart" Target="../charts/chart23.xml"/><Relationship Id="rId4" Type="http://schemas.openxmlformats.org/officeDocument/2006/relationships/hyperlink" Target="#'clean data'!A1"/><Relationship Id="rId9" Type="http://schemas.openxmlformats.org/officeDocument/2006/relationships/chart" Target="../charts/chart22.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163286</xdr:rowOff>
    </xdr:from>
    <xdr:to>
      <xdr:col>5</xdr:col>
      <xdr:colOff>56607</xdr:colOff>
      <xdr:row>15</xdr:row>
      <xdr:rowOff>163286</xdr:rowOff>
    </xdr:to>
    <xdr:graphicFrame macro="">
      <xdr:nvGraphicFramePr>
        <xdr:cNvPr id="2" name="Chart 1">
          <a:extLst>
            <a:ext uri="{FF2B5EF4-FFF2-40B4-BE49-F238E27FC236}">
              <a16:creationId xmlns:a16="http://schemas.microsoft.com/office/drawing/2014/main" id="{45C025A0-40A2-4FCF-AB80-9639338CF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96737</xdr:rowOff>
    </xdr:from>
    <xdr:to>
      <xdr:col>3</xdr:col>
      <xdr:colOff>445614</xdr:colOff>
      <xdr:row>31</xdr:row>
      <xdr:rowOff>96738</xdr:rowOff>
    </xdr:to>
    <xdr:graphicFrame macro="">
      <xdr:nvGraphicFramePr>
        <xdr:cNvPr id="3" name="Chart 2">
          <a:extLst>
            <a:ext uri="{FF2B5EF4-FFF2-40B4-BE49-F238E27FC236}">
              <a16:creationId xmlns:a16="http://schemas.microsoft.com/office/drawing/2014/main" id="{4F836A4F-639B-4C28-8DD1-435C4C89E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174172</xdr:rowOff>
    </xdr:from>
    <xdr:to>
      <xdr:col>4</xdr:col>
      <xdr:colOff>141514</xdr:colOff>
      <xdr:row>46</xdr:row>
      <xdr:rowOff>141514</xdr:rowOff>
    </xdr:to>
    <xdr:graphicFrame macro="">
      <xdr:nvGraphicFramePr>
        <xdr:cNvPr id="4" name="Chart 3">
          <a:extLst>
            <a:ext uri="{FF2B5EF4-FFF2-40B4-BE49-F238E27FC236}">
              <a16:creationId xmlns:a16="http://schemas.microsoft.com/office/drawing/2014/main" id="{1DD66022-6B99-4F03-9EEB-683739B6E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xdr:colOff>
      <xdr:row>47</xdr:row>
      <xdr:rowOff>65315</xdr:rowOff>
    </xdr:from>
    <xdr:to>
      <xdr:col>4</xdr:col>
      <xdr:colOff>522514</xdr:colOff>
      <xdr:row>62</xdr:row>
      <xdr:rowOff>32658</xdr:rowOff>
    </xdr:to>
    <xdr:graphicFrame macro="">
      <xdr:nvGraphicFramePr>
        <xdr:cNvPr id="5" name="Chart 4">
          <a:extLst>
            <a:ext uri="{FF2B5EF4-FFF2-40B4-BE49-F238E27FC236}">
              <a16:creationId xmlns:a16="http://schemas.microsoft.com/office/drawing/2014/main" id="{110D465F-8314-42F4-876C-A6A0EC60D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751113</xdr:colOff>
      <xdr:row>64</xdr:row>
      <xdr:rowOff>21774</xdr:rowOff>
    </xdr:from>
    <xdr:to>
      <xdr:col>6</xdr:col>
      <xdr:colOff>925285</xdr:colOff>
      <xdr:row>78</xdr:row>
      <xdr:rowOff>174174</xdr:rowOff>
    </xdr:to>
    <xdr:graphicFrame macro="">
      <xdr:nvGraphicFramePr>
        <xdr:cNvPr id="6" name="Chart 5">
          <a:extLst>
            <a:ext uri="{FF2B5EF4-FFF2-40B4-BE49-F238E27FC236}">
              <a16:creationId xmlns:a16="http://schemas.microsoft.com/office/drawing/2014/main" id="{352235C2-C126-45C5-AFEA-F5F0F2702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10885</xdr:colOff>
      <xdr:row>79</xdr:row>
      <xdr:rowOff>97973</xdr:rowOff>
    </xdr:from>
    <xdr:to>
      <xdr:col>9</xdr:col>
      <xdr:colOff>97970</xdr:colOff>
      <xdr:row>97</xdr:row>
      <xdr:rowOff>130630</xdr:rowOff>
    </xdr:to>
    <xdr:graphicFrame macro="">
      <xdr:nvGraphicFramePr>
        <xdr:cNvPr id="7" name="Chart 6">
          <a:extLst>
            <a:ext uri="{FF2B5EF4-FFF2-40B4-BE49-F238E27FC236}">
              <a16:creationId xmlns:a16="http://schemas.microsoft.com/office/drawing/2014/main" id="{D762D7B7-BD1E-4BA9-84E9-0150CF6B9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707571</xdr:colOff>
      <xdr:row>0</xdr:row>
      <xdr:rowOff>0</xdr:rowOff>
    </xdr:from>
    <xdr:to>
      <xdr:col>13</xdr:col>
      <xdr:colOff>315685</xdr:colOff>
      <xdr:row>14</xdr:row>
      <xdr:rowOff>152400</xdr:rowOff>
    </xdr:to>
    <xdr:graphicFrame macro="">
      <xdr:nvGraphicFramePr>
        <xdr:cNvPr id="8" name="Chart 7">
          <a:extLst>
            <a:ext uri="{FF2B5EF4-FFF2-40B4-BE49-F238E27FC236}">
              <a16:creationId xmlns:a16="http://schemas.microsoft.com/office/drawing/2014/main" id="{C6D83A2B-4DEF-4562-92EA-7DC93E9B0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903514</xdr:colOff>
      <xdr:row>20</xdr:row>
      <xdr:rowOff>141515</xdr:rowOff>
    </xdr:from>
    <xdr:to>
      <xdr:col>11</xdr:col>
      <xdr:colOff>1153886</xdr:colOff>
      <xdr:row>35</xdr:row>
      <xdr:rowOff>108858</xdr:rowOff>
    </xdr:to>
    <xdr:graphicFrame macro="">
      <xdr:nvGraphicFramePr>
        <xdr:cNvPr id="9" name="Chart 8">
          <a:extLst>
            <a:ext uri="{FF2B5EF4-FFF2-40B4-BE49-F238E27FC236}">
              <a16:creationId xmlns:a16="http://schemas.microsoft.com/office/drawing/2014/main" id="{99EDD7B1-267E-4E33-9D69-AB575BCE0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838199</xdr:colOff>
      <xdr:row>35</xdr:row>
      <xdr:rowOff>141514</xdr:rowOff>
    </xdr:from>
    <xdr:to>
      <xdr:col>13</xdr:col>
      <xdr:colOff>957942</xdr:colOff>
      <xdr:row>50</xdr:row>
      <xdr:rowOff>108857</xdr:rowOff>
    </xdr:to>
    <xdr:graphicFrame macro="">
      <xdr:nvGraphicFramePr>
        <xdr:cNvPr id="10" name="Chart 9">
          <a:extLst>
            <a:ext uri="{FF2B5EF4-FFF2-40B4-BE49-F238E27FC236}">
              <a16:creationId xmlns:a16="http://schemas.microsoft.com/office/drawing/2014/main" id="{E1B89F82-C664-43EC-A41A-7E376F726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838201</xdr:colOff>
      <xdr:row>4</xdr:row>
      <xdr:rowOff>152399</xdr:rowOff>
    </xdr:from>
    <xdr:to>
      <xdr:col>18</xdr:col>
      <xdr:colOff>293916</xdr:colOff>
      <xdr:row>19</xdr:row>
      <xdr:rowOff>119742</xdr:rowOff>
    </xdr:to>
    <xdr:graphicFrame macro="">
      <xdr:nvGraphicFramePr>
        <xdr:cNvPr id="11" name="Chart 10">
          <a:extLst>
            <a:ext uri="{FF2B5EF4-FFF2-40B4-BE49-F238E27FC236}">
              <a16:creationId xmlns:a16="http://schemas.microsoft.com/office/drawing/2014/main" id="{119A01FC-9B8F-44F9-9C0B-64F1B47F7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795352</xdr:colOff>
      <xdr:row>13</xdr:row>
      <xdr:rowOff>130515</xdr:rowOff>
    </xdr:from>
    <xdr:to>
      <xdr:col>8</xdr:col>
      <xdr:colOff>440944</xdr:colOff>
      <xdr:row>30</xdr:row>
      <xdr:rowOff>39694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474209B-FDE6-4564-9856-7EFBE02AA2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86992" y="2507955"/>
              <a:ext cx="5825412" cy="301813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57592</xdr:colOff>
      <xdr:row>5</xdr:row>
      <xdr:rowOff>99238</xdr:rowOff>
    </xdr:from>
    <xdr:to>
      <xdr:col>12</xdr:col>
      <xdr:colOff>575930</xdr:colOff>
      <xdr:row>25</xdr:row>
      <xdr:rowOff>79745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9EB41F7-1BC4-4FE3-82C4-6BFB53DBDE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984172" y="1013638"/>
              <a:ext cx="6827698" cy="363810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332267</xdr:colOff>
      <xdr:row>14</xdr:row>
      <xdr:rowOff>143539</xdr:rowOff>
    </xdr:from>
    <xdr:to>
      <xdr:col>25</xdr:col>
      <xdr:colOff>606942</xdr:colOff>
      <xdr:row>29</xdr:row>
      <xdr:rowOff>95693</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A6A70B76-BD0B-4041-A1A6-9373975B20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142487" y="2703859"/>
              <a:ext cx="4564735" cy="269535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199362</xdr:colOff>
      <xdr:row>41</xdr:row>
      <xdr:rowOff>161262</xdr:rowOff>
    </xdr:from>
    <xdr:to>
      <xdr:col>8</xdr:col>
      <xdr:colOff>1386663</xdr:colOff>
      <xdr:row>56</xdr:row>
      <xdr:rowOff>113415</xdr:rowOff>
    </xdr:to>
    <xdr:graphicFrame macro="">
      <xdr:nvGraphicFramePr>
        <xdr:cNvPr id="8" name="Chart 7">
          <a:extLst>
            <a:ext uri="{FF2B5EF4-FFF2-40B4-BE49-F238E27FC236}">
              <a16:creationId xmlns:a16="http://schemas.microsoft.com/office/drawing/2014/main" id="{F672ACA4-ED79-4F4B-BDFA-B7A5FF567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128475</xdr:colOff>
      <xdr:row>64</xdr:row>
      <xdr:rowOff>125818</xdr:rowOff>
    </xdr:from>
    <xdr:to>
      <xdr:col>8</xdr:col>
      <xdr:colOff>1014523</xdr:colOff>
      <xdr:row>79</xdr:row>
      <xdr:rowOff>77971</xdr:rowOff>
    </xdr:to>
    <xdr:graphicFrame macro="">
      <xdr:nvGraphicFramePr>
        <xdr:cNvPr id="9" name="Chart 8">
          <a:extLst>
            <a:ext uri="{FF2B5EF4-FFF2-40B4-BE49-F238E27FC236}">
              <a16:creationId xmlns:a16="http://schemas.microsoft.com/office/drawing/2014/main" id="{56C1E35B-FB56-4345-8039-F5B029463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101600</xdr:colOff>
      <xdr:row>0</xdr:row>
      <xdr:rowOff>0</xdr:rowOff>
    </xdr:from>
    <xdr:to>
      <xdr:col>30</xdr:col>
      <xdr:colOff>303389</xdr:colOff>
      <xdr:row>2</xdr:row>
      <xdr:rowOff>162560</xdr:rowOff>
    </xdr:to>
    <xdr:sp macro="" textlink="">
      <xdr:nvSpPr>
        <xdr:cNvPr id="2" name="Rectangle 1">
          <a:extLst>
            <a:ext uri="{FF2B5EF4-FFF2-40B4-BE49-F238E27FC236}">
              <a16:creationId xmlns:a16="http://schemas.microsoft.com/office/drawing/2014/main" id="{6F47C7A6-1A76-484D-AD29-EC3313844BE5}"/>
            </a:ext>
          </a:extLst>
        </xdr:cNvPr>
        <xdr:cNvSpPr/>
      </xdr:nvSpPr>
      <xdr:spPr>
        <a:xfrm>
          <a:off x="101600" y="0"/>
          <a:ext cx="18489789" cy="518160"/>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0</xdr:row>
      <xdr:rowOff>0</xdr:rowOff>
    </xdr:from>
    <xdr:to>
      <xdr:col>2</xdr:col>
      <xdr:colOff>220980</xdr:colOff>
      <xdr:row>3</xdr:row>
      <xdr:rowOff>10654</xdr:rowOff>
    </xdr:to>
    <xdr:pic>
      <xdr:nvPicPr>
        <xdr:cNvPr id="4" name="Picture 3">
          <a:extLst>
            <a:ext uri="{FF2B5EF4-FFF2-40B4-BE49-F238E27FC236}">
              <a16:creationId xmlns:a16="http://schemas.microsoft.com/office/drawing/2014/main" id="{97148C72-6674-4711-A9F0-61DBA0BB8BB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608" t="30000" r="19804" b="34706"/>
        <a:stretch/>
      </xdr:blipFill>
      <xdr:spPr>
        <a:xfrm>
          <a:off x="0" y="0"/>
          <a:ext cx="1440180" cy="559294"/>
        </a:xfrm>
        <a:prstGeom prst="rect">
          <a:avLst/>
        </a:prstGeom>
      </xdr:spPr>
    </xdr:pic>
    <xdr:clientData/>
  </xdr:twoCellAnchor>
  <xdr:twoCellAnchor>
    <xdr:from>
      <xdr:col>2</xdr:col>
      <xdr:colOff>342900</xdr:colOff>
      <xdr:row>0</xdr:row>
      <xdr:rowOff>137160</xdr:rowOff>
    </xdr:from>
    <xdr:to>
      <xdr:col>5</xdr:col>
      <xdr:colOff>335280</xdr:colOff>
      <xdr:row>2</xdr:row>
      <xdr:rowOff>83820</xdr:rowOff>
    </xdr:to>
    <xdr:sp macro="" textlink="">
      <xdr:nvSpPr>
        <xdr:cNvPr id="5" name="TextBox 4">
          <a:extLst>
            <a:ext uri="{FF2B5EF4-FFF2-40B4-BE49-F238E27FC236}">
              <a16:creationId xmlns:a16="http://schemas.microsoft.com/office/drawing/2014/main" id="{AA2318F2-3F36-4593-ADD6-E8AC79E06D82}"/>
            </a:ext>
          </a:extLst>
        </xdr:cNvPr>
        <xdr:cNvSpPr txBox="1"/>
      </xdr:nvSpPr>
      <xdr:spPr>
        <a:xfrm>
          <a:off x="1562100" y="137160"/>
          <a:ext cx="18211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rgbClr val="8104A8"/>
              </a:solidFill>
            </a:rPr>
            <a:t>Company</a:t>
          </a:r>
          <a:r>
            <a:rPr lang="en-US" sz="1600" b="1" baseline="0">
              <a:solidFill>
                <a:srgbClr val="8104A8"/>
              </a:solidFill>
            </a:rPr>
            <a:t> Financial</a:t>
          </a:r>
          <a:endParaRPr lang="en-GB" sz="1600" b="1">
            <a:solidFill>
              <a:srgbClr val="8104A8"/>
            </a:solidFill>
          </a:endParaRPr>
        </a:p>
      </xdr:txBody>
    </xdr:sp>
    <xdr:clientData/>
  </xdr:twoCellAnchor>
  <xdr:twoCellAnchor>
    <xdr:from>
      <xdr:col>27</xdr:col>
      <xdr:colOff>108765</xdr:colOff>
      <xdr:row>1</xdr:row>
      <xdr:rowOff>5525</xdr:rowOff>
    </xdr:from>
    <xdr:to>
      <xdr:col>28</xdr:col>
      <xdr:colOff>131625</xdr:colOff>
      <xdr:row>2</xdr:row>
      <xdr:rowOff>130895</xdr:rowOff>
    </xdr:to>
    <xdr:sp macro="" textlink="">
      <xdr:nvSpPr>
        <xdr:cNvPr id="6" name="TextBox 5">
          <a:hlinkClick xmlns:r="http://schemas.openxmlformats.org/officeDocument/2006/relationships" r:id="rId2" tooltip="Sales"/>
          <a:extLst>
            <a:ext uri="{FF2B5EF4-FFF2-40B4-BE49-F238E27FC236}">
              <a16:creationId xmlns:a16="http://schemas.microsoft.com/office/drawing/2014/main" id="{AD6C7A6C-8FA6-4311-970B-B6FCF32FD884}"/>
            </a:ext>
          </a:extLst>
        </xdr:cNvPr>
        <xdr:cNvSpPr txBox="1"/>
      </xdr:nvSpPr>
      <xdr:spPr>
        <a:xfrm>
          <a:off x="16567965" y="183325"/>
          <a:ext cx="632460" cy="303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baseline="0">
              <a:solidFill>
                <a:schemeClr val="bg1"/>
              </a:solidFill>
            </a:rPr>
            <a:t>Sales</a:t>
          </a:r>
          <a:endParaRPr lang="en-GB" sz="1400" b="0" i="1">
            <a:solidFill>
              <a:schemeClr val="bg1"/>
            </a:solidFill>
          </a:endParaRPr>
        </a:p>
      </xdr:txBody>
    </xdr:sp>
    <xdr:clientData/>
  </xdr:twoCellAnchor>
  <xdr:twoCellAnchor>
    <xdr:from>
      <xdr:col>24</xdr:col>
      <xdr:colOff>170378</xdr:colOff>
      <xdr:row>0</xdr:row>
      <xdr:rowOff>165347</xdr:rowOff>
    </xdr:from>
    <xdr:to>
      <xdr:col>26</xdr:col>
      <xdr:colOff>238958</xdr:colOff>
      <xdr:row>2</xdr:row>
      <xdr:rowOff>118561</xdr:rowOff>
    </xdr:to>
    <xdr:sp macro="" textlink="">
      <xdr:nvSpPr>
        <xdr:cNvPr id="7" name="TextBox 6">
          <a:hlinkClick xmlns:r="http://schemas.openxmlformats.org/officeDocument/2006/relationships" r:id="rId3" tooltip="Geographically"/>
          <a:extLst>
            <a:ext uri="{FF2B5EF4-FFF2-40B4-BE49-F238E27FC236}">
              <a16:creationId xmlns:a16="http://schemas.microsoft.com/office/drawing/2014/main" id="{2FC2F303-4199-4265-B3BA-AE6CEED05559}"/>
            </a:ext>
          </a:extLst>
        </xdr:cNvPr>
        <xdr:cNvSpPr txBox="1"/>
      </xdr:nvSpPr>
      <xdr:spPr>
        <a:xfrm>
          <a:off x="14800778" y="165347"/>
          <a:ext cx="1287780" cy="308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Geographically</a:t>
          </a:r>
          <a:endParaRPr lang="en-GB" sz="1600" b="0" i="1">
            <a:solidFill>
              <a:schemeClr val="bg1"/>
            </a:solidFill>
          </a:endParaRPr>
        </a:p>
      </xdr:txBody>
    </xdr:sp>
    <xdr:clientData/>
  </xdr:twoCellAnchor>
  <xdr:twoCellAnchor>
    <xdr:from>
      <xdr:col>53</xdr:col>
      <xdr:colOff>455190</xdr:colOff>
      <xdr:row>22</xdr:row>
      <xdr:rowOff>99923</xdr:rowOff>
    </xdr:from>
    <xdr:to>
      <xdr:col>55</xdr:col>
      <xdr:colOff>417090</xdr:colOff>
      <xdr:row>24</xdr:row>
      <xdr:rowOff>47493</xdr:rowOff>
    </xdr:to>
    <xdr:sp macro="" textlink="">
      <xdr:nvSpPr>
        <xdr:cNvPr id="8" name="TextBox 7">
          <a:extLst>
            <a:ext uri="{FF2B5EF4-FFF2-40B4-BE49-F238E27FC236}">
              <a16:creationId xmlns:a16="http://schemas.microsoft.com/office/drawing/2014/main" id="{C4310F0D-4C86-4632-B5F5-E9AD04AB9692}"/>
            </a:ext>
          </a:extLst>
        </xdr:cNvPr>
        <xdr:cNvSpPr txBox="1"/>
      </xdr:nvSpPr>
      <xdr:spPr>
        <a:xfrm>
          <a:off x="32646929" y="4230184"/>
          <a:ext cx="1176683" cy="323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GB" sz="1400" b="0" i="1">
            <a:solidFill>
              <a:schemeClr val="bg1"/>
            </a:solidFill>
          </a:endParaRPr>
        </a:p>
      </xdr:txBody>
    </xdr:sp>
    <xdr:clientData/>
  </xdr:twoCellAnchor>
  <xdr:twoCellAnchor>
    <xdr:from>
      <xdr:col>13</xdr:col>
      <xdr:colOff>437833</xdr:colOff>
      <xdr:row>0</xdr:row>
      <xdr:rowOff>176340</xdr:rowOff>
    </xdr:from>
    <xdr:to>
      <xdr:col>16</xdr:col>
      <xdr:colOff>114300</xdr:colOff>
      <xdr:row>2</xdr:row>
      <xdr:rowOff>88900</xdr:rowOff>
    </xdr:to>
    <xdr:sp macro="" textlink="">
      <xdr:nvSpPr>
        <xdr:cNvPr id="9" name="TextBox 8">
          <a:hlinkClick xmlns:r="http://schemas.openxmlformats.org/officeDocument/2006/relationships" r:id="rId4"/>
          <a:extLst>
            <a:ext uri="{FF2B5EF4-FFF2-40B4-BE49-F238E27FC236}">
              <a16:creationId xmlns:a16="http://schemas.microsoft.com/office/drawing/2014/main" id="{ED6627B6-0870-4601-9694-7D575E094095}"/>
            </a:ext>
          </a:extLst>
        </xdr:cNvPr>
        <xdr:cNvSpPr txBox="1"/>
      </xdr:nvSpPr>
      <xdr:spPr>
        <a:xfrm>
          <a:off x="8362633" y="176340"/>
          <a:ext cx="1505267" cy="26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0" i="1">
              <a:solidFill>
                <a:schemeClr val="bg1"/>
              </a:solidFill>
            </a:rPr>
            <a:t>Company</a:t>
          </a:r>
          <a:r>
            <a:rPr lang="en-US" sz="1600" b="0" i="1" baseline="0">
              <a:solidFill>
                <a:schemeClr val="bg1"/>
              </a:solidFill>
            </a:rPr>
            <a:t> Data</a:t>
          </a:r>
          <a:endParaRPr lang="en-GB" sz="1600" b="0" i="1">
            <a:solidFill>
              <a:schemeClr val="bg1"/>
            </a:solidFill>
          </a:endParaRPr>
        </a:p>
      </xdr:txBody>
    </xdr:sp>
    <xdr:clientData/>
  </xdr:twoCellAnchor>
  <xdr:twoCellAnchor editAs="oneCell">
    <xdr:from>
      <xdr:col>13</xdr:col>
      <xdr:colOff>4194</xdr:colOff>
      <xdr:row>0</xdr:row>
      <xdr:rowOff>121808</xdr:rowOff>
    </xdr:from>
    <xdr:to>
      <xdr:col>13</xdr:col>
      <xdr:colOff>420224</xdr:colOff>
      <xdr:row>2</xdr:row>
      <xdr:rowOff>167528</xdr:rowOff>
    </xdr:to>
    <xdr:pic>
      <xdr:nvPicPr>
        <xdr:cNvPr id="11" name="Graphic 10" descr="Pie chart with solid fill">
          <a:extLst>
            <a:ext uri="{FF2B5EF4-FFF2-40B4-BE49-F238E27FC236}">
              <a16:creationId xmlns:a16="http://schemas.microsoft.com/office/drawing/2014/main" id="{212D7D20-6245-4872-ABBC-85D9A986D5E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928994" y="121808"/>
          <a:ext cx="416030" cy="401320"/>
        </a:xfrm>
        <a:prstGeom prst="rect">
          <a:avLst/>
        </a:prstGeom>
      </xdr:spPr>
    </xdr:pic>
    <xdr:clientData/>
  </xdr:twoCellAnchor>
  <xdr:twoCellAnchor>
    <xdr:from>
      <xdr:col>21</xdr:col>
      <xdr:colOff>417212</xdr:colOff>
      <xdr:row>0</xdr:row>
      <xdr:rowOff>175707</xdr:rowOff>
    </xdr:from>
    <xdr:to>
      <xdr:col>23</xdr:col>
      <xdr:colOff>501032</xdr:colOff>
      <xdr:row>2</xdr:row>
      <xdr:rowOff>128921</xdr:rowOff>
    </xdr:to>
    <xdr:sp macro="" textlink="">
      <xdr:nvSpPr>
        <xdr:cNvPr id="12" name="TextBox 11">
          <a:hlinkClick xmlns:r="http://schemas.openxmlformats.org/officeDocument/2006/relationships" r:id="rId7" tooltip="income sources"/>
          <a:extLst>
            <a:ext uri="{FF2B5EF4-FFF2-40B4-BE49-F238E27FC236}">
              <a16:creationId xmlns:a16="http://schemas.microsoft.com/office/drawing/2014/main" id="{20B4D453-C073-4E3F-838B-C7FC7A020841}"/>
            </a:ext>
          </a:extLst>
        </xdr:cNvPr>
        <xdr:cNvSpPr txBox="1"/>
      </xdr:nvSpPr>
      <xdr:spPr>
        <a:xfrm>
          <a:off x="13218812" y="175707"/>
          <a:ext cx="1303020" cy="308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income sources</a:t>
          </a:r>
          <a:endParaRPr lang="en-GB" sz="1400" b="0" i="1">
            <a:solidFill>
              <a:schemeClr val="bg1"/>
            </a:solidFill>
          </a:endParaRPr>
        </a:p>
      </xdr:txBody>
    </xdr:sp>
    <xdr:clientData/>
  </xdr:twoCellAnchor>
  <xdr:twoCellAnchor>
    <xdr:from>
      <xdr:col>21</xdr:col>
      <xdr:colOff>430933</xdr:colOff>
      <xdr:row>2</xdr:row>
      <xdr:rowOff>66040</xdr:rowOff>
    </xdr:from>
    <xdr:to>
      <xdr:col>22</xdr:col>
      <xdr:colOff>103024</xdr:colOff>
      <xdr:row>2</xdr:row>
      <xdr:rowOff>111760</xdr:rowOff>
    </xdr:to>
    <xdr:sp macro="" textlink="">
      <xdr:nvSpPr>
        <xdr:cNvPr id="13" name="Rectangle: Rounded Corners 12">
          <a:extLst>
            <a:ext uri="{FF2B5EF4-FFF2-40B4-BE49-F238E27FC236}">
              <a16:creationId xmlns:a16="http://schemas.microsoft.com/office/drawing/2014/main" id="{B6EB46C5-F152-41E3-8381-84AC26EED597}"/>
            </a:ext>
          </a:extLst>
        </xdr:cNvPr>
        <xdr:cNvSpPr/>
      </xdr:nvSpPr>
      <xdr:spPr>
        <a:xfrm>
          <a:off x="13232533" y="421640"/>
          <a:ext cx="281691" cy="45720"/>
        </a:xfrm>
        <a:prstGeom prst="roundRect">
          <a:avLst>
            <a:gd name="adj" fmla="val 50000"/>
          </a:avLst>
        </a:prstGeom>
        <a:solidFill>
          <a:srgbClr val="194A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165295</xdr:colOff>
      <xdr:row>22</xdr:row>
      <xdr:rowOff>79222</xdr:rowOff>
    </xdr:from>
    <xdr:to>
      <xdr:col>8</xdr:col>
      <xdr:colOff>222738</xdr:colOff>
      <xdr:row>37</xdr:row>
      <xdr:rowOff>79221</xdr:rowOff>
    </xdr:to>
    <xdr:graphicFrame macro="">
      <xdr:nvGraphicFramePr>
        <xdr:cNvPr id="18" name="Chart 17">
          <a:extLst>
            <a:ext uri="{FF2B5EF4-FFF2-40B4-BE49-F238E27FC236}">
              <a16:creationId xmlns:a16="http://schemas.microsoft.com/office/drawing/2014/main" id="{E2DB0E4D-DFA0-4B14-A19A-8171C98AA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121680</xdr:colOff>
      <xdr:row>5</xdr:row>
      <xdr:rowOff>181708</xdr:rowOff>
    </xdr:from>
    <xdr:to>
      <xdr:col>8</xdr:col>
      <xdr:colOff>250209</xdr:colOff>
      <xdr:row>21</xdr:row>
      <xdr:rowOff>13189</xdr:rowOff>
    </xdr:to>
    <xdr:graphicFrame macro="">
      <xdr:nvGraphicFramePr>
        <xdr:cNvPr id="14" name="Chart 13">
          <a:extLst>
            <a:ext uri="{FF2B5EF4-FFF2-40B4-BE49-F238E27FC236}">
              <a16:creationId xmlns:a16="http://schemas.microsoft.com/office/drawing/2014/main" id="{507A06DB-4A0F-4C6C-95C9-F3A7C1C0C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102578</xdr:colOff>
      <xdr:row>6</xdr:row>
      <xdr:rowOff>14802</xdr:rowOff>
    </xdr:from>
    <xdr:to>
      <xdr:col>25</xdr:col>
      <xdr:colOff>410308</xdr:colOff>
      <xdr:row>21</xdr:row>
      <xdr:rowOff>14801</xdr:rowOff>
    </xdr:to>
    <xdr:graphicFrame macro="">
      <xdr:nvGraphicFramePr>
        <xdr:cNvPr id="16" name="Chart 15">
          <a:extLst>
            <a:ext uri="{FF2B5EF4-FFF2-40B4-BE49-F238E27FC236}">
              <a16:creationId xmlns:a16="http://schemas.microsoft.com/office/drawing/2014/main" id="{8F98E8E4-6C8D-41DD-B65E-8B299BE72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421604</xdr:colOff>
      <xdr:row>6</xdr:row>
      <xdr:rowOff>6831</xdr:rowOff>
    </xdr:from>
    <xdr:to>
      <xdr:col>16</xdr:col>
      <xdr:colOff>472948</xdr:colOff>
      <xdr:row>21</xdr:row>
      <xdr:rowOff>1043</xdr:rowOff>
    </xdr:to>
    <xdr:graphicFrame macro="">
      <xdr:nvGraphicFramePr>
        <xdr:cNvPr id="17" name="Chart 16">
          <a:extLst>
            <a:ext uri="{FF2B5EF4-FFF2-40B4-BE49-F238E27FC236}">
              <a16:creationId xmlns:a16="http://schemas.microsoft.com/office/drawing/2014/main" id="{82D70FBA-C00C-45A1-A8E9-4D30F5353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350108</xdr:colOff>
      <xdr:row>22</xdr:row>
      <xdr:rowOff>82378</xdr:rowOff>
    </xdr:from>
    <xdr:to>
      <xdr:col>16</xdr:col>
      <xdr:colOff>545757</xdr:colOff>
      <xdr:row>37</xdr:row>
      <xdr:rowOff>96793</xdr:rowOff>
    </xdr:to>
    <xdr:graphicFrame macro="">
      <xdr:nvGraphicFramePr>
        <xdr:cNvPr id="19" name="Chart 18">
          <a:extLst>
            <a:ext uri="{FF2B5EF4-FFF2-40B4-BE49-F238E27FC236}">
              <a16:creationId xmlns:a16="http://schemas.microsoft.com/office/drawing/2014/main" id="{6AC662F5-D184-4B73-8C76-6EA2FBC7C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176695</xdr:colOff>
      <xdr:row>38</xdr:row>
      <xdr:rowOff>110435</xdr:rowOff>
    </xdr:from>
    <xdr:to>
      <xdr:col>16</xdr:col>
      <xdr:colOff>452782</xdr:colOff>
      <xdr:row>56</xdr:row>
      <xdr:rowOff>110435</xdr:rowOff>
    </xdr:to>
    <xdr:graphicFrame macro="">
      <xdr:nvGraphicFramePr>
        <xdr:cNvPr id="21" name="Chart 20">
          <a:extLst>
            <a:ext uri="{FF2B5EF4-FFF2-40B4-BE49-F238E27FC236}">
              <a16:creationId xmlns:a16="http://schemas.microsoft.com/office/drawing/2014/main" id="{6958ACC4-8549-499C-A63E-9ED9AD44F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22</xdr:col>
      <xdr:colOff>308128</xdr:colOff>
      <xdr:row>43</xdr:row>
      <xdr:rowOff>67485</xdr:rowOff>
    </xdr:from>
    <xdr:to>
      <xdr:col>26</xdr:col>
      <xdr:colOff>103748</xdr:colOff>
      <xdr:row>52</xdr:row>
      <xdr:rowOff>138040</xdr:rowOff>
    </xdr:to>
    <mc:AlternateContent xmlns:mc="http://schemas.openxmlformats.org/markup-compatibility/2006" xmlns:a14="http://schemas.microsoft.com/office/drawing/2010/main">
      <mc:Choice Requires="a14">
        <xdr:graphicFrame macro="">
          <xdr:nvGraphicFramePr>
            <xdr:cNvPr id="22" name="Segment">
              <a:extLst>
                <a:ext uri="{FF2B5EF4-FFF2-40B4-BE49-F238E27FC236}">
                  <a16:creationId xmlns:a16="http://schemas.microsoft.com/office/drawing/2014/main" id="{3B54315D-0869-4B36-BF04-A3822A68C10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719328" y="7812176"/>
              <a:ext cx="2234020" cy="16915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416457</xdr:colOff>
      <xdr:row>43</xdr:row>
      <xdr:rowOff>108779</xdr:rowOff>
    </xdr:from>
    <xdr:to>
      <xdr:col>21</xdr:col>
      <xdr:colOff>165101</xdr:colOff>
      <xdr:row>52</xdr:row>
      <xdr:rowOff>165223</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066C4176-B1EA-4295-B9B4-E06844620E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79657" y="7853470"/>
              <a:ext cx="2187044" cy="16774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379667</xdr:colOff>
      <xdr:row>23</xdr:row>
      <xdr:rowOff>172035</xdr:rowOff>
    </xdr:from>
    <xdr:to>
      <xdr:col>21</xdr:col>
      <xdr:colOff>187923</xdr:colOff>
      <xdr:row>34</xdr:row>
      <xdr:rowOff>159494</xdr:rowOff>
    </xdr:to>
    <mc:AlternateContent xmlns:mc="http://schemas.openxmlformats.org/markup-compatibility/2006" xmlns:a14="http://schemas.microsoft.com/office/drawing/2010/main">
      <mc:Choice Requires="a14">
        <xdr:graphicFrame macro="">
          <xdr:nvGraphicFramePr>
            <xdr:cNvPr id="24" name=" Product ">
              <a:extLst>
                <a:ext uri="{FF2B5EF4-FFF2-40B4-BE49-F238E27FC236}">
                  <a16:creationId xmlns:a16="http://schemas.microsoft.com/office/drawing/2014/main" id="{1BBC235C-EB25-4C19-A774-0CE5B0E0ABC5}"/>
                </a:ext>
              </a:extLst>
            </xdr:cNvPr>
            <xdr:cNvGraphicFramePr/>
          </xdr:nvGraphicFramePr>
          <xdr:xfrm>
            <a:off x="0" y="0"/>
            <a:ext cx="0" cy="0"/>
          </xdr:xfrm>
          <a:graphic>
            <a:graphicData uri="http://schemas.microsoft.com/office/drawing/2010/slicer">
              <sle:slicer xmlns:sle="http://schemas.microsoft.com/office/drawing/2010/slicer" name=" Product "/>
            </a:graphicData>
          </a:graphic>
        </xdr:graphicFrame>
      </mc:Choice>
      <mc:Fallback xmlns="">
        <xdr:sp macro="" textlink="">
          <xdr:nvSpPr>
            <xdr:cNvPr id="0" name=""/>
            <xdr:cNvSpPr>
              <a:spLocks noTextEdit="1"/>
            </xdr:cNvSpPr>
          </xdr:nvSpPr>
          <xdr:spPr>
            <a:xfrm>
              <a:off x="10742867" y="4314544"/>
              <a:ext cx="2246656" cy="19686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122185</xdr:colOff>
      <xdr:row>15</xdr:row>
      <xdr:rowOff>123474</xdr:rowOff>
    </xdr:from>
    <xdr:to>
      <xdr:col>29</xdr:col>
      <xdr:colOff>518369</xdr:colOff>
      <xdr:row>23</xdr:row>
      <xdr:rowOff>38100</xdr:rowOff>
    </xdr:to>
    <mc:AlternateContent xmlns:mc="http://schemas.openxmlformats.org/markup-compatibility/2006">
      <mc:Choice xmlns:a14="http://schemas.microsoft.com/office/drawing/2010/main" Requires="a14">
        <xdr:graphicFrame macro="">
          <xdr:nvGraphicFramePr>
            <xdr:cNvPr id="25" name=" Discount Band ">
              <a:extLst>
                <a:ext uri="{FF2B5EF4-FFF2-40B4-BE49-F238E27FC236}">
                  <a16:creationId xmlns:a16="http://schemas.microsoft.com/office/drawing/2014/main" id="{AE024136-895C-4F97-B6E7-165C24969A60}"/>
                </a:ext>
              </a:extLst>
            </xdr:cNvPr>
            <xdr:cNvGraphicFramePr/>
          </xdr:nvGraphicFramePr>
          <xdr:xfrm>
            <a:off x="0" y="0"/>
            <a:ext cx="0" cy="0"/>
          </xdr:xfrm>
          <a:graphic>
            <a:graphicData uri="http://schemas.microsoft.com/office/drawing/2010/slicer">
              <sle:slicer xmlns:sle="http://schemas.microsoft.com/office/drawing/2010/slicer" name=" Discount Band "/>
            </a:graphicData>
          </a:graphic>
        </xdr:graphicFrame>
      </mc:Choice>
      <mc:Fallback>
        <xdr:sp macro="" textlink="">
          <xdr:nvSpPr>
            <xdr:cNvPr id="0" name=""/>
            <xdr:cNvSpPr>
              <a:spLocks noTextEdit="1"/>
            </xdr:cNvSpPr>
          </xdr:nvSpPr>
          <xdr:spPr>
            <a:xfrm>
              <a:off x="16031821" y="2894383"/>
              <a:ext cx="2231912" cy="13924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522112</xdr:colOff>
      <xdr:row>6</xdr:row>
      <xdr:rowOff>98776</xdr:rowOff>
    </xdr:from>
    <xdr:to>
      <xdr:col>30</xdr:col>
      <xdr:colOff>183445</xdr:colOff>
      <xdr:row>12</xdr:row>
      <xdr:rowOff>169333</xdr:rowOff>
    </xdr:to>
    <xdr:sp macro="" textlink="">
      <xdr:nvSpPr>
        <xdr:cNvPr id="26" name="Rectangle: Rounded Corners 25">
          <a:extLst>
            <a:ext uri="{FF2B5EF4-FFF2-40B4-BE49-F238E27FC236}">
              <a16:creationId xmlns:a16="http://schemas.microsoft.com/office/drawing/2014/main" id="{0F0700FA-C216-447B-A872-F8E7D0D18EA4}"/>
            </a:ext>
          </a:extLst>
        </xdr:cNvPr>
        <xdr:cNvSpPr/>
      </xdr:nvSpPr>
      <xdr:spPr>
        <a:xfrm>
          <a:off x="15691556" y="1199443"/>
          <a:ext cx="2695222" cy="1171223"/>
        </a:xfrm>
        <a:prstGeom prst="roundRect">
          <a:avLst>
            <a:gd name="adj" fmla="val 348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45</xdr:col>
      <xdr:colOff>203080</xdr:colOff>
      <xdr:row>20</xdr:row>
      <xdr:rowOff>58282</xdr:rowOff>
    </xdr:from>
    <xdr:to>
      <xdr:col>46</xdr:col>
      <xdr:colOff>401250</xdr:colOff>
      <xdr:row>24</xdr:row>
      <xdr:rowOff>128841</xdr:rowOff>
    </xdr:to>
    <xdr:pic>
      <xdr:nvPicPr>
        <xdr:cNvPr id="28" name="Graphic 27" descr="Money with solid fill">
          <a:extLst>
            <a:ext uri="{FF2B5EF4-FFF2-40B4-BE49-F238E27FC236}">
              <a16:creationId xmlns:a16="http://schemas.microsoft.com/office/drawing/2014/main" id="{D96A4A08-1DEE-42D8-B9A6-4EF20C1E8A9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7535689" y="3813065"/>
          <a:ext cx="805561" cy="821515"/>
        </a:xfrm>
        <a:prstGeom prst="rect">
          <a:avLst/>
        </a:prstGeom>
      </xdr:spPr>
    </xdr:pic>
    <xdr:clientData/>
  </xdr:twoCellAnchor>
  <xdr:twoCellAnchor>
    <xdr:from>
      <xdr:col>26</xdr:col>
      <xdr:colOff>91415</xdr:colOff>
      <xdr:row>6</xdr:row>
      <xdr:rowOff>161969</xdr:rowOff>
    </xdr:from>
    <xdr:to>
      <xdr:col>31</xdr:col>
      <xdr:colOff>110435</xdr:colOff>
      <xdr:row>8</xdr:row>
      <xdr:rowOff>176081</xdr:rowOff>
    </xdr:to>
    <xdr:sp macro="" textlink="">
      <xdr:nvSpPr>
        <xdr:cNvPr id="29" name="TextBox 28">
          <a:extLst>
            <a:ext uri="{FF2B5EF4-FFF2-40B4-BE49-F238E27FC236}">
              <a16:creationId xmlns:a16="http://schemas.microsoft.com/office/drawing/2014/main" id="{8ACA29E6-BBA2-4D7D-9AF5-FA46F7CE57C1}"/>
            </a:ext>
          </a:extLst>
        </xdr:cNvPr>
        <xdr:cNvSpPr txBox="1"/>
      </xdr:nvSpPr>
      <xdr:spPr>
        <a:xfrm>
          <a:off x="15883589" y="1288404"/>
          <a:ext cx="3055976" cy="389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AVRAGE</a:t>
          </a:r>
          <a:r>
            <a:rPr lang="en-GB" sz="2000" b="1" baseline="0"/>
            <a:t> DISCOUNTS</a:t>
          </a:r>
          <a:endParaRPr lang="en-GB" sz="2000" b="1"/>
        </a:p>
      </xdr:txBody>
    </xdr:sp>
    <xdr:clientData/>
  </xdr:twoCellAnchor>
  <xdr:twoCellAnchor>
    <xdr:from>
      <xdr:col>26</xdr:col>
      <xdr:colOff>403962</xdr:colOff>
      <xdr:row>8</xdr:row>
      <xdr:rowOff>163558</xdr:rowOff>
    </xdr:from>
    <xdr:to>
      <xdr:col>29</xdr:col>
      <xdr:colOff>488778</xdr:colOff>
      <xdr:row>10</xdr:row>
      <xdr:rowOff>177670</xdr:rowOff>
    </xdr:to>
    <xdr:sp macro="" textlink="">
      <xdr:nvSpPr>
        <xdr:cNvPr id="30" name="TextBox 29">
          <a:extLst>
            <a:ext uri="{FF2B5EF4-FFF2-40B4-BE49-F238E27FC236}">
              <a16:creationId xmlns:a16="http://schemas.microsoft.com/office/drawing/2014/main" id="{E1103107-1A30-4398-8DE0-306A84F7714A}"/>
            </a:ext>
          </a:extLst>
        </xdr:cNvPr>
        <xdr:cNvSpPr txBox="1"/>
      </xdr:nvSpPr>
      <xdr:spPr>
        <a:xfrm>
          <a:off x="16200016" y="1646369"/>
          <a:ext cx="1907438" cy="384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1" i="0" u="none" strike="noStrike">
              <a:solidFill>
                <a:schemeClr val="dk1"/>
              </a:solidFill>
              <a:effectLst/>
              <a:latin typeface="+mn-lt"/>
              <a:ea typeface="+mn-ea"/>
              <a:cs typeface="+mn-cs"/>
            </a:rPr>
            <a:t>7.33%</a:t>
          </a:r>
          <a:r>
            <a:rPr lang="en-GB" sz="4800" b="1"/>
            <a:t> </a:t>
          </a:r>
          <a:endParaRPr lang="en-GB" sz="5400" b="1"/>
        </a:p>
      </xdr:txBody>
    </xdr:sp>
    <xdr:clientData/>
  </xdr:twoCellAnchor>
  <xdr:twoCellAnchor>
    <xdr:from>
      <xdr:col>30</xdr:col>
      <xdr:colOff>193729</xdr:colOff>
      <xdr:row>0</xdr:row>
      <xdr:rowOff>0</xdr:rowOff>
    </xdr:from>
    <xdr:to>
      <xdr:col>31</xdr:col>
      <xdr:colOff>364496</xdr:colOff>
      <xdr:row>61</xdr:row>
      <xdr:rowOff>110434</xdr:rowOff>
    </xdr:to>
    <xdr:sp macro="" textlink="">
      <xdr:nvSpPr>
        <xdr:cNvPr id="31" name="Rectangle 30">
          <a:extLst>
            <a:ext uri="{FF2B5EF4-FFF2-40B4-BE49-F238E27FC236}">
              <a16:creationId xmlns:a16="http://schemas.microsoft.com/office/drawing/2014/main" id="{EAB87C1D-8EB4-41A9-8B23-A401DA5EF1CD}"/>
            </a:ext>
          </a:extLst>
        </xdr:cNvPr>
        <xdr:cNvSpPr/>
      </xdr:nvSpPr>
      <xdr:spPr>
        <a:xfrm rot="5400000">
          <a:off x="13023286" y="5392182"/>
          <a:ext cx="11562521" cy="778158"/>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110435</xdr:colOff>
      <xdr:row>58</xdr:row>
      <xdr:rowOff>125410</xdr:rowOff>
    </xdr:from>
    <xdr:to>
      <xdr:col>30</xdr:col>
      <xdr:colOff>312224</xdr:colOff>
      <xdr:row>61</xdr:row>
      <xdr:rowOff>110170</xdr:rowOff>
    </xdr:to>
    <xdr:sp macro="" textlink="">
      <xdr:nvSpPr>
        <xdr:cNvPr id="32" name="Rectangle 31">
          <a:extLst>
            <a:ext uri="{FF2B5EF4-FFF2-40B4-BE49-F238E27FC236}">
              <a16:creationId xmlns:a16="http://schemas.microsoft.com/office/drawing/2014/main" id="{CA410BFC-90D2-4DBB-A32D-088BBE9CB15D}"/>
            </a:ext>
          </a:extLst>
        </xdr:cNvPr>
        <xdr:cNvSpPr/>
      </xdr:nvSpPr>
      <xdr:spPr>
        <a:xfrm>
          <a:off x="110435" y="11014280"/>
          <a:ext cx="18423528" cy="547977"/>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22</xdr:col>
      <xdr:colOff>459961</xdr:colOff>
      <xdr:row>22</xdr:row>
      <xdr:rowOff>184980</xdr:rowOff>
    </xdr:from>
    <xdr:to>
      <xdr:col>25</xdr:col>
      <xdr:colOff>466587</xdr:colOff>
      <xdr:row>35</xdr:row>
      <xdr:rowOff>44174</xdr:rowOff>
    </xdr:to>
    <mc:AlternateContent xmlns:mc="http://schemas.openxmlformats.org/markup-compatibility/2006" xmlns:a14="http://schemas.microsoft.com/office/drawing/2010/main">
      <mc:Choice Requires="a14">
        <xdr:graphicFrame macro="">
          <xdr:nvGraphicFramePr>
            <xdr:cNvPr id="35" name="Day">
              <a:extLst>
                <a:ext uri="{FF2B5EF4-FFF2-40B4-BE49-F238E27FC236}">
                  <a16:creationId xmlns:a16="http://schemas.microsoft.com/office/drawing/2014/main" id="{730B7B0A-7D6E-4E74-9632-9782A2112F94}"/>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3871161" y="4147380"/>
              <a:ext cx="1835426" cy="22006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209826</xdr:colOff>
      <xdr:row>25</xdr:row>
      <xdr:rowOff>112864</xdr:rowOff>
    </xdr:from>
    <xdr:to>
      <xdr:col>29</xdr:col>
      <xdr:colOff>530087</xdr:colOff>
      <xdr:row>45</xdr:row>
      <xdr:rowOff>152399</xdr:rowOff>
    </xdr:to>
    <mc:AlternateContent xmlns:mc="http://schemas.openxmlformats.org/markup-compatibility/2006" xmlns:a14="http://schemas.microsoft.com/office/drawing/2010/main">
      <mc:Choice Requires="a14">
        <xdr:graphicFrame macro="">
          <xdr:nvGraphicFramePr>
            <xdr:cNvPr id="36" name=" Month Name ">
              <a:extLst>
                <a:ext uri="{FF2B5EF4-FFF2-40B4-BE49-F238E27FC236}">
                  <a16:creationId xmlns:a16="http://schemas.microsoft.com/office/drawing/2014/main" id="{569357F2-D93A-45DD-9EC0-0CC6056C6DF1}"/>
                </a:ext>
              </a:extLst>
            </xdr:cNvPr>
            <xdr:cNvGraphicFramePr/>
          </xdr:nvGraphicFramePr>
          <xdr:xfrm>
            <a:off x="0" y="0"/>
            <a:ext cx="0" cy="0"/>
          </xdr:xfrm>
          <a:graphic>
            <a:graphicData uri="http://schemas.microsoft.com/office/drawing/2010/slicer">
              <sle:slicer xmlns:sle="http://schemas.microsoft.com/office/drawing/2010/slicer" name=" Month Name "/>
            </a:graphicData>
          </a:graphic>
        </xdr:graphicFrame>
      </mc:Choice>
      <mc:Fallback xmlns="">
        <xdr:sp macro="" textlink="">
          <xdr:nvSpPr>
            <xdr:cNvPr id="0" name=""/>
            <xdr:cNvSpPr>
              <a:spLocks noTextEdit="1"/>
            </xdr:cNvSpPr>
          </xdr:nvSpPr>
          <xdr:spPr>
            <a:xfrm>
              <a:off x="16059426" y="4615591"/>
              <a:ext cx="2149061" cy="36417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292541</xdr:colOff>
      <xdr:row>46</xdr:row>
      <xdr:rowOff>80506</xdr:rowOff>
    </xdr:from>
    <xdr:to>
      <xdr:col>29</xdr:col>
      <xdr:colOff>495851</xdr:colOff>
      <xdr:row>51</xdr:row>
      <xdr:rowOff>114299</xdr:rowOff>
    </xdr:to>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8D00B611-3A07-4FAD-8BFC-4692168B6B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142141" y="8365524"/>
              <a:ext cx="2032110" cy="9343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377687</xdr:colOff>
      <xdr:row>35</xdr:row>
      <xdr:rowOff>100497</xdr:rowOff>
    </xdr:from>
    <xdr:to>
      <xdr:col>26</xdr:col>
      <xdr:colOff>134730</xdr:colOff>
      <xdr:row>42</xdr:row>
      <xdr:rowOff>12149</xdr:rowOff>
    </xdr:to>
    <xdr:sp macro="" textlink="">
      <xdr:nvSpPr>
        <xdr:cNvPr id="38" name="Rectangle 37">
          <a:extLst>
            <a:ext uri="{FF2B5EF4-FFF2-40B4-BE49-F238E27FC236}">
              <a16:creationId xmlns:a16="http://schemas.microsoft.com/office/drawing/2014/main" id="{9B5DC9C9-7390-44DA-8D5A-3EE38A1298F1}"/>
            </a:ext>
          </a:extLst>
        </xdr:cNvPr>
        <xdr:cNvSpPr/>
      </xdr:nvSpPr>
      <xdr:spPr>
        <a:xfrm>
          <a:off x="10740887" y="6323497"/>
          <a:ext cx="5243443" cy="1156252"/>
        </a:xfrm>
        <a:prstGeom prst="rect">
          <a:avLst/>
        </a:prstGeom>
        <a:solidFill>
          <a:schemeClr val="accent5">
            <a:lumMod val="75000"/>
          </a:schemeClr>
        </a:solidFill>
        <a:ln>
          <a:noFill/>
        </a:ln>
        <a:effectLst>
          <a:glow rad="228600">
            <a:srgbClr val="8104A8">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17</xdr:col>
      <xdr:colOff>532295</xdr:colOff>
      <xdr:row>35</xdr:row>
      <xdr:rowOff>85079</xdr:rowOff>
    </xdr:from>
    <xdr:to>
      <xdr:col>19</xdr:col>
      <xdr:colOff>499165</xdr:colOff>
      <xdr:row>41</xdr:row>
      <xdr:rowOff>153760</xdr:rowOff>
    </xdr:to>
    <xdr:pic>
      <xdr:nvPicPr>
        <xdr:cNvPr id="40" name="Graphic 39" descr="Money with solid fill">
          <a:extLst>
            <a:ext uri="{FF2B5EF4-FFF2-40B4-BE49-F238E27FC236}">
              <a16:creationId xmlns:a16="http://schemas.microsoft.com/office/drawing/2014/main" id="{0493E471-258A-4D87-99D9-D83E635A428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0895495" y="6308079"/>
          <a:ext cx="1186070" cy="1135481"/>
        </a:xfrm>
        <a:prstGeom prst="rect">
          <a:avLst/>
        </a:prstGeom>
      </xdr:spPr>
    </xdr:pic>
    <xdr:clientData/>
  </xdr:twoCellAnchor>
  <xdr:twoCellAnchor>
    <xdr:from>
      <xdr:col>20</xdr:col>
      <xdr:colOff>554382</xdr:colOff>
      <xdr:row>35</xdr:row>
      <xdr:rowOff>100497</xdr:rowOff>
    </xdr:from>
    <xdr:to>
      <xdr:col>24</xdr:col>
      <xdr:colOff>29449</xdr:colOff>
      <xdr:row>37</xdr:row>
      <xdr:rowOff>104669</xdr:rowOff>
    </xdr:to>
    <xdr:sp macro="" textlink="">
      <xdr:nvSpPr>
        <xdr:cNvPr id="41" name="TextBox 40">
          <a:extLst>
            <a:ext uri="{FF2B5EF4-FFF2-40B4-BE49-F238E27FC236}">
              <a16:creationId xmlns:a16="http://schemas.microsoft.com/office/drawing/2014/main" id="{0F107CE9-67E1-406F-9E07-F6169CC3DA24}"/>
            </a:ext>
          </a:extLst>
        </xdr:cNvPr>
        <xdr:cNvSpPr txBox="1"/>
      </xdr:nvSpPr>
      <xdr:spPr>
        <a:xfrm>
          <a:off x="12746382" y="6323497"/>
          <a:ext cx="1913467" cy="359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Total profit$</a:t>
          </a:r>
        </a:p>
      </xdr:txBody>
    </xdr:sp>
    <xdr:clientData/>
  </xdr:twoCellAnchor>
  <xdr:twoCellAnchor>
    <xdr:from>
      <xdr:col>19</xdr:col>
      <xdr:colOff>609599</xdr:colOff>
      <xdr:row>37</xdr:row>
      <xdr:rowOff>145774</xdr:rowOff>
    </xdr:from>
    <xdr:to>
      <xdr:col>24</xdr:col>
      <xdr:colOff>598557</xdr:colOff>
      <xdr:row>40</xdr:row>
      <xdr:rowOff>100496</xdr:rowOff>
    </xdr:to>
    <xdr:sp macro="" textlink="">
      <xdr:nvSpPr>
        <xdr:cNvPr id="43" name="TextBox 42">
          <a:extLst>
            <a:ext uri="{FF2B5EF4-FFF2-40B4-BE49-F238E27FC236}">
              <a16:creationId xmlns:a16="http://schemas.microsoft.com/office/drawing/2014/main" id="{80FFDB06-AD68-44A2-9A00-3DB23CA381BD}"/>
            </a:ext>
          </a:extLst>
        </xdr:cNvPr>
        <xdr:cNvSpPr txBox="1"/>
      </xdr:nvSpPr>
      <xdr:spPr>
        <a:xfrm>
          <a:off x="12191999" y="6724374"/>
          <a:ext cx="3036958" cy="48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i="0" u="none" strike="noStrike">
              <a:solidFill>
                <a:schemeClr val="dk1"/>
              </a:solidFill>
              <a:effectLst/>
              <a:latin typeface="+mn-lt"/>
              <a:ea typeface="+mn-ea"/>
              <a:cs typeface="+mn-cs"/>
            </a:rPr>
            <a:t>$12,063,837.29</a:t>
          </a:r>
          <a:r>
            <a:rPr lang="en-GB" sz="3600"/>
            <a:t> </a:t>
          </a:r>
          <a:endParaRPr lang="en-GB" sz="36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25</xdr:col>
      <xdr:colOff>316302</xdr:colOff>
      <xdr:row>3</xdr:row>
      <xdr:rowOff>7620</xdr:rowOff>
    </xdr:to>
    <xdr:sp macro="" textlink="">
      <xdr:nvSpPr>
        <xdr:cNvPr id="2" name="Rectangle 1">
          <a:extLst>
            <a:ext uri="{FF2B5EF4-FFF2-40B4-BE49-F238E27FC236}">
              <a16:creationId xmlns:a16="http://schemas.microsoft.com/office/drawing/2014/main" id="{EE7C494B-17B5-498B-8074-3E9AC3AD5C41}"/>
            </a:ext>
          </a:extLst>
        </xdr:cNvPr>
        <xdr:cNvSpPr/>
      </xdr:nvSpPr>
      <xdr:spPr>
        <a:xfrm>
          <a:off x="38100" y="22860"/>
          <a:ext cx="15374428" cy="545477"/>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0</xdr:row>
      <xdr:rowOff>0</xdr:rowOff>
    </xdr:from>
    <xdr:to>
      <xdr:col>2</xdr:col>
      <xdr:colOff>220980</xdr:colOff>
      <xdr:row>3</xdr:row>
      <xdr:rowOff>10654</xdr:rowOff>
    </xdr:to>
    <xdr:pic>
      <xdr:nvPicPr>
        <xdr:cNvPr id="3" name="Picture 2">
          <a:extLst>
            <a:ext uri="{FF2B5EF4-FFF2-40B4-BE49-F238E27FC236}">
              <a16:creationId xmlns:a16="http://schemas.microsoft.com/office/drawing/2014/main" id="{84B57A5F-BEA2-4FAD-9108-148E46497E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608" t="30000" r="19804" b="34706"/>
        <a:stretch/>
      </xdr:blipFill>
      <xdr:spPr>
        <a:xfrm>
          <a:off x="0" y="0"/>
          <a:ext cx="1440180" cy="559294"/>
        </a:xfrm>
        <a:prstGeom prst="rect">
          <a:avLst/>
        </a:prstGeom>
      </xdr:spPr>
    </xdr:pic>
    <xdr:clientData/>
  </xdr:twoCellAnchor>
  <xdr:twoCellAnchor>
    <xdr:from>
      <xdr:col>2</xdr:col>
      <xdr:colOff>342900</xdr:colOff>
      <xdr:row>0</xdr:row>
      <xdr:rowOff>137160</xdr:rowOff>
    </xdr:from>
    <xdr:to>
      <xdr:col>5</xdr:col>
      <xdr:colOff>335280</xdr:colOff>
      <xdr:row>2</xdr:row>
      <xdr:rowOff>83820</xdr:rowOff>
    </xdr:to>
    <xdr:sp macro="" textlink="">
      <xdr:nvSpPr>
        <xdr:cNvPr id="4" name="TextBox 3">
          <a:extLst>
            <a:ext uri="{FF2B5EF4-FFF2-40B4-BE49-F238E27FC236}">
              <a16:creationId xmlns:a16="http://schemas.microsoft.com/office/drawing/2014/main" id="{159F3D17-6F6F-41D7-B924-9034866C1FFF}"/>
            </a:ext>
          </a:extLst>
        </xdr:cNvPr>
        <xdr:cNvSpPr txBox="1"/>
      </xdr:nvSpPr>
      <xdr:spPr>
        <a:xfrm>
          <a:off x="1562100" y="137160"/>
          <a:ext cx="18211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rgbClr val="8104A8"/>
              </a:solidFill>
            </a:rPr>
            <a:t>Company</a:t>
          </a:r>
          <a:r>
            <a:rPr lang="en-US" sz="1600" b="1" baseline="0">
              <a:solidFill>
                <a:srgbClr val="8104A8"/>
              </a:solidFill>
            </a:rPr>
            <a:t> Financial</a:t>
          </a:r>
          <a:endParaRPr lang="en-GB" sz="1600" b="1">
            <a:solidFill>
              <a:srgbClr val="8104A8"/>
            </a:solidFill>
          </a:endParaRPr>
        </a:p>
      </xdr:txBody>
    </xdr:sp>
    <xdr:clientData/>
  </xdr:twoCellAnchor>
  <xdr:twoCellAnchor>
    <xdr:from>
      <xdr:col>21</xdr:col>
      <xdr:colOff>388237</xdr:colOff>
      <xdr:row>0</xdr:row>
      <xdr:rowOff>166633</xdr:rowOff>
    </xdr:from>
    <xdr:to>
      <xdr:col>22</xdr:col>
      <xdr:colOff>411097</xdr:colOff>
      <xdr:row>2</xdr:row>
      <xdr:rowOff>109267</xdr:rowOff>
    </xdr:to>
    <xdr:sp macro="" textlink="">
      <xdr:nvSpPr>
        <xdr:cNvPr id="5" name="TextBox 4">
          <a:hlinkClick xmlns:r="http://schemas.openxmlformats.org/officeDocument/2006/relationships" r:id="rId2" tooltip="Sales"/>
          <a:extLst>
            <a:ext uri="{FF2B5EF4-FFF2-40B4-BE49-F238E27FC236}">
              <a16:creationId xmlns:a16="http://schemas.microsoft.com/office/drawing/2014/main" id="{15D560DF-4FF3-4062-B00C-977D7C312293}"/>
            </a:ext>
          </a:extLst>
        </xdr:cNvPr>
        <xdr:cNvSpPr txBox="1"/>
      </xdr:nvSpPr>
      <xdr:spPr>
        <a:xfrm>
          <a:off x="13069067" y="166633"/>
          <a:ext cx="626709" cy="31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baseline="0">
              <a:solidFill>
                <a:schemeClr val="bg1"/>
              </a:solidFill>
            </a:rPr>
            <a:t>Sales</a:t>
          </a:r>
          <a:endParaRPr lang="en-GB" sz="1400" b="0" i="1">
            <a:solidFill>
              <a:schemeClr val="bg1"/>
            </a:solidFill>
          </a:endParaRPr>
        </a:p>
      </xdr:txBody>
    </xdr:sp>
    <xdr:clientData/>
  </xdr:twoCellAnchor>
  <xdr:twoCellAnchor>
    <xdr:from>
      <xdr:col>18</xdr:col>
      <xdr:colOff>584104</xdr:colOff>
      <xdr:row>0</xdr:row>
      <xdr:rowOff>165771</xdr:rowOff>
    </xdr:from>
    <xdr:to>
      <xdr:col>21</xdr:col>
      <xdr:colOff>48835</xdr:colOff>
      <xdr:row>2</xdr:row>
      <xdr:rowOff>108405</xdr:rowOff>
    </xdr:to>
    <xdr:sp macro="" textlink="">
      <xdr:nvSpPr>
        <xdr:cNvPr id="6" name="TextBox 5">
          <a:hlinkClick xmlns:r="http://schemas.openxmlformats.org/officeDocument/2006/relationships" r:id="rId3" tooltip="Geographically"/>
          <a:extLst>
            <a:ext uri="{FF2B5EF4-FFF2-40B4-BE49-F238E27FC236}">
              <a16:creationId xmlns:a16="http://schemas.microsoft.com/office/drawing/2014/main" id="{63E87ED5-B1EE-4F91-B13A-9D6D10BB6BBA}"/>
            </a:ext>
          </a:extLst>
        </xdr:cNvPr>
        <xdr:cNvSpPr txBox="1"/>
      </xdr:nvSpPr>
      <xdr:spPr>
        <a:xfrm>
          <a:off x="11453387" y="165771"/>
          <a:ext cx="1276278" cy="31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Geographically</a:t>
          </a:r>
          <a:endParaRPr lang="en-GB" sz="1600" b="0" i="1">
            <a:solidFill>
              <a:schemeClr val="bg1"/>
            </a:solidFill>
          </a:endParaRPr>
        </a:p>
      </xdr:txBody>
    </xdr:sp>
    <xdr:clientData/>
  </xdr:twoCellAnchor>
  <xdr:twoCellAnchor>
    <xdr:from>
      <xdr:col>43</xdr:col>
      <xdr:colOff>68580</xdr:colOff>
      <xdr:row>5</xdr:row>
      <xdr:rowOff>45720</xdr:rowOff>
    </xdr:from>
    <xdr:to>
      <xdr:col>45</xdr:col>
      <xdr:colOff>30480</xdr:colOff>
      <xdr:row>6</xdr:row>
      <xdr:rowOff>175260</xdr:rowOff>
    </xdr:to>
    <xdr:sp macro="" textlink="">
      <xdr:nvSpPr>
        <xdr:cNvPr id="7" name="TextBox 6">
          <a:extLst>
            <a:ext uri="{FF2B5EF4-FFF2-40B4-BE49-F238E27FC236}">
              <a16:creationId xmlns:a16="http://schemas.microsoft.com/office/drawing/2014/main" id="{F4374F4E-51F9-40DD-BC75-4E8FF86C0419}"/>
            </a:ext>
          </a:extLst>
        </xdr:cNvPr>
        <xdr:cNvSpPr txBox="1"/>
      </xdr:nvSpPr>
      <xdr:spPr>
        <a:xfrm>
          <a:off x="26281380" y="960120"/>
          <a:ext cx="11811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GB" sz="1400" b="0" i="1">
            <a:solidFill>
              <a:schemeClr val="bg1"/>
            </a:solidFill>
          </a:endParaRPr>
        </a:p>
      </xdr:txBody>
    </xdr:sp>
    <xdr:clientData/>
  </xdr:twoCellAnchor>
  <xdr:twoCellAnchor>
    <xdr:from>
      <xdr:col>10</xdr:col>
      <xdr:colOff>289560</xdr:colOff>
      <xdr:row>0</xdr:row>
      <xdr:rowOff>167640</xdr:rowOff>
    </xdr:from>
    <xdr:to>
      <xdr:col>12</xdr:col>
      <xdr:colOff>342900</xdr:colOff>
      <xdr:row>2</xdr:row>
      <xdr:rowOff>114300</xdr:rowOff>
    </xdr:to>
    <xdr:sp macro="" textlink="">
      <xdr:nvSpPr>
        <xdr:cNvPr id="8" name="TextBox 7">
          <a:hlinkClick xmlns:r="http://schemas.openxmlformats.org/officeDocument/2006/relationships" r:id="rId4"/>
          <a:extLst>
            <a:ext uri="{FF2B5EF4-FFF2-40B4-BE49-F238E27FC236}">
              <a16:creationId xmlns:a16="http://schemas.microsoft.com/office/drawing/2014/main" id="{EDB09C4A-356D-4A11-8AE3-12BAFF47DE6C}"/>
            </a:ext>
          </a:extLst>
        </xdr:cNvPr>
        <xdr:cNvSpPr txBox="1"/>
      </xdr:nvSpPr>
      <xdr:spPr>
        <a:xfrm>
          <a:off x="6385560" y="167640"/>
          <a:ext cx="12725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Company</a:t>
          </a:r>
          <a:r>
            <a:rPr lang="en-US" sz="1400" b="0" i="1" baseline="0">
              <a:solidFill>
                <a:schemeClr val="bg1"/>
              </a:solidFill>
            </a:rPr>
            <a:t> Data</a:t>
          </a:r>
          <a:endParaRPr lang="en-GB" sz="1400" b="0" i="1">
            <a:solidFill>
              <a:schemeClr val="bg1"/>
            </a:solidFill>
          </a:endParaRPr>
        </a:p>
      </xdr:txBody>
    </xdr:sp>
    <xdr:clientData/>
  </xdr:twoCellAnchor>
  <xdr:twoCellAnchor editAs="oneCell">
    <xdr:from>
      <xdr:col>9</xdr:col>
      <xdr:colOff>533400</xdr:colOff>
      <xdr:row>0</xdr:row>
      <xdr:rowOff>99060</xdr:rowOff>
    </xdr:from>
    <xdr:to>
      <xdr:col>10</xdr:col>
      <xdr:colOff>335280</xdr:colOff>
      <xdr:row>2</xdr:row>
      <xdr:rowOff>144780</xdr:rowOff>
    </xdr:to>
    <xdr:pic>
      <xdr:nvPicPr>
        <xdr:cNvPr id="9" name="Graphic 8" descr="Pie chart with solid fill">
          <a:extLst>
            <a:ext uri="{FF2B5EF4-FFF2-40B4-BE49-F238E27FC236}">
              <a16:creationId xmlns:a16="http://schemas.microsoft.com/office/drawing/2014/main" id="{9CB63E52-A024-44C7-822E-433FCE49D54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19800" y="99060"/>
          <a:ext cx="411480" cy="411480"/>
        </a:xfrm>
        <a:prstGeom prst="rect">
          <a:avLst/>
        </a:prstGeom>
      </xdr:spPr>
    </xdr:pic>
    <xdr:clientData/>
  </xdr:twoCellAnchor>
  <xdr:twoCellAnchor>
    <xdr:from>
      <xdr:col>16</xdr:col>
      <xdr:colOff>327660</xdr:colOff>
      <xdr:row>0</xdr:row>
      <xdr:rowOff>173391</xdr:rowOff>
    </xdr:from>
    <xdr:to>
      <xdr:col>18</xdr:col>
      <xdr:colOff>411480</xdr:colOff>
      <xdr:row>2</xdr:row>
      <xdr:rowOff>116025</xdr:rowOff>
    </xdr:to>
    <xdr:sp macro="" textlink="">
      <xdr:nvSpPr>
        <xdr:cNvPr id="10" name="TextBox 9">
          <a:hlinkClick xmlns:r="http://schemas.openxmlformats.org/officeDocument/2006/relationships" r:id="rId7" tooltip="income sources"/>
          <a:extLst>
            <a:ext uri="{FF2B5EF4-FFF2-40B4-BE49-F238E27FC236}">
              <a16:creationId xmlns:a16="http://schemas.microsoft.com/office/drawing/2014/main" id="{CC74A4D5-DE77-4F46-B7A6-BF2AE3806F33}"/>
            </a:ext>
          </a:extLst>
        </xdr:cNvPr>
        <xdr:cNvSpPr txBox="1"/>
      </xdr:nvSpPr>
      <xdr:spPr>
        <a:xfrm>
          <a:off x="9989245" y="173391"/>
          <a:ext cx="1291518" cy="31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income sources</a:t>
          </a:r>
          <a:endParaRPr lang="en-GB" sz="1400" b="0" i="1">
            <a:solidFill>
              <a:schemeClr val="bg1"/>
            </a:solidFill>
          </a:endParaRPr>
        </a:p>
      </xdr:txBody>
    </xdr:sp>
    <xdr:clientData/>
  </xdr:twoCellAnchor>
  <xdr:twoCellAnchor>
    <xdr:from>
      <xdr:col>19</xdr:col>
      <xdr:colOff>38675</xdr:colOff>
      <xdr:row>2</xdr:row>
      <xdr:rowOff>90578</xdr:rowOff>
    </xdr:from>
    <xdr:to>
      <xdr:col>19</xdr:col>
      <xdr:colOff>307244</xdr:colOff>
      <xdr:row>2</xdr:row>
      <xdr:rowOff>136298</xdr:rowOff>
    </xdr:to>
    <xdr:sp macro="" textlink="">
      <xdr:nvSpPr>
        <xdr:cNvPr id="11" name="Rectangle: Rounded Corners 10">
          <a:extLst>
            <a:ext uri="{FF2B5EF4-FFF2-40B4-BE49-F238E27FC236}">
              <a16:creationId xmlns:a16="http://schemas.microsoft.com/office/drawing/2014/main" id="{4902120D-BEE4-47BE-9EA5-DAC5455AAE81}"/>
            </a:ext>
          </a:extLst>
        </xdr:cNvPr>
        <xdr:cNvSpPr/>
      </xdr:nvSpPr>
      <xdr:spPr>
        <a:xfrm>
          <a:off x="11511807" y="464389"/>
          <a:ext cx="268569" cy="45720"/>
        </a:xfrm>
        <a:prstGeom prst="roundRect">
          <a:avLst>
            <a:gd name="adj" fmla="val 50000"/>
          </a:avLst>
        </a:prstGeom>
        <a:solidFill>
          <a:srgbClr val="194A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38100</xdr:colOff>
      <xdr:row>4</xdr:row>
      <xdr:rowOff>29683</xdr:rowOff>
    </xdr:from>
    <xdr:to>
      <xdr:col>24</xdr:col>
      <xdr:colOff>558800</xdr:colOff>
      <xdr:row>31</xdr:row>
      <xdr:rowOff>11322</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CDF0D86C-B4BA-4CBF-A883-BACAA245C1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962900" y="761203"/>
              <a:ext cx="7226300" cy="49193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31</xdr:row>
      <xdr:rowOff>127000</xdr:rowOff>
    </xdr:from>
    <xdr:to>
      <xdr:col>12</xdr:col>
      <xdr:colOff>520700</xdr:colOff>
      <xdr:row>55</xdr:row>
      <xdr:rowOff>161887</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67B0A22B-C00E-4719-8CAE-AAA88328F8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0" y="5796280"/>
              <a:ext cx="7835900" cy="442400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275420</xdr:colOff>
      <xdr:row>4</xdr:row>
      <xdr:rowOff>165252</xdr:rowOff>
    </xdr:from>
    <xdr:to>
      <xdr:col>11</xdr:col>
      <xdr:colOff>495300</xdr:colOff>
      <xdr:row>21</xdr:row>
      <xdr:rowOff>55084</xdr:rowOff>
    </xdr:to>
    <xdr:graphicFrame macro="">
      <xdr:nvGraphicFramePr>
        <xdr:cNvPr id="17" name="Chart 16">
          <a:extLst>
            <a:ext uri="{FF2B5EF4-FFF2-40B4-BE49-F238E27FC236}">
              <a16:creationId xmlns:a16="http://schemas.microsoft.com/office/drawing/2014/main" id="{F26261AC-2EAA-46D0-A0C9-E3B7EB2CA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155040</xdr:colOff>
      <xdr:row>32</xdr:row>
      <xdr:rowOff>37770</xdr:rowOff>
    </xdr:from>
    <xdr:to>
      <xdr:col>24</xdr:col>
      <xdr:colOff>571500</xdr:colOff>
      <xdr:row>55</xdr:row>
      <xdr:rowOff>69272</xdr:rowOff>
    </xdr:to>
    <xdr:graphicFrame macro="">
      <xdr:nvGraphicFramePr>
        <xdr:cNvPr id="18" name="Chart 17">
          <a:extLst>
            <a:ext uri="{FF2B5EF4-FFF2-40B4-BE49-F238E27FC236}">
              <a16:creationId xmlns:a16="http://schemas.microsoft.com/office/drawing/2014/main" id="{0189EA56-6DF8-4387-AF33-92F29C9E5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158149</xdr:colOff>
      <xdr:row>0</xdr:row>
      <xdr:rowOff>1</xdr:rowOff>
    </xdr:from>
    <xdr:to>
      <xdr:col>26</xdr:col>
      <xdr:colOff>215659</xdr:colOff>
      <xdr:row>61</xdr:row>
      <xdr:rowOff>43135</xdr:rowOff>
    </xdr:to>
    <xdr:sp macro="" textlink="">
      <xdr:nvSpPr>
        <xdr:cNvPr id="19" name="Rectangle 18">
          <a:extLst>
            <a:ext uri="{FF2B5EF4-FFF2-40B4-BE49-F238E27FC236}">
              <a16:creationId xmlns:a16="http://schemas.microsoft.com/office/drawing/2014/main" id="{D2893687-A211-43E2-85B1-62AFD20C16C0}"/>
            </a:ext>
          </a:extLst>
        </xdr:cNvPr>
        <xdr:cNvSpPr/>
      </xdr:nvSpPr>
      <xdr:spPr>
        <a:xfrm rot="5400000">
          <a:off x="9862865" y="5391511"/>
          <a:ext cx="11444379" cy="661359"/>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57</xdr:row>
      <xdr:rowOff>180541</xdr:rowOff>
    </xdr:from>
    <xdr:to>
      <xdr:col>25</xdr:col>
      <xdr:colOff>258792</xdr:colOff>
      <xdr:row>61</xdr:row>
      <xdr:rowOff>94278</xdr:rowOff>
    </xdr:to>
    <xdr:sp macro="" textlink="">
      <xdr:nvSpPr>
        <xdr:cNvPr id="20" name="Rectangle 19">
          <a:extLst>
            <a:ext uri="{FF2B5EF4-FFF2-40B4-BE49-F238E27FC236}">
              <a16:creationId xmlns:a16="http://schemas.microsoft.com/office/drawing/2014/main" id="{829D9F7B-9ED9-49A4-A9FF-FF567A219695}"/>
            </a:ext>
          </a:extLst>
        </xdr:cNvPr>
        <xdr:cNvSpPr/>
      </xdr:nvSpPr>
      <xdr:spPr>
        <a:xfrm>
          <a:off x="0" y="11039041"/>
          <a:ext cx="15412201" cy="675737"/>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25</xdr:col>
      <xdr:colOff>0</xdr:colOff>
      <xdr:row>3</xdr:row>
      <xdr:rowOff>7620</xdr:rowOff>
    </xdr:to>
    <xdr:sp macro="" textlink="">
      <xdr:nvSpPr>
        <xdr:cNvPr id="2" name="Rectangle 1">
          <a:extLst>
            <a:ext uri="{FF2B5EF4-FFF2-40B4-BE49-F238E27FC236}">
              <a16:creationId xmlns:a16="http://schemas.microsoft.com/office/drawing/2014/main" id="{E80E0BE9-6AF6-458A-A89C-48103398FFC1}"/>
            </a:ext>
          </a:extLst>
        </xdr:cNvPr>
        <xdr:cNvSpPr/>
      </xdr:nvSpPr>
      <xdr:spPr>
        <a:xfrm>
          <a:off x="38100" y="22860"/>
          <a:ext cx="15201900" cy="533400"/>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0</xdr:row>
      <xdr:rowOff>0</xdr:rowOff>
    </xdr:from>
    <xdr:to>
      <xdr:col>2</xdr:col>
      <xdr:colOff>220980</xdr:colOff>
      <xdr:row>3</xdr:row>
      <xdr:rowOff>10654</xdr:rowOff>
    </xdr:to>
    <xdr:pic>
      <xdr:nvPicPr>
        <xdr:cNvPr id="3" name="Picture 2">
          <a:extLst>
            <a:ext uri="{FF2B5EF4-FFF2-40B4-BE49-F238E27FC236}">
              <a16:creationId xmlns:a16="http://schemas.microsoft.com/office/drawing/2014/main" id="{0145CD74-5399-4EAA-B9C5-38DA7C706A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608" t="30000" r="19804" b="34706"/>
        <a:stretch/>
      </xdr:blipFill>
      <xdr:spPr>
        <a:xfrm>
          <a:off x="0" y="0"/>
          <a:ext cx="1440180" cy="559294"/>
        </a:xfrm>
        <a:prstGeom prst="rect">
          <a:avLst/>
        </a:prstGeom>
      </xdr:spPr>
    </xdr:pic>
    <xdr:clientData/>
  </xdr:twoCellAnchor>
  <xdr:twoCellAnchor>
    <xdr:from>
      <xdr:col>2</xdr:col>
      <xdr:colOff>327660</xdr:colOff>
      <xdr:row>0</xdr:row>
      <xdr:rowOff>91440</xdr:rowOff>
    </xdr:from>
    <xdr:to>
      <xdr:col>6</xdr:col>
      <xdr:colOff>137160</xdr:colOff>
      <xdr:row>2</xdr:row>
      <xdr:rowOff>106680</xdr:rowOff>
    </xdr:to>
    <xdr:sp macro="" textlink="">
      <xdr:nvSpPr>
        <xdr:cNvPr id="4" name="TextBox 3">
          <a:extLst>
            <a:ext uri="{FF2B5EF4-FFF2-40B4-BE49-F238E27FC236}">
              <a16:creationId xmlns:a16="http://schemas.microsoft.com/office/drawing/2014/main" id="{DC2C2771-4986-4CF8-9694-1D9F4406B490}"/>
            </a:ext>
          </a:extLst>
        </xdr:cNvPr>
        <xdr:cNvSpPr txBox="1"/>
      </xdr:nvSpPr>
      <xdr:spPr>
        <a:xfrm>
          <a:off x="1546860" y="91440"/>
          <a:ext cx="2247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rgbClr val="8104A8"/>
              </a:solidFill>
            </a:rPr>
            <a:t>Company</a:t>
          </a:r>
          <a:r>
            <a:rPr lang="en-US" sz="2000" b="1" baseline="0">
              <a:solidFill>
                <a:srgbClr val="8104A8"/>
              </a:solidFill>
            </a:rPr>
            <a:t> Financial</a:t>
          </a:r>
          <a:endParaRPr lang="en-GB" sz="2000" b="1">
            <a:solidFill>
              <a:srgbClr val="8104A8"/>
            </a:solidFill>
          </a:endParaRPr>
        </a:p>
      </xdr:txBody>
    </xdr:sp>
    <xdr:clientData/>
  </xdr:twoCellAnchor>
  <xdr:twoCellAnchor>
    <xdr:from>
      <xdr:col>21</xdr:col>
      <xdr:colOff>591136</xdr:colOff>
      <xdr:row>0</xdr:row>
      <xdr:rowOff>159849</xdr:rowOff>
    </xdr:from>
    <xdr:to>
      <xdr:col>23</xdr:col>
      <xdr:colOff>6107</xdr:colOff>
      <xdr:row>2</xdr:row>
      <xdr:rowOff>109591</xdr:rowOff>
    </xdr:to>
    <xdr:sp macro="" textlink="">
      <xdr:nvSpPr>
        <xdr:cNvPr id="5" name="TextBox 4">
          <a:hlinkClick xmlns:r="http://schemas.openxmlformats.org/officeDocument/2006/relationships" r:id="rId2" tooltip="Sales"/>
          <a:extLst>
            <a:ext uri="{FF2B5EF4-FFF2-40B4-BE49-F238E27FC236}">
              <a16:creationId xmlns:a16="http://schemas.microsoft.com/office/drawing/2014/main" id="{36385621-5E20-4874-91CA-44AAD1CEA587}"/>
            </a:ext>
          </a:extLst>
        </xdr:cNvPr>
        <xdr:cNvSpPr txBox="1"/>
      </xdr:nvSpPr>
      <xdr:spPr>
        <a:xfrm>
          <a:off x="13356776" y="159849"/>
          <a:ext cx="630747" cy="30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baseline="0">
              <a:solidFill>
                <a:schemeClr val="bg1"/>
              </a:solidFill>
            </a:rPr>
            <a:t>Sales</a:t>
          </a:r>
          <a:endParaRPr lang="en-GB" sz="1400" b="0" i="1">
            <a:solidFill>
              <a:schemeClr val="bg1"/>
            </a:solidFill>
          </a:endParaRPr>
        </a:p>
      </xdr:txBody>
    </xdr:sp>
    <xdr:clientData/>
  </xdr:twoCellAnchor>
  <xdr:twoCellAnchor>
    <xdr:from>
      <xdr:col>19</xdr:col>
      <xdr:colOff>121121</xdr:colOff>
      <xdr:row>0</xdr:row>
      <xdr:rowOff>144609</xdr:rowOff>
    </xdr:from>
    <xdr:to>
      <xdr:col>21</xdr:col>
      <xdr:colOff>189701</xdr:colOff>
      <xdr:row>2</xdr:row>
      <xdr:rowOff>94351</xdr:rowOff>
    </xdr:to>
    <xdr:sp macro="" textlink="">
      <xdr:nvSpPr>
        <xdr:cNvPr id="6" name="TextBox 5">
          <a:hlinkClick xmlns:r="http://schemas.openxmlformats.org/officeDocument/2006/relationships" r:id="rId3" tooltip="Geographically"/>
          <a:extLst>
            <a:ext uri="{FF2B5EF4-FFF2-40B4-BE49-F238E27FC236}">
              <a16:creationId xmlns:a16="http://schemas.microsoft.com/office/drawing/2014/main" id="{37AF0B15-C26E-4F34-AC25-98D15F49439F}"/>
            </a:ext>
          </a:extLst>
        </xdr:cNvPr>
        <xdr:cNvSpPr txBox="1"/>
      </xdr:nvSpPr>
      <xdr:spPr>
        <a:xfrm>
          <a:off x="11670986" y="144609"/>
          <a:ext cx="1284355" cy="30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Geographically</a:t>
          </a:r>
          <a:endParaRPr lang="en-GB" sz="1600" b="0" i="1">
            <a:solidFill>
              <a:schemeClr val="bg1"/>
            </a:solidFill>
          </a:endParaRPr>
        </a:p>
      </xdr:txBody>
    </xdr:sp>
    <xdr:clientData/>
  </xdr:twoCellAnchor>
  <xdr:twoCellAnchor>
    <xdr:from>
      <xdr:col>40</xdr:col>
      <xdr:colOff>482457</xdr:colOff>
      <xdr:row>13</xdr:row>
      <xdr:rowOff>24744</xdr:rowOff>
    </xdr:from>
    <xdr:to>
      <xdr:col>41</xdr:col>
      <xdr:colOff>136989</xdr:colOff>
      <xdr:row>13</xdr:row>
      <xdr:rowOff>70463</xdr:rowOff>
    </xdr:to>
    <xdr:sp macro="" textlink="">
      <xdr:nvSpPr>
        <xdr:cNvPr id="7" name="TextBox 6">
          <a:extLst>
            <a:ext uri="{FF2B5EF4-FFF2-40B4-BE49-F238E27FC236}">
              <a16:creationId xmlns:a16="http://schemas.microsoft.com/office/drawing/2014/main" id="{147BCB1F-4410-4DF0-9926-9CB48EC795E7}"/>
            </a:ext>
          </a:extLst>
        </xdr:cNvPr>
        <xdr:cNvSpPr txBox="1"/>
      </xdr:nvSpPr>
      <xdr:spPr>
        <a:xfrm flipH="1">
          <a:off x="24797963" y="2362115"/>
          <a:ext cx="262419"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GB" sz="1400" b="0" i="1">
            <a:solidFill>
              <a:schemeClr val="bg1"/>
            </a:solidFill>
          </a:endParaRPr>
        </a:p>
      </xdr:txBody>
    </xdr:sp>
    <xdr:clientData/>
  </xdr:twoCellAnchor>
  <xdr:twoCellAnchor>
    <xdr:from>
      <xdr:col>10</xdr:col>
      <xdr:colOff>289560</xdr:colOff>
      <xdr:row>0</xdr:row>
      <xdr:rowOff>167640</xdr:rowOff>
    </xdr:from>
    <xdr:to>
      <xdr:col>12</xdr:col>
      <xdr:colOff>342900</xdr:colOff>
      <xdr:row>2</xdr:row>
      <xdr:rowOff>114300</xdr:rowOff>
    </xdr:to>
    <xdr:sp macro="" textlink="">
      <xdr:nvSpPr>
        <xdr:cNvPr id="8" name="TextBox 7">
          <a:hlinkClick xmlns:r="http://schemas.openxmlformats.org/officeDocument/2006/relationships" r:id="rId4"/>
          <a:extLst>
            <a:ext uri="{FF2B5EF4-FFF2-40B4-BE49-F238E27FC236}">
              <a16:creationId xmlns:a16="http://schemas.microsoft.com/office/drawing/2014/main" id="{156E842E-2B24-4CAC-A748-614AC8B7A647}"/>
            </a:ext>
          </a:extLst>
        </xdr:cNvPr>
        <xdr:cNvSpPr txBox="1"/>
      </xdr:nvSpPr>
      <xdr:spPr>
        <a:xfrm>
          <a:off x="6385560" y="167640"/>
          <a:ext cx="12725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Company</a:t>
          </a:r>
          <a:r>
            <a:rPr lang="en-US" sz="1400" b="0" i="1" baseline="0">
              <a:solidFill>
                <a:schemeClr val="bg1"/>
              </a:solidFill>
            </a:rPr>
            <a:t> Data</a:t>
          </a:r>
          <a:endParaRPr lang="en-GB" sz="1400" b="0" i="1">
            <a:solidFill>
              <a:schemeClr val="bg1"/>
            </a:solidFill>
          </a:endParaRPr>
        </a:p>
      </xdr:txBody>
    </xdr:sp>
    <xdr:clientData/>
  </xdr:twoCellAnchor>
  <xdr:twoCellAnchor editAs="oneCell">
    <xdr:from>
      <xdr:col>9</xdr:col>
      <xdr:colOff>533400</xdr:colOff>
      <xdr:row>0</xdr:row>
      <xdr:rowOff>99060</xdr:rowOff>
    </xdr:from>
    <xdr:to>
      <xdr:col>10</xdr:col>
      <xdr:colOff>335280</xdr:colOff>
      <xdr:row>2</xdr:row>
      <xdr:rowOff>144780</xdr:rowOff>
    </xdr:to>
    <xdr:pic>
      <xdr:nvPicPr>
        <xdr:cNvPr id="9" name="Graphic 8" descr="Pie chart with solid fill">
          <a:extLst>
            <a:ext uri="{FF2B5EF4-FFF2-40B4-BE49-F238E27FC236}">
              <a16:creationId xmlns:a16="http://schemas.microsoft.com/office/drawing/2014/main" id="{5C22EB51-2C24-471F-9FC2-43752CAF7A3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19800" y="99060"/>
          <a:ext cx="411480" cy="411480"/>
        </a:xfrm>
        <a:prstGeom prst="rect">
          <a:avLst/>
        </a:prstGeom>
      </xdr:spPr>
    </xdr:pic>
    <xdr:clientData/>
  </xdr:twoCellAnchor>
  <xdr:twoCellAnchor>
    <xdr:from>
      <xdr:col>16</xdr:col>
      <xdr:colOff>370470</xdr:colOff>
      <xdr:row>0</xdr:row>
      <xdr:rowOff>160791</xdr:rowOff>
    </xdr:from>
    <xdr:to>
      <xdr:col>18</xdr:col>
      <xdr:colOff>454289</xdr:colOff>
      <xdr:row>2</xdr:row>
      <xdr:rowOff>110533</xdr:rowOff>
    </xdr:to>
    <xdr:sp macro="" textlink="">
      <xdr:nvSpPr>
        <xdr:cNvPr id="10" name="TextBox 9">
          <a:hlinkClick xmlns:r="http://schemas.openxmlformats.org/officeDocument/2006/relationships" r:id="rId7" tooltip="income sources"/>
          <a:extLst>
            <a:ext uri="{FF2B5EF4-FFF2-40B4-BE49-F238E27FC236}">
              <a16:creationId xmlns:a16="http://schemas.microsoft.com/office/drawing/2014/main" id="{DE991DC5-4210-49AA-A04E-0A7030122592}"/>
            </a:ext>
          </a:extLst>
        </xdr:cNvPr>
        <xdr:cNvSpPr txBox="1"/>
      </xdr:nvSpPr>
      <xdr:spPr>
        <a:xfrm>
          <a:off x="10096672" y="160791"/>
          <a:ext cx="1299595" cy="30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income sources</a:t>
          </a:r>
          <a:endParaRPr lang="en-GB" sz="1400" b="0" i="1">
            <a:solidFill>
              <a:schemeClr val="bg1"/>
            </a:solidFill>
          </a:endParaRPr>
        </a:p>
      </xdr:txBody>
    </xdr:sp>
    <xdr:clientData/>
  </xdr:twoCellAnchor>
  <xdr:twoCellAnchor>
    <xdr:from>
      <xdr:col>22</xdr:col>
      <xdr:colOff>24829</xdr:colOff>
      <xdr:row>2</xdr:row>
      <xdr:rowOff>82878</xdr:rowOff>
    </xdr:from>
    <xdr:to>
      <xdr:col>22</xdr:col>
      <xdr:colOff>299149</xdr:colOff>
      <xdr:row>2</xdr:row>
      <xdr:rowOff>128598</xdr:rowOff>
    </xdr:to>
    <xdr:sp macro="" textlink="">
      <xdr:nvSpPr>
        <xdr:cNvPr id="11" name="Rectangle: Rounded Corners 10">
          <a:extLst>
            <a:ext uri="{FF2B5EF4-FFF2-40B4-BE49-F238E27FC236}">
              <a16:creationId xmlns:a16="http://schemas.microsoft.com/office/drawing/2014/main" id="{31A7F17B-0556-4FE1-AFAD-21F914EA46F5}"/>
            </a:ext>
          </a:extLst>
        </xdr:cNvPr>
        <xdr:cNvSpPr/>
      </xdr:nvSpPr>
      <xdr:spPr>
        <a:xfrm>
          <a:off x="13398357" y="442474"/>
          <a:ext cx="274320" cy="45720"/>
        </a:xfrm>
        <a:prstGeom prst="roundRect">
          <a:avLst>
            <a:gd name="adj" fmla="val 50000"/>
          </a:avLst>
        </a:prstGeom>
        <a:solidFill>
          <a:srgbClr val="194A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262237</xdr:colOff>
      <xdr:row>5</xdr:row>
      <xdr:rowOff>76200</xdr:rowOff>
    </xdr:from>
    <xdr:to>
      <xdr:col>24</xdr:col>
      <xdr:colOff>310133</xdr:colOff>
      <xdr:row>20</xdr:row>
      <xdr:rowOff>10885</xdr:rowOff>
    </xdr:to>
    <xdr:graphicFrame macro="">
      <xdr:nvGraphicFramePr>
        <xdr:cNvPr id="12" name="Chart 11">
          <a:extLst>
            <a:ext uri="{FF2B5EF4-FFF2-40B4-BE49-F238E27FC236}">
              <a16:creationId xmlns:a16="http://schemas.microsoft.com/office/drawing/2014/main" id="{0C8E97AF-F0BD-450E-8774-76930B031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489044</xdr:colOff>
      <xdr:row>0</xdr:row>
      <xdr:rowOff>1</xdr:rowOff>
    </xdr:from>
    <xdr:to>
      <xdr:col>26</xdr:col>
      <xdr:colOff>466297</xdr:colOff>
      <xdr:row>48</xdr:row>
      <xdr:rowOff>2</xdr:rowOff>
    </xdr:to>
    <xdr:sp macro="" textlink="">
      <xdr:nvSpPr>
        <xdr:cNvPr id="13" name="Rectangle 12">
          <a:extLst>
            <a:ext uri="{FF2B5EF4-FFF2-40B4-BE49-F238E27FC236}">
              <a16:creationId xmlns:a16="http://schemas.microsoft.com/office/drawing/2014/main" id="{005DD38A-A901-4708-8206-FBDA66696043}"/>
            </a:ext>
          </a:extLst>
        </xdr:cNvPr>
        <xdr:cNvSpPr/>
      </xdr:nvSpPr>
      <xdr:spPr>
        <a:xfrm rot="5400000">
          <a:off x="11328550" y="3790895"/>
          <a:ext cx="8778241" cy="1196453"/>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42001</xdr:colOff>
      <xdr:row>4</xdr:row>
      <xdr:rowOff>67639</xdr:rowOff>
    </xdr:from>
    <xdr:to>
      <xdr:col>11</xdr:col>
      <xdr:colOff>462337</xdr:colOff>
      <xdr:row>13</xdr:row>
      <xdr:rowOff>143839</xdr:rowOff>
    </xdr:to>
    <mc:AlternateContent xmlns:mc="http://schemas.openxmlformats.org/markup-compatibility/2006" xmlns:a14="http://schemas.microsoft.com/office/drawing/2010/main">
      <mc:Choice Requires="a14">
        <xdr:graphicFrame macro="">
          <xdr:nvGraphicFramePr>
            <xdr:cNvPr id="14" name="Segment 1">
              <a:extLst>
                <a:ext uri="{FF2B5EF4-FFF2-40B4-BE49-F238E27FC236}">
                  <a16:creationId xmlns:a16="http://schemas.microsoft.com/office/drawing/2014/main" id="{C7A50ECF-D95C-40C6-A3E7-5BFD72830EB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5511039" y="800702"/>
              <a:ext cx="1635678" cy="17255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72690</xdr:colOff>
      <xdr:row>13</xdr:row>
      <xdr:rowOff>112393</xdr:rowOff>
    </xdr:from>
    <xdr:to>
      <xdr:col>11</xdr:col>
      <xdr:colOff>513708</xdr:colOff>
      <xdr:row>23</xdr:row>
      <xdr:rowOff>111305</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33FBA9F6-DAC5-4DB5-BCFF-0C7B7FA891B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541728" y="2494849"/>
              <a:ext cx="1656360" cy="18315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462337</xdr:colOff>
      <xdr:row>3</xdr:row>
      <xdr:rowOff>129749</xdr:rowOff>
    </xdr:from>
    <xdr:to>
      <xdr:col>17</xdr:col>
      <xdr:colOff>204649</xdr:colOff>
      <xdr:row>14</xdr:row>
      <xdr:rowOff>116686</xdr:rowOff>
    </xdr:to>
    <mc:AlternateContent xmlns:mc="http://schemas.openxmlformats.org/markup-compatibility/2006" xmlns:a14="http://schemas.microsoft.com/office/drawing/2010/main">
      <mc:Choice Requires="a14">
        <xdr:graphicFrame macro="">
          <xdr:nvGraphicFramePr>
            <xdr:cNvPr id="16" name=" Product  1">
              <a:extLst>
                <a:ext uri="{FF2B5EF4-FFF2-40B4-BE49-F238E27FC236}">
                  <a16:creationId xmlns:a16="http://schemas.microsoft.com/office/drawing/2014/main" id="{E33EAC54-CE64-4C62-A146-56FB98182D72}"/>
                </a:ext>
              </a:extLst>
            </xdr:cNvPr>
            <xdr:cNvGraphicFramePr/>
          </xdr:nvGraphicFramePr>
          <xdr:xfrm>
            <a:off x="0" y="0"/>
            <a:ext cx="0" cy="0"/>
          </xdr:xfrm>
          <a:graphic>
            <a:graphicData uri="http://schemas.microsoft.com/office/drawing/2010/slicer">
              <sle:slicer xmlns:sle="http://schemas.microsoft.com/office/drawing/2010/slicer" name=" Product  1"/>
            </a:graphicData>
          </a:graphic>
        </xdr:graphicFrame>
      </mc:Choice>
      <mc:Fallback xmlns="">
        <xdr:sp macro="" textlink="">
          <xdr:nvSpPr>
            <xdr:cNvPr id="0" name=""/>
            <xdr:cNvSpPr>
              <a:spLocks noTextEdit="1"/>
            </xdr:cNvSpPr>
          </xdr:nvSpPr>
          <xdr:spPr>
            <a:xfrm>
              <a:off x="8969729" y="679546"/>
              <a:ext cx="1565325" cy="20028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136987</xdr:colOff>
      <xdr:row>23</xdr:row>
      <xdr:rowOff>47543</xdr:rowOff>
    </xdr:from>
    <xdr:to>
      <xdr:col>11</xdr:col>
      <xdr:colOff>496840</xdr:colOff>
      <xdr:row>31</xdr:row>
      <xdr:rowOff>147875</xdr:rowOff>
    </xdr:to>
    <mc:AlternateContent xmlns:mc="http://schemas.openxmlformats.org/markup-compatibility/2006" xmlns:a14="http://schemas.microsoft.com/office/drawing/2010/main">
      <mc:Choice Requires="a14">
        <xdr:graphicFrame macro="">
          <xdr:nvGraphicFramePr>
            <xdr:cNvPr id="17" name=" Discount Band  1">
              <a:extLst>
                <a:ext uri="{FF2B5EF4-FFF2-40B4-BE49-F238E27FC236}">
                  <a16:creationId xmlns:a16="http://schemas.microsoft.com/office/drawing/2014/main" id="{653779AD-3340-47DF-88CA-C5D5D35F3EA2}"/>
                </a:ext>
              </a:extLst>
            </xdr:cNvPr>
            <xdr:cNvGraphicFramePr/>
          </xdr:nvGraphicFramePr>
          <xdr:xfrm>
            <a:off x="0" y="0"/>
            <a:ext cx="0" cy="0"/>
          </xdr:xfrm>
          <a:graphic>
            <a:graphicData uri="http://schemas.microsoft.com/office/drawing/2010/slicer">
              <sle:slicer xmlns:sle="http://schemas.microsoft.com/office/drawing/2010/slicer" name=" Discount Band  1"/>
            </a:graphicData>
          </a:graphic>
        </xdr:graphicFrame>
      </mc:Choice>
      <mc:Fallback xmlns="">
        <xdr:sp macro="" textlink="">
          <xdr:nvSpPr>
            <xdr:cNvPr id="0" name=""/>
            <xdr:cNvSpPr>
              <a:spLocks noTextEdit="1"/>
            </xdr:cNvSpPr>
          </xdr:nvSpPr>
          <xdr:spPr>
            <a:xfrm>
              <a:off x="5606025" y="4262657"/>
              <a:ext cx="1575195" cy="15664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239730</xdr:colOff>
      <xdr:row>21</xdr:row>
      <xdr:rowOff>76200</xdr:rowOff>
    </xdr:from>
    <xdr:to>
      <xdr:col>24</xdr:col>
      <xdr:colOff>398978</xdr:colOff>
      <xdr:row>36</xdr:row>
      <xdr:rowOff>43543</xdr:rowOff>
    </xdr:to>
    <xdr:graphicFrame macro="">
      <xdr:nvGraphicFramePr>
        <xdr:cNvPr id="19" name="Chart 18">
          <a:extLst>
            <a:ext uri="{FF2B5EF4-FFF2-40B4-BE49-F238E27FC236}">
              <a16:creationId xmlns:a16="http://schemas.microsoft.com/office/drawing/2014/main" id="{492201AB-97EE-4CC9-800B-FC2D886FE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424544</xdr:colOff>
      <xdr:row>4</xdr:row>
      <xdr:rowOff>141514</xdr:rowOff>
    </xdr:from>
    <xdr:to>
      <xdr:col>8</xdr:col>
      <xdr:colOff>500744</xdr:colOff>
      <xdr:row>19</xdr:row>
      <xdr:rowOff>108857</xdr:rowOff>
    </xdr:to>
    <xdr:graphicFrame macro="">
      <xdr:nvGraphicFramePr>
        <xdr:cNvPr id="20" name="Chart 19">
          <a:extLst>
            <a:ext uri="{FF2B5EF4-FFF2-40B4-BE49-F238E27FC236}">
              <a16:creationId xmlns:a16="http://schemas.microsoft.com/office/drawing/2014/main" id="{D7BA4070-BED6-4433-9AB9-9452B59F5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370114</xdr:colOff>
      <xdr:row>21</xdr:row>
      <xdr:rowOff>43543</xdr:rowOff>
    </xdr:from>
    <xdr:to>
      <xdr:col>8</xdr:col>
      <xdr:colOff>533399</xdr:colOff>
      <xdr:row>36</xdr:row>
      <xdr:rowOff>10886</xdr:rowOff>
    </xdr:to>
    <xdr:graphicFrame macro="">
      <xdr:nvGraphicFramePr>
        <xdr:cNvPr id="21" name="Chart 20">
          <a:extLst>
            <a:ext uri="{FF2B5EF4-FFF2-40B4-BE49-F238E27FC236}">
              <a16:creationId xmlns:a16="http://schemas.microsoft.com/office/drawing/2014/main" id="{E8E9BE6B-646E-491B-911D-A71BC1D67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31850</xdr:colOff>
      <xdr:row>41</xdr:row>
      <xdr:rowOff>28752</xdr:rowOff>
    </xdr:from>
    <xdr:to>
      <xdr:col>25</xdr:col>
      <xdr:colOff>129821</xdr:colOff>
      <xdr:row>47</xdr:row>
      <xdr:rowOff>160791</xdr:rowOff>
    </xdr:to>
    <xdr:sp macro="" textlink="">
      <xdr:nvSpPr>
        <xdr:cNvPr id="22" name="Rectangle 21">
          <a:extLst>
            <a:ext uri="{FF2B5EF4-FFF2-40B4-BE49-F238E27FC236}">
              <a16:creationId xmlns:a16="http://schemas.microsoft.com/office/drawing/2014/main" id="{B5228E12-D096-46E2-9A0E-0254CAFC4FE4}"/>
            </a:ext>
          </a:extLst>
        </xdr:cNvPr>
        <xdr:cNvSpPr/>
      </xdr:nvSpPr>
      <xdr:spPr>
        <a:xfrm>
          <a:off x="31850" y="7526832"/>
          <a:ext cx="15337971" cy="1229319"/>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269941</xdr:colOff>
      <xdr:row>31</xdr:row>
      <xdr:rowOff>158759</xdr:rowOff>
    </xdr:from>
    <xdr:to>
      <xdr:col>13</xdr:col>
      <xdr:colOff>32169</xdr:colOff>
      <xdr:row>37</xdr:row>
      <xdr:rowOff>55163</xdr:rowOff>
    </xdr:to>
    <xdr:sp macro="" textlink="">
      <xdr:nvSpPr>
        <xdr:cNvPr id="23" name="Rectangle: Rounded Corners 22">
          <a:extLst>
            <a:ext uri="{FF2B5EF4-FFF2-40B4-BE49-F238E27FC236}">
              <a16:creationId xmlns:a16="http://schemas.microsoft.com/office/drawing/2014/main" id="{35451E70-E53E-4AFB-87E4-5009B9C22B10}"/>
            </a:ext>
          </a:extLst>
        </xdr:cNvPr>
        <xdr:cNvSpPr/>
      </xdr:nvSpPr>
      <xdr:spPr>
        <a:xfrm>
          <a:off x="5740930" y="5732489"/>
          <a:ext cx="2193778" cy="97519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278625</xdr:colOff>
      <xdr:row>31</xdr:row>
      <xdr:rowOff>124512</xdr:rowOff>
    </xdr:from>
    <xdr:to>
      <xdr:col>16</xdr:col>
      <xdr:colOff>594311</xdr:colOff>
      <xdr:row>37</xdr:row>
      <xdr:rowOff>10029</xdr:rowOff>
    </xdr:to>
    <xdr:sp macro="" textlink="">
      <xdr:nvSpPr>
        <xdr:cNvPr id="24" name="Rectangle: Rounded Corners 23">
          <a:extLst>
            <a:ext uri="{FF2B5EF4-FFF2-40B4-BE49-F238E27FC236}">
              <a16:creationId xmlns:a16="http://schemas.microsoft.com/office/drawing/2014/main" id="{7BD8FD47-ED5E-497D-8A7B-32B01CAF6B78}"/>
            </a:ext>
          </a:extLst>
        </xdr:cNvPr>
        <xdr:cNvSpPr/>
      </xdr:nvSpPr>
      <xdr:spPr>
        <a:xfrm>
          <a:off x="8181164" y="5698242"/>
          <a:ext cx="2139349" cy="96430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278623</xdr:colOff>
      <xdr:row>31</xdr:row>
      <xdr:rowOff>178939</xdr:rowOff>
    </xdr:from>
    <xdr:to>
      <xdr:col>17</xdr:col>
      <xdr:colOff>138822</xdr:colOff>
      <xdr:row>33</xdr:row>
      <xdr:rowOff>113627</xdr:rowOff>
    </xdr:to>
    <xdr:sp macro="" textlink="">
      <xdr:nvSpPr>
        <xdr:cNvPr id="25" name="TextBox 24">
          <a:extLst>
            <a:ext uri="{FF2B5EF4-FFF2-40B4-BE49-F238E27FC236}">
              <a16:creationId xmlns:a16="http://schemas.microsoft.com/office/drawing/2014/main" id="{352A2FAB-77A9-4DBC-8820-2B1F99BBED4C}"/>
            </a:ext>
          </a:extLst>
        </xdr:cNvPr>
        <xdr:cNvSpPr txBox="1"/>
      </xdr:nvSpPr>
      <xdr:spPr>
        <a:xfrm>
          <a:off x="8181162" y="5752669"/>
          <a:ext cx="2291750" cy="294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Total</a:t>
          </a:r>
          <a:r>
            <a:rPr lang="en-GB" sz="1400" b="1" baseline="0"/>
            <a:t> sales (After discount)</a:t>
          </a:r>
          <a:endParaRPr lang="en-GB" sz="1400" b="1"/>
        </a:p>
      </xdr:txBody>
    </xdr:sp>
    <xdr:clientData/>
  </xdr:twoCellAnchor>
  <xdr:twoCellAnchor editAs="oneCell">
    <xdr:from>
      <xdr:col>9</xdr:col>
      <xdr:colOff>259053</xdr:colOff>
      <xdr:row>31</xdr:row>
      <xdr:rowOff>158758</xdr:rowOff>
    </xdr:from>
    <xdr:to>
      <xdr:col>13</xdr:col>
      <xdr:colOff>53695</xdr:colOff>
      <xdr:row>33</xdr:row>
      <xdr:rowOff>172725</xdr:rowOff>
    </xdr:to>
    <xdr:pic>
      <xdr:nvPicPr>
        <xdr:cNvPr id="26" name="Picture 25">
          <a:extLst>
            <a:ext uri="{FF2B5EF4-FFF2-40B4-BE49-F238E27FC236}">
              <a16:creationId xmlns:a16="http://schemas.microsoft.com/office/drawing/2014/main" id="{0F23706E-DBAC-4EA2-B6E1-736FDA0F443A}"/>
            </a:ext>
          </a:extLst>
        </xdr:cNvPr>
        <xdr:cNvPicPr>
          <a:picLocks noChangeAspect="1"/>
        </xdr:cNvPicPr>
      </xdr:nvPicPr>
      <xdr:blipFill>
        <a:blip xmlns:r="http://schemas.openxmlformats.org/officeDocument/2006/relationships" r:embed="rId12"/>
        <a:stretch>
          <a:fillRect/>
        </a:stretch>
      </xdr:blipFill>
      <xdr:spPr>
        <a:xfrm>
          <a:off x="5730042" y="5732488"/>
          <a:ext cx="2226192" cy="373563"/>
        </a:xfrm>
        <a:prstGeom prst="rect">
          <a:avLst/>
        </a:prstGeom>
      </xdr:spPr>
    </xdr:pic>
    <xdr:clientData/>
  </xdr:twoCellAnchor>
  <xdr:twoCellAnchor editAs="oneCell">
    <xdr:from>
      <xdr:col>13</xdr:col>
      <xdr:colOff>289509</xdr:colOff>
      <xdr:row>33</xdr:row>
      <xdr:rowOff>75342</xdr:rowOff>
    </xdr:from>
    <xdr:to>
      <xdr:col>14</xdr:col>
      <xdr:colOff>365710</xdr:colOff>
      <xdr:row>37</xdr:row>
      <xdr:rowOff>20915</xdr:rowOff>
    </xdr:to>
    <xdr:pic>
      <xdr:nvPicPr>
        <xdr:cNvPr id="28" name="Graphic 27" descr="Coins with solid fill">
          <a:extLst>
            <a:ext uri="{FF2B5EF4-FFF2-40B4-BE49-F238E27FC236}">
              <a16:creationId xmlns:a16="http://schemas.microsoft.com/office/drawing/2014/main" id="{43FD0BE7-5DB2-4578-93DE-C276490E5A6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192048" y="6008668"/>
          <a:ext cx="684089" cy="664764"/>
        </a:xfrm>
        <a:prstGeom prst="rect">
          <a:avLst/>
        </a:prstGeom>
      </xdr:spPr>
    </xdr:pic>
    <xdr:clientData/>
  </xdr:twoCellAnchor>
  <xdr:twoCellAnchor editAs="oneCell">
    <xdr:from>
      <xdr:col>9</xdr:col>
      <xdr:colOff>223999</xdr:colOff>
      <xdr:row>33</xdr:row>
      <xdr:rowOff>118075</xdr:rowOff>
    </xdr:from>
    <xdr:to>
      <xdr:col>10</xdr:col>
      <xdr:colOff>259056</xdr:colOff>
      <xdr:row>37</xdr:row>
      <xdr:rowOff>22504</xdr:rowOff>
    </xdr:to>
    <xdr:pic>
      <xdr:nvPicPr>
        <xdr:cNvPr id="30" name="Graphic 29" descr="Dollar with solid fill">
          <a:extLst>
            <a:ext uri="{FF2B5EF4-FFF2-40B4-BE49-F238E27FC236}">
              <a16:creationId xmlns:a16="http://schemas.microsoft.com/office/drawing/2014/main" id="{079403C2-283C-48B2-99A5-694E8D16ADF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694988" y="6051401"/>
          <a:ext cx="642944" cy="623620"/>
        </a:xfrm>
        <a:prstGeom prst="rect">
          <a:avLst/>
        </a:prstGeom>
      </xdr:spPr>
    </xdr:pic>
    <xdr:clientData/>
  </xdr:twoCellAnchor>
  <xdr:twoCellAnchor>
    <xdr:from>
      <xdr:col>10</xdr:col>
      <xdr:colOff>182857</xdr:colOff>
      <xdr:row>34</xdr:row>
      <xdr:rowOff>44278</xdr:rowOff>
    </xdr:from>
    <xdr:to>
      <xdr:col>13</xdr:col>
      <xdr:colOff>53940</xdr:colOff>
      <xdr:row>36</xdr:row>
      <xdr:rowOff>66048</xdr:rowOff>
    </xdr:to>
    <xdr:sp macro="" textlink="">
      <xdr:nvSpPr>
        <xdr:cNvPr id="33" name="TextBox 32">
          <a:extLst>
            <a:ext uri="{FF2B5EF4-FFF2-40B4-BE49-F238E27FC236}">
              <a16:creationId xmlns:a16="http://schemas.microsoft.com/office/drawing/2014/main" id="{6932E990-9AAE-462F-B797-F976B72ED166}"/>
            </a:ext>
          </a:extLst>
        </xdr:cNvPr>
        <xdr:cNvSpPr txBox="1"/>
      </xdr:nvSpPr>
      <xdr:spPr>
        <a:xfrm>
          <a:off x="6261733" y="6157402"/>
          <a:ext cx="1694746" cy="381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u="none" strike="noStrike">
              <a:solidFill>
                <a:schemeClr val="dk1"/>
              </a:solidFill>
              <a:effectLst/>
              <a:latin typeface="+mn-lt"/>
              <a:ea typeface="+mn-ea"/>
              <a:cs typeface="+mn-cs"/>
            </a:rPr>
            <a:t>$127,931,598.50</a:t>
          </a:r>
          <a:r>
            <a:rPr lang="en-GB" sz="1600"/>
            <a:t> </a:t>
          </a:r>
        </a:p>
      </xdr:txBody>
    </xdr:sp>
    <xdr:clientData/>
  </xdr:twoCellAnchor>
  <xdr:twoCellAnchor>
    <xdr:from>
      <xdr:col>14</xdr:col>
      <xdr:colOff>300396</xdr:colOff>
      <xdr:row>33</xdr:row>
      <xdr:rowOff>146284</xdr:rowOff>
    </xdr:from>
    <xdr:to>
      <xdr:col>17</xdr:col>
      <xdr:colOff>171478</xdr:colOff>
      <xdr:row>35</xdr:row>
      <xdr:rowOff>168054</xdr:rowOff>
    </xdr:to>
    <xdr:sp macro="" textlink="">
      <xdr:nvSpPr>
        <xdr:cNvPr id="34" name="TextBox 33">
          <a:extLst>
            <a:ext uri="{FF2B5EF4-FFF2-40B4-BE49-F238E27FC236}">
              <a16:creationId xmlns:a16="http://schemas.microsoft.com/office/drawing/2014/main" id="{7B4DB025-0515-4197-9137-2E9FF3530D5E}"/>
            </a:ext>
          </a:extLst>
        </xdr:cNvPr>
        <xdr:cNvSpPr txBox="1"/>
      </xdr:nvSpPr>
      <xdr:spPr>
        <a:xfrm>
          <a:off x="8810823" y="6079610"/>
          <a:ext cx="1694745" cy="381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u="none" strike="noStrike">
              <a:solidFill>
                <a:schemeClr val="dk1"/>
              </a:solidFill>
              <a:effectLst/>
              <a:latin typeface="+mn-lt"/>
              <a:ea typeface="+mn-ea"/>
              <a:cs typeface="+mn-cs"/>
            </a:rPr>
            <a:t>$9,205,248.27</a:t>
          </a:r>
          <a:r>
            <a:rPr lang="en-GB" sz="2000" b="1"/>
            <a:t>  </a:t>
          </a:r>
        </a:p>
      </xdr:txBody>
    </xdr:sp>
    <xdr:clientData/>
  </xdr:twoCellAnchor>
  <xdr:twoCellAnchor editAs="oneCell">
    <xdr:from>
      <xdr:col>14</xdr:col>
      <xdr:colOff>411737</xdr:colOff>
      <xdr:row>14</xdr:row>
      <xdr:rowOff>67041</xdr:rowOff>
    </xdr:from>
    <xdr:to>
      <xdr:col>17</xdr:col>
      <xdr:colOff>231168</xdr:colOff>
      <xdr:row>26</xdr:row>
      <xdr:rowOff>94182</xdr:rowOff>
    </xdr:to>
    <mc:AlternateContent xmlns:mc="http://schemas.openxmlformats.org/markup-compatibility/2006" xmlns:a14="http://schemas.microsoft.com/office/drawing/2010/main">
      <mc:Choice Requires="a14">
        <xdr:graphicFrame macro="">
          <xdr:nvGraphicFramePr>
            <xdr:cNvPr id="35" name="Day 1">
              <a:extLst>
                <a:ext uri="{FF2B5EF4-FFF2-40B4-BE49-F238E27FC236}">
                  <a16:creationId xmlns:a16="http://schemas.microsoft.com/office/drawing/2014/main" id="{9602B214-7F4B-476E-8D02-EE31071520CF}"/>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8919129" y="2632763"/>
              <a:ext cx="1642444" cy="22263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446584</xdr:colOff>
      <xdr:row>7</xdr:row>
      <xdr:rowOff>93321</xdr:rowOff>
    </xdr:from>
    <xdr:to>
      <xdr:col>14</xdr:col>
      <xdr:colOff>451721</xdr:colOff>
      <xdr:row>27</xdr:row>
      <xdr:rowOff>138545</xdr:rowOff>
    </xdr:to>
    <mc:AlternateContent xmlns:mc="http://schemas.openxmlformats.org/markup-compatibility/2006" xmlns:a14="http://schemas.microsoft.com/office/drawing/2010/main">
      <mc:Choice Requires="a14">
        <xdr:graphicFrame macro="">
          <xdr:nvGraphicFramePr>
            <xdr:cNvPr id="36" name=" Month Name  1">
              <a:extLst>
                <a:ext uri="{FF2B5EF4-FFF2-40B4-BE49-F238E27FC236}">
                  <a16:creationId xmlns:a16="http://schemas.microsoft.com/office/drawing/2014/main" id="{19D44054-2E4C-4D51-8F83-9F62FF77C1F1}"/>
                </a:ext>
              </a:extLst>
            </xdr:cNvPr>
            <xdr:cNvGraphicFramePr/>
          </xdr:nvGraphicFramePr>
          <xdr:xfrm>
            <a:off x="0" y="0"/>
            <a:ext cx="0" cy="0"/>
          </xdr:xfrm>
          <a:graphic>
            <a:graphicData uri="http://schemas.microsoft.com/office/drawing/2010/slicer">
              <sle:slicer xmlns:sle="http://schemas.microsoft.com/office/drawing/2010/slicer" name=" Month Name  1"/>
            </a:graphicData>
          </a:graphic>
        </xdr:graphicFrame>
      </mc:Choice>
      <mc:Fallback xmlns="">
        <xdr:sp macro="" textlink="">
          <xdr:nvSpPr>
            <xdr:cNvPr id="0" name=""/>
            <xdr:cNvSpPr>
              <a:spLocks noTextEdit="1"/>
            </xdr:cNvSpPr>
          </xdr:nvSpPr>
          <xdr:spPr>
            <a:xfrm>
              <a:off x="7130964" y="1376183"/>
              <a:ext cx="1828149" cy="34743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410967</xdr:colOff>
      <xdr:row>26</xdr:row>
      <xdr:rowOff>51115</xdr:rowOff>
    </xdr:from>
    <xdr:to>
      <xdr:col>17</xdr:col>
      <xdr:colOff>118410</xdr:colOff>
      <xdr:row>31</xdr:row>
      <xdr:rowOff>51371</xdr:rowOff>
    </xdr:to>
    <mc:AlternateContent xmlns:mc="http://schemas.openxmlformats.org/markup-compatibility/2006" xmlns:a14="http://schemas.microsoft.com/office/drawing/2010/main">
      <mc:Choice Requires="a14">
        <xdr:graphicFrame macro="">
          <xdr:nvGraphicFramePr>
            <xdr:cNvPr id="37" name="Year 1">
              <a:extLst>
                <a:ext uri="{FF2B5EF4-FFF2-40B4-BE49-F238E27FC236}">
                  <a16:creationId xmlns:a16="http://schemas.microsoft.com/office/drawing/2014/main" id="{D7D365E9-66BE-4C8D-9043-0BCC229782B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18359" y="4816026"/>
              <a:ext cx="1530456" cy="9165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refreshedDate="46256.084622800925" createdVersion="7" refreshedVersion="7" minRefreshableVersion="3" recordCount="700" xr:uid="{00000000-000A-0000-FFFF-FFFF03000000}">
  <cacheSource type="worksheet">
    <worksheetSource name="clean_data"/>
  </cacheSource>
  <cacheFields count="20">
    <cacheField name="Order ID" numFmtId="0">
      <sharedItems/>
    </cacheField>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 Product " numFmtId="0">
      <sharedItems count="6">
        <s v=" Carretera "/>
        <s v=" Montana "/>
        <s v=" Paseo "/>
        <s v=" Velo "/>
        <s v=" VTT "/>
        <s v=" Amarilla "/>
      </sharedItems>
    </cacheField>
    <cacheField name=" Discount Band " numFmtId="0">
      <sharedItems count="4">
        <s v=" None "/>
        <s v=" Low "/>
        <s v=" Medium "/>
        <s v=" High "/>
      </sharedItems>
    </cacheField>
    <cacheField name=" Units Sold " numFmtId="1">
      <sharedItems containsSemiMixedTypes="0" containsString="0" containsNumber="1" containsInteger="1" minValue="200" maxValue="4492"/>
    </cacheField>
    <cacheField name=" Manufacturing Price " numFmtId="164">
      <sharedItems containsSemiMixedTypes="0" containsString="0" containsNumber="1" containsInteger="1" minValue="3" maxValue="260"/>
    </cacheField>
    <cacheField name=" Sale Price " numFmtId="164">
      <sharedItems containsSemiMixedTypes="0" containsString="0" containsNumber="1" containsInteger="1" minValue="7" maxValue="350"/>
    </cacheField>
    <cacheField name=" Sales Befor" numFmtId="164">
      <sharedItems containsSemiMixedTypes="0" containsString="0" containsNumber="1" minValue="1799" maxValue="1207500"/>
    </cacheField>
    <cacheField name="Discount %" numFmtId="10">
      <sharedItems containsSemiMixedTypes="0" containsString="0" containsNumber="1" minValue="0" maxValue="0.15"/>
    </cacheField>
    <cacheField name=" Discounts " numFmtId="164">
      <sharedItems containsSemiMixedTypes="0" containsString="0" containsNumber="1" minValue="0" maxValue="149677.5"/>
    </cacheField>
    <cacheField name="  Sales After" numFmtId="164">
      <sharedItems containsSemiMixedTypes="0" containsString="0" containsNumber="1" minValue="1655.08" maxValue="1159200"/>
    </cacheField>
    <cacheField name="Cost of Goods Sold" numFmtId="164">
      <sharedItems containsSemiMixedTypes="0" containsString="0" containsNumber="1" minValue="642" maxValue="1097070"/>
    </cacheField>
    <cacheField name=" Profit " numFmtId="164">
      <sharedItems containsSemiMixedTypes="0" containsString="0" containsNumber="1" minValue="-917481.6" maxValue="1124700"/>
    </cacheField>
    <cacheField name="Date" numFmtId="165">
      <sharedItems containsSemiMixedTypes="0" containsNonDate="0" containsDate="1" containsString="0" minDate="2013-01-09T00:00:00" maxDate="2014-01-13T00:00:00" count="16">
        <d v="2014-01-01T00:00:00"/>
        <d v="2014-01-06T00:00:00"/>
        <d v="2014-01-12T00:00:00"/>
        <d v="2014-01-03T00:00:00"/>
        <d v="2014-01-07T00:00:00"/>
        <d v="2014-01-08T00:00:00"/>
        <d v="2014-01-09T00:00:00"/>
        <d v="2013-01-10T00:00:00"/>
        <d v="2014-01-02T00:00:00"/>
        <d v="2013-01-09T00:00:00"/>
        <d v="2014-01-10T00:00:00"/>
        <d v="2013-01-11T00:00:00"/>
        <d v="2013-01-12T00:00:00"/>
        <d v="2014-01-04T00:00:00"/>
        <d v="2014-01-05T00:00:00"/>
        <d v="2014-01-11T00:00:00"/>
      </sharedItems>
      <fieldGroup par="19" base="14">
        <rangePr groupBy="months" startDate="2013-01-09T00:00:00" endDate="2014-01-13T00:00:00"/>
        <groupItems count="14">
          <s v="&lt;1/9/2013"/>
          <s v="Jan"/>
          <s v="Feb"/>
          <s v="Mar"/>
          <s v="Apr"/>
          <s v="May"/>
          <s v="Jun"/>
          <s v="Jul"/>
          <s v="Aug"/>
          <s v="Sep"/>
          <s v="Oct"/>
          <s v="Nov"/>
          <s v="Dec"/>
          <s v="&gt;1/13/2014"/>
        </groupItems>
      </fieldGroup>
    </cacheField>
    <cacheField name="Day" numFmtId="0">
      <sharedItems count="7">
        <s v="Wednesday"/>
        <s v="Monday"/>
        <s v="Sunday"/>
        <s v="Friday"/>
        <s v="Tuesday"/>
        <s v="Thursday"/>
        <s v="Saturday"/>
      </sharedItems>
    </cacheField>
    <cacheField name=" Month Name " numFmtId="0">
      <sharedItems count="12">
        <s v=" January "/>
        <s v=" June "/>
        <s v=" December "/>
        <s v=" March "/>
        <s v=" July "/>
        <s v=" August "/>
        <s v=" September "/>
        <s v=" October "/>
        <s v=" February "/>
        <s v=" November "/>
        <s v=" April "/>
        <s v=" May "/>
      </sharedItems>
    </cacheField>
    <cacheField name="Year" numFmtId="0">
      <sharedItems containsSemiMixedTypes="0" containsString="0" containsNumber="1" containsInteger="1" minValue="2013" maxValue="2014" count="2">
        <n v="2014"/>
        <n v="2013"/>
      </sharedItems>
    </cacheField>
    <cacheField name="Quarters" numFmtId="0" databaseField="0">
      <fieldGroup base="14">
        <rangePr groupBy="quarters" startDate="2013-01-09T00:00:00" endDate="2014-01-13T00:00:00"/>
        <groupItems count="6">
          <s v="&lt;1/9/2013"/>
          <s v="Qtr1"/>
          <s v="Qtr2"/>
          <s v="Qtr3"/>
          <s v="Qtr4"/>
          <s v="&gt;1/13/2014"/>
        </groupItems>
      </fieldGroup>
    </cacheField>
    <cacheField name="Years" numFmtId="0" databaseField="0">
      <fieldGroup base="14">
        <rangePr groupBy="years" startDate="2013-01-09T00:00:00" endDate="2014-01-13T00:00:00"/>
        <groupItems count="4">
          <s v="&lt;1/9/2013"/>
          <s v="2013"/>
          <s v="2014"/>
          <s v="&gt;1/13/2014"/>
        </groupItems>
      </fieldGroup>
    </cacheField>
  </cacheFields>
  <extLst>
    <ext xmlns:x14="http://schemas.microsoft.com/office/spreadsheetml/2009/9/main" uri="{725AE2AE-9491-48be-B2B4-4EB974FC3084}">
      <x14:pivotCacheDefinition pivotCacheId="20495404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refreshedDate="46256.2209806713" createdVersion="7" refreshedVersion="7" minRefreshableVersion="3" recordCount="499" xr:uid="{50C10E78-F5BB-43CA-A579-27BCCCD0BE66}">
  <cacheSource type="worksheet">
    <worksheetSource ref="A1:Q500" sheet="clean data"/>
  </cacheSource>
  <cacheFields count="17">
    <cacheField name="Order ID" numFmtId="0">
      <sharedItems/>
    </cacheField>
    <cacheField name="Segment" numFmtId="0">
      <sharedItems/>
    </cacheField>
    <cacheField name="Country" numFmtId="0">
      <sharedItems count="5">
        <s v="Canada"/>
        <s v="Germany"/>
        <s v="France"/>
        <s v="Mexico"/>
        <s v="United States of America"/>
      </sharedItems>
    </cacheField>
    <cacheField name=" Product " numFmtId="0">
      <sharedItems/>
    </cacheField>
    <cacheField name=" Discount Band " numFmtId="0">
      <sharedItems/>
    </cacheField>
    <cacheField name=" Units Sold " numFmtId="1">
      <sharedItems containsSemiMixedTypes="0" containsString="0" containsNumber="1" containsInteger="1" minValue="214" maxValue="4492"/>
    </cacheField>
    <cacheField name=" Manufacturing Price " numFmtId="164">
      <sharedItems containsSemiMixedTypes="0" containsString="0" containsNumber="1" containsInteger="1" minValue="3" maxValue="260"/>
    </cacheField>
    <cacheField name=" Sale Price " numFmtId="164">
      <sharedItems containsSemiMixedTypes="0" containsString="0" containsNumber="1" containsInteger="1" minValue="7" maxValue="350"/>
    </cacheField>
    <cacheField name=" Sales Befor" numFmtId="164">
      <sharedItems containsSemiMixedTypes="0" containsString="0" containsNumber="1" minValue="1799" maxValue="1207500"/>
    </cacheField>
    <cacheField name="Discount %" numFmtId="10">
      <sharedItems containsSemiMixedTypes="0" containsString="0" containsNumber="1" minValue="0" maxValue="0.11"/>
    </cacheField>
    <cacheField name=" Discounts " numFmtId="164">
      <sharedItems containsSemiMixedTypes="0" containsString="0" containsNumber="1" minValue="0" maxValue="102667.5"/>
    </cacheField>
    <cacheField name="  Sales After" numFmtId="164">
      <sharedItems containsSemiMixedTypes="0" containsString="0" containsNumber="1" minValue="1655.08" maxValue="1159200" count="398">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
        <n v="34095.599999999999"/>
        <n v="7137.9"/>
        <n v="4428.2700000000004"/>
        <n v="9189.18"/>
        <n v="22073.040000000001"/>
        <n v="419265"/>
        <n v="17525.97"/>
        <n v="17166.599999999999"/>
        <n v="40837.5"/>
        <n v="31731.48"/>
        <n v="9100.08"/>
        <n v="146718"/>
        <n v="484060.5"/>
        <n v="746707.5"/>
        <n v="32877.9"/>
        <n v="683397"/>
        <n v="27234.9"/>
        <n v="12681.9"/>
        <n v="741906"/>
        <n v="82046.25"/>
        <n v="22482.9"/>
        <n v="31133.03"/>
        <n v="89966.25"/>
        <n v="97391.25"/>
        <n v="225596.25"/>
        <n v="11092.95"/>
        <n v="862785"/>
        <n v="76507.199999999997"/>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8"/>
        <n v="50052"/>
        <n v="200499"/>
        <n v="22663.08"/>
        <n v="10569.12"/>
        <n v="13294.82"/>
        <n v="22127.64"/>
        <n v="3693.76"/>
        <n v="610081.5"/>
        <n v="156048.75"/>
        <n v="206852.5"/>
        <n v="708439.5"/>
        <n v="215097.5"/>
        <n v="190362.5"/>
        <n v="15940.98"/>
        <n v="243591.25"/>
        <n v="28299.75"/>
        <n v="827604"/>
        <n v="22302.240000000002"/>
        <n v="545334"/>
        <n v="557459"/>
        <n v="16121.4"/>
        <n v="11950.4"/>
        <n v="74699.7"/>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6"/>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3"/>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4"/>
        <n v="36702"/>
        <n v="27799.200000000001"/>
        <n v="222705"/>
        <n v="12794.64"/>
        <n v="15774.36"/>
        <n v="5126.3999999999996"/>
        <n v="5040.96"/>
      </sharedItems>
    </cacheField>
    <cacheField name="Cost of Goods Sold" numFmtId="164">
      <sharedItems containsSemiMixedTypes="0" containsString="0" containsNumber="1" minValue="642" maxValue="1097070"/>
    </cacheField>
    <cacheField name=" Profit " numFmtId="164">
      <sharedItems containsSemiMixedTypes="0" containsString="0" containsNumber="1" minValue="-877308.6" maxValue="1124700"/>
    </cacheField>
    <cacheField name="Date" numFmtId="165">
      <sharedItems containsSemiMixedTypes="0" containsNonDate="0" containsDate="1" containsString="0" minDate="2013-01-09T00:00:00" maxDate="2014-01-13T00:00:00"/>
    </cacheField>
    <cacheField name="Day" numFmtId="0">
      <sharedItems/>
    </cacheField>
    <cacheField name=" Month Name " numFmtId="0">
      <sharedItems/>
    </cacheField>
  </cacheFields>
  <extLst>
    <ext xmlns:x14="http://schemas.microsoft.com/office/spreadsheetml/2009/9/main" uri="{725AE2AE-9491-48be-B2B4-4EB974FC3084}">
      <x14:pivotCacheDefinition pivotCacheId="14988951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refreshedDate="46256.24203483796" createdVersion="7" refreshedVersion="7" minRefreshableVersion="3" recordCount="700" xr:uid="{EF737003-F332-41E8-A5E1-9B60987949E8}">
  <cacheSource type="worksheet">
    <worksheetSource name="Table6"/>
  </cacheSource>
  <cacheFields count="2">
    <cacheField name="Country" numFmtId="0">
      <sharedItems count="5">
        <s v="Canada"/>
        <s v="Germany"/>
        <s v="France"/>
        <s v="Mexico"/>
        <s v="United States of America"/>
      </sharedItems>
    </cacheField>
    <cacheField name=" Profit " numFmtId="164">
      <sharedItems containsSemiMixedTypes="0" containsString="0" containsNumber="1" minValue="-917481.6" maxValue="11247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ORD-00001"/>
    <x v="0"/>
    <x v="0"/>
    <x v="0"/>
    <x v="0"/>
    <n v="1618"/>
    <n v="3"/>
    <n v="20"/>
    <n v="32370"/>
    <n v="0"/>
    <n v="0"/>
    <n v="32370"/>
    <n v="4855.5"/>
    <n v="27514.5"/>
    <x v="0"/>
    <x v="0"/>
    <x v="0"/>
    <x v="0"/>
  </r>
  <r>
    <s v="ORD-00002"/>
    <x v="0"/>
    <x v="1"/>
    <x v="0"/>
    <x v="0"/>
    <n v="1321"/>
    <n v="3"/>
    <n v="20"/>
    <n v="26420"/>
    <n v="0"/>
    <n v="0"/>
    <n v="26420"/>
    <n v="3963"/>
    <n v="22457"/>
    <x v="0"/>
    <x v="0"/>
    <x v="0"/>
    <x v="0"/>
  </r>
  <r>
    <s v="ORD-00003"/>
    <x v="1"/>
    <x v="2"/>
    <x v="0"/>
    <x v="0"/>
    <n v="2178"/>
    <n v="3"/>
    <n v="15"/>
    <n v="32670"/>
    <n v="0"/>
    <n v="0"/>
    <n v="32670"/>
    <n v="6534"/>
    <n v="26136"/>
    <x v="1"/>
    <x v="1"/>
    <x v="1"/>
    <x v="0"/>
  </r>
  <r>
    <s v="ORD-00004"/>
    <x v="1"/>
    <x v="1"/>
    <x v="0"/>
    <x v="0"/>
    <n v="888"/>
    <n v="3"/>
    <n v="15"/>
    <n v="13320"/>
    <n v="0"/>
    <n v="0"/>
    <n v="13320"/>
    <n v="2664"/>
    <n v="10656"/>
    <x v="1"/>
    <x v="1"/>
    <x v="1"/>
    <x v="0"/>
  </r>
  <r>
    <s v="ORD-00005"/>
    <x v="1"/>
    <x v="3"/>
    <x v="0"/>
    <x v="0"/>
    <n v="2470"/>
    <n v="3"/>
    <n v="15"/>
    <n v="37050"/>
    <n v="0"/>
    <n v="0"/>
    <n v="37050"/>
    <n v="7410"/>
    <n v="29640"/>
    <x v="1"/>
    <x v="1"/>
    <x v="1"/>
    <x v="0"/>
  </r>
  <r>
    <s v="ORD-00006"/>
    <x v="0"/>
    <x v="1"/>
    <x v="0"/>
    <x v="0"/>
    <n v="1513"/>
    <n v="3"/>
    <n v="350"/>
    <n v="529550"/>
    <n v="0"/>
    <n v="0"/>
    <n v="529550"/>
    <n v="4539"/>
    <n v="525011"/>
    <x v="2"/>
    <x v="2"/>
    <x v="2"/>
    <x v="0"/>
  </r>
  <r>
    <s v="ORD-00007"/>
    <x v="1"/>
    <x v="1"/>
    <x v="1"/>
    <x v="0"/>
    <n v="921"/>
    <n v="5"/>
    <n v="15"/>
    <n v="13815"/>
    <n v="0"/>
    <n v="0"/>
    <n v="13815"/>
    <n v="4605"/>
    <n v="9210"/>
    <x v="3"/>
    <x v="3"/>
    <x v="3"/>
    <x v="0"/>
  </r>
  <r>
    <s v="ORD-00008"/>
    <x v="2"/>
    <x v="0"/>
    <x v="1"/>
    <x v="0"/>
    <n v="2518"/>
    <n v="5"/>
    <n v="12"/>
    <n v="30216"/>
    <n v="0"/>
    <n v="0"/>
    <n v="30216"/>
    <n v="12590"/>
    <n v="17626"/>
    <x v="1"/>
    <x v="1"/>
    <x v="1"/>
    <x v="0"/>
  </r>
  <r>
    <s v="ORD-00009"/>
    <x v="0"/>
    <x v="2"/>
    <x v="1"/>
    <x v="0"/>
    <n v="1899"/>
    <n v="5"/>
    <n v="20"/>
    <n v="37980"/>
    <n v="0"/>
    <n v="0"/>
    <n v="37980"/>
    <n v="9495"/>
    <n v="28485"/>
    <x v="1"/>
    <x v="1"/>
    <x v="1"/>
    <x v="0"/>
  </r>
  <r>
    <s v="ORD-00010"/>
    <x v="2"/>
    <x v="1"/>
    <x v="1"/>
    <x v="0"/>
    <n v="1545"/>
    <n v="5"/>
    <n v="12"/>
    <n v="18540"/>
    <n v="0"/>
    <n v="0"/>
    <n v="18540"/>
    <n v="7725"/>
    <n v="10815"/>
    <x v="1"/>
    <x v="1"/>
    <x v="1"/>
    <x v="0"/>
  </r>
  <r>
    <s v="ORD-00011"/>
    <x v="1"/>
    <x v="3"/>
    <x v="1"/>
    <x v="0"/>
    <n v="2470"/>
    <n v="5"/>
    <n v="15"/>
    <n v="37050"/>
    <n v="0"/>
    <n v="0"/>
    <n v="37050"/>
    <n v="12350"/>
    <n v="24700"/>
    <x v="1"/>
    <x v="1"/>
    <x v="1"/>
    <x v="0"/>
  </r>
  <r>
    <s v="ORD-00012"/>
    <x v="3"/>
    <x v="0"/>
    <x v="1"/>
    <x v="0"/>
    <n v="2666"/>
    <n v="5"/>
    <n v="125"/>
    <n v="333187.5"/>
    <n v="0"/>
    <n v="0"/>
    <n v="333187.5"/>
    <n v="13327.5"/>
    <n v="319860"/>
    <x v="4"/>
    <x v="4"/>
    <x v="4"/>
    <x v="0"/>
  </r>
  <r>
    <s v="ORD-00013"/>
    <x v="4"/>
    <x v="3"/>
    <x v="1"/>
    <x v="0"/>
    <n v="958"/>
    <n v="5"/>
    <n v="300"/>
    <n v="287400"/>
    <n v="0"/>
    <n v="0"/>
    <n v="287400"/>
    <n v="4790"/>
    <n v="282610"/>
    <x v="5"/>
    <x v="0"/>
    <x v="5"/>
    <x v="0"/>
  </r>
  <r>
    <s v="ORD-00014"/>
    <x v="0"/>
    <x v="1"/>
    <x v="1"/>
    <x v="0"/>
    <n v="2146"/>
    <n v="5"/>
    <n v="7"/>
    <n v="15022"/>
    <n v="0"/>
    <n v="0"/>
    <n v="15022"/>
    <n v="10730"/>
    <n v="4292"/>
    <x v="6"/>
    <x v="5"/>
    <x v="6"/>
    <x v="0"/>
  </r>
  <r>
    <s v="ORD-00015"/>
    <x v="3"/>
    <x v="0"/>
    <x v="1"/>
    <x v="0"/>
    <n v="345"/>
    <n v="5"/>
    <n v="125"/>
    <n v="43125"/>
    <n v="0"/>
    <n v="0"/>
    <n v="43125"/>
    <n v="1725"/>
    <n v="41400"/>
    <x v="7"/>
    <x v="5"/>
    <x v="7"/>
    <x v="1"/>
  </r>
  <r>
    <s v="ORD-00016"/>
    <x v="1"/>
    <x v="4"/>
    <x v="1"/>
    <x v="0"/>
    <n v="615"/>
    <n v="5"/>
    <n v="15"/>
    <n v="9225"/>
    <n v="0"/>
    <n v="0"/>
    <n v="9225"/>
    <n v="3075"/>
    <n v="6150"/>
    <x v="2"/>
    <x v="2"/>
    <x v="2"/>
    <x v="0"/>
  </r>
  <r>
    <s v="ORD-00017"/>
    <x v="0"/>
    <x v="0"/>
    <x v="2"/>
    <x v="0"/>
    <n v="292"/>
    <n v="10"/>
    <n v="20"/>
    <n v="5840"/>
    <n v="0"/>
    <n v="0"/>
    <n v="5840"/>
    <n v="2920"/>
    <n v="2920"/>
    <x v="8"/>
    <x v="5"/>
    <x v="8"/>
    <x v="0"/>
  </r>
  <r>
    <s v="ORD-00018"/>
    <x v="1"/>
    <x v="3"/>
    <x v="2"/>
    <x v="0"/>
    <n v="974"/>
    <n v="10"/>
    <n v="15"/>
    <n v="14610"/>
    <n v="0"/>
    <n v="0"/>
    <n v="14610"/>
    <n v="9740"/>
    <n v="4870"/>
    <x v="8"/>
    <x v="5"/>
    <x v="8"/>
    <x v="0"/>
  </r>
  <r>
    <s v="ORD-00019"/>
    <x v="2"/>
    <x v="0"/>
    <x v="2"/>
    <x v="0"/>
    <n v="2518"/>
    <n v="10"/>
    <n v="12"/>
    <n v="30216"/>
    <n v="0"/>
    <n v="0"/>
    <n v="30216"/>
    <n v="25180"/>
    <n v="5036"/>
    <x v="1"/>
    <x v="1"/>
    <x v="1"/>
    <x v="0"/>
  </r>
  <r>
    <s v="ORD-00020"/>
    <x v="0"/>
    <x v="1"/>
    <x v="2"/>
    <x v="0"/>
    <n v="1006"/>
    <n v="10"/>
    <n v="350"/>
    <n v="352100"/>
    <n v="0"/>
    <n v="0"/>
    <n v="352100"/>
    <n v="10060"/>
    <n v="342040"/>
    <x v="1"/>
    <x v="1"/>
    <x v="1"/>
    <x v="0"/>
  </r>
  <r>
    <s v="ORD-00021"/>
    <x v="2"/>
    <x v="1"/>
    <x v="2"/>
    <x v="0"/>
    <n v="367"/>
    <n v="10"/>
    <n v="12"/>
    <n v="4404"/>
    <n v="0"/>
    <n v="0"/>
    <n v="4404"/>
    <n v="3670"/>
    <n v="734"/>
    <x v="4"/>
    <x v="4"/>
    <x v="4"/>
    <x v="0"/>
  </r>
  <r>
    <s v="ORD-00022"/>
    <x v="0"/>
    <x v="3"/>
    <x v="2"/>
    <x v="0"/>
    <n v="883"/>
    <n v="10"/>
    <n v="7"/>
    <n v="6181"/>
    <n v="0"/>
    <n v="0"/>
    <n v="6181"/>
    <n v="8830"/>
    <n v="-2649"/>
    <x v="5"/>
    <x v="0"/>
    <x v="5"/>
    <x v="0"/>
  </r>
  <r>
    <s v="ORD-00023"/>
    <x v="1"/>
    <x v="2"/>
    <x v="2"/>
    <x v="0"/>
    <n v="549"/>
    <n v="10"/>
    <n v="15"/>
    <n v="8235"/>
    <n v="0"/>
    <n v="0"/>
    <n v="8235"/>
    <n v="5490"/>
    <n v="2745"/>
    <x v="9"/>
    <x v="0"/>
    <x v="6"/>
    <x v="1"/>
  </r>
  <r>
    <s v="ORD-00024"/>
    <x v="4"/>
    <x v="3"/>
    <x v="2"/>
    <x v="0"/>
    <n v="788"/>
    <n v="10"/>
    <n v="300"/>
    <n v="236400"/>
    <n v="0"/>
    <n v="0"/>
    <n v="236400"/>
    <n v="7880"/>
    <n v="228520"/>
    <x v="9"/>
    <x v="0"/>
    <x v="6"/>
    <x v="1"/>
  </r>
  <r>
    <s v="ORD-00025"/>
    <x v="1"/>
    <x v="3"/>
    <x v="2"/>
    <x v="0"/>
    <n v="2472"/>
    <n v="10"/>
    <n v="15"/>
    <n v="37080"/>
    <n v="0"/>
    <n v="0"/>
    <n v="37080"/>
    <n v="24720"/>
    <n v="12360"/>
    <x v="6"/>
    <x v="5"/>
    <x v="6"/>
    <x v="0"/>
  </r>
  <r>
    <s v="ORD-00026"/>
    <x v="0"/>
    <x v="4"/>
    <x v="2"/>
    <x v="0"/>
    <n v="1143"/>
    <n v="10"/>
    <n v="7"/>
    <n v="8001"/>
    <n v="0"/>
    <n v="0"/>
    <n v="8001"/>
    <n v="11430"/>
    <n v="-3429"/>
    <x v="10"/>
    <x v="3"/>
    <x v="7"/>
    <x v="0"/>
  </r>
  <r>
    <s v="ORD-00027"/>
    <x v="0"/>
    <x v="0"/>
    <x v="2"/>
    <x v="0"/>
    <n v="1725"/>
    <n v="10"/>
    <n v="350"/>
    <n v="603750"/>
    <n v="0"/>
    <n v="0"/>
    <n v="603750"/>
    <n v="17250"/>
    <n v="586500"/>
    <x v="11"/>
    <x v="3"/>
    <x v="9"/>
    <x v="1"/>
  </r>
  <r>
    <s v="ORD-00028"/>
    <x v="2"/>
    <x v="4"/>
    <x v="2"/>
    <x v="0"/>
    <n v="912"/>
    <n v="10"/>
    <n v="12"/>
    <n v="10944"/>
    <n v="0"/>
    <n v="0"/>
    <n v="10944"/>
    <n v="9120"/>
    <n v="1824"/>
    <x v="11"/>
    <x v="3"/>
    <x v="9"/>
    <x v="1"/>
  </r>
  <r>
    <s v="ORD-00029"/>
    <x v="1"/>
    <x v="0"/>
    <x v="2"/>
    <x v="0"/>
    <n v="2152"/>
    <n v="10"/>
    <n v="15"/>
    <n v="32280"/>
    <n v="0"/>
    <n v="0"/>
    <n v="32280"/>
    <n v="21520"/>
    <n v="10760"/>
    <x v="12"/>
    <x v="6"/>
    <x v="2"/>
    <x v="1"/>
  </r>
  <r>
    <s v="ORD-00030"/>
    <x v="0"/>
    <x v="0"/>
    <x v="2"/>
    <x v="0"/>
    <n v="1817"/>
    <n v="10"/>
    <n v="20"/>
    <n v="36340"/>
    <n v="0"/>
    <n v="0"/>
    <n v="36340"/>
    <n v="18170"/>
    <n v="18170"/>
    <x v="2"/>
    <x v="2"/>
    <x v="2"/>
    <x v="0"/>
  </r>
  <r>
    <s v="ORD-00031"/>
    <x v="0"/>
    <x v="1"/>
    <x v="2"/>
    <x v="0"/>
    <n v="1513"/>
    <n v="10"/>
    <n v="350"/>
    <n v="529550"/>
    <n v="0"/>
    <n v="0"/>
    <n v="529550"/>
    <n v="15130"/>
    <n v="514420"/>
    <x v="2"/>
    <x v="2"/>
    <x v="2"/>
    <x v="0"/>
  </r>
  <r>
    <s v="ORD-00032"/>
    <x v="0"/>
    <x v="3"/>
    <x v="3"/>
    <x v="0"/>
    <n v="1493"/>
    <n v="120"/>
    <n v="7"/>
    <n v="10451"/>
    <n v="0"/>
    <n v="0"/>
    <n v="10451"/>
    <n v="179160"/>
    <n v="-168709"/>
    <x v="0"/>
    <x v="0"/>
    <x v="0"/>
    <x v="0"/>
  </r>
  <r>
    <s v="ORD-00033"/>
    <x v="3"/>
    <x v="2"/>
    <x v="3"/>
    <x v="0"/>
    <n v="1804"/>
    <n v="120"/>
    <n v="125"/>
    <n v="225500"/>
    <n v="0"/>
    <n v="0"/>
    <n v="225500"/>
    <n v="216480"/>
    <n v="9020"/>
    <x v="8"/>
    <x v="5"/>
    <x v="8"/>
    <x v="0"/>
  </r>
  <r>
    <s v="ORD-00034"/>
    <x v="2"/>
    <x v="1"/>
    <x v="3"/>
    <x v="0"/>
    <n v="2161"/>
    <n v="120"/>
    <n v="12"/>
    <n v="25932"/>
    <n v="0"/>
    <n v="0"/>
    <n v="25932"/>
    <n v="259320"/>
    <n v="-233388"/>
    <x v="3"/>
    <x v="3"/>
    <x v="3"/>
    <x v="0"/>
  </r>
  <r>
    <s v="ORD-00035"/>
    <x v="0"/>
    <x v="1"/>
    <x v="3"/>
    <x v="0"/>
    <n v="1006"/>
    <n v="120"/>
    <n v="350"/>
    <n v="352100"/>
    <n v="0"/>
    <n v="0"/>
    <n v="352100"/>
    <n v="120720"/>
    <n v="231380"/>
    <x v="1"/>
    <x v="1"/>
    <x v="1"/>
    <x v="0"/>
  </r>
  <r>
    <s v="ORD-00036"/>
    <x v="2"/>
    <x v="1"/>
    <x v="3"/>
    <x v="0"/>
    <n v="1545"/>
    <n v="120"/>
    <n v="12"/>
    <n v="18540"/>
    <n v="0"/>
    <n v="0"/>
    <n v="18540"/>
    <n v="185400"/>
    <n v="-166860"/>
    <x v="1"/>
    <x v="1"/>
    <x v="1"/>
    <x v="0"/>
  </r>
  <r>
    <s v="ORD-00037"/>
    <x v="3"/>
    <x v="4"/>
    <x v="3"/>
    <x v="0"/>
    <n v="2821"/>
    <n v="120"/>
    <n v="125"/>
    <n v="352625"/>
    <n v="0"/>
    <n v="0"/>
    <n v="352625"/>
    <n v="338520"/>
    <n v="14105"/>
    <x v="5"/>
    <x v="0"/>
    <x v="5"/>
    <x v="0"/>
  </r>
  <r>
    <s v="ORD-00038"/>
    <x v="3"/>
    <x v="0"/>
    <x v="3"/>
    <x v="0"/>
    <n v="345"/>
    <n v="120"/>
    <n v="125"/>
    <n v="43125"/>
    <n v="0"/>
    <n v="0"/>
    <n v="43125"/>
    <n v="41400"/>
    <n v="1725"/>
    <x v="7"/>
    <x v="5"/>
    <x v="7"/>
    <x v="1"/>
  </r>
  <r>
    <s v="ORD-00039"/>
    <x v="4"/>
    <x v="0"/>
    <x v="4"/>
    <x v="0"/>
    <n v="2001"/>
    <n v="250"/>
    <n v="300"/>
    <n v="600300"/>
    <n v="0"/>
    <n v="0"/>
    <n v="600300"/>
    <n v="500250"/>
    <n v="100050"/>
    <x v="8"/>
    <x v="5"/>
    <x v="8"/>
    <x v="0"/>
  </r>
  <r>
    <s v="ORD-00040"/>
    <x v="2"/>
    <x v="1"/>
    <x v="4"/>
    <x v="0"/>
    <n v="2838"/>
    <n v="250"/>
    <n v="12"/>
    <n v="34056"/>
    <n v="0"/>
    <n v="0"/>
    <n v="34056"/>
    <n v="709500"/>
    <n v="-675444"/>
    <x v="13"/>
    <x v="6"/>
    <x v="10"/>
    <x v="0"/>
  </r>
  <r>
    <s v="ORD-00041"/>
    <x v="1"/>
    <x v="2"/>
    <x v="4"/>
    <x v="0"/>
    <n v="2178"/>
    <n v="250"/>
    <n v="15"/>
    <n v="32670"/>
    <n v="0"/>
    <n v="0"/>
    <n v="32670"/>
    <n v="544500"/>
    <n v="-511830"/>
    <x v="1"/>
    <x v="1"/>
    <x v="1"/>
    <x v="0"/>
  </r>
  <r>
    <s v="ORD-00042"/>
    <x v="1"/>
    <x v="1"/>
    <x v="4"/>
    <x v="0"/>
    <n v="888"/>
    <n v="250"/>
    <n v="15"/>
    <n v="13320"/>
    <n v="0"/>
    <n v="0"/>
    <n v="13320"/>
    <n v="222000"/>
    <n v="-208680"/>
    <x v="1"/>
    <x v="1"/>
    <x v="1"/>
    <x v="0"/>
  </r>
  <r>
    <s v="ORD-00043"/>
    <x v="0"/>
    <x v="2"/>
    <x v="4"/>
    <x v="0"/>
    <n v="1527"/>
    <n v="250"/>
    <n v="350"/>
    <n v="534450"/>
    <n v="0"/>
    <n v="0"/>
    <n v="534450"/>
    <n v="381750"/>
    <n v="152700"/>
    <x v="9"/>
    <x v="0"/>
    <x v="6"/>
    <x v="1"/>
  </r>
  <r>
    <s v="ORD-00044"/>
    <x v="4"/>
    <x v="2"/>
    <x v="4"/>
    <x v="0"/>
    <n v="2151"/>
    <n v="250"/>
    <n v="300"/>
    <n v="645300"/>
    <n v="0"/>
    <n v="0"/>
    <n v="645300"/>
    <n v="537750"/>
    <n v="107550"/>
    <x v="6"/>
    <x v="5"/>
    <x v="6"/>
    <x v="0"/>
  </r>
  <r>
    <s v="ORD-00045"/>
    <x v="0"/>
    <x v="0"/>
    <x v="4"/>
    <x v="0"/>
    <n v="1817"/>
    <n v="250"/>
    <n v="20"/>
    <n v="36340"/>
    <n v="0"/>
    <n v="0"/>
    <n v="36340"/>
    <n v="454250"/>
    <n v="-417910"/>
    <x v="2"/>
    <x v="2"/>
    <x v="2"/>
    <x v="0"/>
  </r>
  <r>
    <s v="ORD-00046"/>
    <x v="0"/>
    <x v="2"/>
    <x v="5"/>
    <x v="0"/>
    <n v="2750"/>
    <n v="260"/>
    <n v="350"/>
    <n v="962500"/>
    <n v="0"/>
    <n v="0"/>
    <n v="962500"/>
    <n v="715000"/>
    <n v="247500"/>
    <x v="8"/>
    <x v="5"/>
    <x v="8"/>
    <x v="0"/>
  </r>
  <r>
    <s v="ORD-00047"/>
    <x v="2"/>
    <x v="4"/>
    <x v="5"/>
    <x v="0"/>
    <n v="1953"/>
    <n v="260"/>
    <n v="12"/>
    <n v="23436"/>
    <n v="0"/>
    <n v="0"/>
    <n v="23436"/>
    <n v="507780"/>
    <n v="-484344"/>
    <x v="13"/>
    <x v="6"/>
    <x v="10"/>
    <x v="0"/>
  </r>
  <r>
    <s v="ORD-00048"/>
    <x v="3"/>
    <x v="1"/>
    <x v="5"/>
    <x v="0"/>
    <n v="4220"/>
    <n v="260"/>
    <n v="125"/>
    <n v="527437.5"/>
    <n v="0"/>
    <n v="0"/>
    <n v="527437.5"/>
    <n v="1097070"/>
    <n v="-569632.5"/>
    <x v="13"/>
    <x v="6"/>
    <x v="10"/>
    <x v="0"/>
  </r>
  <r>
    <s v="ORD-00049"/>
    <x v="0"/>
    <x v="2"/>
    <x v="5"/>
    <x v="0"/>
    <n v="1899"/>
    <n v="260"/>
    <n v="20"/>
    <n v="37980"/>
    <n v="0"/>
    <n v="0"/>
    <n v="37980"/>
    <n v="493740"/>
    <n v="-455760"/>
    <x v="1"/>
    <x v="1"/>
    <x v="1"/>
    <x v="0"/>
  </r>
  <r>
    <s v="ORD-00050"/>
    <x v="0"/>
    <x v="1"/>
    <x v="5"/>
    <x v="0"/>
    <n v="1686"/>
    <n v="260"/>
    <n v="7"/>
    <n v="11802"/>
    <n v="0"/>
    <n v="0"/>
    <n v="11802"/>
    <n v="438360"/>
    <n v="-426558"/>
    <x v="4"/>
    <x v="4"/>
    <x v="4"/>
    <x v="0"/>
  </r>
  <r>
    <s v="ORD-00051"/>
    <x v="2"/>
    <x v="4"/>
    <x v="5"/>
    <x v="0"/>
    <n v="2141"/>
    <n v="260"/>
    <n v="12"/>
    <n v="25692"/>
    <n v="0"/>
    <n v="0"/>
    <n v="25692"/>
    <n v="556660"/>
    <n v="-530968"/>
    <x v="5"/>
    <x v="0"/>
    <x v="5"/>
    <x v="0"/>
  </r>
  <r>
    <s v="ORD-00052"/>
    <x v="0"/>
    <x v="4"/>
    <x v="5"/>
    <x v="0"/>
    <n v="1143"/>
    <n v="260"/>
    <n v="7"/>
    <n v="8001"/>
    <n v="0"/>
    <n v="0"/>
    <n v="8001"/>
    <n v="297180"/>
    <n v="-289179"/>
    <x v="10"/>
    <x v="3"/>
    <x v="7"/>
    <x v="0"/>
  </r>
  <r>
    <s v="ORD-00053"/>
    <x v="1"/>
    <x v="4"/>
    <x v="5"/>
    <x v="0"/>
    <n v="615"/>
    <n v="260"/>
    <n v="15"/>
    <n v="9225"/>
    <n v="0"/>
    <n v="0"/>
    <n v="9225"/>
    <n v="159900"/>
    <n v="-150675"/>
    <x v="2"/>
    <x v="2"/>
    <x v="2"/>
    <x v="0"/>
  </r>
  <r>
    <s v="ORD-00054"/>
    <x v="0"/>
    <x v="2"/>
    <x v="2"/>
    <x v="1"/>
    <n v="3945"/>
    <n v="10"/>
    <n v="7"/>
    <n v="27615"/>
    <n v="0.01"/>
    <n v="276.14999999999998"/>
    <n v="27338.85"/>
    <n v="39450"/>
    <n v="-12111.15"/>
    <x v="0"/>
    <x v="0"/>
    <x v="0"/>
    <x v="0"/>
  </r>
  <r>
    <s v="ORD-00055"/>
    <x v="1"/>
    <x v="2"/>
    <x v="2"/>
    <x v="1"/>
    <n v="2296"/>
    <n v="10"/>
    <n v="15"/>
    <n v="34440"/>
    <n v="0.01"/>
    <n v="344.4"/>
    <n v="34095.599999999999"/>
    <n v="22960"/>
    <n v="11135.6"/>
    <x v="8"/>
    <x v="5"/>
    <x v="8"/>
    <x v="0"/>
  </r>
  <r>
    <s v="ORD-00056"/>
    <x v="0"/>
    <x v="2"/>
    <x v="2"/>
    <x v="1"/>
    <n v="1030"/>
    <n v="10"/>
    <n v="7"/>
    <n v="7210"/>
    <n v="0.01"/>
    <n v="72.099999999999994"/>
    <n v="7137.9"/>
    <n v="10300"/>
    <n v="-3162.1"/>
    <x v="14"/>
    <x v="2"/>
    <x v="11"/>
    <x v="0"/>
  </r>
  <r>
    <s v="ORD-00057"/>
    <x v="0"/>
    <x v="2"/>
    <x v="3"/>
    <x v="1"/>
    <n v="639"/>
    <n v="120"/>
    <n v="7"/>
    <n v="4473"/>
    <n v="0.01"/>
    <n v="44.73"/>
    <n v="4428.2700000000004"/>
    <n v="76680"/>
    <n v="-72251.73"/>
    <x v="15"/>
    <x v="6"/>
    <x v="9"/>
    <x v="0"/>
  </r>
  <r>
    <s v="ORD-00058"/>
    <x v="0"/>
    <x v="0"/>
    <x v="4"/>
    <x v="1"/>
    <n v="1326"/>
    <n v="250"/>
    <n v="7"/>
    <n v="9282"/>
    <n v="0.01"/>
    <n v="92.82"/>
    <n v="9189.18"/>
    <n v="331500"/>
    <n v="-322310.82"/>
    <x v="3"/>
    <x v="3"/>
    <x v="3"/>
    <x v="0"/>
  </r>
  <r>
    <s v="ORD-00059"/>
    <x v="2"/>
    <x v="4"/>
    <x v="0"/>
    <x v="1"/>
    <n v="1858"/>
    <n v="3"/>
    <n v="12"/>
    <n v="22296"/>
    <n v="0.01"/>
    <n v="222.96"/>
    <n v="22073.040000000001"/>
    <n v="5574"/>
    <n v="16499.04"/>
    <x v="8"/>
    <x v="5"/>
    <x v="8"/>
    <x v="0"/>
  </r>
  <r>
    <s v="ORD-00060"/>
    <x v="0"/>
    <x v="3"/>
    <x v="0"/>
    <x v="1"/>
    <n v="1210"/>
    <n v="3"/>
    <n v="350"/>
    <n v="423500"/>
    <n v="0.01"/>
    <n v="4235"/>
    <n v="419265"/>
    <n v="3630"/>
    <n v="415635"/>
    <x v="3"/>
    <x v="3"/>
    <x v="3"/>
    <x v="0"/>
  </r>
  <r>
    <s v="ORD-00061"/>
    <x v="0"/>
    <x v="4"/>
    <x v="0"/>
    <x v="1"/>
    <n v="2529"/>
    <n v="3"/>
    <n v="7"/>
    <n v="17703"/>
    <n v="0.01"/>
    <n v="177.03"/>
    <n v="17525.97"/>
    <n v="7587"/>
    <n v="9938.9699999999993"/>
    <x v="4"/>
    <x v="4"/>
    <x v="4"/>
    <x v="0"/>
  </r>
  <r>
    <s v="ORD-00062"/>
    <x v="2"/>
    <x v="0"/>
    <x v="0"/>
    <x v="1"/>
    <n v="1445"/>
    <n v="3"/>
    <n v="12"/>
    <n v="17340"/>
    <n v="0.01"/>
    <n v="173.4"/>
    <n v="17166.599999999999"/>
    <n v="4335"/>
    <n v="12831.6"/>
    <x v="6"/>
    <x v="5"/>
    <x v="6"/>
    <x v="0"/>
  </r>
  <r>
    <s v="ORD-00063"/>
    <x v="3"/>
    <x v="4"/>
    <x v="0"/>
    <x v="1"/>
    <n v="330"/>
    <n v="3"/>
    <n v="125"/>
    <n v="41250"/>
    <n v="0.01"/>
    <n v="412.5"/>
    <n v="40837.5"/>
    <n v="990"/>
    <n v="39847.5"/>
    <x v="9"/>
    <x v="0"/>
    <x v="6"/>
    <x v="1"/>
  </r>
  <r>
    <s v="ORD-00064"/>
    <x v="2"/>
    <x v="2"/>
    <x v="0"/>
    <x v="1"/>
    <n v="2671"/>
    <n v="3"/>
    <n v="12"/>
    <n v="32052"/>
    <n v="0.01"/>
    <n v="320.52"/>
    <n v="31731.48"/>
    <n v="8013"/>
    <n v="23718.48"/>
    <x v="6"/>
    <x v="5"/>
    <x v="6"/>
    <x v="0"/>
  </r>
  <r>
    <s v="ORD-00065"/>
    <x v="2"/>
    <x v="1"/>
    <x v="0"/>
    <x v="1"/>
    <n v="766"/>
    <n v="3"/>
    <n v="12"/>
    <n v="9192"/>
    <n v="0.01"/>
    <n v="91.92"/>
    <n v="9100.08"/>
    <n v="2298"/>
    <n v="6802.08"/>
    <x v="7"/>
    <x v="5"/>
    <x v="7"/>
    <x v="1"/>
  </r>
  <r>
    <s v="ORD-00066"/>
    <x v="4"/>
    <x v="3"/>
    <x v="0"/>
    <x v="1"/>
    <n v="494"/>
    <n v="3"/>
    <n v="300"/>
    <n v="148200"/>
    <n v="0.01"/>
    <n v="1482"/>
    <n v="146718"/>
    <n v="1482"/>
    <n v="145236"/>
    <x v="7"/>
    <x v="5"/>
    <x v="7"/>
    <x v="1"/>
  </r>
  <r>
    <s v="ORD-00067"/>
    <x v="0"/>
    <x v="3"/>
    <x v="0"/>
    <x v="1"/>
    <n v="1397"/>
    <n v="3"/>
    <n v="350"/>
    <n v="488950"/>
    <n v="0.01"/>
    <n v="4889.5"/>
    <n v="484060.5"/>
    <n v="4191"/>
    <n v="479869.5"/>
    <x v="10"/>
    <x v="3"/>
    <x v="7"/>
    <x v="0"/>
  </r>
  <r>
    <s v="ORD-00068"/>
    <x v="0"/>
    <x v="2"/>
    <x v="0"/>
    <x v="1"/>
    <n v="2155"/>
    <n v="3"/>
    <n v="350"/>
    <n v="754250"/>
    <n v="0.01"/>
    <n v="7542.5"/>
    <n v="746707.5"/>
    <n v="6465"/>
    <n v="740242.5"/>
    <x v="2"/>
    <x v="2"/>
    <x v="2"/>
    <x v="0"/>
  </r>
  <r>
    <s v="ORD-00069"/>
    <x v="1"/>
    <x v="3"/>
    <x v="1"/>
    <x v="1"/>
    <n v="2214"/>
    <n v="5"/>
    <n v="15"/>
    <n v="33210"/>
    <n v="0.01"/>
    <n v="332.1"/>
    <n v="32877.9"/>
    <n v="11070"/>
    <n v="21807.9"/>
    <x v="3"/>
    <x v="3"/>
    <x v="3"/>
    <x v="0"/>
  </r>
  <r>
    <s v="ORD-00070"/>
    <x v="4"/>
    <x v="4"/>
    <x v="1"/>
    <x v="1"/>
    <n v="2301"/>
    <n v="5"/>
    <n v="300"/>
    <n v="690300"/>
    <n v="0.01"/>
    <n v="6903"/>
    <n v="683397"/>
    <n v="11505"/>
    <n v="671892"/>
    <x v="13"/>
    <x v="6"/>
    <x v="10"/>
    <x v="0"/>
  </r>
  <r>
    <s v="ORD-00071"/>
    <x v="0"/>
    <x v="2"/>
    <x v="1"/>
    <x v="1"/>
    <n v="1376"/>
    <n v="5"/>
    <n v="20"/>
    <n v="27510"/>
    <n v="0.01"/>
    <n v="275.10000000000002"/>
    <n v="27234.9"/>
    <n v="6877.5"/>
    <n v="20357.400000000001"/>
    <x v="4"/>
    <x v="4"/>
    <x v="4"/>
    <x v="0"/>
  </r>
  <r>
    <s v="ORD-00072"/>
    <x v="0"/>
    <x v="0"/>
    <x v="1"/>
    <x v="1"/>
    <n v="1830"/>
    <n v="5"/>
    <n v="7"/>
    <n v="12810"/>
    <n v="0.01"/>
    <n v="128.1"/>
    <n v="12681.9"/>
    <n v="9150"/>
    <n v="3531.9"/>
    <x v="5"/>
    <x v="0"/>
    <x v="5"/>
    <x v="0"/>
  </r>
  <r>
    <s v="ORD-00073"/>
    <x v="4"/>
    <x v="4"/>
    <x v="1"/>
    <x v="1"/>
    <n v="2498"/>
    <n v="5"/>
    <n v="300"/>
    <n v="749400"/>
    <n v="0.01"/>
    <n v="7494"/>
    <n v="741906"/>
    <n v="12490"/>
    <n v="729416"/>
    <x v="9"/>
    <x v="0"/>
    <x v="6"/>
    <x v="1"/>
  </r>
  <r>
    <s v="ORD-00074"/>
    <x v="3"/>
    <x v="4"/>
    <x v="1"/>
    <x v="1"/>
    <n v="663"/>
    <n v="5"/>
    <n v="125"/>
    <n v="82875"/>
    <n v="0.01"/>
    <n v="828.75"/>
    <n v="82046.25"/>
    <n v="3315"/>
    <n v="78731.25"/>
    <x v="7"/>
    <x v="5"/>
    <x v="7"/>
    <x v="1"/>
  </r>
  <r>
    <s v="ORD-00075"/>
    <x v="1"/>
    <x v="4"/>
    <x v="2"/>
    <x v="1"/>
    <n v="1514"/>
    <n v="10"/>
    <n v="15"/>
    <n v="22710"/>
    <n v="0.01"/>
    <n v="227.1"/>
    <n v="22482.9"/>
    <n v="15140"/>
    <n v="7342.9"/>
    <x v="8"/>
    <x v="5"/>
    <x v="8"/>
    <x v="0"/>
  </r>
  <r>
    <s v="ORD-00076"/>
    <x v="0"/>
    <x v="4"/>
    <x v="2"/>
    <x v="1"/>
    <n v="4492"/>
    <n v="10"/>
    <n v="7"/>
    <n v="31447.5"/>
    <n v="1.0000158995150599E-2"/>
    <n v="314.48"/>
    <n v="31133.03"/>
    <n v="44925"/>
    <n v="-13791.97"/>
    <x v="13"/>
    <x v="6"/>
    <x v="10"/>
    <x v="0"/>
  </r>
  <r>
    <s v="ORD-00077"/>
    <x v="3"/>
    <x v="4"/>
    <x v="2"/>
    <x v="1"/>
    <n v="727"/>
    <n v="10"/>
    <n v="125"/>
    <n v="90875"/>
    <n v="0.01"/>
    <n v="908.75"/>
    <n v="89966.25"/>
    <n v="7270"/>
    <n v="82696.25"/>
    <x v="1"/>
    <x v="1"/>
    <x v="1"/>
    <x v="0"/>
  </r>
  <r>
    <s v="ORD-00078"/>
    <x v="3"/>
    <x v="2"/>
    <x v="2"/>
    <x v="1"/>
    <n v="787"/>
    <n v="10"/>
    <n v="125"/>
    <n v="98375"/>
    <n v="0.01"/>
    <n v="983.75"/>
    <n v="97391.25"/>
    <n v="7870"/>
    <n v="89521.25"/>
    <x v="1"/>
    <x v="1"/>
    <x v="1"/>
    <x v="0"/>
  </r>
  <r>
    <s v="ORD-00079"/>
    <x v="3"/>
    <x v="3"/>
    <x v="2"/>
    <x v="1"/>
    <n v="1823"/>
    <n v="10"/>
    <n v="125"/>
    <n v="227875"/>
    <n v="0.01"/>
    <n v="2278.75"/>
    <n v="225596.25"/>
    <n v="18230"/>
    <n v="207366.25"/>
    <x v="4"/>
    <x v="4"/>
    <x v="4"/>
    <x v="0"/>
  </r>
  <r>
    <s v="ORD-00080"/>
    <x v="1"/>
    <x v="1"/>
    <x v="2"/>
    <x v="1"/>
    <n v="747"/>
    <n v="10"/>
    <n v="15"/>
    <n v="11205"/>
    <n v="0.01"/>
    <n v="112.05"/>
    <n v="11092.95"/>
    <n v="7470"/>
    <n v="3622.95"/>
    <x v="6"/>
    <x v="5"/>
    <x v="6"/>
    <x v="0"/>
  </r>
  <r>
    <s v="ORD-00081"/>
    <x v="2"/>
    <x v="1"/>
    <x v="2"/>
    <x v="1"/>
    <n v="766"/>
    <n v="10"/>
    <n v="12"/>
    <n v="9192"/>
    <n v="0.01"/>
    <n v="91.92"/>
    <n v="9100.08"/>
    <n v="7660"/>
    <n v="1440.08"/>
    <x v="7"/>
    <x v="5"/>
    <x v="7"/>
    <x v="1"/>
  </r>
  <r>
    <s v="ORD-00082"/>
    <x v="4"/>
    <x v="4"/>
    <x v="2"/>
    <x v="1"/>
    <n v="2905"/>
    <n v="10"/>
    <n v="300"/>
    <n v="871500"/>
    <n v="0.01"/>
    <n v="8715"/>
    <n v="862785"/>
    <n v="29050"/>
    <n v="833735"/>
    <x v="15"/>
    <x v="6"/>
    <x v="9"/>
    <x v="0"/>
  </r>
  <r>
    <s v="ORD-00083"/>
    <x v="0"/>
    <x v="2"/>
    <x v="2"/>
    <x v="1"/>
    <n v="2155"/>
    <n v="10"/>
    <n v="350"/>
    <n v="754250"/>
    <n v="0.01"/>
    <n v="7542.5"/>
    <n v="746707.5"/>
    <n v="21550"/>
    <n v="725157.5"/>
    <x v="2"/>
    <x v="2"/>
    <x v="2"/>
    <x v="0"/>
  </r>
  <r>
    <s v="ORD-00084"/>
    <x v="0"/>
    <x v="2"/>
    <x v="3"/>
    <x v="1"/>
    <n v="3864"/>
    <n v="120"/>
    <n v="20"/>
    <n v="77280"/>
    <n v="0.01"/>
    <n v="772.8"/>
    <n v="76507.199999999997"/>
    <n v="463680"/>
    <n v="-387172.8"/>
    <x v="13"/>
    <x v="6"/>
    <x v="10"/>
    <x v="0"/>
  </r>
  <r>
    <s v="ORD-00085"/>
    <x v="0"/>
    <x v="3"/>
    <x v="3"/>
    <x v="1"/>
    <n v="362"/>
    <n v="120"/>
    <n v="7"/>
    <n v="2534"/>
    <n v="0.01"/>
    <n v="25.34"/>
    <n v="2508.66"/>
    <n v="43440"/>
    <n v="-40931.339999999997"/>
    <x v="14"/>
    <x v="2"/>
    <x v="11"/>
    <x v="0"/>
  </r>
  <r>
    <s v="ORD-00086"/>
    <x v="3"/>
    <x v="0"/>
    <x v="3"/>
    <x v="1"/>
    <n v="923"/>
    <n v="120"/>
    <n v="125"/>
    <n v="115375"/>
    <n v="0.01"/>
    <n v="1153.75"/>
    <n v="114221.25"/>
    <n v="110760"/>
    <n v="3461.25"/>
    <x v="5"/>
    <x v="0"/>
    <x v="5"/>
    <x v="0"/>
  </r>
  <r>
    <s v="ORD-00087"/>
    <x v="3"/>
    <x v="4"/>
    <x v="3"/>
    <x v="1"/>
    <n v="663"/>
    <n v="120"/>
    <n v="125"/>
    <n v="82875"/>
    <n v="0.01"/>
    <n v="828.75"/>
    <n v="82046.25"/>
    <n v="79560"/>
    <n v="2486.25"/>
    <x v="7"/>
    <x v="5"/>
    <x v="7"/>
    <x v="1"/>
  </r>
  <r>
    <s v="ORD-00088"/>
    <x v="0"/>
    <x v="0"/>
    <x v="3"/>
    <x v="1"/>
    <n v="2092"/>
    <n v="120"/>
    <n v="7"/>
    <n v="14644"/>
    <n v="0.01"/>
    <n v="146.44"/>
    <n v="14497.56"/>
    <n v="251040"/>
    <n v="-236542.44"/>
    <x v="11"/>
    <x v="3"/>
    <x v="9"/>
    <x v="1"/>
  </r>
  <r>
    <s v="ORD-00089"/>
    <x v="0"/>
    <x v="1"/>
    <x v="4"/>
    <x v="1"/>
    <n v="263"/>
    <n v="250"/>
    <n v="7"/>
    <n v="1841"/>
    <n v="0.01"/>
    <n v="18.41"/>
    <n v="1822.59"/>
    <n v="65750"/>
    <n v="-63927.41"/>
    <x v="3"/>
    <x v="3"/>
    <x v="3"/>
    <x v="0"/>
  </r>
  <r>
    <s v="ORD-00090"/>
    <x v="0"/>
    <x v="0"/>
    <x v="4"/>
    <x v="1"/>
    <n v="944"/>
    <n v="250"/>
    <n v="350"/>
    <n v="330225"/>
    <n v="0.01"/>
    <n v="3302.25"/>
    <n v="326922.75"/>
    <n v="235875"/>
    <n v="91047.75"/>
    <x v="13"/>
    <x v="6"/>
    <x v="10"/>
    <x v="0"/>
  </r>
  <r>
    <s v="ORD-00091"/>
    <x v="3"/>
    <x v="4"/>
    <x v="4"/>
    <x v="1"/>
    <n v="727"/>
    <n v="250"/>
    <n v="125"/>
    <n v="90875"/>
    <n v="0.01"/>
    <n v="908.75"/>
    <n v="89966.25"/>
    <n v="181750"/>
    <n v="-91783.75"/>
    <x v="1"/>
    <x v="1"/>
    <x v="1"/>
    <x v="0"/>
  </r>
  <r>
    <s v="ORD-00092"/>
    <x v="3"/>
    <x v="2"/>
    <x v="4"/>
    <x v="1"/>
    <n v="787"/>
    <n v="250"/>
    <n v="125"/>
    <n v="98375"/>
    <n v="0.01"/>
    <n v="983.75"/>
    <n v="97391.25"/>
    <n v="196750"/>
    <n v="-99358.75"/>
    <x v="1"/>
    <x v="1"/>
    <x v="1"/>
    <x v="0"/>
  </r>
  <r>
    <s v="ORD-00093"/>
    <x v="4"/>
    <x v="1"/>
    <x v="4"/>
    <x v="1"/>
    <n v="986"/>
    <n v="250"/>
    <n v="300"/>
    <n v="295800"/>
    <n v="0.01"/>
    <n v="2958"/>
    <n v="292842"/>
    <n v="246500"/>
    <n v="46342"/>
    <x v="6"/>
    <x v="5"/>
    <x v="6"/>
    <x v="0"/>
  </r>
  <r>
    <s v="ORD-00094"/>
    <x v="4"/>
    <x v="3"/>
    <x v="4"/>
    <x v="1"/>
    <n v="494"/>
    <n v="250"/>
    <n v="300"/>
    <n v="148200"/>
    <n v="0.01"/>
    <n v="1482"/>
    <n v="146718"/>
    <n v="123500"/>
    <n v="23218"/>
    <x v="7"/>
    <x v="5"/>
    <x v="7"/>
    <x v="1"/>
  </r>
  <r>
    <s v="ORD-00095"/>
    <x v="0"/>
    <x v="3"/>
    <x v="4"/>
    <x v="1"/>
    <n v="1397"/>
    <n v="250"/>
    <n v="350"/>
    <n v="488950"/>
    <n v="0.01"/>
    <n v="4889.5"/>
    <n v="484060.5"/>
    <n v="349250"/>
    <n v="134810.5"/>
    <x v="10"/>
    <x v="3"/>
    <x v="7"/>
    <x v="0"/>
  </r>
  <r>
    <s v="ORD-00096"/>
    <x v="3"/>
    <x v="2"/>
    <x v="4"/>
    <x v="1"/>
    <n v="1744"/>
    <n v="250"/>
    <n v="125"/>
    <n v="218000"/>
    <n v="0.01"/>
    <n v="2180"/>
    <n v="215820"/>
    <n v="436000"/>
    <n v="-220180"/>
    <x v="15"/>
    <x v="6"/>
    <x v="9"/>
    <x v="0"/>
  </r>
  <r>
    <s v="ORD-00097"/>
    <x v="2"/>
    <x v="4"/>
    <x v="5"/>
    <x v="1"/>
    <n v="1989"/>
    <n v="260"/>
    <n v="12"/>
    <n v="23868"/>
    <n v="0.01"/>
    <n v="238.68"/>
    <n v="23629.32"/>
    <n v="517140"/>
    <n v="-493510.68"/>
    <x v="9"/>
    <x v="0"/>
    <x v="6"/>
    <x v="1"/>
  </r>
  <r>
    <s v="ORD-00098"/>
    <x v="1"/>
    <x v="2"/>
    <x v="5"/>
    <x v="1"/>
    <n v="321"/>
    <n v="260"/>
    <n v="15"/>
    <n v="4815"/>
    <n v="0.01"/>
    <n v="48.15"/>
    <n v="4766.8500000000004"/>
    <n v="83460"/>
    <n v="-78693.149999999994"/>
    <x v="11"/>
    <x v="3"/>
    <x v="9"/>
    <x v="1"/>
  </r>
  <r>
    <s v="ORD-00099"/>
    <x v="3"/>
    <x v="0"/>
    <x v="0"/>
    <x v="1"/>
    <n v="742"/>
    <n v="3"/>
    <n v="125"/>
    <n v="92812.5"/>
    <n v="0.02"/>
    <n v="1856.25"/>
    <n v="90956.25"/>
    <n v="2227.5"/>
    <n v="88728.75"/>
    <x v="13"/>
    <x v="6"/>
    <x v="10"/>
    <x v="0"/>
  </r>
  <r>
    <s v="ORD-00100"/>
    <x v="2"/>
    <x v="0"/>
    <x v="0"/>
    <x v="1"/>
    <n v="1295"/>
    <n v="3"/>
    <n v="12"/>
    <n v="15540"/>
    <n v="0.02"/>
    <n v="310.8"/>
    <n v="15229.2"/>
    <n v="3885"/>
    <n v="11344.2"/>
    <x v="10"/>
    <x v="3"/>
    <x v="7"/>
    <x v="0"/>
  </r>
  <r>
    <s v="ORD-00101"/>
    <x v="4"/>
    <x v="1"/>
    <x v="0"/>
    <x v="1"/>
    <n v="214"/>
    <n v="3"/>
    <n v="300"/>
    <n v="64200"/>
    <n v="0.02"/>
    <n v="1284"/>
    <n v="62916"/>
    <n v="642"/>
    <n v="62274"/>
    <x v="7"/>
    <x v="5"/>
    <x v="7"/>
    <x v="1"/>
  </r>
  <r>
    <s v="ORD-00102"/>
    <x v="0"/>
    <x v="2"/>
    <x v="0"/>
    <x v="1"/>
    <n v="2145"/>
    <n v="3"/>
    <n v="7"/>
    <n v="15015"/>
    <n v="0.02"/>
    <n v="300.3"/>
    <n v="14714.7"/>
    <n v="6435"/>
    <n v="8279.7000000000007"/>
    <x v="11"/>
    <x v="3"/>
    <x v="9"/>
    <x v="1"/>
  </r>
  <r>
    <s v="ORD-00103"/>
    <x v="0"/>
    <x v="0"/>
    <x v="0"/>
    <x v="1"/>
    <n v="2852"/>
    <n v="3"/>
    <n v="350"/>
    <n v="998200"/>
    <n v="0.02"/>
    <n v="19964"/>
    <n v="978236"/>
    <n v="8556"/>
    <n v="969680"/>
    <x v="2"/>
    <x v="2"/>
    <x v="2"/>
    <x v="0"/>
  </r>
  <r>
    <s v="ORD-00104"/>
    <x v="2"/>
    <x v="4"/>
    <x v="1"/>
    <x v="1"/>
    <n v="1142"/>
    <n v="5"/>
    <n v="12"/>
    <n v="13704"/>
    <n v="0.02"/>
    <n v="274.08"/>
    <n v="13429.92"/>
    <n v="5710"/>
    <n v="7719.92"/>
    <x v="1"/>
    <x v="1"/>
    <x v="1"/>
    <x v="0"/>
  </r>
  <r>
    <s v="ORD-00105"/>
    <x v="0"/>
    <x v="4"/>
    <x v="1"/>
    <x v="1"/>
    <n v="1566"/>
    <n v="5"/>
    <n v="20"/>
    <n v="31320"/>
    <n v="0.02"/>
    <n v="626.4"/>
    <n v="30693.599999999999"/>
    <n v="7830"/>
    <n v="22863.599999999999"/>
    <x v="10"/>
    <x v="3"/>
    <x v="7"/>
    <x v="0"/>
  </r>
  <r>
    <s v="ORD-00106"/>
    <x v="2"/>
    <x v="3"/>
    <x v="1"/>
    <x v="1"/>
    <n v="690"/>
    <n v="5"/>
    <n v="12"/>
    <n v="8280"/>
    <n v="0.02"/>
    <n v="165.6"/>
    <n v="8114.4"/>
    <n v="3450"/>
    <n v="4664.3999999999996"/>
    <x v="15"/>
    <x v="6"/>
    <x v="9"/>
    <x v="0"/>
  </r>
  <r>
    <s v="ORD-00107"/>
    <x v="3"/>
    <x v="3"/>
    <x v="1"/>
    <x v="1"/>
    <n v="1660"/>
    <n v="5"/>
    <n v="125"/>
    <n v="207500"/>
    <n v="0.02"/>
    <n v="4150"/>
    <n v="203350"/>
    <n v="8300"/>
    <n v="195050"/>
    <x v="11"/>
    <x v="3"/>
    <x v="9"/>
    <x v="1"/>
  </r>
  <r>
    <s v="ORD-00108"/>
    <x v="1"/>
    <x v="0"/>
    <x v="2"/>
    <x v="1"/>
    <n v="2363"/>
    <n v="10"/>
    <n v="15"/>
    <n v="35445"/>
    <n v="0.02"/>
    <n v="708.9"/>
    <n v="34736.1"/>
    <n v="23630"/>
    <n v="11106.1"/>
    <x v="8"/>
    <x v="5"/>
    <x v="8"/>
    <x v="0"/>
  </r>
  <r>
    <s v="ORD-00109"/>
    <x v="4"/>
    <x v="2"/>
    <x v="2"/>
    <x v="1"/>
    <n v="918"/>
    <n v="10"/>
    <n v="300"/>
    <n v="275400"/>
    <n v="0.02"/>
    <n v="5508"/>
    <n v="269892"/>
    <n v="9180"/>
    <n v="260712"/>
    <x v="14"/>
    <x v="2"/>
    <x v="11"/>
    <x v="0"/>
  </r>
  <r>
    <s v="ORD-00110"/>
    <x v="4"/>
    <x v="1"/>
    <x v="2"/>
    <x v="1"/>
    <n v="1728"/>
    <n v="10"/>
    <n v="300"/>
    <n v="518400"/>
    <n v="0.02"/>
    <n v="10368"/>
    <n v="508032"/>
    <n v="17280"/>
    <n v="490752"/>
    <x v="14"/>
    <x v="2"/>
    <x v="11"/>
    <x v="0"/>
  </r>
  <r>
    <s v="ORD-00111"/>
    <x v="2"/>
    <x v="4"/>
    <x v="2"/>
    <x v="1"/>
    <n v="1142"/>
    <n v="10"/>
    <n v="12"/>
    <n v="13704"/>
    <n v="0.02"/>
    <n v="274.08"/>
    <n v="13429.92"/>
    <n v="11420"/>
    <n v="2009.92"/>
    <x v="1"/>
    <x v="1"/>
    <x v="1"/>
    <x v="0"/>
  </r>
  <r>
    <s v="ORD-00112"/>
    <x v="3"/>
    <x v="3"/>
    <x v="2"/>
    <x v="1"/>
    <n v="662"/>
    <n v="10"/>
    <n v="125"/>
    <n v="82750"/>
    <n v="0.02"/>
    <n v="1655"/>
    <n v="81095"/>
    <n v="6620"/>
    <n v="74475"/>
    <x v="1"/>
    <x v="1"/>
    <x v="1"/>
    <x v="0"/>
  </r>
  <r>
    <s v="ORD-00113"/>
    <x v="2"/>
    <x v="0"/>
    <x v="2"/>
    <x v="1"/>
    <n v="1295"/>
    <n v="10"/>
    <n v="12"/>
    <n v="15540"/>
    <n v="0.02"/>
    <n v="310.8"/>
    <n v="15229.2"/>
    <n v="12950"/>
    <n v="2279.1999999999998"/>
    <x v="10"/>
    <x v="3"/>
    <x v="7"/>
    <x v="0"/>
  </r>
  <r>
    <s v="ORD-00114"/>
    <x v="3"/>
    <x v="1"/>
    <x v="2"/>
    <x v="1"/>
    <n v="809"/>
    <n v="10"/>
    <n v="125"/>
    <n v="101125"/>
    <n v="0.02"/>
    <n v="2022.5"/>
    <n v="99102.5"/>
    <n v="8090"/>
    <n v="91012.5"/>
    <x v="7"/>
    <x v="5"/>
    <x v="7"/>
    <x v="1"/>
  </r>
  <r>
    <s v="ORD-00115"/>
    <x v="3"/>
    <x v="3"/>
    <x v="2"/>
    <x v="1"/>
    <n v="2145"/>
    <n v="10"/>
    <n v="125"/>
    <n v="268125"/>
    <n v="0.02"/>
    <n v="5362.5"/>
    <n v="262762.5"/>
    <n v="21450"/>
    <n v="241312.5"/>
    <x v="7"/>
    <x v="5"/>
    <x v="7"/>
    <x v="1"/>
  </r>
  <r>
    <s v="ORD-00116"/>
    <x v="2"/>
    <x v="2"/>
    <x v="2"/>
    <x v="1"/>
    <n v="1785"/>
    <n v="10"/>
    <n v="12"/>
    <n v="21420"/>
    <n v="0.02"/>
    <n v="428.4"/>
    <n v="20991.599999999999"/>
    <n v="17850"/>
    <n v="3141.6"/>
    <x v="11"/>
    <x v="3"/>
    <x v="9"/>
    <x v="1"/>
  </r>
  <r>
    <s v="ORD-00117"/>
    <x v="4"/>
    <x v="0"/>
    <x v="2"/>
    <x v="1"/>
    <n v="1916"/>
    <n v="10"/>
    <n v="300"/>
    <n v="574800"/>
    <n v="0.02"/>
    <n v="11496"/>
    <n v="563304"/>
    <n v="19160"/>
    <n v="544144"/>
    <x v="2"/>
    <x v="2"/>
    <x v="2"/>
    <x v="0"/>
  </r>
  <r>
    <s v="ORD-00118"/>
    <x v="0"/>
    <x v="0"/>
    <x v="2"/>
    <x v="1"/>
    <n v="2852"/>
    <n v="10"/>
    <n v="350"/>
    <n v="998200"/>
    <n v="0.02"/>
    <n v="19964"/>
    <n v="978236"/>
    <n v="28520"/>
    <n v="949716"/>
    <x v="2"/>
    <x v="2"/>
    <x v="2"/>
    <x v="0"/>
  </r>
  <r>
    <s v="ORD-00119"/>
    <x v="3"/>
    <x v="0"/>
    <x v="2"/>
    <x v="1"/>
    <n v="2729"/>
    <n v="10"/>
    <n v="125"/>
    <n v="341125"/>
    <n v="0.02"/>
    <n v="6822.5"/>
    <n v="334302.5"/>
    <n v="27290"/>
    <n v="307012.5"/>
    <x v="2"/>
    <x v="2"/>
    <x v="2"/>
    <x v="0"/>
  </r>
  <r>
    <s v="ORD-00120"/>
    <x v="1"/>
    <x v="4"/>
    <x v="2"/>
    <x v="1"/>
    <n v="1925"/>
    <n v="10"/>
    <n v="15"/>
    <n v="28875"/>
    <n v="0.02"/>
    <n v="577.5"/>
    <n v="28297.5"/>
    <n v="19250"/>
    <n v="9047.5"/>
    <x v="12"/>
    <x v="6"/>
    <x v="2"/>
    <x v="1"/>
  </r>
  <r>
    <s v="ORD-00121"/>
    <x v="0"/>
    <x v="4"/>
    <x v="2"/>
    <x v="1"/>
    <n v="2013"/>
    <n v="10"/>
    <n v="7"/>
    <n v="14091"/>
    <n v="0.02"/>
    <n v="281.82"/>
    <n v="13809.18"/>
    <n v="20130"/>
    <n v="-6320.82"/>
    <x v="12"/>
    <x v="6"/>
    <x v="2"/>
    <x v="1"/>
  </r>
  <r>
    <s v="ORD-00122"/>
    <x v="2"/>
    <x v="2"/>
    <x v="2"/>
    <x v="1"/>
    <n v="1055"/>
    <n v="10"/>
    <n v="12"/>
    <n v="12660"/>
    <n v="0.02"/>
    <n v="253.2"/>
    <n v="12406.8"/>
    <n v="10550"/>
    <n v="1856.8"/>
    <x v="2"/>
    <x v="2"/>
    <x v="2"/>
    <x v="0"/>
  </r>
  <r>
    <s v="ORD-00123"/>
    <x v="2"/>
    <x v="3"/>
    <x v="2"/>
    <x v="1"/>
    <n v="1084"/>
    <n v="10"/>
    <n v="12"/>
    <n v="13008"/>
    <n v="0.02"/>
    <n v="260.16000000000003"/>
    <n v="12747.84"/>
    <n v="10840"/>
    <n v="1907.84"/>
    <x v="2"/>
    <x v="2"/>
    <x v="2"/>
    <x v="0"/>
  </r>
  <r>
    <s v="ORD-00124"/>
    <x v="0"/>
    <x v="4"/>
    <x v="3"/>
    <x v="1"/>
    <n v="1566"/>
    <n v="120"/>
    <n v="20"/>
    <n v="31320"/>
    <n v="0.02"/>
    <n v="626.4"/>
    <n v="30693.599999999999"/>
    <n v="187920"/>
    <n v="-157226.4"/>
    <x v="10"/>
    <x v="3"/>
    <x v="7"/>
    <x v="0"/>
  </r>
  <r>
    <s v="ORD-00125"/>
    <x v="0"/>
    <x v="1"/>
    <x v="3"/>
    <x v="1"/>
    <n v="2966"/>
    <n v="120"/>
    <n v="350"/>
    <n v="1038100"/>
    <n v="0.02"/>
    <n v="20762"/>
    <n v="1017338"/>
    <n v="355920"/>
    <n v="661418"/>
    <x v="7"/>
    <x v="5"/>
    <x v="7"/>
    <x v="1"/>
  </r>
  <r>
    <s v="ORD-00126"/>
    <x v="0"/>
    <x v="1"/>
    <x v="3"/>
    <x v="1"/>
    <n v="2877"/>
    <n v="120"/>
    <n v="350"/>
    <n v="1006950"/>
    <n v="0.02"/>
    <n v="20139"/>
    <n v="986811"/>
    <n v="345240"/>
    <n v="641571"/>
    <x v="10"/>
    <x v="3"/>
    <x v="7"/>
    <x v="0"/>
  </r>
  <r>
    <s v="ORD-00127"/>
    <x v="3"/>
    <x v="1"/>
    <x v="3"/>
    <x v="1"/>
    <n v="809"/>
    <n v="120"/>
    <n v="125"/>
    <n v="101125"/>
    <n v="0.02"/>
    <n v="2022.5"/>
    <n v="99102.5"/>
    <n v="97080"/>
    <n v="2022.5"/>
    <x v="7"/>
    <x v="5"/>
    <x v="7"/>
    <x v="1"/>
  </r>
  <r>
    <s v="ORD-00128"/>
    <x v="3"/>
    <x v="3"/>
    <x v="3"/>
    <x v="1"/>
    <n v="2145"/>
    <n v="120"/>
    <n v="125"/>
    <n v="268125"/>
    <n v="0.02"/>
    <n v="5362.5"/>
    <n v="262762.5"/>
    <n v="257400"/>
    <n v="5362.5"/>
    <x v="7"/>
    <x v="5"/>
    <x v="7"/>
    <x v="1"/>
  </r>
  <r>
    <s v="ORD-00129"/>
    <x v="2"/>
    <x v="2"/>
    <x v="3"/>
    <x v="1"/>
    <n v="1055"/>
    <n v="120"/>
    <n v="12"/>
    <n v="12660"/>
    <n v="0.02"/>
    <n v="253.2"/>
    <n v="12406.8"/>
    <n v="126600"/>
    <n v="-114193.2"/>
    <x v="2"/>
    <x v="2"/>
    <x v="2"/>
    <x v="0"/>
  </r>
  <r>
    <s v="ORD-00130"/>
    <x v="0"/>
    <x v="3"/>
    <x v="3"/>
    <x v="1"/>
    <n v="544"/>
    <n v="120"/>
    <n v="20"/>
    <n v="10880"/>
    <n v="0.02"/>
    <n v="217.6"/>
    <n v="10662.4"/>
    <n v="65280"/>
    <n v="-54617.599999999999"/>
    <x v="12"/>
    <x v="6"/>
    <x v="2"/>
    <x v="1"/>
  </r>
  <r>
    <s v="ORD-00131"/>
    <x v="2"/>
    <x v="3"/>
    <x v="3"/>
    <x v="1"/>
    <n v="1084"/>
    <n v="120"/>
    <n v="12"/>
    <n v="13008"/>
    <n v="0.02"/>
    <n v="260.16000000000003"/>
    <n v="12747.84"/>
    <n v="130080"/>
    <n v="-117332.16"/>
    <x v="2"/>
    <x v="2"/>
    <x v="2"/>
    <x v="0"/>
  </r>
  <r>
    <s v="ORD-00132"/>
    <x v="3"/>
    <x v="3"/>
    <x v="4"/>
    <x v="1"/>
    <n v="662"/>
    <n v="250"/>
    <n v="125"/>
    <n v="82750"/>
    <n v="0.02"/>
    <n v="1655"/>
    <n v="81095"/>
    <n v="165500"/>
    <n v="-84405"/>
    <x v="1"/>
    <x v="1"/>
    <x v="1"/>
    <x v="0"/>
  </r>
  <r>
    <s v="ORD-00133"/>
    <x v="4"/>
    <x v="1"/>
    <x v="4"/>
    <x v="1"/>
    <n v="214"/>
    <n v="250"/>
    <n v="300"/>
    <n v="64200"/>
    <n v="0.02"/>
    <n v="1284"/>
    <n v="62916"/>
    <n v="53500"/>
    <n v="9416"/>
    <x v="7"/>
    <x v="5"/>
    <x v="7"/>
    <x v="1"/>
  </r>
  <r>
    <s v="ORD-00134"/>
    <x v="0"/>
    <x v="1"/>
    <x v="4"/>
    <x v="1"/>
    <n v="2877"/>
    <n v="250"/>
    <n v="350"/>
    <n v="1006950"/>
    <n v="0.02"/>
    <n v="20139"/>
    <n v="986811"/>
    <n v="719250"/>
    <n v="267561"/>
    <x v="10"/>
    <x v="3"/>
    <x v="7"/>
    <x v="0"/>
  </r>
  <r>
    <s v="ORD-00135"/>
    <x v="3"/>
    <x v="0"/>
    <x v="4"/>
    <x v="1"/>
    <n v="2729"/>
    <n v="250"/>
    <n v="125"/>
    <n v="341125"/>
    <n v="0.02"/>
    <n v="6822.5"/>
    <n v="334302.5"/>
    <n v="682250"/>
    <n v="-347947.5"/>
    <x v="2"/>
    <x v="2"/>
    <x v="2"/>
    <x v="0"/>
  </r>
  <r>
    <s v="ORD-00136"/>
    <x v="0"/>
    <x v="4"/>
    <x v="4"/>
    <x v="1"/>
    <n v="266"/>
    <n v="250"/>
    <n v="350"/>
    <n v="93100"/>
    <n v="0.02"/>
    <n v="1862"/>
    <n v="91238"/>
    <n v="66500"/>
    <n v="24738"/>
    <x v="12"/>
    <x v="6"/>
    <x v="2"/>
    <x v="1"/>
  </r>
  <r>
    <s v="ORD-00137"/>
    <x v="0"/>
    <x v="3"/>
    <x v="4"/>
    <x v="1"/>
    <n v="1940"/>
    <n v="250"/>
    <n v="350"/>
    <n v="679000"/>
    <n v="0.02"/>
    <n v="13580"/>
    <n v="665420"/>
    <n v="485000"/>
    <n v="180420"/>
    <x v="12"/>
    <x v="6"/>
    <x v="2"/>
    <x v="1"/>
  </r>
  <r>
    <s v="ORD-00138"/>
    <x v="4"/>
    <x v="1"/>
    <x v="5"/>
    <x v="1"/>
    <n v="259"/>
    <n v="260"/>
    <n v="300"/>
    <n v="77700"/>
    <n v="0.02"/>
    <n v="1554"/>
    <n v="76146"/>
    <n v="67340"/>
    <n v="8806"/>
    <x v="3"/>
    <x v="3"/>
    <x v="3"/>
    <x v="0"/>
  </r>
  <r>
    <s v="ORD-00139"/>
    <x v="4"/>
    <x v="3"/>
    <x v="5"/>
    <x v="1"/>
    <n v="1101"/>
    <n v="260"/>
    <n v="300"/>
    <n v="330300"/>
    <n v="0.02"/>
    <n v="6606"/>
    <n v="323694"/>
    <n v="286260"/>
    <n v="37434"/>
    <x v="3"/>
    <x v="3"/>
    <x v="3"/>
    <x v="0"/>
  </r>
  <r>
    <s v="ORD-00140"/>
    <x v="3"/>
    <x v="1"/>
    <x v="5"/>
    <x v="1"/>
    <n v="2276"/>
    <n v="260"/>
    <n v="125"/>
    <n v="284500"/>
    <n v="0.02"/>
    <n v="5690"/>
    <n v="278810"/>
    <n v="591760"/>
    <n v="-312950"/>
    <x v="14"/>
    <x v="2"/>
    <x v="11"/>
    <x v="0"/>
  </r>
  <r>
    <s v="ORD-00141"/>
    <x v="0"/>
    <x v="1"/>
    <x v="5"/>
    <x v="1"/>
    <n v="2966"/>
    <n v="260"/>
    <n v="350"/>
    <n v="1038100"/>
    <n v="0.02"/>
    <n v="20762"/>
    <n v="1017338"/>
    <n v="771160"/>
    <n v="246178"/>
    <x v="7"/>
    <x v="5"/>
    <x v="7"/>
    <x v="1"/>
  </r>
  <r>
    <s v="ORD-00142"/>
    <x v="0"/>
    <x v="4"/>
    <x v="5"/>
    <x v="1"/>
    <n v="1236"/>
    <n v="260"/>
    <n v="20"/>
    <n v="24720"/>
    <n v="0.02"/>
    <n v="494.4"/>
    <n v="24225.599999999999"/>
    <n v="321360"/>
    <n v="-297134.40000000002"/>
    <x v="15"/>
    <x v="6"/>
    <x v="9"/>
    <x v="0"/>
  </r>
  <r>
    <s v="ORD-00143"/>
    <x v="0"/>
    <x v="2"/>
    <x v="5"/>
    <x v="1"/>
    <n v="941"/>
    <n v="260"/>
    <n v="20"/>
    <n v="18820"/>
    <n v="0.02"/>
    <n v="376.4"/>
    <n v="18443.599999999999"/>
    <n v="244660"/>
    <n v="-226216.4"/>
    <x v="15"/>
    <x v="6"/>
    <x v="9"/>
    <x v="0"/>
  </r>
  <r>
    <s v="ORD-00144"/>
    <x v="4"/>
    <x v="0"/>
    <x v="5"/>
    <x v="1"/>
    <n v="1916"/>
    <n v="260"/>
    <n v="300"/>
    <n v="574800"/>
    <n v="0.02"/>
    <n v="11496"/>
    <n v="563304"/>
    <n v="498160"/>
    <n v="65144"/>
    <x v="2"/>
    <x v="2"/>
    <x v="2"/>
    <x v="0"/>
  </r>
  <r>
    <s v="ORD-00145"/>
    <x v="3"/>
    <x v="2"/>
    <x v="0"/>
    <x v="1"/>
    <n v="4244"/>
    <n v="3"/>
    <n v="125"/>
    <n v="530437.5"/>
    <n v="3.0000009426181199E-2"/>
    <n v="15913.13"/>
    <n v="514524.38"/>
    <n v="12730.5"/>
    <n v="501793.88"/>
    <x v="13"/>
    <x v="6"/>
    <x v="10"/>
    <x v="0"/>
  </r>
  <r>
    <s v="ORD-00146"/>
    <x v="0"/>
    <x v="1"/>
    <x v="0"/>
    <x v="1"/>
    <n v="2580"/>
    <n v="3"/>
    <n v="20"/>
    <n v="51600"/>
    <n v="0.03"/>
    <n v="1548"/>
    <n v="50052"/>
    <n v="7740"/>
    <n v="42312"/>
    <x v="13"/>
    <x v="6"/>
    <x v="10"/>
    <x v="0"/>
  </r>
  <r>
    <s v="ORD-00147"/>
    <x v="4"/>
    <x v="1"/>
    <x v="0"/>
    <x v="1"/>
    <n v="689"/>
    <n v="3"/>
    <n v="300"/>
    <n v="206700"/>
    <n v="0.03"/>
    <n v="6201"/>
    <n v="200499"/>
    <n v="2067"/>
    <n v="198432"/>
    <x v="1"/>
    <x v="1"/>
    <x v="1"/>
    <x v="0"/>
  </r>
  <r>
    <s v="ORD-00148"/>
    <x v="2"/>
    <x v="4"/>
    <x v="0"/>
    <x v="1"/>
    <n v="1947"/>
    <n v="3"/>
    <n v="12"/>
    <n v="23364"/>
    <n v="0.03"/>
    <n v="700.92"/>
    <n v="22663.08"/>
    <n v="5841"/>
    <n v="16822.080000000002"/>
    <x v="6"/>
    <x v="5"/>
    <x v="6"/>
    <x v="0"/>
  </r>
  <r>
    <s v="ORD-00149"/>
    <x v="2"/>
    <x v="0"/>
    <x v="0"/>
    <x v="1"/>
    <n v="908"/>
    <n v="3"/>
    <n v="12"/>
    <n v="10896"/>
    <n v="0.03"/>
    <n v="326.88"/>
    <n v="10569.12"/>
    <n v="2724"/>
    <n v="7845.12"/>
    <x v="12"/>
    <x v="6"/>
    <x v="2"/>
    <x v="1"/>
  </r>
  <r>
    <s v="ORD-00150"/>
    <x v="0"/>
    <x v="1"/>
    <x v="1"/>
    <x v="1"/>
    <n v="1958"/>
    <n v="5"/>
    <n v="7"/>
    <n v="13706"/>
    <n v="0.03"/>
    <n v="411.18"/>
    <n v="13294.82"/>
    <n v="9790"/>
    <n v="3504.82"/>
    <x v="8"/>
    <x v="5"/>
    <x v="8"/>
    <x v="0"/>
  </r>
  <r>
    <s v="ORD-00151"/>
    <x v="2"/>
    <x v="2"/>
    <x v="1"/>
    <x v="1"/>
    <n v="1901"/>
    <n v="5"/>
    <n v="12"/>
    <n v="22812"/>
    <n v="0.03"/>
    <n v="684.36"/>
    <n v="22127.64"/>
    <n v="9505"/>
    <n v="12622.64"/>
    <x v="1"/>
    <x v="1"/>
    <x v="1"/>
    <x v="0"/>
  </r>
  <r>
    <s v="ORD-00152"/>
    <x v="0"/>
    <x v="2"/>
    <x v="1"/>
    <x v="1"/>
    <n v="544"/>
    <n v="5"/>
    <n v="7"/>
    <n v="3808"/>
    <n v="0.03"/>
    <n v="114.24"/>
    <n v="3693.76"/>
    <n v="2720"/>
    <n v="973.76"/>
    <x v="6"/>
    <x v="5"/>
    <x v="6"/>
    <x v="0"/>
  </r>
  <r>
    <s v="ORD-00153"/>
    <x v="0"/>
    <x v="1"/>
    <x v="1"/>
    <x v="1"/>
    <n v="1797"/>
    <n v="5"/>
    <n v="350"/>
    <n v="628950"/>
    <n v="0.03"/>
    <n v="18868.5"/>
    <n v="610081.5"/>
    <n v="8985"/>
    <n v="601096.5"/>
    <x v="9"/>
    <x v="0"/>
    <x v="6"/>
    <x v="1"/>
  </r>
  <r>
    <s v="ORD-00154"/>
    <x v="3"/>
    <x v="2"/>
    <x v="1"/>
    <x v="1"/>
    <n v="1287"/>
    <n v="5"/>
    <n v="125"/>
    <n v="160875"/>
    <n v="0.03"/>
    <n v="4826.25"/>
    <n v="156048.75"/>
    <n v="6435"/>
    <n v="149613.75"/>
    <x v="2"/>
    <x v="2"/>
    <x v="2"/>
    <x v="0"/>
  </r>
  <r>
    <s v="ORD-00155"/>
    <x v="3"/>
    <x v="1"/>
    <x v="1"/>
    <x v="1"/>
    <n v="1706"/>
    <n v="5"/>
    <n v="125"/>
    <n v="213250"/>
    <n v="0.03"/>
    <n v="6397.5"/>
    <n v="206852.5"/>
    <n v="8530"/>
    <n v="198322.5"/>
    <x v="2"/>
    <x v="2"/>
    <x v="2"/>
    <x v="0"/>
  </r>
  <r>
    <s v="ORD-00156"/>
    <x v="4"/>
    <x v="2"/>
    <x v="2"/>
    <x v="1"/>
    <n v="2434"/>
    <n v="10"/>
    <n v="300"/>
    <n v="730350"/>
    <n v="0.03"/>
    <n v="21910.5"/>
    <n v="708439.5"/>
    <n v="24345"/>
    <n v="684094.5"/>
    <x v="0"/>
    <x v="0"/>
    <x v="0"/>
    <x v="0"/>
  </r>
  <r>
    <s v="ORD-00157"/>
    <x v="3"/>
    <x v="0"/>
    <x v="2"/>
    <x v="1"/>
    <n v="1774"/>
    <n v="10"/>
    <n v="125"/>
    <n v="221750"/>
    <n v="0.03"/>
    <n v="6652.5"/>
    <n v="215097.5"/>
    <n v="17740"/>
    <n v="197357.5"/>
    <x v="3"/>
    <x v="3"/>
    <x v="3"/>
    <x v="0"/>
  </r>
  <r>
    <s v="ORD-00158"/>
    <x v="2"/>
    <x v="2"/>
    <x v="2"/>
    <x v="1"/>
    <n v="1901"/>
    <n v="10"/>
    <n v="12"/>
    <n v="22812"/>
    <n v="0.03"/>
    <n v="684.36"/>
    <n v="22127.64"/>
    <n v="19010"/>
    <n v="3117.64"/>
    <x v="1"/>
    <x v="1"/>
    <x v="1"/>
    <x v="0"/>
  </r>
  <r>
    <s v="ORD-00159"/>
    <x v="4"/>
    <x v="1"/>
    <x v="2"/>
    <x v="1"/>
    <n v="689"/>
    <n v="10"/>
    <n v="300"/>
    <n v="206700"/>
    <n v="0.03"/>
    <n v="6201"/>
    <n v="200499"/>
    <n v="6890"/>
    <n v="193609"/>
    <x v="1"/>
    <x v="1"/>
    <x v="1"/>
    <x v="0"/>
  </r>
  <r>
    <s v="ORD-00160"/>
    <x v="3"/>
    <x v="1"/>
    <x v="2"/>
    <x v="1"/>
    <n v="1570"/>
    <n v="10"/>
    <n v="125"/>
    <n v="196250"/>
    <n v="0.03"/>
    <n v="5887.5"/>
    <n v="190362.5"/>
    <n v="15700"/>
    <n v="174662.5"/>
    <x v="1"/>
    <x v="1"/>
    <x v="1"/>
    <x v="0"/>
  </r>
  <r>
    <s v="ORD-00161"/>
    <x v="2"/>
    <x v="4"/>
    <x v="2"/>
    <x v="1"/>
    <n v="1370"/>
    <n v="10"/>
    <n v="12"/>
    <n v="16434"/>
    <n v="0.03"/>
    <n v="493.02"/>
    <n v="15940.98"/>
    <n v="13695"/>
    <n v="2245.98"/>
    <x v="4"/>
    <x v="4"/>
    <x v="4"/>
    <x v="0"/>
  </r>
  <r>
    <s v="ORD-00162"/>
    <x v="3"/>
    <x v="0"/>
    <x v="2"/>
    <x v="1"/>
    <n v="2009"/>
    <n v="10"/>
    <n v="125"/>
    <n v="251125"/>
    <n v="0.03"/>
    <n v="7533.75"/>
    <n v="243591.25"/>
    <n v="20090"/>
    <n v="223501.25"/>
    <x v="10"/>
    <x v="3"/>
    <x v="7"/>
    <x v="0"/>
  </r>
  <r>
    <s v="ORD-00163"/>
    <x v="1"/>
    <x v="1"/>
    <x v="2"/>
    <x v="1"/>
    <n v="1945"/>
    <n v="10"/>
    <n v="15"/>
    <n v="29175"/>
    <n v="0.03"/>
    <n v="875.25"/>
    <n v="28299.75"/>
    <n v="19450"/>
    <n v="8849.75"/>
    <x v="7"/>
    <x v="5"/>
    <x v="7"/>
    <x v="1"/>
  </r>
  <r>
    <s v="ORD-00164"/>
    <x v="3"/>
    <x v="2"/>
    <x v="2"/>
    <x v="1"/>
    <n v="1287"/>
    <n v="10"/>
    <n v="125"/>
    <n v="160875"/>
    <n v="0.03"/>
    <n v="4826.25"/>
    <n v="156048.75"/>
    <n v="12870"/>
    <n v="143178.75"/>
    <x v="2"/>
    <x v="2"/>
    <x v="2"/>
    <x v="0"/>
  </r>
  <r>
    <s v="ORD-00165"/>
    <x v="3"/>
    <x v="1"/>
    <x v="2"/>
    <x v="1"/>
    <n v="1706"/>
    <n v="10"/>
    <n v="125"/>
    <n v="213250"/>
    <n v="0.03"/>
    <n v="6397.5"/>
    <n v="206852.5"/>
    <n v="17060"/>
    <n v="189792.5"/>
    <x v="2"/>
    <x v="2"/>
    <x v="2"/>
    <x v="0"/>
  </r>
  <r>
    <s v="ORD-00166"/>
    <x v="3"/>
    <x v="0"/>
    <x v="3"/>
    <x v="1"/>
    <n v="2009"/>
    <n v="120"/>
    <n v="125"/>
    <n v="251125"/>
    <n v="0.03"/>
    <n v="7533.75"/>
    <n v="243591.25"/>
    <n v="241080"/>
    <n v="2511.25"/>
    <x v="10"/>
    <x v="3"/>
    <x v="7"/>
    <x v="0"/>
  </r>
  <r>
    <s v="ORD-00167"/>
    <x v="4"/>
    <x v="4"/>
    <x v="4"/>
    <x v="1"/>
    <n v="2844"/>
    <n v="250"/>
    <n v="300"/>
    <n v="853200"/>
    <n v="0.03"/>
    <n v="25596"/>
    <n v="827604"/>
    <n v="711000"/>
    <n v="116604"/>
    <x v="8"/>
    <x v="5"/>
    <x v="8"/>
    <x v="0"/>
  </r>
  <r>
    <s v="ORD-00168"/>
    <x v="2"/>
    <x v="3"/>
    <x v="4"/>
    <x v="1"/>
    <n v="1916"/>
    <n v="250"/>
    <n v="12"/>
    <n v="22992"/>
    <n v="0.03"/>
    <n v="689.76"/>
    <n v="22302.240000000002"/>
    <n v="479000"/>
    <n v="-456697.76"/>
    <x v="13"/>
    <x v="6"/>
    <x v="10"/>
    <x v="0"/>
  </r>
  <r>
    <s v="ORD-00169"/>
    <x v="3"/>
    <x v="1"/>
    <x v="4"/>
    <x v="1"/>
    <n v="1570"/>
    <n v="250"/>
    <n v="125"/>
    <n v="196250"/>
    <n v="0.03"/>
    <n v="5887.5"/>
    <n v="190362.5"/>
    <n v="392500"/>
    <n v="-202137.5"/>
    <x v="1"/>
    <x v="1"/>
    <x v="1"/>
    <x v="0"/>
  </r>
  <r>
    <s v="ORD-00170"/>
    <x v="4"/>
    <x v="0"/>
    <x v="4"/>
    <x v="1"/>
    <n v="1874"/>
    <n v="250"/>
    <n v="300"/>
    <n v="562200"/>
    <n v="0.03"/>
    <n v="16866"/>
    <n v="545334"/>
    <n v="468500"/>
    <n v="76834"/>
    <x v="5"/>
    <x v="0"/>
    <x v="5"/>
    <x v="0"/>
  </r>
  <r>
    <s v="ORD-00171"/>
    <x v="0"/>
    <x v="3"/>
    <x v="4"/>
    <x v="1"/>
    <n v="1642"/>
    <n v="250"/>
    <n v="350"/>
    <n v="574700"/>
    <n v="0.03"/>
    <n v="17241"/>
    <n v="557459"/>
    <n v="410500"/>
    <n v="146959"/>
    <x v="5"/>
    <x v="0"/>
    <x v="5"/>
    <x v="0"/>
  </r>
  <r>
    <s v="ORD-00172"/>
    <x v="1"/>
    <x v="1"/>
    <x v="4"/>
    <x v="1"/>
    <n v="1945"/>
    <n v="250"/>
    <n v="15"/>
    <n v="29175"/>
    <n v="0.03"/>
    <n v="875.25"/>
    <n v="28299.75"/>
    <n v="486250"/>
    <n v="-457950.25"/>
    <x v="7"/>
    <x v="5"/>
    <x v="7"/>
    <x v="1"/>
  </r>
  <r>
    <s v="ORD-00173"/>
    <x v="0"/>
    <x v="0"/>
    <x v="0"/>
    <x v="1"/>
    <n v="831"/>
    <n v="3"/>
    <n v="20"/>
    <n v="16620"/>
    <n v="0.03"/>
    <n v="498.6"/>
    <n v="16121.4"/>
    <n v="2493"/>
    <n v="13628.4"/>
    <x v="14"/>
    <x v="2"/>
    <x v="11"/>
    <x v="0"/>
  </r>
  <r>
    <s v="ORD-00174"/>
    <x v="0"/>
    <x v="3"/>
    <x v="2"/>
    <x v="1"/>
    <n v="1760"/>
    <n v="10"/>
    <n v="7"/>
    <n v="12320"/>
    <n v="0.03"/>
    <n v="369.6"/>
    <n v="11950.4"/>
    <n v="17600"/>
    <n v="-5649.6"/>
    <x v="9"/>
    <x v="0"/>
    <x v="6"/>
    <x v="1"/>
  </r>
  <r>
    <s v="ORD-00175"/>
    <x v="0"/>
    <x v="0"/>
    <x v="3"/>
    <x v="1"/>
    <n v="3850"/>
    <n v="120"/>
    <n v="20"/>
    <n v="77010"/>
    <n v="0.03"/>
    <n v="2310.3000000000002"/>
    <n v="74699.7"/>
    <n v="462060"/>
    <n v="-387360.3"/>
    <x v="13"/>
    <x v="6"/>
    <x v="10"/>
    <x v="0"/>
  </r>
  <r>
    <s v="ORD-00176"/>
    <x v="2"/>
    <x v="1"/>
    <x v="4"/>
    <x v="1"/>
    <n v="2479"/>
    <n v="250"/>
    <n v="12"/>
    <n v="29748"/>
    <n v="0.03"/>
    <n v="892.44"/>
    <n v="28855.56"/>
    <n v="619750"/>
    <n v="-590894.43999999994"/>
    <x v="0"/>
    <x v="0"/>
    <x v="0"/>
    <x v="0"/>
  </r>
  <r>
    <s v="ORD-00177"/>
    <x v="1"/>
    <x v="3"/>
    <x v="1"/>
    <x v="1"/>
    <n v="2031"/>
    <n v="5"/>
    <n v="15"/>
    <n v="30465"/>
    <n v="0.04"/>
    <n v="1218.5999999999999"/>
    <n v="29246.400000000001"/>
    <n v="10155"/>
    <n v="19091.400000000001"/>
    <x v="10"/>
    <x v="3"/>
    <x v="7"/>
    <x v="0"/>
  </r>
  <r>
    <s v="ORD-00178"/>
    <x v="1"/>
    <x v="3"/>
    <x v="2"/>
    <x v="1"/>
    <n v="2031"/>
    <n v="10"/>
    <n v="15"/>
    <n v="30465"/>
    <n v="0.04"/>
    <n v="1218.5999999999999"/>
    <n v="29246.400000000001"/>
    <n v="20310"/>
    <n v="8936.4"/>
    <x v="10"/>
    <x v="3"/>
    <x v="7"/>
    <x v="0"/>
  </r>
  <r>
    <s v="ORD-00179"/>
    <x v="1"/>
    <x v="2"/>
    <x v="2"/>
    <x v="1"/>
    <n v="2261"/>
    <n v="10"/>
    <n v="15"/>
    <n v="33915"/>
    <n v="0.04"/>
    <n v="1356.6"/>
    <n v="32558.400000000001"/>
    <n v="22610"/>
    <n v="9948.4"/>
    <x v="12"/>
    <x v="6"/>
    <x v="2"/>
    <x v="1"/>
  </r>
  <r>
    <s v="ORD-00180"/>
    <x v="0"/>
    <x v="4"/>
    <x v="3"/>
    <x v="1"/>
    <n v="736"/>
    <n v="120"/>
    <n v="20"/>
    <n v="14720"/>
    <n v="0.04"/>
    <n v="588.79999999999995"/>
    <n v="14131.2"/>
    <n v="88320"/>
    <n v="-74188.800000000003"/>
    <x v="9"/>
    <x v="0"/>
    <x v="6"/>
    <x v="1"/>
  </r>
  <r>
    <s v="ORD-00181"/>
    <x v="0"/>
    <x v="0"/>
    <x v="0"/>
    <x v="1"/>
    <n v="2851"/>
    <n v="3"/>
    <n v="7"/>
    <n v="19957"/>
    <n v="0.04"/>
    <n v="798.28"/>
    <n v="19158.72"/>
    <n v="8553"/>
    <n v="10605.72"/>
    <x v="7"/>
    <x v="5"/>
    <x v="7"/>
    <x v="1"/>
  </r>
  <r>
    <s v="ORD-00182"/>
    <x v="4"/>
    <x v="1"/>
    <x v="0"/>
    <x v="1"/>
    <n v="2021"/>
    <n v="3"/>
    <n v="300"/>
    <n v="606300"/>
    <n v="0.04"/>
    <n v="24252"/>
    <n v="582048"/>
    <n v="6063"/>
    <n v="575985"/>
    <x v="10"/>
    <x v="3"/>
    <x v="7"/>
    <x v="0"/>
  </r>
  <r>
    <s v="ORD-00183"/>
    <x v="0"/>
    <x v="4"/>
    <x v="0"/>
    <x v="1"/>
    <n v="274"/>
    <n v="3"/>
    <n v="350"/>
    <n v="95900"/>
    <n v="0.04"/>
    <n v="3836"/>
    <n v="92064"/>
    <n v="822"/>
    <n v="91242"/>
    <x v="2"/>
    <x v="2"/>
    <x v="2"/>
    <x v="0"/>
  </r>
  <r>
    <s v="ORD-00184"/>
    <x v="1"/>
    <x v="0"/>
    <x v="1"/>
    <x v="1"/>
    <n v="1967"/>
    <n v="5"/>
    <n v="15"/>
    <n v="29505"/>
    <n v="0.04"/>
    <n v="1180.2"/>
    <n v="28324.799999999999"/>
    <n v="9835"/>
    <n v="18489.8"/>
    <x v="3"/>
    <x v="3"/>
    <x v="3"/>
    <x v="0"/>
  </r>
  <r>
    <s v="ORD-00185"/>
    <x v="4"/>
    <x v="1"/>
    <x v="1"/>
    <x v="1"/>
    <n v="1859"/>
    <n v="5"/>
    <n v="300"/>
    <n v="557700"/>
    <n v="0.04"/>
    <n v="22308"/>
    <n v="535392"/>
    <n v="9295"/>
    <n v="526097"/>
    <x v="5"/>
    <x v="0"/>
    <x v="5"/>
    <x v="0"/>
  </r>
  <r>
    <s v="ORD-00186"/>
    <x v="0"/>
    <x v="0"/>
    <x v="1"/>
    <x v="1"/>
    <n v="2851"/>
    <n v="5"/>
    <n v="7"/>
    <n v="19957"/>
    <n v="0.04"/>
    <n v="798.28"/>
    <n v="19158.72"/>
    <n v="14255"/>
    <n v="4903.72"/>
    <x v="7"/>
    <x v="5"/>
    <x v="7"/>
    <x v="1"/>
  </r>
  <r>
    <s v="ORD-00187"/>
    <x v="4"/>
    <x v="1"/>
    <x v="1"/>
    <x v="1"/>
    <n v="2021"/>
    <n v="5"/>
    <n v="300"/>
    <n v="606300"/>
    <n v="0.04"/>
    <n v="24252"/>
    <n v="582048"/>
    <n v="10105"/>
    <n v="571943"/>
    <x v="10"/>
    <x v="3"/>
    <x v="7"/>
    <x v="0"/>
  </r>
  <r>
    <s v="ORD-00188"/>
    <x v="3"/>
    <x v="3"/>
    <x v="1"/>
    <x v="1"/>
    <n v="1138"/>
    <n v="5"/>
    <n v="125"/>
    <n v="142250"/>
    <n v="0.04"/>
    <n v="5690"/>
    <n v="136560"/>
    <n v="5690"/>
    <n v="130870"/>
    <x v="2"/>
    <x v="2"/>
    <x v="2"/>
    <x v="0"/>
  </r>
  <r>
    <s v="ORD-00189"/>
    <x v="0"/>
    <x v="0"/>
    <x v="2"/>
    <x v="1"/>
    <n v="4251"/>
    <n v="10"/>
    <n v="7"/>
    <n v="29757"/>
    <n v="0.04"/>
    <n v="1190.28"/>
    <n v="28566.720000000001"/>
    <n v="42510"/>
    <n v="-13943.28"/>
    <x v="0"/>
    <x v="0"/>
    <x v="0"/>
    <x v="0"/>
  </r>
  <r>
    <s v="ORD-00190"/>
    <x v="3"/>
    <x v="1"/>
    <x v="2"/>
    <x v="1"/>
    <n v="795"/>
    <n v="10"/>
    <n v="125"/>
    <n v="99375"/>
    <n v="0.04"/>
    <n v="3975"/>
    <n v="95400"/>
    <n v="7950"/>
    <n v="87450"/>
    <x v="3"/>
    <x v="3"/>
    <x v="3"/>
    <x v="0"/>
  </r>
  <r>
    <s v="ORD-00191"/>
    <x v="4"/>
    <x v="1"/>
    <x v="2"/>
    <x v="1"/>
    <n v="1414"/>
    <n v="10"/>
    <n v="300"/>
    <n v="424350"/>
    <n v="0.04"/>
    <n v="16974"/>
    <n v="407376"/>
    <n v="14145"/>
    <n v="393231"/>
    <x v="13"/>
    <x v="6"/>
    <x v="10"/>
    <x v="0"/>
  </r>
  <r>
    <s v="ORD-00192"/>
    <x v="4"/>
    <x v="4"/>
    <x v="2"/>
    <x v="1"/>
    <n v="2918"/>
    <n v="10"/>
    <n v="300"/>
    <n v="875400"/>
    <n v="0.04"/>
    <n v="35016"/>
    <n v="840384"/>
    <n v="29180"/>
    <n v="811204"/>
    <x v="14"/>
    <x v="2"/>
    <x v="11"/>
    <x v="0"/>
  </r>
  <r>
    <s v="ORD-00193"/>
    <x v="0"/>
    <x v="4"/>
    <x v="2"/>
    <x v="1"/>
    <n v="3450"/>
    <n v="10"/>
    <n v="350"/>
    <n v="1207500"/>
    <n v="0.04"/>
    <n v="48300"/>
    <n v="1159200"/>
    <n v="34500"/>
    <n v="1124700"/>
    <x v="4"/>
    <x v="4"/>
    <x v="4"/>
    <x v="0"/>
  </r>
  <r>
    <s v="ORD-00194"/>
    <x v="3"/>
    <x v="2"/>
    <x v="2"/>
    <x v="1"/>
    <n v="2988"/>
    <n v="10"/>
    <n v="125"/>
    <n v="373500"/>
    <n v="0.04"/>
    <n v="14940"/>
    <n v="358560"/>
    <n v="29880"/>
    <n v="328680"/>
    <x v="4"/>
    <x v="4"/>
    <x v="4"/>
    <x v="0"/>
  </r>
  <r>
    <s v="ORD-00195"/>
    <x v="1"/>
    <x v="0"/>
    <x v="2"/>
    <x v="1"/>
    <n v="218"/>
    <n v="10"/>
    <n v="15"/>
    <n v="3270"/>
    <n v="0.04"/>
    <n v="130.80000000000001"/>
    <n v="3139.2"/>
    <n v="2180"/>
    <n v="959.2"/>
    <x v="6"/>
    <x v="5"/>
    <x v="6"/>
    <x v="0"/>
  </r>
  <r>
    <s v="ORD-00196"/>
    <x v="0"/>
    <x v="0"/>
    <x v="2"/>
    <x v="1"/>
    <n v="2074"/>
    <n v="10"/>
    <n v="20"/>
    <n v="41480"/>
    <n v="0.04"/>
    <n v="1659.2"/>
    <n v="39820.800000000003"/>
    <n v="20740"/>
    <n v="19080.8"/>
    <x v="6"/>
    <x v="5"/>
    <x v="6"/>
    <x v="0"/>
  </r>
  <r>
    <s v="ORD-00197"/>
    <x v="0"/>
    <x v="4"/>
    <x v="2"/>
    <x v="1"/>
    <n v="1056"/>
    <n v="10"/>
    <n v="20"/>
    <n v="21120"/>
    <n v="0.04"/>
    <n v="844.8"/>
    <n v="20275.2"/>
    <n v="10560"/>
    <n v="9715.2000000000007"/>
    <x v="6"/>
    <x v="5"/>
    <x v="6"/>
    <x v="0"/>
  </r>
  <r>
    <s v="ORD-00198"/>
    <x v="1"/>
    <x v="4"/>
    <x v="2"/>
    <x v="1"/>
    <n v="671"/>
    <n v="10"/>
    <n v="15"/>
    <n v="10065"/>
    <n v="0.04"/>
    <n v="402.6"/>
    <n v="9662.4"/>
    <n v="6710"/>
    <n v="2952.4"/>
    <x v="7"/>
    <x v="5"/>
    <x v="7"/>
    <x v="1"/>
  </r>
  <r>
    <s v="ORD-00199"/>
    <x v="1"/>
    <x v="3"/>
    <x v="2"/>
    <x v="1"/>
    <n v="1514"/>
    <n v="10"/>
    <n v="15"/>
    <n v="22710"/>
    <n v="0.04"/>
    <n v="908.4"/>
    <n v="21801.599999999999"/>
    <n v="15140"/>
    <n v="6661.6"/>
    <x v="7"/>
    <x v="5"/>
    <x v="7"/>
    <x v="1"/>
  </r>
  <r>
    <s v="ORD-00200"/>
    <x v="0"/>
    <x v="4"/>
    <x v="2"/>
    <x v="1"/>
    <n v="274"/>
    <n v="10"/>
    <n v="350"/>
    <n v="95900"/>
    <n v="0.04"/>
    <n v="3836"/>
    <n v="92064"/>
    <n v="2740"/>
    <n v="89324"/>
    <x v="2"/>
    <x v="2"/>
    <x v="2"/>
    <x v="0"/>
  </r>
  <r>
    <s v="ORD-00201"/>
    <x v="3"/>
    <x v="3"/>
    <x v="2"/>
    <x v="1"/>
    <n v="1138"/>
    <n v="10"/>
    <n v="125"/>
    <n v="142250"/>
    <n v="0.04"/>
    <n v="5690"/>
    <n v="136560"/>
    <n v="11380"/>
    <n v="125180"/>
    <x v="2"/>
    <x v="2"/>
    <x v="2"/>
    <x v="0"/>
  </r>
  <r>
    <s v="ORD-00202"/>
    <x v="2"/>
    <x v="4"/>
    <x v="3"/>
    <x v="1"/>
    <n v="1465"/>
    <n v="120"/>
    <n v="12"/>
    <n v="17580"/>
    <n v="0.04"/>
    <n v="703.2"/>
    <n v="16876.8"/>
    <n v="175800"/>
    <n v="-158923.20000000001"/>
    <x v="3"/>
    <x v="3"/>
    <x v="3"/>
    <x v="0"/>
  </r>
  <r>
    <s v="ORD-00203"/>
    <x v="0"/>
    <x v="0"/>
    <x v="3"/>
    <x v="1"/>
    <n v="2646"/>
    <n v="120"/>
    <n v="20"/>
    <n v="52920"/>
    <n v="0.04"/>
    <n v="2116.8000000000002"/>
    <n v="50803.199999999997"/>
    <n v="317520"/>
    <n v="-266716.79999999999"/>
    <x v="9"/>
    <x v="0"/>
    <x v="6"/>
    <x v="1"/>
  </r>
  <r>
    <s v="ORD-00204"/>
    <x v="0"/>
    <x v="2"/>
    <x v="3"/>
    <x v="1"/>
    <n v="2177"/>
    <n v="120"/>
    <n v="350"/>
    <n v="761950"/>
    <n v="0.04"/>
    <n v="30478"/>
    <n v="731472"/>
    <n v="261240"/>
    <n v="470232"/>
    <x v="10"/>
    <x v="3"/>
    <x v="7"/>
    <x v="0"/>
  </r>
  <r>
    <s v="ORD-00205"/>
    <x v="2"/>
    <x v="2"/>
    <x v="4"/>
    <x v="1"/>
    <n v="866"/>
    <n v="250"/>
    <n v="12"/>
    <n v="10392"/>
    <n v="0.04"/>
    <n v="415.68"/>
    <n v="9976.32"/>
    <n v="216500"/>
    <n v="-206523.68"/>
    <x v="14"/>
    <x v="2"/>
    <x v="11"/>
    <x v="0"/>
  </r>
  <r>
    <s v="ORD-00206"/>
    <x v="0"/>
    <x v="4"/>
    <x v="4"/>
    <x v="1"/>
    <n v="349"/>
    <n v="250"/>
    <n v="350"/>
    <n v="122150"/>
    <n v="0.04"/>
    <n v="4886"/>
    <n v="117264"/>
    <n v="87250"/>
    <n v="30014"/>
    <x v="9"/>
    <x v="0"/>
    <x v="6"/>
    <x v="1"/>
  </r>
  <r>
    <s v="ORD-00207"/>
    <x v="0"/>
    <x v="2"/>
    <x v="4"/>
    <x v="1"/>
    <n v="2177"/>
    <n v="250"/>
    <n v="350"/>
    <n v="761950"/>
    <n v="0.04"/>
    <n v="30478"/>
    <n v="731472"/>
    <n v="544250"/>
    <n v="187222"/>
    <x v="10"/>
    <x v="3"/>
    <x v="7"/>
    <x v="0"/>
  </r>
  <r>
    <s v="ORD-00208"/>
    <x v="1"/>
    <x v="3"/>
    <x v="4"/>
    <x v="1"/>
    <n v="1514"/>
    <n v="250"/>
    <n v="15"/>
    <n v="22710"/>
    <n v="0.04"/>
    <n v="908.4"/>
    <n v="21801.599999999999"/>
    <n v="378500"/>
    <n v="-356698.4"/>
    <x v="7"/>
    <x v="5"/>
    <x v="7"/>
    <x v="1"/>
  </r>
  <r>
    <s v="ORD-00209"/>
    <x v="0"/>
    <x v="3"/>
    <x v="5"/>
    <x v="1"/>
    <n v="1865"/>
    <n v="260"/>
    <n v="350"/>
    <n v="652750"/>
    <n v="0.04"/>
    <n v="26110"/>
    <n v="626640"/>
    <n v="484900"/>
    <n v="141740"/>
    <x v="8"/>
    <x v="5"/>
    <x v="8"/>
    <x v="0"/>
  </r>
  <r>
    <s v="ORD-00210"/>
    <x v="3"/>
    <x v="3"/>
    <x v="5"/>
    <x v="1"/>
    <n v="1074"/>
    <n v="260"/>
    <n v="125"/>
    <n v="134250"/>
    <n v="0.04"/>
    <n v="5370"/>
    <n v="128880"/>
    <n v="279240"/>
    <n v="-150360"/>
    <x v="13"/>
    <x v="6"/>
    <x v="10"/>
    <x v="0"/>
  </r>
  <r>
    <s v="ORD-00211"/>
    <x v="0"/>
    <x v="1"/>
    <x v="5"/>
    <x v="1"/>
    <n v="1907"/>
    <n v="260"/>
    <n v="350"/>
    <n v="667450"/>
    <n v="0.04"/>
    <n v="26698"/>
    <n v="640752"/>
    <n v="495820"/>
    <n v="144932"/>
    <x v="6"/>
    <x v="5"/>
    <x v="6"/>
    <x v="0"/>
  </r>
  <r>
    <s v="ORD-00212"/>
    <x v="1"/>
    <x v="4"/>
    <x v="5"/>
    <x v="1"/>
    <n v="671"/>
    <n v="260"/>
    <n v="15"/>
    <n v="10065"/>
    <n v="0.04"/>
    <n v="402.6"/>
    <n v="9662.4"/>
    <n v="174460"/>
    <n v="-164797.6"/>
    <x v="7"/>
    <x v="5"/>
    <x v="7"/>
    <x v="1"/>
  </r>
  <r>
    <s v="ORD-00213"/>
    <x v="0"/>
    <x v="0"/>
    <x v="5"/>
    <x v="1"/>
    <n v="1778"/>
    <n v="260"/>
    <n v="350"/>
    <n v="622300"/>
    <n v="0.04"/>
    <n v="24892"/>
    <n v="597408"/>
    <n v="462280"/>
    <n v="135128"/>
    <x v="12"/>
    <x v="6"/>
    <x v="2"/>
    <x v="1"/>
  </r>
  <r>
    <s v="ORD-00214"/>
    <x v="0"/>
    <x v="1"/>
    <x v="1"/>
    <x v="2"/>
    <n v="1159"/>
    <n v="5"/>
    <n v="7"/>
    <n v="8113"/>
    <n v="0.05"/>
    <n v="405.65"/>
    <n v="7707.35"/>
    <n v="5795"/>
    <n v="1912.35"/>
    <x v="7"/>
    <x v="5"/>
    <x v="7"/>
    <x v="1"/>
  </r>
  <r>
    <s v="ORD-00215"/>
    <x v="0"/>
    <x v="1"/>
    <x v="2"/>
    <x v="2"/>
    <n v="1372"/>
    <n v="10"/>
    <n v="7"/>
    <n v="9604"/>
    <n v="0.05"/>
    <n v="480.2"/>
    <n v="9123.7999999999993"/>
    <n v="13720"/>
    <n v="-4596.2"/>
    <x v="0"/>
    <x v="0"/>
    <x v="0"/>
    <x v="0"/>
  </r>
  <r>
    <s v="ORD-00216"/>
    <x v="0"/>
    <x v="0"/>
    <x v="2"/>
    <x v="2"/>
    <n v="2349"/>
    <n v="10"/>
    <n v="7"/>
    <n v="16443"/>
    <n v="0.05"/>
    <n v="822.15"/>
    <n v="15620.85"/>
    <n v="23490"/>
    <n v="-7869.15"/>
    <x v="9"/>
    <x v="0"/>
    <x v="6"/>
    <x v="1"/>
  </r>
  <r>
    <s v="ORD-00217"/>
    <x v="0"/>
    <x v="3"/>
    <x v="2"/>
    <x v="2"/>
    <n v="2689"/>
    <n v="10"/>
    <n v="7"/>
    <n v="18823"/>
    <n v="0.05"/>
    <n v="941.15"/>
    <n v="17881.849999999999"/>
    <n v="26890"/>
    <n v="-9008.15"/>
    <x v="10"/>
    <x v="3"/>
    <x v="7"/>
    <x v="0"/>
  </r>
  <r>
    <s v="ORD-00218"/>
    <x v="2"/>
    <x v="0"/>
    <x v="2"/>
    <x v="2"/>
    <n v="2431"/>
    <n v="10"/>
    <n v="12"/>
    <n v="29172"/>
    <n v="0.05"/>
    <n v="1458.6"/>
    <n v="27713.4"/>
    <n v="24310"/>
    <n v="3403.4"/>
    <x v="2"/>
    <x v="2"/>
    <x v="2"/>
    <x v="0"/>
  </r>
  <r>
    <s v="ORD-00219"/>
    <x v="2"/>
    <x v="0"/>
    <x v="3"/>
    <x v="2"/>
    <n v="2431"/>
    <n v="120"/>
    <n v="12"/>
    <n v="29172"/>
    <n v="0.05"/>
    <n v="1458.6"/>
    <n v="27713.4"/>
    <n v="291720"/>
    <n v="-264006.59999999998"/>
    <x v="2"/>
    <x v="2"/>
    <x v="2"/>
    <x v="0"/>
  </r>
  <r>
    <s v="ORD-00220"/>
    <x v="0"/>
    <x v="3"/>
    <x v="4"/>
    <x v="2"/>
    <n v="2689"/>
    <n v="250"/>
    <n v="7"/>
    <n v="18823"/>
    <n v="0.05"/>
    <n v="941.15"/>
    <n v="17881.849999999999"/>
    <n v="672250"/>
    <n v="-654368.15"/>
    <x v="10"/>
    <x v="3"/>
    <x v="7"/>
    <x v="0"/>
  </r>
  <r>
    <s v="ORD-00221"/>
    <x v="0"/>
    <x v="3"/>
    <x v="5"/>
    <x v="2"/>
    <n v="1683"/>
    <n v="260"/>
    <n v="7"/>
    <n v="11781"/>
    <n v="0.05"/>
    <n v="589.04999999999995"/>
    <n v="11191.95"/>
    <n v="437580"/>
    <n v="-426388.05"/>
    <x v="4"/>
    <x v="4"/>
    <x v="4"/>
    <x v="0"/>
  </r>
  <r>
    <s v="ORD-00222"/>
    <x v="2"/>
    <x v="3"/>
    <x v="5"/>
    <x v="2"/>
    <n v="1123"/>
    <n v="260"/>
    <n v="12"/>
    <n v="13476"/>
    <n v="0.05"/>
    <n v="673.8"/>
    <n v="12802.2"/>
    <n v="291980"/>
    <n v="-279177.8"/>
    <x v="5"/>
    <x v="0"/>
    <x v="5"/>
    <x v="0"/>
  </r>
  <r>
    <s v="ORD-00223"/>
    <x v="0"/>
    <x v="1"/>
    <x v="5"/>
    <x v="2"/>
    <n v="1159"/>
    <n v="260"/>
    <n v="7"/>
    <n v="8113"/>
    <n v="0.05"/>
    <n v="405.65"/>
    <n v="7707.35"/>
    <n v="301340"/>
    <n v="-293632.65000000002"/>
    <x v="7"/>
    <x v="5"/>
    <x v="7"/>
    <x v="1"/>
  </r>
  <r>
    <s v="ORD-00224"/>
    <x v="2"/>
    <x v="2"/>
    <x v="0"/>
    <x v="2"/>
    <n v="1865"/>
    <n v="3"/>
    <n v="12"/>
    <n v="22380"/>
    <n v="0.05"/>
    <n v="1119"/>
    <n v="21261"/>
    <n v="5595"/>
    <n v="15666"/>
    <x v="8"/>
    <x v="5"/>
    <x v="8"/>
    <x v="0"/>
  </r>
  <r>
    <s v="ORD-00225"/>
    <x v="2"/>
    <x v="1"/>
    <x v="0"/>
    <x v="2"/>
    <n v="1116"/>
    <n v="3"/>
    <n v="12"/>
    <n v="13392"/>
    <n v="0.05"/>
    <n v="669.6"/>
    <n v="12722.4"/>
    <n v="3348"/>
    <n v="9374.4"/>
    <x v="8"/>
    <x v="5"/>
    <x v="8"/>
    <x v="0"/>
  </r>
  <r>
    <s v="ORD-00226"/>
    <x v="0"/>
    <x v="2"/>
    <x v="0"/>
    <x v="2"/>
    <n v="1563"/>
    <n v="3"/>
    <n v="20"/>
    <n v="31260"/>
    <n v="0.05"/>
    <n v="1563"/>
    <n v="29697"/>
    <n v="4689"/>
    <n v="25008"/>
    <x v="14"/>
    <x v="2"/>
    <x v="11"/>
    <x v="0"/>
  </r>
  <r>
    <s v="ORD-00227"/>
    <x v="4"/>
    <x v="4"/>
    <x v="0"/>
    <x v="2"/>
    <n v="991"/>
    <n v="3"/>
    <n v="300"/>
    <n v="297300"/>
    <n v="0.05"/>
    <n v="14865"/>
    <n v="282435"/>
    <n v="2973"/>
    <n v="279462"/>
    <x v="1"/>
    <x v="1"/>
    <x v="1"/>
    <x v="0"/>
  </r>
  <r>
    <s v="ORD-00228"/>
    <x v="0"/>
    <x v="1"/>
    <x v="0"/>
    <x v="2"/>
    <n v="1016"/>
    <n v="3"/>
    <n v="7"/>
    <n v="7112"/>
    <n v="0.05"/>
    <n v="355.6"/>
    <n v="6756.4"/>
    <n v="3048"/>
    <n v="3708.4"/>
    <x v="11"/>
    <x v="3"/>
    <x v="9"/>
    <x v="1"/>
  </r>
  <r>
    <s v="ORD-00229"/>
    <x v="1"/>
    <x v="3"/>
    <x v="0"/>
    <x v="2"/>
    <n v="2791"/>
    <n v="3"/>
    <n v="15"/>
    <n v="41865"/>
    <n v="0.05"/>
    <n v="2093.25"/>
    <n v="39771.75"/>
    <n v="8373"/>
    <n v="31398.75"/>
    <x v="15"/>
    <x v="6"/>
    <x v="9"/>
    <x v="0"/>
  </r>
  <r>
    <s v="ORD-00230"/>
    <x v="0"/>
    <x v="4"/>
    <x v="0"/>
    <x v="2"/>
    <n v="570"/>
    <n v="3"/>
    <n v="7"/>
    <n v="3990"/>
    <n v="0.05"/>
    <n v="199.5"/>
    <n v="3790.5"/>
    <n v="1710"/>
    <n v="2080.5"/>
    <x v="2"/>
    <x v="2"/>
    <x v="2"/>
    <x v="0"/>
  </r>
  <r>
    <s v="ORD-00231"/>
    <x v="0"/>
    <x v="2"/>
    <x v="0"/>
    <x v="2"/>
    <n v="2487"/>
    <n v="3"/>
    <n v="7"/>
    <n v="17409"/>
    <n v="0.05"/>
    <n v="870.45"/>
    <n v="16538.55"/>
    <n v="7461"/>
    <n v="9077.5499999999993"/>
    <x v="2"/>
    <x v="2"/>
    <x v="2"/>
    <x v="0"/>
  </r>
  <r>
    <s v="ORD-00232"/>
    <x v="0"/>
    <x v="2"/>
    <x v="1"/>
    <x v="2"/>
    <n v="1384"/>
    <n v="5"/>
    <n v="350"/>
    <n v="484575"/>
    <n v="0.05"/>
    <n v="24228.75"/>
    <n v="460346.25"/>
    <n v="6922.5"/>
    <n v="453423.75"/>
    <x v="0"/>
    <x v="0"/>
    <x v="0"/>
    <x v="0"/>
  </r>
  <r>
    <s v="ORD-00233"/>
    <x v="3"/>
    <x v="4"/>
    <x v="1"/>
    <x v="2"/>
    <n v="3627"/>
    <n v="5"/>
    <n v="125"/>
    <n v="453375"/>
    <n v="0.05"/>
    <n v="22668.75"/>
    <n v="430706.25"/>
    <n v="18135"/>
    <n v="412571.25"/>
    <x v="4"/>
    <x v="4"/>
    <x v="4"/>
    <x v="0"/>
  </r>
  <r>
    <s v="ORD-00234"/>
    <x v="0"/>
    <x v="3"/>
    <x v="1"/>
    <x v="2"/>
    <n v="720"/>
    <n v="5"/>
    <n v="350"/>
    <n v="252000"/>
    <n v="0.05"/>
    <n v="12600"/>
    <n v="239400"/>
    <n v="3600"/>
    <n v="235800"/>
    <x v="9"/>
    <x v="0"/>
    <x v="6"/>
    <x v="1"/>
  </r>
  <r>
    <s v="ORD-00235"/>
    <x v="2"/>
    <x v="1"/>
    <x v="1"/>
    <x v="2"/>
    <n v="2342"/>
    <n v="5"/>
    <n v="12"/>
    <n v="28104"/>
    <n v="0.05"/>
    <n v="1405.2"/>
    <n v="26698.799999999999"/>
    <n v="11710"/>
    <n v="14988.8"/>
    <x v="15"/>
    <x v="6"/>
    <x v="9"/>
    <x v="0"/>
  </r>
  <r>
    <s v="ORD-00236"/>
    <x v="4"/>
    <x v="3"/>
    <x v="1"/>
    <x v="2"/>
    <n v="1100"/>
    <n v="5"/>
    <n v="300"/>
    <n v="330000"/>
    <n v="0.05"/>
    <n v="16500"/>
    <n v="313500"/>
    <n v="5500"/>
    <n v="308000"/>
    <x v="12"/>
    <x v="6"/>
    <x v="2"/>
    <x v="1"/>
  </r>
  <r>
    <s v="ORD-00237"/>
    <x v="0"/>
    <x v="2"/>
    <x v="2"/>
    <x v="2"/>
    <n v="1303"/>
    <n v="10"/>
    <n v="20"/>
    <n v="26060"/>
    <n v="0.05"/>
    <n v="1303"/>
    <n v="24757"/>
    <n v="13030"/>
    <n v="11727"/>
    <x v="8"/>
    <x v="5"/>
    <x v="8"/>
    <x v="0"/>
  </r>
  <r>
    <s v="ORD-00238"/>
    <x v="3"/>
    <x v="4"/>
    <x v="2"/>
    <x v="2"/>
    <n v="2992"/>
    <n v="10"/>
    <n v="125"/>
    <n v="374000"/>
    <n v="0.05"/>
    <n v="18700"/>
    <n v="355300"/>
    <n v="29920"/>
    <n v="325380"/>
    <x v="3"/>
    <x v="3"/>
    <x v="3"/>
    <x v="0"/>
  </r>
  <r>
    <s v="ORD-00239"/>
    <x v="3"/>
    <x v="2"/>
    <x v="2"/>
    <x v="2"/>
    <n v="2385"/>
    <n v="10"/>
    <n v="125"/>
    <n v="298125"/>
    <n v="0.05"/>
    <n v="14906.25"/>
    <n v="283218.75"/>
    <n v="23850"/>
    <n v="259368.75"/>
    <x v="3"/>
    <x v="3"/>
    <x v="3"/>
    <x v="0"/>
  </r>
  <r>
    <s v="ORD-00240"/>
    <x v="4"/>
    <x v="3"/>
    <x v="2"/>
    <x v="2"/>
    <n v="1607"/>
    <n v="10"/>
    <n v="300"/>
    <n v="482100"/>
    <n v="0.05"/>
    <n v="24105"/>
    <n v="457995"/>
    <n v="16070"/>
    <n v="441925"/>
    <x v="13"/>
    <x v="6"/>
    <x v="10"/>
    <x v="0"/>
  </r>
  <r>
    <s v="ORD-00241"/>
    <x v="0"/>
    <x v="4"/>
    <x v="2"/>
    <x v="2"/>
    <n v="2327"/>
    <n v="10"/>
    <n v="7"/>
    <n v="16289"/>
    <n v="0.05"/>
    <n v="814.45"/>
    <n v="15474.55"/>
    <n v="23270"/>
    <n v="-7795.45"/>
    <x v="14"/>
    <x v="2"/>
    <x v="11"/>
    <x v="0"/>
  </r>
  <r>
    <s v="ORD-00242"/>
    <x v="4"/>
    <x v="4"/>
    <x v="2"/>
    <x v="2"/>
    <n v="991"/>
    <n v="10"/>
    <n v="300"/>
    <n v="297300"/>
    <n v="0.05"/>
    <n v="14865"/>
    <n v="282435"/>
    <n v="9910"/>
    <n v="272525"/>
    <x v="1"/>
    <x v="1"/>
    <x v="1"/>
    <x v="0"/>
  </r>
  <r>
    <s v="ORD-00243"/>
    <x v="0"/>
    <x v="4"/>
    <x v="2"/>
    <x v="2"/>
    <n v="602"/>
    <n v="10"/>
    <n v="350"/>
    <n v="210700"/>
    <n v="0.05"/>
    <n v="10535"/>
    <n v="200165"/>
    <n v="6020"/>
    <n v="194145"/>
    <x v="1"/>
    <x v="1"/>
    <x v="1"/>
    <x v="0"/>
  </r>
  <r>
    <s v="ORD-00244"/>
    <x v="1"/>
    <x v="2"/>
    <x v="2"/>
    <x v="2"/>
    <n v="2620"/>
    <n v="10"/>
    <n v="15"/>
    <n v="39300"/>
    <n v="0.05"/>
    <n v="1965"/>
    <n v="37335"/>
    <n v="26200"/>
    <n v="11135"/>
    <x v="6"/>
    <x v="5"/>
    <x v="6"/>
    <x v="0"/>
  </r>
  <r>
    <s v="ORD-00245"/>
    <x v="0"/>
    <x v="0"/>
    <x v="2"/>
    <x v="2"/>
    <n v="1228"/>
    <n v="10"/>
    <n v="350"/>
    <n v="429800"/>
    <n v="0.05"/>
    <n v="21490"/>
    <n v="408310"/>
    <n v="12280"/>
    <n v="396030"/>
    <x v="7"/>
    <x v="5"/>
    <x v="7"/>
    <x v="1"/>
  </r>
  <r>
    <s v="ORD-00246"/>
    <x v="0"/>
    <x v="0"/>
    <x v="2"/>
    <x v="2"/>
    <n v="1389"/>
    <n v="10"/>
    <n v="20"/>
    <n v="27780"/>
    <n v="0.05"/>
    <n v="1389"/>
    <n v="26391"/>
    <n v="13890"/>
    <n v="12501"/>
    <x v="7"/>
    <x v="5"/>
    <x v="7"/>
    <x v="1"/>
  </r>
  <r>
    <s v="ORD-00247"/>
    <x v="3"/>
    <x v="4"/>
    <x v="2"/>
    <x v="2"/>
    <n v="861"/>
    <n v="10"/>
    <n v="125"/>
    <n v="107625"/>
    <n v="0.05"/>
    <n v="5381.25"/>
    <n v="102243.75"/>
    <n v="8610"/>
    <n v="93633.75"/>
    <x v="10"/>
    <x v="3"/>
    <x v="7"/>
    <x v="0"/>
  </r>
  <r>
    <s v="ORD-00248"/>
    <x v="3"/>
    <x v="2"/>
    <x v="2"/>
    <x v="2"/>
    <n v="704"/>
    <n v="10"/>
    <n v="125"/>
    <n v="88000"/>
    <n v="0.05"/>
    <n v="4400"/>
    <n v="83600"/>
    <n v="7040"/>
    <n v="76560"/>
    <x v="7"/>
    <x v="5"/>
    <x v="7"/>
    <x v="1"/>
  </r>
  <r>
    <s v="ORD-00249"/>
    <x v="0"/>
    <x v="0"/>
    <x v="2"/>
    <x v="2"/>
    <n v="1802"/>
    <n v="10"/>
    <n v="20"/>
    <n v="36040"/>
    <n v="0.05"/>
    <n v="1802"/>
    <n v="34238"/>
    <n v="18020"/>
    <n v="16218"/>
    <x v="12"/>
    <x v="6"/>
    <x v="2"/>
    <x v="1"/>
  </r>
  <r>
    <s v="ORD-00250"/>
    <x v="0"/>
    <x v="4"/>
    <x v="2"/>
    <x v="2"/>
    <n v="2663"/>
    <n v="10"/>
    <n v="20"/>
    <n v="53260"/>
    <n v="0.05"/>
    <n v="2663"/>
    <n v="50597"/>
    <n v="26630"/>
    <n v="23967"/>
    <x v="2"/>
    <x v="2"/>
    <x v="2"/>
    <x v="0"/>
  </r>
  <r>
    <s v="ORD-00251"/>
    <x v="0"/>
    <x v="2"/>
    <x v="2"/>
    <x v="2"/>
    <n v="2136"/>
    <n v="10"/>
    <n v="7"/>
    <n v="14952"/>
    <n v="0.05"/>
    <n v="747.6"/>
    <n v="14204.4"/>
    <n v="21360"/>
    <n v="-7155.6"/>
    <x v="12"/>
    <x v="6"/>
    <x v="2"/>
    <x v="1"/>
  </r>
  <r>
    <s v="ORD-00252"/>
    <x v="1"/>
    <x v="1"/>
    <x v="2"/>
    <x v="2"/>
    <n v="2116"/>
    <n v="10"/>
    <n v="15"/>
    <n v="31740"/>
    <n v="0.05"/>
    <n v="1587"/>
    <n v="30153"/>
    <n v="21160"/>
    <n v="8993"/>
    <x v="12"/>
    <x v="6"/>
    <x v="2"/>
    <x v="1"/>
  </r>
  <r>
    <s v="ORD-00253"/>
    <x v="1"/>
    <x v="4"/>
    <x v="3"/>
    <x v="2"/>
    <n v="555"/>
    <n v="120"/>
    <n v="15"/>
    <n v="8325"/>
    <n v="0.05"/>
    <n v="416.25"/>
    <n v="7908.75"/>
    <n v="66600"/>
    <n v="-58691.25"/>
    <x v="0"/>
    <x v="0"/>
    <x v="0"/>
    <x v="0"/>
  </r>
  <r>
    <s v="ORD-00254"/>
    <x v="1"/>
    <x v="3"/>
    <x v="3"/>
    <x v="2"/>
    <n v="2861"/>
    <n v="120"/>
    <n v="15"/>
    <n v="42915"/>
    <n v="0.05"/>
    <n v="2145.75"/>
    <n v="40769.25"/>
    <n v="343320"/>
    <n v="-302550.75"/>
    <x v="0"/>
    <x v="0"/>
    <x v="0"/>
    <x v="0"/>
  </r>
  <r>
    <s v="ORD-00255"/>
    <x v="3"/>
    <x v="1"/>
    <x v="3"/>
    <x v="2"/>
    <n v="807"/>
    <n v="120"/>
    <n v="125"/>
    <n v="100875"/>
    <n v="0.05"/>
    <n v="5043.75"/>
    <n v="95831.25"/>
    <n v="96840"/>
    <n v="-1008.75"/>
    <x v="8"/>
    <x v="5"/>
    <x v="8"/>
    <x v="0"/>
  </r>
  <r>
    <s v="ORD-00256"/>
    <x v="0"/>
    <x v="4"/>
    <x v="3"/>
    <x v="2"/>
    <n v="602"/>
    <n v="120"/>
    <n v="350"/>
    <n v="210700"/>
    <n v="0.05"/>
    <n v="10535"/>
    <n v="200165"/>
    <n v="72240"/>
    <n v="127925"/>
    <x v="1"/>
    <x v="1"/>
    <x v="1"/>
    <x v="0"/>
  </r>
  <r>
    <s v="ORD-00257"/>
    <x v="0"/>
    <x v="4"/>
    <x v="3"/>
    <x v="2"/>
    <n v="2832"/>
    <n v="120"/>
    <n v="20"/>
    <n v="56640"/>
    <n v="0.05"/>
    <n v="2832"/>
    <n v="53808"/>
    <n v="339840"/>
    <n v="-286032"/>
    <x v="5"/>
    <x v="0"/>
    <x v="5"/>
    <x v="0"/>
  </r>
  <r>
    <s v="ORD-00258"/>
    <x v="0"/>
    <x v="2"/>
    <x v="3"/>
    <x v="2"/>
    <n v="1579"/>
    <n v="120"/>
    <n v="20"/>
    <n v="31580"/>
    <n v="0.05"/>
    <n v="1579"/>
    <n v="30001"/>
    <n v="189480"/>
    <n v="-159479"/>
    <x v="5"/>
    <x v="0"/>
    <x v="5"/>
    <x v="0"/>
  </r>
  <r>
    <s v="ORD-00259"/>
    <x v="3"/>
    <x v="4"/>
    <x v="3"/>
    <x v="2"/>
    <n v="861"/>
    <n v="120"/>
    <n v="125"/>
    <n v="107625"/>
    <n v="0.05"/>
    <n v="5381.25"/>
    <n v="102243.75"/>
    <n v="103320"/>
    <n v="-1076.25"/>
    <x v="10"/>
    <x v="3"/>
    <x v="7"/>
    <x v="0"/>
  </r>
  <r>
    <s v="ORD-00260"/>
    <x v="3"/>
    <x v="2"/>
    <x v="3"/>
    <x v="2"/>
    <n v="704"/>
    <n v="120"/>
    <n v="125"/>
    <n v="88000"/>
    <n v="0.05"/>
    <n v="4400"/>
    <n v="83600"/>
    <n v="84480"/>
    <n v="-880"/>
    <x v="7"/>
    <x v="5"/>
    <x v="7"/>
    <x v="1"/>
  </r>
  <r>
    <s v="ORD-00261"/>
    <x v="0"/>
    <x v="2"/>
    <x v="3"/>
    <x v="2"/>
    <n v="1033"/>
    <n v="120"/>
    <n v="20"/>
    <n v="20660"/>
    <n v="0.05"/>
    <n v="1033"/>
    <n v="19627"/>
    <n v="123960"/>
    <n v="-104333"/>
    <x v="12"/>
    <x v="6"/>
    <x v="2"/>
    <x v="1"/>
  </r>
  <r>
    <s v="ORD-00262"/>
    <x v="4"/>
    <x v="1"/>
    <x v="3"/>
    <x v="2"/>
    <n v="1250"/>
    <n v="120"/>
    <n v="300"/>
    <n v="375000"/>
    <n v="0.05"/>
    <n v="18750"/>
    <n v="356250"/>
    <n v="150000"/>
    <n v="206250"/>
    <x v="2"/>
    <x v="2"/>
    <x v="2"/>
    <x v="0"/>
  </r>
  <r>
    <s v="ORD-00263"/>
    <x v="0"/>
    <x v="0"/>
    <x v="4"/>
    <x v="2"/>
    <n v="1389"/>
    <n v="250"/>
    <n v="20"/>
    <n v="27780"/>
    <n v="0.05"/>
    <n v="1389"/>
    <n v="26391"/>
    <n v="347250"/>
    <n v="-320859"/>
    <x v="7"/>
    <x v="5"/>
    <x v="7"/>
    <x v="1"/>
  </r>
  <r>
    <s v="ORD-00264"/>
    <x v="0"/>
    <x v="4"/>
    <x v="4"/>
    <x v="2"/>
    <n v="1265"/>
    <n v="250"/>
    <n v="20"/>
    <n v="25300"/>
    <n v="0.05"/>
    <n v="1265"/>
    <n v="24035"/>
    <n v="316250"/>
    <n v="-292215"/>
    <x v="11"/>
    <x v="3"/>
    <x v="9"/>
    <x v="1"/>
  </r>
  <r>
    <s v="ORD-00265"/>
    <x v="0"/>
    <x v="1"/>
    <x v="4"/>
    <x v="2"/>
    <n v="2297"/>
    <n v="250"/>
    <n v="20"/>
    <n v="45940"/>
    <n v="0.05"/>
    <n v="2297"/>
    <n v="43643"/>
    <n v="574250"/>
    <n v="-530607"/>
    <x v="11"/>
    <x v="3"/>
    <x v="9"/>
    <x v="1"/>
  </r>
  <r>
    <s v="ORD-00266"/>
    <x v="0"/>
    <x v="4"/>
    <x v="4"/>
    <x v="2"/>
    <n v="2663"/>
    <n v="250"/>
    <n v="20"/>
    <n v="53260"/>
    <n v="0.05"/>
    <n v="2663"/>
    <n v="50597"/>
    <n v="665750"/>
    <n v="-615153"/>
    <x v="2"/>
    <x v="2"/>
    <x v="2"/>
    <x v="0"/>
  </r>
  <r>
    <s v="ORD-00267"/>
    <x v="0"/>
    <x v="4"/>
    <x v="4"/>
    <x v="2"/>
    <n v="570"/>
    <n v="250"/>
    <n v="7"/>
    <n v="3990"/>
    <n v="0.05"/>
    <n v="199.5"/>
    <n v="3790.5"/>
    <n v="142500"/>
    <n v="-138709.5"/>
    <x v="2"/>
    <x v="2"/>
    <x v="2"/>
    <x v="0"/>
  </r>
  <r>
    <s v="ORD-00268"/>
    <x v="0"/>
    <x v="2"/>
    <x v="4"/>
    <x v="2"/>
    <n v="2487"/>
    <n v="250"/>
    <n v="7"/>
    <n v="17409"/>
    <n v="0.05"/>
    <n v="870.45"/>
    <n v="16538.55"/>
    <n v="621750"/>
    <n v="-605211.44999999995"/>
    <x v="2"/>
    <x v="2"/>
    <x v="2"/>
    <x v="0"/>
  </r>
  <r>
    <s v="ORD-00269"/>
    <x v="0"/>
    <x v="1"/>
    <x v="5"/>
    <x v="2"/>
    <n v="1350"/>
    <n v="260"/>
    <n v="350"/>
    <n v="472500"/>
    <n v="0.05"/>
    <n v="23625"/>
    <n v="448875"/>
    <n v="351000"/>
    <n v="97875"/>
    <x v="8"/>
    <x v="5"/>
    <x v="8"/>
    <x v="0"/>
  </r>
  <r>
    <s v="ORD-00270"/>
    <x v="0"/>
    <x v="0"/>
    <x v="5"/>
    <x v="2"/>
    <n v="552"/>
    <n v="260"/>
    <n v="350"/>
    <n v="193200"/>
    <n v="0.05"/>
    <n v="9660"/>
    <n v="183540"/>
    <n v="143520"/>
    <n v="40020"/>
    <x v="5"/>
    <x v="0"/>
    <x v="5"/>
    <x v="0"/>
  </r>
  <r>
    <s v="ORD-00271"/>
    <x v="0"/>
    <x v="0"/>
    <x v="5"/>
    <x v="2"/>
    <n v="1228"/>
    <n v="260"/>
    <n v="350"/>
    <n v="429800"/>
    <n v="0.05"/>
    <n v="21490"/>
    <n v="408310"/>
    <n v="319280"/>
    <n v="89030"/>
    <x v="7"/>
    <x v="5"/>
    <x v="7"/>
    <x v="1"/>
  </r>
  <r>
    <s v="ORD-00272"/>
    <x v="4"/>
    <x v="1"/>
    <x v="5"/>
    <x v="2"/>
    <n v="1250"/>
    <n v="260"/>
    <n v="300"/>
    <n v="375000"/>
    <n v="0.05"/>
    <n v="18750"/>
    <n v="356250"/>
    <n v="325000"/>
    <n v="31250"/>
    <x v="2"/>
    <x v="2"/>
    <x v="2"/>
    <x v="0"/>
  </r>
  <r>
    <s v="ORD-00273"/>
    <x v="1"/>
    <x v="2"/>
    <x v="2"/>
    <x v="2"/>
    <n v="3801"/>
    <n v="10"/>
    <n v="15"/>
    <n v="57015"/>
    <n v="0.06"/>
    <n v="3420.9"/>
    <n v="53594.1"/>
    <n v="38010"/>
    <n v="15584.1"/>
    <x v="13"/>
    <x v="6"/>
    <x v="10"/>
    <x v="0"/>
  </r>
  <r>
    <s v="ORD-00274"/>
    <x v="0"/>
    <x v="4"/>
    <x v="0"/>
    <x v="2"/>
    <n v="1118"/>
    <n v="3"/>
    <n v="20"/>
    <n v="22350"/>
    <n v="0.06"/>
    <n v="1341"/>
    <n v="21009"/>
    <n v="3352.5"/>
    <n v="17656.5"/>
    <x v="0"/>
    <x v="0"/>
    <x v="0"/>
    <x v="0"/>
  </r>
  <r>
    <s v="ORD-00275"/>
    <x v="1"/>
    <x v="0"/>
    <x v="0"/>
    <x v="2"/>
    <n v="2844"/>
    <n v="3"/>
    <n v="15"/>
    <n v="42660"/>
    <n v="0.06"/>
    <n v="2559.6"/>
    <n v="40100.400000000001"/>
    <n v="8532"/>
    <n v="31568.400000000001"/>
    <x v="1"/>
    <x v="1"/>
    <x v="1"/>
    <x v="0"/>
  </r>
  <r>
    <s v="ORD-00276"/>
    <x v="2"/>
    <x v="3"/>
    <x v="0"/>
    <x v="2"/>
    <n v="562"/>
    <n v="3"/>
    <n v="12"/>
    <n v="6744"/>
    <n v="0.06"/>
    <n v="404.64"/>
    <n v="6339.36"/>
    <n v="1686"/>
    <n v="4653.3599999999997"/>
    <x v="6"/>
    <x v="5"/>
    <x v="6"/>
    <x v="0"/>
  </r>
  <r>
    <s v="ORD-00277"/>
    <x v="2"/>
    <x v="0"/>
    <x v="0"/>
    <x v="2"/>
    <n v="2299"/>
    <n v="3"/>
    <n v="12"/>
    <n v="27588"/>
    <n v="0.06"/>
    <n v="1655.28"/>
    <n v="25932.720000000001"/>
    <n v="6897"/>
    <n v="19035.72"/>
    <x v="7"/>
    <x v="5"/>
    <x v="7"/>
    <x v="1"/>
  </r>
  <r>
    <s v="ORD-00278"/>
    <x v="1"/>
    <x v="4"/>
    <x v="0"/>
    <x v="2"/>
    <n v="2030"/>
    <n v="3"/>
    <n v="15"/>
    <n v="30450"/>
    <n v="0.06"/>
    <n v="1827"/>
    <n v="28623"/>
    <n v="6090"/>
    <n v="22533"/>
    <x v="15"/>
    <x v="6"/>
    <x v="9"/>
    <x v="0"/>
  </r>
  <r>
    <s v="ORD-00279"/>
    <x v="0"/>
    <x v="4"/>
    <x v="0"/>
    <x v="2"/>
    <n v="263"/>
    <n v="3"/>
    <n v="7"/>
    <n v="1841"/>
    <n v="0.06"/>
    <n v="110.46"/>
    <n v="1730.54"/>
    <n v="789"/>
    <n v="941.54"/>
    <x v="11"/>
    <x v="3"/>
    <x v="9"/>
    <x v="1"/>
  </r>
  <r>
    <s v="ORD-00280"/>
    <x v="3"/>
    <x v="1"/>
    <x v="0"/>
    <x v="2"/>
    <n v="887"/>
    <n v="3"/>
    <n v="125"/>
    <n v="110875"/>
    <n v="0.06"/>
    <n v="6652.5"/>
    <n v="104222.5"/>
    <n v="2661"/>
    <n v="101561.5"/>
    <x v="12"/>
    <x v="6"/>
    <x v="2"/>
    <x v="1"/>
  </r>
  <r>
    <s v="ORD-00281"/>
    <x v="0"/>
    <x v="3"/>
    <x v="1"/>
    <x v="2"/>
    <n v="980"/>
    <n v="5"/>
    <n v="350"/>
    <n v="343000"/>
    <n v="0.06"/>
    <n v="20580"/>
    <n v="322420"/>
    <n v="4900"/>
    <n v="317520"/>
    <x v="13"/>
    <x v="6"/>
    <x v="10"/>
    <x v="0"/>
  </r>
  <r>
    <s v="ORD-00282"/>
    <x v="0"/>
    <x v="1"/>
    <x v="1"/>
    <x v="2"/>
    <n v="1460"/>
    <n v="5"/>
    <n v="350"/>
    <n v="511000"/>
    <n v="0.06"/>
    <n v="30660"/>
    <n v="480340"/>
    <n v="7300"/>
    <n v="473040"/>
    <x v="14"/>
    <x v="2"/>
    <x v="11"/>
    <x v="0"/>
  </r>
  <r>
    <s v="ORD-00283"/>
    <x v="0"/>
    <x v="2"/>
    <x v="1"/>
    <x v="2"/>
    <n v="1403"/>
    <n v="5"/>
    <n v="7"/>
    <n v="9821"/>
    <n v="0.06"/>
    <n v="589.26"/>
    <n v="9231.74"/>
    <n v="7015"/>
    <n v="2216.7399999999998"/>
    <x v="7"/>
    <x v="5"/>
    <x v="7"/>
    <x v="1"/>
  </r>
  <r>
    <s v="ORD-00284"/>
    <x v="2"/>
    <x v="4"/>
    <x v="1"/>
    <x v="2"/>
    <n v="2723"/>
    <n v="5"/>
    <n v="12"/>
    <n v="32676"/>
    <n v="0.06"/>
    <n v="1960.56"/>
    <n v="30715.439999999999"/>
    <n v="13615"/>
    <n v="17100.439999999999"/>
    <x v="15"/>
    <x v="6"/>
    <x v="9"/>
    <x v="0"/>
  </r>
  <r>
    <s v="ORD-00285"/>
    <x v="0"/>
    <x v="2"/>
    <x v="2"/>
    <x v="2"/>
    <n v="1496"/>
    <n v="10"/>
    <n v="350"/>
    <n v="523600"/>
    <n v="0.06"/>
    <n v="31416"/>
    <n v="492184"/>
    <n v="14960"/>
    <n v="477224"/>
    <x v="1"/>
    <x v="1"/>
    <x v="1"/>
    <x v="0"/>
  </r>
  <r>
    <s v="ORD-00286"/>
    <x v="2"/>
    <x v="0"/>
    <x v="2"/>
    <x v="2"/>
    <n v="2299"/>
    <n v="10"/>
    <n v="12"/>
    <n v="27588"/>
    <n v="0.06"/>
    <n v="1655.28"/>
    <n v="25932.720000000001"/>
    <n v="22990"/>
    <n v="2942.72"/>
    <x v="7"/>
    <x v="5"/>
    <x v="7"/>
    <x v="1"/>
  </r>
  <r>
    <s v="ORD-00287"/>
    <x v="0"/>
    <x v="4"/>
    <x v="2"/>
    <x v="2"/>
    <n v="727"/>
    <n v="10"/>
    <n v="350"/>
    <n v="254450"/>
    <n v="0.06"/>
    <n v="15267"/>
    <n v="239183"/>
    <n v="7270"/>
    <n v="231913"/>
    <x v="7"/>
    <x v="5"/>
    <x v="7"/>
    <x v="1"/>
  </r>
  <r>
    <s v="ORD-00288"/>
    <x v="3"/>
    <x v="0"/>
    <x v="3"/>
    <x v="2"/>
    <n v="952"/>
    <n v="120"/>
    <n v="125"/>
    <n v="119000"/>
    <n v="0.06"/>
    <n v="7140"/>
    <n v="111860"/>
    <n v="114240"/>
    <n v="-2380"/>
    <x v="8"/>
    <x v="5"/>
    <x v="8"/>
    <x v="0"/>
  </r>
  <r>
    <s v="ORD-00289"/>
    <x v="3"/>
    <x v="4"/>
    <x v="3"/>
    <x v="2"/>
    <n v="2755"/>
    <n v="120"/>
    <n v="125"/>
    <n v="344375"/>
    <n v="0.06"/>
    <n v="20662.5"/>
    <n v="323712.5"/>
    <n v="330600"/>
    <n v="-6887.5"/>
    <x v="8"/>
    <x v="5"/>
    <x v="8"/>
    <x v="0"/>
  </r>
  <r>
    <s v="ORD-00290"/>
    <x v="1"/>
    <x v="1"/>
    <x v="3"/>
    <x v="2"/>
    <n v="1530"/>
    <n v="120"/>
    <n v="15"/>
    <n v="22950"/>
    <n v="0.06"/>
    <n v="1377"/>
    <n v="21573"/>
    <n v="183600"/>
    <n v="-162027"/>
    <x v="14"/>
    <x v="2"/>
    <x v="11"/>
    <x v="0"/>
  </r>
  <r>
    <s v="ORD-00291"/>
    <x v="0"/>
    <x v="2"/>
    <x v="3"/>
    <x v="2"/>
    <n v="1496"/>
    <n v="120"/>
    <n v="350"/>
    <n v="523600"/>
    <n v="0.06"/>
    <n v="31416"/>
    <n v="492184"/>
    <n v="179520"/>
    <n v="312664"/>
    <x v="1"/>
    <x v="1"/>
    <x v="1"/>
    <x v="0"/>
  </r>
  <r>
    <s v="ORD-00292"/>
    <x v="0"/>
    <x v="3"/>
    <x v="3"/>
    <x v="2"/>
    <n v="1498"/>
    <n v="120"/>
    <n v="7"/>
    <n v="10486"/>
    <n v="0.06"/>
    <n v="629.16"/>
    <n v="9856.84"/>
    <n v="179760"/>
    <n v="-169903.16"/>
    <x v="1"/>
    <x v="1"/>
    <x v="1"/>
    <x v="0"/>
  </r>
  <r>
    <s v="ORD-00293"/>
    <x v="4"/>
    <x v="2"/>
    <x v="3"/>
    <x v="2"/>
    <n v="1221"/>
    <n v="120"/>
    <n v="300"/>
    <n v="366300"/>
    <n v="0.06"/>
    <n v="21978"/>
    <n v="344322"/>
    <n v="146520"/>
    <n v="197802"/>
    <x v="7"/>
    <x v="5"/>
    <x v="7"/>
    <x v="1"/>
  </r>
  <r>
    <s v="ORD-00294"/>
    <x v="0"/>
    <x v="2"/>
    <x v="3"/>
    <x v="2"/>
    <n v="2076"/>
    <n v="120"/>
    <n v="350"/>
    <n v="726600"/>
    <n v="0.06"/>
    <n v="43596"/>
    <n v="683004"/>
    <n v="249120"/>
    <n v="433884"/>
    <x v="7"/>
    <x v="5"/>
    <x v="7"/>
    <x v="1"/>
  </r>
  <r>
    <s v="ORD-00295"/>
    <x v="1"/>
    <x v="0"/>
    <x v="4"/>
    <x v="2"/>
    <n v="2844"/>
    <n v="250"/>
    <n v="15"/>
    <n v="42660"/>
    <n v="0.06"/>
    <n v="2559.6"/>
    <n v="40100.400000000001"/>
    <n v="711000"/>
    <n v="-670899.6"/>
    <x v="1"/>
    <x v="1"/>
    <x v="1"/>
    <x v="0"/>
  </r>
  <r>
    <s v="ORD-00296"/>
    <x v="0"/>
    <x v="3"/>
    <x v="4"/>
    <x v="2"/>
    <n v="1498"/>
    <n v="250"/>
    <n v="7"/>
    <n v="10486"/>
    <n v="0.06"/>
    <n v="629.16"/>
    <n v="9856.84"/>
    <n v="374500"/>
    <n v="-364643.16"/>
    <x v="1"/>
    <x v="1"/>
    <x v="1"/>
    <x v="0"/>
  </r>
  <r>
    <s v="ORD-00297"/>
    <x v="4"/>
    <x v="2"/>
    <x v="4"/>
    <x v="2"/>
    <n v="1221"/>
    <n v="250"/>
    <n v="300"/>
    <n v="366300"/>
    <n v="0.06"/>
    <n v="21978"/>
    <n v="344322"/>
    <n v="305250"/>
    <n v="39072"/>
    <x v="7"/>
    <x v="5"/>
    <x v="7"/>
    <x v="1"/>
  </r>
  <r>
    <s v="ORD-00298"/>
    <x v="0"/>
    <x v="3"/>
    <x v="4"/>
    <x v="2"/>
    <n v="1123"/>
    <n v="250"/>
    <n v="20"/>
    <n v="22460"/>
    <n v="0.06"/>
    <n v="1347.6"/>
    <n v="21112.400000000001"/>
    <n v="280750"/>
    <n v="-259637.6"/>
    <x v="11"/>
    <x v="3"/>
    <x v="9"/>
    <x v="1"/>
  </r>
  <r>
    <s v="ORD-00299"/>
    <x v="4"/>
    <x v="0"/>
    <x v="4"/>
    <x v="2"/>
    <n v="2436"/>
    <n v="250"/>
    <n v="300"/>
    <n v="730800"/>
    <n v="0.06"/>
    <n v="43848"/>
    <n v="686952"/>
    <n v="609000"/>
    <n v="77952"/>
    <x v="12"/>
    <x v="6"/>
    <x v="2"/>
    <x v="1"/>
  </r>
  <r>
    <s v="ORD-00300"/>
    <x v="3"/>
    <x v="2"/>
    <x v="5"/>
    <x v="2"/>
    <n v="1988"/>
    <n v="260"/>
    <n v="125"/>
    <n v="248437.5"/>
    <n v="0.06"/>
    <n v="14906.25"/>
    <n v="233531.25"/>
    <n v="516750"/>
    <n v="-283218.75"/>
    <x v="0"/>
    <x v="0"/>
    <x v="0"/>
    <x v="0"/>
  </r>
  <r>
    <s v="ORD-00301"/>
    <x v="0"/>
    <x v="3"/>
    <x v="5"/>
    <x v="2"/>
    <n v="1679"/>
    <n v="260"/>
    <n v="350"/>
    <n v="587650"/>
    <n v="0.06"/>
    <n v="35259"/>
    <n v="552391"/>
    <n v="436540"/>
    <n v="115851"/>
    <x v="6"/>
    <x v="5"/>
    <x v="6"/>
    <x v="0"/>
  </r>
  <r>
    <s v="ORD-00302"/>
    <x v="0"/>
    <x v="4"/>
    <x v="5"/>
    <x v="2"/>
    <n v="727"/>
    <n v="260"/>
    <n v="350"/>
    <n v="254450"/>
    <n v="0.06"/>
    <n v="15267"/>
    <n v="239183"/>
    <n v="189020"/>
    <n v="50163"/>
    <x v="7"/>
    <x v="5"/>
    <x v="7"/>
    <x v="1"/>
  </r>
  <r>
    <s v="ORD-00303"/>
    <x v="0"/>
    <x v="2"/>
    <x v="5"/>
    <x v="2"/>
    <n v="1403"/>
    <n v="260"/>
    <n v="7"/>
    <n v="9821"/>
    <n v="0.06"/>
    <n v="589.26"/>
    <n v="9231.74"/>
    <n v="364780"/>
    <n v="-355548.26"/>
    <x v="7"/>
    <x v="5"/>
    <x v="7"/>
    <x v="1"/>
  </r>
  <r>
    <s v="ORD-00304"/>
    <x v="0"/>
    <x v="2"/>
    <x v="5"/>
    <x v="2"/>
    <n v="2076"/>
    <n v="260"/>
    <n v="350"/>
    <n v="726600"/>
    <n v="0.06"/>
    <n v="43596"/>
    <n v="683004"/>
    <n v="539760"/>
    <n v="143244"/>
    <x v="7"/>
    <x v="5"/>
    <x v="7"/>
    <x v="1"/>
  </r>
  <r>
    <s v="ORD-00305"/>
    <x v="0"/>
    <x v="2"/>
    <x v="1"/>
    <x v="2"/>
    <n v="1757"/>
    <n v="5"/>
    <n v="20"/>
    <n v="35140"/>
    <n v="0.06"/>
    <n v="2108.4"/>
    <n v="33031.599999999999"/>
    <n v="8785"/>
    <n v="24246.6"/>
    <x v="7"/>
    <x v="5"/>
    <x v="7"/>
    <x v="1"/>
  </r>
  <r>
    <s v="ORD-00306"/>
    <x v="1"/>
    <x v="4"/>
    <x v="2"/>
    <x v="2"/>
    <n v="2198"/>
    <n v="10"/>
    <n v="15"/>
    <n v="32970"/>
    <n v="0.06"/>
    <n v="1978.2"/>
    <n v="30991.8"/>
    <n v="21980"/>
    <n v="9011.7999999999993"/>
    <x v="5"/>
    <x v="0"/>
    <x v="5"/>
    <x v="0"/>
  </r>
  <r>
    <s v="ORD-00307"/>
    <x v="1"/>
    <x v="1"/>
    <x v="2"/>
    <x v="2"/>
    <n v="1743"/>
    <n v="10"/>
    <n v="15"/>
    <n v="26145"/>
    <n v="0.06"/>
    <n v="1568.7"/>
    <n v="24576.3"/>
    <n v="17430"/>
    <n v="7146.3"/>
    <x v="5"/>
    <x v="0"/>
    <x v="5"/>
    <x v="0"/>
  </r>
  <r>
    <s v="ORD-00308"/>
    <x v="1"/>
    <x v="4"/>
    <x v="2"/>
    <x v="2"/>
    <n v="1153"/>
    <n v="10"/>
    <n v="15"/>
    <n v="17295"/>
    <n v="0.06"/>
    <n v="1037.7"/>
    <n v="16257.3"/>
    <n v="11530"/>
    <n v="4727.3"/>
    <x v="10"/>
    <x v="3"/>
    <x v="7"/>
    <x v="0"/>
  </r>
  <r>
    <s v="ORD-00309"/>
    <x v="0"/>
    <x v="2"/>
    <x v="2"/>
    <x v="2"/>
    <n v="1757"/>
    <n v="10"/>
    <n v="20"/>
    <n v="35140"/>
    <n v="0.06"/>
    <n v="2108.4"/>
    <n v="33031.599999999999"/>
    <n v="17570"/>
    <n v="15461.6"/>
    <x v="7"/>
    <x v="5"/>
    <x v="7"/>
    <x v="1"/>
  </r>
  <r>
    <s v="ORD-00310"/>
    <x v="0"/>
    <x v="1"/>
    <x v="3"/>
    <x v="2"/>
    <n v="1001"/>
    <n v="120"/>
    <n v="20"/>
    <n v="20020"/>
    <n v="0.06"/>
    <n v="1201.2"/>
    <n v="18818.8"/>
    <n v="120120"/>
    <n v="-101301.2"/>
    <x v="5"/>
    <x v="0"/>
    <x v="5"/>
    <x v="0"/>
  </r>
  <r>
    <s v="ORD-00311"/>
    <x v="0"/>
    <x v="3"/>
    <x v="3"/>
    <x v="2"/>
    <n v="1333"/>
    <n v="120"/>
    <n v="7"/>
    <n v="9331"/>
    <n v="0.06"/>
    <n v="559.86"/>
    <n v="8771.14"/>
    <n v="159960"/>
    <n v="-151188.85999999999"/>
    <x v="15"/>
    <x v="6"/>
    <x v="9"/>
    <x v="0"/>
  </r>
  <r>
    <s v="ORD-00312"/>
    <x v="1"/>
    <x v="4"/>
    <x v="4"/>
    <x v="2"/>
    <n v="1153"/>
    <n v="250"/>
    <n v="15"/>
    <n v="17295"/>
    <n v="0.06"/>
    <n v="1037.7"/>
    <n v="16257.3"/>
    <n v="288250"/>
    <n v="-271992.7"/>
    <x v="10"/>
    <x v="3"/>
    <x v="7"/>
    <x v="0"/>
  </r>
  <r>
    <s v="ORD-00313"/>
    <x v="2"/>
    <x v="3"/>
    <x v="0"/>
    <x v="2"/>
    <n v="727"/>
    <n v="3"/>
    <n v="12"/>
    <n v="8724"/>
    <n v="7.0000000000000007E-2"/>
    <n v="610.67999999999995"/>
    <n v="8113.32"/>
    <n v="2181"/>
    <n v="5932.32"/>
    <x v="8"/>
    <x v="5"/>
    <x v="8"/>
    <x v="0"/>
  </r>
  <r>
    <s v="ORD-00314"/>
    <x v="2"/>
    <x v="0"/>
    <x v="0"/>
    <x v="2"/>
    <n v="1884"/>
    <n v="3"/>
    <n v="12"/>
    <n v="22608"/>
    <n v="7.0000000000000007E-2"/>
    <n v="1582.56"/>
    <n v="21025.439999999999"/>
    <n v="5652"/>
    <n v="15373.44"/>
    <x v="5"/>
    <x v="0"/>
    <x v="5"/>
    <x v="0"/>
  </r>
  <r>
    <s v="ORD-00315"/>
    <x v="0"/>
    <x v="3"/>
    <x v="0"/>
    <x v="2"/>
    <n v="1834"/>
    <n v="3"/>
    <n v="20"/>
    <n v="36680"/>
    <n v="7.0000000000000007E-2"/>
    <n v="2567.6"/>
    <n v="34112.400000000001"/>
    <n v="5502"/>
    <n v="28610.400000000001"/>
    <x v="9"/>
    <x v="0"/>
    <x v="6"/>
    <x v="1"/>
  </r>
  <r>
    <s v="ORD-00316"/>
    <x v="2"/>
    <x v="3"/>
    <x v="1"/>
    <x v="2"/>
    <n v="2340"/>
    <n v="5"/>
    <n v="12"/>
    <n v="28080"/>
    <n v="7.0000000000000007E-2"/>
    <n v="1965.6"/>
    <n v="26114.400000000001"/>
    <n v="11700"/>
    <n v="14414.4"/>
    <x v="0"/>
    <x v="0"/>
    <x v="0"/>
    <x v="0"/>
  </r>
  <r>
    <s v="ORD-00317"/>
    <x v="2"/>
    <x v="2"/>
    <x v="1"/>
    <x v="2"/>
    <n v="2342"/>
    <n v="5"/>
    <n v="12"/>
    <n v="28104"/>
    <n v="7.0000000000000007E-2"/>
    <n v="1967.28"/>
    <n v="26136.720000000001"/>
    <n v="11710"/>
    <n v="14426.72"/>
    <x v="15"/>
    <x v="6"/>
    <x v="9"/>
    <x v="0"/>
  </r>
  <r>
    <s v="ORD-00318"/>
    <x v="0"/>
    <x v="2"/>
    <x v="2"/>
    <x v="2"/>
    <n v="1031"/>
    <n v="10"/>
    <n v="7"/>
    <n v="7217"/>
    <n v="7.0000000000000007E-2"/>
    <n v="505.19"/>
    <n v="6711.81"/>
    <n v="10310"/>
    <n v="-3598.19"/>
    <x v="9"/>
    <x v="0"/>
    <x v="6"/>
    <x v="1"/>
  </r>
  <r>
    <s v="ORD-00319"/>
    <x v="1"/>
    <x v="0"/>
    <x v="3"/>
    <x v="2"/>
    <n v="1262"/>
    <n v="120"/>
    <n v="15"/>
    <n v="18930"/>
    <n v="7.0000000000000007E-2"/>
    <n v="1325.1"/>
    <n v="17604.900000000001"/>
    <n v="151440"/>
    <n v="-133835.1"/>
    <x v="14"/>
    <x v="2"/>
    <x v="11"/>
    <x v="0"/>
  </r>
  <r>
    <s v="ORD-00320"/>
    <x v="0"/>
    <x v="0"/>
    <x v="3"/>
    <x v="2"/>
    <n v="1135"/>
    <n v="120"/>
    <n v="7"/>
    <n v="7945"/>
    <n v="7.0000000000000007E-2"/>
    <n v="556.15"/>
    <n v="7388.85"/>
    <n v="136200"/>
    <n v="-128811.15"/>
    <x v="1"/>
    <x v="1"/>
    <x v="1"/>
    <x v="0"/>
  </r>
  <r>
    <s v="ORD-00321"/>
    <x v="0"/>
    <x v="4"/>
    <x v="3"/>
    <x v="2"/>
    <n v="547"/>
    <n v="120"/>
    <n v="7"/>
    <n v="3829"/>
    <n v="7.0000000000000007E-2"/>
    <n v="268.02999999999997"/>
    <n v="3560.97"/>
    <n v="65640"/>
    <n v="-62079.03"/>
    <x v="15"/>
    <x v="6"/>
    <x v="9"/>
    <x v="0"/>
  </r>
  <r>
    <s v="ORD-00322"/>
    <x v="0"/>
    <x v="0"/>
    <x v="3"/>
    <x v="2"/>
    <n v="1582"/>
    <n v="120"/>
    <n v="7"/>
    <n v="11074"/>
    <n v="7.0000000000000007E-2"/>
    <n v="775.18"/>
    <n v="10298.82"/>
    <n v="189840"/>
    <n v="-179541.18"/>
    <x v="2"/>
    <x v="2"/>
    <x v="2"/>
    <x v="0"/>
  </r>
  <r>
    <s v="ORD-00323"/>
    <x v="2"/>
    <x v="2"/>
    <x v="4"/>
    <x v="2"/>
    <n v="1738"/>
    <n v="250"/>
    <n v="12"/>
    <n v="20862"/>
    <n v="7.0000000000000007E-2"/>
    <n v="1460.34"/>
    <n v="19401.66"/>
    <n v="434625"/>
    <n v="-415223.34"/>
    <x v="13"/>
    <x v="6"/>
    <x v="10"/>
    <x v="0"/>
  </r>
  <r>
    <s v="ORD-00324"/>
    <x v="2"/>
    <x v="1"/>
    <x v="4"/>
    <x v="2"/>
    <n v="2215"/>
    <n v="250"/>
    <n v="12"/>
    <n v="26580"/>
    <n v="7.0000000000000007E-2"/>
    <n v="1860.6"/>
    <n v="24719.4"/>
    <n v="553750"/>
    <n v="-529030.6"/>
    <x v="9"/>
    <x v="0"/>
    <x v="6"/>
    <x v="1"/>
  </r>
  <r>
    <s v="ORD-00325"/>
    <x v="0"/>
    <x v="0"/>
    <x v="4"/>
    <x v="2"/>
    <n v="1582"/>
    <n v="250"/>
    <n v="7"/>
    <n v="11074"/>
    <n v="7.0000000000000007E-2"/>
    <n v="775.18"/>
    <n v="10298.82"/>
    <n v="395500"/>
    <n v="-385201.18"/>
    <x v="2"/>
    <x v="2"/>
    <x v="2"/>
    <x v="0"/>
  </r>
  <r>
    <s v="ORD-00326"/>
    <x v="0"/>
    <x v="0"/>
    <x v="5"/>
    <x v="2"/>
    <n v="1135"/>
    <n v="260"/>
    <n v="7"/>
    <n v="7945"/>
    <n v="7.0000000000000007E-2"/>
    <n v="556.15"/>
    <n v="7388.85"/>
    <n v="295100"/>
    <n v="-287711.15000000002"/>
    <x v="1"/>
    <x v="1"/>
    <x v="1"/>
    <x v="0"/>
  </r>
  <r>
    <s v="ORD-00327"/>
    <x v="0"/>
    <x v="4"/>
    <x v="0"/>
    <x v="2"/>
    <n v="1761"/>
    <n v="3"/>
    <n v="350"/>
    <n v="616350"/>
    <n v="7.0000000000000007E-2"/>
    <n v="43144.5"/>
    <n v="573205.5"/>
    <n v="5283"/>
    <n v="567922.5"/>
    <x v="3"/>
    <x v="3"/>
    <x v="3"/>
    <x v="0"/>
  </r>
  <r>
    <s v="ORD-00328"/>
    <x v="4"/>
    <x v="2"/>
    <x v="0"/>
    <x v="2"/>
    <n v="448"/>
    <n v="3"/>
    <n v="300"/>
    <n v="134400"/>
    <n v="7.0000000000000007E-2"/>
    <n v="9408"/>
    <n v="124992"/>
    <n v="1344"/>
    <n v="123648"/>
    <x v="1"/>
    <x v="1"/>
    <x v="1"/>
    <x v="0"/>
  </r>
  <r>
    <s v="ORD-00329"/>
    <x v="4"/>
    <x v="2"/>
    <x v="0"/>
    <x v="2"/>
    <n v="2181"/>
    <n v="3"/>
    <n v="300"/>
    <n v="654300"/>
    <n v="7.0000000000000007E-2"/>
    <n v="45801"/>
    <n v="608499"/>
    <n v="6543"/>
    <n v="601956"/>
    <x v="10"/>
    <x v="3"/>
    <x v="7"/>
    <x v="0"/>
  </r>
  <r>
    <s v="ORD-00330"/>
    <x v="0"/>
    <x v="2"/>
    <x v="1"/>
    <x v="2"/>
    <n v="1976"/>
    <n v="5"/>
    <n v="20"/>
    <n v="39520"/>
    <n v="7.0000000000000007E-2"/>
    <n v="2766.4"/>
    <n v="36753.599999999999"/>
    <n v="9880"/>
    <n v="26873.599999999999"/>
    <x v="10"/>
    <x v="3"/>
    <x v="7"/>
    <x v="0"/>
  </r>
  <r>
    <s v="ORD-00331"/>
    <x v="4"/>
    <x v="2"/>
    <x v="1"/>
    <x v="2"/>
    <n v="2181"/>
    <n v="5"/>
    <n v="300"/>
    <n v="654300"/>
    <n v="7.0000000000000007E-2"/>
    <n v="45801"/>
    <n v="608499"/>
    <n v="10905"/>
    <n v="597594"/>
    <x v="10"/>
    <x v="3"/>
    <x v="7"/>
    <x v="0"/>
  </r>
  <r>
    <s v="ORD-00332"/>
    <x v="3"/>
    <x v="1"/>
    <x v="1"/>
    <x v="2"/>
    <n v="2500"/>
    <n v="5"/>
    <n v="125"/>
    <n v="312500"/>
    <n v="7.0000000000000007E-2"/>
    <n v="21875"/>
    <n v="290625"/>
    <n v="12500"/>
    <n v="278125"/>
    <x v="11"/>
    <x v="3"/>
    <x v="9"/>
    <x v="1"/>
  </r>
  <r>
    <s v="ORD-00333"/>
    <x v="4"/>
    <x v="0"/>
    <x v="2"/>
    <x v="2"/>
    <n v="1702"/>
    <n v="10"/>
    <n v="300"/>
    <n v="510600"/>
    <n v="7.0000000000000007E-2"/>
    <n v="35742"/>
    <n v="474858"/>
    <n v="17020"/>
    <n v="457838"/>
    <x v="14"/>
    <x v="2"/>
    <x v="11"/>
    <x v="0"/>
  </r>
  <r>
    <s v="ORD-00334"/>
    <x v="4"/>
    <x v="2"/>
    <x v="2"/>
    <x v="2"/>
    <n v="448"/>
    <n v="10"/>
    <n v="300"/>
    <n v="134400"/>
    <n v="7.0000000000000007E-2"/>
    <n v="9408"/>
    <n v="124992"/>
    <n v="4480"/>
    <n v="120512"/>
    <x v="1"/>
    <x v="1"/>
    <x v="1"/>
    <x v="0"/>
  </r>
  <r>
    <s v="ORD-00335"/>
    <x v="3"/>
    <x v="1"/>
    <x v="2"/>
    <x v="2"/>
    <n v="3513"/>
    <n v="10"/>
    <n v="125"/>
    <n v="439125"/>
    <n v="7.0000000000000007E-2"/>
    <n v="30738.75"/>
    <n v="408386.25"/>
    <n v="35130"/>
    <n v="373256.25"/>
    <x v="4"/>
    <x v="4"/>
    <x v="4"/>
    <x v="0"/>
  </r>
  <r>
    <s v="ORD-00336"/>
    <x v="1"/>
    <x v="2"/>
    <x v="2"/>
    <x v="2"/>
    <n v="2101"/>
    <n v="10"/>
    <n v="15"/>
    <n v="31515"/>
    <n v="7.0000000000000007E-2"/>
    <n v="2206.0500000000002"/>
    <n v="29308.95"/>
    <n v="21010"/>
    <n v="8298.9500000000007"/>
    <x v="5"/>
    <x v="0"/>
    <x v="5"/>
    <x v="0"/>
  </r>
  <r>
    <s v="ORD-00337"/>
    <x v="1"/>
    <x v="4"/>
    <x v="2"/>
    <x v="2"/>
    <n v="2931"/>
    <n v="10"/>
    <n v="15"/>
    <n v="43965"/>
    <n v="7.0000000000000007E-2"/>
    <n v="3077.55"/>
    <n v="40887.449999999997"/>
    <n v="29310"/>
    <n v="11577.45"/>
    <x v="9"/>
    <x v="0"/>
    <x v="6"/>
    <x v="1"/>
  </r>
  <r>
    <s v="ORD-00338"/>
    <x v="0"/>
    <x v="2"/>
    <x v="2"/>
    <x v="2"/>
    <n v="1535"/>
    <n v="10"/>
    <n v="20"/>
    <n v="30700"/>
    <n v="7.0000000000000007E-2"/>
    <n v="2149"/>
    <n v="28551"/>
    <n v="15350"/>
    <n v="13201"/>
    <x v="6"/>
    <x v="5"/>
    <x v="6"/>
    <x v="0"/>
  </r>
  <r>
    <s v="ORD-00339"/>
    <x v="4"/>
    <x v="1"/>
    <x v="2"/>
    <x v="2"/>
    <n v="1123"/>
    <n v="10"/>
    <n v="300"/>
    <n v="336900"/>
    <n v="7.0000000000000007E-2"/>
    <n v="23583"/>
    <n v="313317"/>
    <n v="11230"/>
    <n v="302087"/>
    <x v="9"/>
    <x v="0"/>
    <x v="6"/>
    <x v="1"/>
  </r>
  <r>
    <s v="ORD-00340"/>
    <x v="4"/>
    <x v="0"/>
    <x v="2"/>
    <x v="2"/>
    <n v="1404"/>
    <n v="10"/>
    <n v="300"/>
    <n v="421200"/>
    <n v="7.0000000000000007E-2"/>
    <n v="29484"/>
    <n v="391716"/>
    <n v="14040"/>
    <n v="377676"/>
    <x v="11"/>
    <x v="3"/>
    <x v="9"/>
    <x v="1"/>
  </r>
  <r>
    <s v="ORD-00341"/>
    <x v="2"/>
    <x v="3"/>
    <x v="2"/>
    <x v="2"/>
    <n v="2763"/>
    <n v="10"/>
    <n v="12"/>
    <n v="33156"/>
    <n v="7.0000000000000007E-2"/>
    <n v="2320.92"/>
    <n v="30835.08"/>
    <n v="27630"/>
    <n v="3205.08"/>
    <x v="11"/>
    <x v="3"/>
    <x v="9"/>
    <x v="1"/>
  </r>
  <r>
    <s v="ORD-00342"/>
    <x v="0"/>
    <x v="1"/>
    <x v="2"/>
    <x v="2"/>
    <n v="2125"/>
    <n v="10"/>
    <n v="7"/>
    <n v="14875"/>
    <n v="7.0000000000000007E-2"/>
    <n v="1041.25"/>
    <n v="13833.75"/>
    <n v="21250"/>
    <n v="-7416.25"/>
    <x v="12"/>
    <x v="6"/>
    <x v="2"/>
    <x v="1"/>
  </r>
  <r>
    <s v="ORD-00343"/>
    <x v="4"/>
    <x v="2"/>
    <x v="3"/>
    <x v="2"/>
    <n v="1659"/>
    <n v="120"/>
    <n v="300"/>
    <n v="497700"/>
    <n v="7.0000000000000007E-2"/>
    <n v="34839"/>
    <n v="462861"/>
    <n v="199080"/>
    <n v="263781"/>
    <x v="4"/>
    <x v="4"/>
    <x v="4"/>
    <x v="0"/>
  </r>
  <r>
    <s v="ORD-00344"/>
    <x v="0"/>
    <x v="3"/>
    <x v="3"/>
    <x v="2"/>
    <n v="609"/>
    <n v="120"/>
    <n v="20"/>
    <n v="12180"/>
    <n v="7.0000000000000007E-2"/>
    <n v="852.6"/>
    <n v="11327.4"/>
    <n v="73080"/>
    <n v="-61752.6"/>
    <x v="5"/>
    <x v="0"/>
    <x v="5"/>
    <x v="0"/>
  </r>
  <r>
    <s v="ORD-00345"/>
    <x v="3"/>
    <x v="1"/>
    <x v="3"/>
    <x v="2"/>
    <n v="2087"/>
    <n v="120"/>
    <n v="125"/>
    <n v="260875"/>
    <n v="7.0000000000000007E-2"/>
    <n v="18261.25"/>
    <n v="242613.75"/>
    <n v="250440"/>
    <n v="-7826.25"/>
    <x v="6"/>
    <x v="5"/>
    <x v="6"/>
    <x v="0"/>
  </r>
  <r>
    <s v="ORD-00346"/>
    <x v="0"/>
    <x v="2"/>
    <x v="3"/>
    <x v="2"/>
    <n v="1976"/>
    <n v="120"/>
    <n v="20"/>
    <n v="39520"/>
    <n v="7.0000000000000007E-2"/>
    <n v="2766.4"/>
    <n v="36753.599999999999"/>
    <n v="237120"/>
    <n v="-200366.4"/>
    <x v="10"/>
    <x v="3"/>
    <x v="7"/>
    <x v="0"/>
  </r>
  <r>
    <s v="ORD-00347"/>
    <x v="0"/>
    <x v="4"/>
    <x v="3"/>
    <x v="2"/>
    <n v="1421"/>
    <n v="120"/>
    <n v="20"/>
    <n v="28420"/>
    <n v="7.0000000000000007E-2"/>
    <n v="1989.4"/>
    <n v="26430.6"/>
    <n v="170520"/>
    <n v="-144089.4"/>
    <x v="12"/>
    <x v="6"/>
    <x v="2"/>
    <x v="1"/>
  </r>
  <r>
    <s v="ORD-00348"/>
    <x v="4"/>
    <x v="4"/>
    <x v="3"/>
    <x v="2"/>
    <n v="1372"/>
    <n v="120"/>
    <n v="300"/>
    <n v="411600"/>
    <n v="7.0000000000000007E-2"/>
    <n v="28812"/>
    <n v="382788"/>
    <n v="164640"/>
    <n v="218148"/>
    <x v="2"/>
    <x v="2"/>
    <x v="2"/>
    <x v="0"/>
  </r>
  <r>
    <s v="ORD-00349"/>
    <x v="0"/>
    <x v="1"/>
    <x v="3"/>
    <x v="2"/>
    <n v="588"/>
    <n v="120"/>
    <n v="20"/>
    <n v="11760"/>
    <n v="7.0000000000000007E-2"/>
    <n v="823.2"/>
    <n v="10936.8"/>
    <n v="70560"/>
    <n v="-59623.199999999997"/>
    <x v="12"/>
    <x v="6"/>
    <x v="2"/>
    <x v="1"/>
  </r>
  <r>
    <s v="ORD-00350"/>
    <x v="2"/>
    <x v="0"/>
    <x v="4"/>
    <x v="2"/>
    <n v="3244"/>
    <n v="250"/>
    <n v="12"/>
    <n v="38934"/>
    <n v="7.0000000000000007E-2"/>
    <n v="2725.38"/>
    <n v="36208.620000000003"/>
    <n v="811125"/>
    <n v="-774916.38"/>
    <x v="0"/>
    <x v="0"/>
    <x v="0"/>
    <x v="0"/>
  </r>
  <r>
    <s v="ORD-00351"/>
    <x v="4"/>
    <x v="2"/>
    <x v="4"/>
    <x v="2"/>
    <n v="959"/>
    <n v="250"/>
    <n v="300"/>
    <n v="287700"/>
    <n v="7.0000000000000007E-2"/>
    <n v="20139"/>
    <n v="267561"/>
    <n v="239750"/>
    <n v="27811"/>
    <x v="8"/>
    <x v="5"/>
    <x v="8"/>
    <x v="0"/>
  </r>
  <r>
    <s v="ORD-00352"/>
    <x v="4"/>
    <x v="3"/>
    <x v="4"/>
    <x v="2"/>
    <n v="2747"/>
    <n v="250"/>
    <n v="300"/>
    <n v="824100"/>
    <n v="7.0000000000000007E-2"/>
    <n v="57687"/>
    <n v="766413"/>
    <n v="686750"/>
    <n v="79663"/>
    <x v="8"/>
    <x v="5"/>
    <x v="8"/>
    <x v="0"/>
  </r>
  <r>
    <s v="ORD-00353"/>
    <x v="3"/>
    <x v="0"/>
    <x v="5"/>
    <x v="2"/>
    <n v="1645"/>
    <n v="260"/>
    <n v="125"/>
    <n v="205625"/>
    <n v="7.0000000000000007E-2"/>
    <n v="14393.75"/>
    <n v="191231.25"/>
    <n v="427700"/>
    <n v="-236468.75"/>
    <x v="14"/>
    <x v="2"/>
    <x v="11"/>
    <x v="0"/>
  </r>
  <r>
    <s v="ORD-00354"/>
    <x v="0"/>
    <x v="2"/>
    <x v="5"/>
    <x v="2"/>
    <n v="2876"/>
    <n v="260"/>
    <n v="350"/>
    <n v="1006600"/>
    <n v="7.0000000000000007E-2"/>
    <n v="70462"/>
    <n v="936138"/>
    <n v="747760"/>
    <n v="188378"/>
    <x v="6"/>
    <x v="5"/>
    <x v="6"/>
    <x v="0"/>
  </r>
  <r>
    <s v="ORD-00355"/>
    <x v="3"/>
    <x v="1"/>
    <x v="5"/>
    <x v="2"/>
    <n v="994"/>
    <n v="260"/>
    <n v="125"/>
    <n v="124250"/>
    <n v="7.0000000000000007E-2"/>
    <n v="8697.5"/>
    <n v="115552.5"/>
    <n v="258440"/>
    <n v="-142887.5"/>
    <x v="9"/>
    <x v="0"/>
    <x v="6"/>
    <x v="1"/>
  </r>
  <r>
    <s v="ORD-00356"/>
    <x v="0"/>
    <x v="0"/>
    <x v="5"/>
    <x v="2"/>
    <n v="1118"/>
    <n v="260"/>
    <n v="20"/>
    <n v="22360"/>
    <n v="7.0000000000000007E-2"/>
    <n v="1565.2"/>
    <n v="20794.8"/>
    <n v="290680"/>
    <n v="-269885.2"/>
    <x v="15"/>
    <x v="6"/>
    <x v="9"/>
    <x v="0"/>
  </r>
  <r>
    <s v="ORD-00357"/>
    <x v="4"/>
    <x v="4"/>
    <x v="5"/>
    <x v="2"/>
    <n v="1372"/>
    <n v="260"/>
    <n v="300"/>
    <n v="411600"/>
    <n v="7.0000000000000007E-2"/>
    <n v="28812"/>
    <n v="382788"/>
    <n v="356720"/>
    <n v="26068"/>
    <x v="2"/>
    <x v="2"/>
    <x v="2"/>
    <x v="0"/>
  </r>
  <r>
    <s v="ORD-00358"/>
    <x v="0"/>
    <x v="0"/>
    <x v="1"/>
    <x v="2"/>
    <n v="488"/>
    <n v="5"/>
    <n v="7"/>
    <n v="3416"/>
    <n v="0.08"/>
    <n v="273.27999999999997"/>
    <n v="3142.72"/>
    <n v="2440"/>
    <n v="702.72"/>
    <x v="8"/>
    <x v="5"/>
    <x v="8"/>
    <x v="0"/>
  </r>
  <r>
    <s v="ORD-00359"/>
    <x v="0"/>
    <x v="4"/>
    <x v="1"/>
    <x v="2"/>
    <n v="1282"/>
    <n v="5"/>
    <n v="20"/>
    <n v="25640"/>
    <n v="0.08"/>
    <n v="2051.1999999999998"/>
    <n v="23588.799999999999"/>
    <n v="6410"/>
    <n v="17178.8"/>
    <x v="1"/>
    <x v="1"/>
    <x v="1"/>
    <x v="0"/>
  </r>
  <r>
    <s v="ORD-00360"/>
    <x v="0"/>
    <x v="0"/>
    <x v="2"/>
    <x v="2"/>
    <n v="257"/>
    <n v="10"/>
    <n v="7"/>
    <n v="1799"/>
    <n v="0.08"/>
    <n v="143.91999999999999"/>
    <n v="1655.08"/>
    <n v="2570"/>
    <n v="-914.92"/>
    <x v="14"/>
    <x v="2"/>
    <x v="11"/>
    <x v="0"/>
  </r>
  <r>
    <s v="ORD-00361"/>
    <x v="0"/>
    <x v="4"/>
    <x v="5"/>
    <x v="2"/>
    <n v="1282"/>
    <n v="260"/>
    <n v="20"/>
    <n v="25640"/>
    <n v="0.08"/>
    <n v="2051.1999999999998"/>
    <n v="23588.799999999999"/>
    <n v="333320"/>
    <n v="-309731.20000000001"/>
    <x v="1"/>
    <x v="1"/>
    <x v="1"/>
    <x v="0"/>
  </r>
  <r>
    <s v="ORD-00362"/>
    <x v="3"/>
    <x v="3"/>
    <x v="0"/>
    <x v="2"/>
    <n v="1540"/>
    <n v="3"/>
    <n v="125"/>
    <n v="192500"/>
    <n v="0.08"/>
    <n v="15400"/>
    <n v="177100"/>
    <n v="4620"/>
    <n v="172480"/>
    <x v="5"/>
    <x v="0"/>
    <x v="5"/>
    <x v="0"/>
  </r>
  <r>
    <s v="ORD-00363"/>
    <x v="1"/>
    <x v="2"/>
    <x v="0"/>
    <x v="2"/>
    <n v="490"/>
    <n v="3"/>
    <n v="15"/>
    <n v="7350"/>
    <n v="0.08"/>
    <n v="588"/>
    <n v="6762"/>
    <n v="1470"/>
    <n v="5292"/>
    <x v="15"/>
    <x v="6"/>
    <x v="9"/>
    <x v="0"/>
  </r>
  <r>
    <s v="ORD-00364"/>
    <x v="0"/>
    <x v="3"/>
    <x v="0"/>
    <x v="2"/>
    <n v="1362"/>
    <n v="3"/>
    <n v="350"/>
    <n v="476700"/>
    <n v="0.08"/>
    <n v="38136"/>
    <n v="438564"/>
    <n v="4086"/>
    <n v="434478"/>
    <x v="2"/>
    <x v="2"/>
    <x v="2"/>
    <x v="0"/>
  </r>
  <r>
    <s v="ORD-00365"/>
    <x v="1"/>
    <x v="2"/>
    <x v="1"/>
    <x v="2"/>
    <n v="2501"/>
    <n v="5"/>
    <n v="15"/>
    <n v="37515"/>
    <n v="0.08"/>
    <n v="3001.2"/>
    <n v="34513.800000000003"/>
    <n v="12505"/>
    <n v="22008.799999999999"/>
    <x v="3"/>
    <x v="3"/>
    <x v="3"/>
    <x v="0"/>
  </r>
  <r>
    <s v="ORD-00366"/>
    <x v="0"/>
    <x v="0"/>
    <x v="1"/>
    <x v="2"/>
    <n v="708"/>
    <n v="5"/>
    <n v="20"/>
    <n v="14160"/>
    <n v="0.08"/>
    <n v="1132.8"/>
    <n v="13027.2"/>
    <n v="3540"/>
    <n v="9487.2000000000007"/>
    <x v="1"/>
    <x v="1"/>
    <x v="1"/>
    <x v="0"/>
  </r>
  <r>
    <s v="ORD-00367"/>
    <x v="0"/>
    <x v="1"/>
    <x v="1"/>
    <x v="2"/>
    <n v="645"/>
    <n v="5"/>
    <n v="20"/>
    <n v="12900"/>
    <n v="0.08"/>
    <n v="1032"/>
    <n v="11868"/>
    <n v="3225"/>
    <n v="8643"/>
    <x v="4"/>
    <x v="4"/>
    <x v="4"/>
    <x v="0"/>
  </r>
  <r>
    <s v="ORD-00368"/>
    <x v="4"/>
    <x v="2"/>
    <x v="1"/>
    <x v="2"/>
    <n v="1562"/>
    <n v="5"/>
    <n v="300"/>
    <n v="468600"/>
    <n v="0.08"/>
    <n v="37488"/>
    <n v="431112"/>
    <n v="7810"/>
    <n v="423302"/>
    <x v="5"/>
    <x v="0"/>
    <x v="5"/>
    <x v="0"/>
  </r>
  <r>
    <s v="ORD-00369"/>
    <x v="4"/>
    <x v="0"/>
    <x v="1"/>
    <x v="2"/>
    <n v="1283"/>
    <n v="5"/>
    <n v="300"/>
    <n v="384900"/>
    <n v="0.08"/>
    <n v="30792"/>
    <n v="354108"/>
    <n v="6415"/>
    <n v="347693"/>
    <x v="9"/>
    <x v="0"/>
    <x v="6"/>
    <x v="1"/>
  </r>
  <r>
    <s v="ORD-00370"/>
    <x v="1"/>
    <x v="1"/>
    <x v="1"/>
    <x v="2"/>
    <n v="711"/>
    <n v="5"/>
    <n v="15"/>
    <n v="10665"/>
    <n v="0.08"/>
    <n v="853.2"/>
    <n v="9811.7999999999993"/>
    <n v="3555"/>
    <n v="6256.8"/>
    <x v="2"/>
    <x v="2"/>
    <x v="2"/>
    <x v="0"/>
  </r>
  <r>
    <s v="ORD-00371"/>
    <x v="3"/>
    <x v="3"/>
    <x v="2"/>
    <x v="2"/>
    <n v="1114"/>
    <n v="10"/>
    <n v="125"/>
    <n v="139250"/>
    <n v="0.08"/>
    <n v="11140"/>
    <n v="128110"/>
    <n v="11140"/>
    <n v="116970"/>
    <x v="3"/>
    <x v="3"/>
    <x v="3"/>
    <x v="0"/>
  </r>
  <r>
    <s v="ORD-00372"/>
    <x v="0"/>
    <x v="1"/>
    <x v="2"/>
    <x v="2"/>
    <n v="1259"/>
    <n v="10"/>
    <n v="7"/>
    <n v="8813"/>
    <n v="0.08"/>
    <n v="705.04"/>
    <n v="8107.96"/>
    <n v="12590"/>
    <n v="-4482.04"/>
    <x v="13"/>
    <x v="6"/>
    <x v="10"/>
    <x v="0"/>
  </r>
  <r>
    <s v="ORD-00373"/>
    <x v="0"/>
    <x v="1"/>
    <x v="2"/>
    <x v="2"/>
    <n v="1095"/>
    <n v="10"/>
    <n v="7"/>
    <n v="7665"/>
    <n v="0.08"/>
    <n v="613.20000000000005"/>
    <n v="7051.8"/>
    <n v="10950"/>
    <n v="-3898.2"/>
    <x v="14"/>
    <x v="2"/>
    <x v="11"/>
    <x v="0"/>
  </r>
  <r>
    <s v="ORD-00374"/>
    <x v="0"/>
    <x v="1"/>
    <x v="2"/>
    <x v="2"/>
    <n v="1366"/>
    <n v="10"/>
    <n v="20"/>
    <n v="27320"/>
    <n v="0.08"/>
    <n v="2185.6"/>
    <n v="25134.400000000001"/>
    <n v="13660"/>
    <n v="11474.4"/>
    <x v="1"/>
    <x v="1"/>
    <x v="1"/>
    <x v="0"/>
  </r>
  <r>
    <s v="ORD-00375"/>
    <x v="4"/>
    <x v="3"/>
    <x v="2"/>
    <x v="2"/>
    <n v="2460"/>
    <n v="10"/>
    <n v="300"/>
    <n v="738000"/>
    <n v="0.08"/>
    <n v="59040"/>
    <n v="678960"/>
    <n v="24600"/>
    <n v="654360"/>
    <x v="1"/>
    <x v="1"/>
    <x v="1"/>
    <x v="0"/>
  </r>
  <r>
    <s v="ORD-00376"/>
    <x v="0"/>
    <x v="4"/>
    <x v="2"/>
    <x v="2"/>
    <n v="678"/>
    <n v="10"/>
    <n v="7"/>
    <n v="4746"/>
    <n v="0.08"/>
    <n v="379.68"/>
    <n v="4366.32"/>
    <n v="6780"/>
    <n v="-2413.6799999999998"/>
    <x v="5"/>
    <x v="0"/>
    <x v="5"/>
    <x v="0"/>
  </r>
  <r>
    <s v="ORD-00377"/>
    <x v="0"/>
    <x v="1"/>
    <x v="2"/>
    <x v="2"/>
    <n v="1598"/>
    <n v="10"/>
    <n v="7"/>
    <n v="11186"/>
    <n v="0.08"/>
    <n v="894.88"/>
    <n v="10291.120000000001"/>
    <n v="15980"/>
    <n v="-5688.88"/>
    <x v="5"/>
    <x v="0"/>
    <x v="5"/>
    <x v="0"/>
  </r>
  <r>
    <s v="ORD-00378"/>
    <x v="0"/>
    <x v="1"/>
    <x v="2"/>
    <x v="2"/>
    <n v="2409"/>
    <n v="10"/>
    <n v="7"/>
    <n v="16863"/>
    <n v="0.08"/>
    <n v="1349.04"/>
    <n v="15513.96"/>
    <n v="24090"/>
    <n v="-8576.0400000000009"/>
    <x v="9"/>
    <x v="0"/>
    <x v="6"/>
    <x v="1"/>
  </r>
  <r>
    <s v="ORD-00379"/>
    <x v="0"/>
    <x v="1"/>
    <x v="2"/>
    <x v="2"/>
    <n v="1934"/>
    <n v="10"/>
    <n v="20"/>
    <n v="38680"/>
    <n v="0.08"/>
    <n v="3094.4"/>
    <n v="35585.599999999999"/>
    <n v="19340"/>
    <n v="16245.6"/>
    <x v="6"/>
    <x v="5"/>
    <x v="6"/>
    <x v="0"/>
  </r>
  <r>
    <s v="ORD-00380"/>
    <x v="0"/>
    <x v="3"/>
    <x v="2"/>
    <x v="2"/>
    <n v="2993"/>
    <n v="10"/>
    <n v="20"/>
    <n v="59860"/>
    <n v="0.08"/>
    <n v="4788.8"/>
    <n v="55071.199999999997"/>
    <n v="29930"/>
    <n v="25141.200000000001"/>
    <x v="6"/>
    <x v="5"/>
    <x v="6"/>
    <x v="0"/>
  </r>
  <r>
    <s v="ORD-00381"/>
    <x v="0"/>
    <x v="1"/>
    <x v="2"/>
    <x v="2"/>
    <n v="2146"/>
    <n v="10"/>
    <n v="350"/>
    <n v="751100"/>
    <n v="0.08"/>
    <n v="60088"/>
    <n v="691012"/>
    <n v="21460"/>
    <n v="669552"/>
    <x v="11"/>
    <x v="3"/>
    <x v="9"/>
    <x v="1"/>
  </r>
  <r>
    <s v="ORD-00382"/>
    <x v="0"/>
    <x v="3"/>
    <x v="2"/>
    <x v="2"/>
    <n v="1946"/>
    <n v="10"/>
    <n v="7"/>
    <n v="13622"/>
    <n v="0.08"/>
    <n v="1089.76"/>
    <n v="12532.24"/>
    <n v="19460"/>
    <n v="-6927.76"/>
    <x v="12"/>
    <x v="6"/>
    <x v="2"/>
    <x v="1"/>
  </r>
  <r>
    <s v="ORD-00383"/>
    <x v="0"/>
    <x v="3"/>
    <x v="2"/>
    <x v="2"/>
    <n v="1362"/>
    <n v="10"/>
    <n v="350"/>
    <n v="476700"/>
    <n v="0.08"/>
    <n v="38136"/>
    <n v="438564"/>
    <n v="13620"/>
    <n v="424944"/>
    <x v="2"/>
    <x v="2"/>
    <x v="2"/>
    <x v="0"/>
  </r>
  <r>
    <s v="ORD-00384"/>
    <x v="2"/>
    <x v="0"/>
    <x v="3"/>
    <x v="2"/>
    <n v="598"/>
    <n v="120"/>
    <n v="12"/>
    <n v="7176"/>
    <n v="0.08"/>
    <n v="574.08000000000004"/>
    <n v="6601.92"/>
    <n v="71760"/>
    <n v="-65158.080000000002"/>
    <x v="3"/>
    <x v="3"/>
    <x v="3"/>
    <x v="0"/>
  </r>
  <r>
    <s v="ORD-00385"/>
    <x v="0"/>
    <x v="4"/>
    <x v="3"/>
    <x v="2"/>
    <n v="2907"/>
    <n v="120"/>
    <n v="7"/>
    <n v="20349"/>
    <n v="0.08"/>
    <n v="1627.92"/>
    <n v="18721.080000000002"/>
    <n v="348840"/>
    <n v="-330118.92"/>
    <x v="1"/>
    <x v="1"/>
    <x v="1"/>
    <x v="0"/>
  </r>
  <r>
    <s v="ORD-00386"/>
    <x v="0"/>
    <x v="1"/>
    <x v="3"/>
    <x v="2"/>
    <n v="2338"/>
    <n v="120"/>
    <n v="7"/>
    <n v="16366"/>
    <n v="0.08"/>
    <n v="1309.28"/>
    <n v="15056.72"/>
    <n v="280560"/>
    <n v="-265503.28000000003"/>
    <x v="1"/>
    <x v="1"/>
    <x v="1"/>
    <x v="0"/>
  </r>
  <r>
    <s v="ORD-00387"/>
    <x v="4"/>
    <x v="2"/>
    <x v="3"/>
    <x v="2"/>
    <n v="386"/>
    <n v="120"/>
    <n v="300"/>
    <n v="115800"/>
    <n v="0.08"/>
    <n v="9264"/>
    <n v="106536"/>
    <n v="46320"/>
    <n v="60216"/>
    <x v="11"/>
    <x v="3"/>
    <x v="9"/>
    <x v="1"/>
  </r>
  <r>
    <s v="ORD-00388"/>
    <x v="4"/>
    <x v="3"/>
    <x v="3"/>
    <x v="2"/>
    <n v="635"/>
    <n v="120"/>
    <n v="300"/>
    <n v="190500"/>
    <n v="0.08"/>
    <n v="15240"/>
    <n v="175260"/>
    <n v="76200"/>
    <n v="99060"/>
    <x v="2"/>
    <x v="2"/>
    <x v="2"/>
    <x v="0"/>
  </r>
  <r>
    <s v="ORD-00389"/>
    <x v="0"/>
    <x v="2"/>
    <x v="4"/>
    <x v="2"/>
    <n v="574"/>
    <n v="250"/>
    <n v="350"/>
    <n v="201075"/>
    <n v="0.08"/>
    <n v="16086"/>
    <n v="184989"/>
    <n v="143625"/>
    <n v="41364"/>
    <x v="13"/>
    <x v="6"/>
    <x v="10"/>
    <x v="0"/>
  </r>
  <r>
    <s v="ORD-00390"/>
    <x v="0"/>
    <x v="1"/>
    <x v="4"/>
    <x v="2"/>
    <n v="2338"/>
    <n v="250"/>
    <n v="7"/>
    <n v="16366"/>
    <n v="0.08"/>
    <n v="1309.28"/>
    <n v="15056.72"/>
    <n v="584500"/>
    <n v="-569443.28"/>
    <x v="1"/>
    <x v="1"/>
    <x v="1"/>
    <x v="0"/>
  </r>
  <r>
    <s v="ORD-00391"/>
    <x v="0"/>
    <x v="2"/>
    <x v="4"/>
    <x v="2"/>
    <n v="381"/>
    <n v="250"/>
    <n v="350"/>
    <n v="133350"/>
    <n v="0.08"/>
    <n v="10668"/>
    <n v="122682"/>
    <n v="95250"/>
    <n v="27432"/>
    <x v="5"/>
    <x v="0"/>
    <x v="5"/>
    <x v="0"/>
  </r>
  <r>
    <s v="ORD-00392"/>
    <x v="0"/>
    <x v="1"/>
    <x v="4"/>
    <x v="2"/>
    <n v="422"/>
    <n v="250"/>
    <n v="350"/>
    <n v="147700"/>
    <n v="0.08"/>
    <n v="11816"/>
    <n v="135884"/>
    <n v="105500"/>
    <n v="30384"/>
    <x v="5"/>
    <x v="0"/>
    <x v="5"/>
    <x v="0"/>
  </r>
  <r>
    <s v="ORD-00393"/>
    <x v="4"/>
    <x v="0"/>
    <x v="4"/>
    <x v="2"/>
    <n v="2134"/>
    <n v="250"/>
    <n v="300"/>
    <n v="640200"/>
    <n v="0.08"/>
    <n v="51216"/>
    <n v="588984"/>
    <n v="533500"/>
    <n v="55484"/>
    <x v="6"/>
    <x v="5"/>
    <x v="6"/>
    <x v="0"/>
  </r>
  <r>
    <s v="ORD-00394"/>
    <x v="4"/>
    <x v="4"/>
    <x v="4"/>
    <x v="2"/>
    <n v="808"/>
    <n v="250"/>
    <n v="300"/>
    <n v="242400"/>
    <n v="0.08"/>
    <n v="19392"/>
    <n v="223008"/>
    <n v="202000"/>
    <n v="21008"/>
    <x v="12"/>
    <x v="6"/>
    <x v="2"/>
    <x v="1"/>
  </r>
  <r>
    <s v="ORD-00395"/>
    <x v="0"/>
    <x v="0"/>
    <x v="5"/>
    <x v="2"/>
    <n v="708"/>
    <n v="260"/>
    <n v="20"/>
    <n v="14160"/>
    <n v="0.08"/>
    <n v="1132.8"/>
    <n v="13027.2"/>
    <n v="184080"/>
    <n v="-171052.79999999999"/>
    <x v="1"/>
    <x v="1"/>
    <x v="1"/>
    <x v="0"/>
  </r>
  <r>
    <s v="ORD-00396"/>
    <x v="0"/>
    <x v="4"/>
    <x v="5"/>
    <x v="2"/>
    <n v="2907"/>
    <n v="260"/>
    <n v="7"/>
    <n v="20349"/>
    <n v="0.08"/>
    <n v="1627.92"/>
    <n v="18721.080000000002"/>
    <n v="755820"/>
    <n v="-737098.92"/>
    <x v="1"/>
    <x v="1"/>
    <x v="1"/>
    <x v="0"/>
  </r>
  <r>
    <s v="ORD-00397"/>
    <x v="0"/>
    <x v="1"/>
    <x v="5"/>
    <x v="2"/>
    <n v="1366"/>
    <n v="260"/>
    <n v="20"/>
    <n v="27320"/>
    <n v="0.08"/>
    <n v="2185.6"/>
    <n v="25134.400000000001"/>
    <n v="355160"/>
    <n v="-330025.59999999998"/>
    <x v="1"/>
    <x v="1"/>
    <x v="1"/>
    <x v="0"/>
  </r>
  <r>
    <s v="ORD-00398"/>
    <x v="4"/>
    <x v="3"/>
    <x v="5"/>
    <x v="2"/>
    <n v="2460"/>
    <n v="260"/>
    <n v="300"/>
    <n v="738000"/>
    <n v="0.08"/>
    <n v="59040"/>
    <n v="678960"/>
    <n v="639600"/>
    <n v="39360"/>
    <x v="1"/>
    <x v="1"/>
    <x v="1"/>
    <x v="0"/>
  </r>
  <r>
    <s v="ORD-00399"/>
    <x v="0"/>
    <x v="1"/>
    <x v="5"/>
    <x v="2"/>
    <n v="1520"/>
    <n v="260"/>
    <n v="20"/>
    <n v="30400"/>
    <n v="0.08"/>
    <n v="2432"/>
    <n v="27968"/>
    <n v="395200"/>
    <n v="-367232"/>
    <x v="15"/>
    <x v="6"/>
    <x v="9"/>
    <x v="0"/>
  </r>
  <r>
    <s v="ORD-00400"/>
    <x v="1"/>
    <x v="1"/>
    <x v="5"/>
    <x v="2"/>
    <n v="711"/>
    <n v="260"/>
    <n v="15"/>
    <n v="10665"/>
    <n v="0.08"/>
    <n v="853.2"/>
    <n v="9811.7999999999993"/>
    <n v="184860"/>
    <n v="-175048.2"/>
    <x v="2"/>
    <x v="2"/>
    <x v="2"/>
    <x v="0"/>
  </r>
  <r>
    <s v="ORD-00401"/>
    <x v="2"/>
    <x v="3"/>
    <x v="5"/>
    <x v="2"/>
    <n v="1375"/>
    <n v="260"/>
    <n v="12"/>
    <n v="16500"/>
    <n v="0.08"/>
    <n v="1320"/>
    <n v="15180"/>
    <n v="357500"/>
    <n v="-342320"/>
    <x v="12"/>
    <x v="6"/>
    <x v="2"/>
    <x v="1"/>
  </r>
  <r>
    <s v="ORD-00402"/>
    <x v="4"/>
    <x v="3"/>
    <x v="5"/>
    <x v="2"/>
    <n v="635"/>
    <n v="260"/>
    <n v="300"/>
    <n v="190500"/>
    <n v="0.08"/>
    <n v="15240"/>
    <n v="175260"/>
    <n v="165100"/>
    <n v="10160"/>
    <x v="2"/>
    <x v="2"/>
    <x v="2"/>
    <x v="0"/>
  </r>
  <r>
    <s v="ORD-00403"/>
    <x v="0"/>
    <x v="4"/>
    <x v="4"/>
    <x v="2"/>
    <n v="436"/>
    <n v="250"/>
    <n v="20"/>
    <n v="8730"/>
    <n v="0.08"/>
    <n v="698.4"/>
    <n v="8031.6"/>
    <n v="109125"/>
    <n v="-101093.4"/>
    <x v="4"/>
    <x v="4"/>
    <x v="4"/>
    <x v="0"/>
  </r>
  <r>
    <s v="ORD-00404"/>
    <x v="4"/>
    <x v="0"/>
    <x v="0"/>
    <x v="2"/>
    <n v="1094"/>
    <n v="3"/>
    <n v="300"/>
    <n v="328200"/>
    <n v="0.09"/>
    <n v="29538"/>
    <n v="298662"/>
    <n v="3282"/>
    <n v="295380"/>
    <x v="1"/>
    <x v="1"/>
    <x v="1"/>
    <x v="0"/>
  </r>
  <r>
    <s v="ORD-00405"/>
    <x v="2"/>
    <x v="3"/>
    <x v="0"/>
    <x v="2"/>
    <n v="367"/>
    <n v="3"/>
    <n v="12"/>
    <n v="4404"/>
    <n v="0.09"/>
    <n v="396.36"/>
    <n v="4007.64"/>
    <n v="1101"/>
    <n v="2906.64"/>
    <x v="7"/>
    <x v="5"/>
    <x v="7"/>
    <x v="1"/>
  </r>
  <r>
    <s v="ORD-00406"/>
    <x v="4"/>
    <x v="0"/>
    <x v="1"/>
    <x v="2"/>
    <n v="3802"/>
    <n v="5"/>
    <n v="300"/>
    <n v="1140750"/>
    <n v="0.09"/>
    <n v="102667.5"/>
    <n v="1038082.5"/>
    <n v="19012.5"/>
    <n v="1019070"/>
    <x v="13"/>
    <x v="6"/>
    <x v="10"/>
    <x v="0"/>
  </r>
  <r>
    <s v="ORD-00407"/>
    <x v="0"/>
    <x v="2"/>
    <x v="1"/>
    <x v="2"/>
    <n v="1666"/>
    <n v="5"/>
    <n v="350"/>
    <n v="583100"/>
    <n v="0.09"/>
    <n v="52479"/>
    <n v="530621"/>
    <n v="8330"/>
    <n v="522291"/>
    <x v="14"/>
    <x v="2"/>
    <x v="11"/>
    <x v="0"/>
  </r>
  <r>
    <s v="ORD-00408"/>
    <x v="4"/>
    <x v="2"/>
    <x v="1"/>
    <x v="2"/>
    <n v="322"/>
    <n v="5"/>
    <n v="300"/>
    <n v="96600"/>
    <n v="0.09"/>
    <n v="8694"/>
    <n v="87906"/>
    <n v="1610"/>
    <n v="86296"/>
    <x v="9"/>
    <x v="0"/>
    <x v="6"/>
    <x v="1"/>
  </r>
  <r>
    <s v="ORD-00409"/>
    <x v="2"/>
    <x v="0"/>
    <x v="1"/>
    <x v="2"/>
    <n v="2321"/>
    <n v="5"/>
    <n v="12"/>
    <n v="27852"/>
    <n v="0.09"/>
    <n v="2506.6799999999998"/>
    <n v="25345.32"/>
    <n v="11605"/>
    <n v="13740.32"/>
    <x v="15"/>
    <x v="6"/>
    <x v="9"/>
    <x v="0"/>
  </r>
  <r>
    <s v="ORD-00410"/>
    <x v="3"/>
    <x v="2"/>
    <x v="1"/>
    <x v="2"/>
    <n v="1857"/>
    <n v="5"/>
    <n v="125"/>
    <n v="232125"/>
    <n v="0.09"/>
    <n v="20891.25"/>
    <n v="211233.75"/>
    <n v="9285"/>
    <n v="201948.75"/>
    <x v="11"/>
    <x v="3"/>
    <x v="9"/>
    <x v="1"/>
  </r>
  <r>
    <s v="ORD-00411"/>
    <x v="0"/>
    <x v="0"/>
    <x v="1"/>
    <x v="2"/>
    <n v="1611"/>
    <n v="5"/>
    <n v="7"/>
    <n v="11277"/>
    <n v="0.09"/>
    <n v="1014.93"/>
    <n v="10262.07"/>
    <n v="8055"/>
    <n v="2207.0700000000002"/>
    <x v="12"/>
    <x v="6"/>
    <x v="2"/>
    <x v="1"/>
  </r>
  <r>
    <s v="ORD-00412"/>
    <x v="3"/>
    <x v="4"/>
    <x v="1"/>
    <x v="2"/>
    <n v="2797"/>
    <n v="5"/>
    <n v="125"/>
    <n v="349625"/>
    <n v="0.09"/>
    <n v="31466.25"/>
    <n v="318158.75"/>
    <n v="13985"/>
    <n v="304173.75"/>
    <x v="2"/>
    <x v="2"/>
    <x v="2"/>
    <x v="0"/>
  </r>
  <r>
    <s v="ORD-00413"/>
    <x v="4"/>
    <x v="1"/>
    <x v="1"/>
    <x v="2"/>
    <n v="334"/>
    <n v="5"/>
    <n v="300"/>
    <n v="100200"/>
    <n v="0.09"/>
    <n v="9018"/>
    <n v="91182"/>
    <n v="1670"/>
    <n v="89512"/>
    <x v="12"/>
    <x v="6"/>
    <x v="2"/>
    <x v="1"/>
  </r>
  <r>
    <s v="ORD-00414"/>
    <x v="4"/>
    <x v="3"/>
    <x v="2"/>
    <x v="2"/>
    <n v="2565"/>
    <n v="10"/>
    <n v="300"/>
    <n v="769500"/>
    <n v="0.09"/>
    <n v="69255"/>
    <n v="700245"/>
    <n v="25650"/>
    <n v="674595"/>
    <x v="0"/>
    <x v="0"/>
    <x v="0"/>
    <x v="0"/>
  </r>
  <r>
    <s v="ORD-00415"/>
    <x v="0"/>
    <x v="3"/>
    <x v="2"/>
    <x v="2"/>
    <n v="2417"/>
    <n v="10"/>
    <n v="350"/>
    <n v="845950"/>
    <n v="0.09"/>
    <n v="76135.5"/>
    <n v="769814.5"/>
    <n v="24170"/>
    <n v="745644.5"/>
    <x v="0"/>
    <x v="0"/>
    <x v="0"/>
    <x v="0"/>
  </r>
  <r>
    <s v="ORD-00416"/>
    <x v="1"/>
    <x v="4"/>
    <x v="2"/>
    <x v="2"/>
    <n v="3675"/>
    <n v="10"/>
    <n v="15"/>
    <n v="55125"/>
    <n v="0.09"/>
    <n v="4961.25"/>
    <n v="50163.75"/>
    <n v="36750"/>
    <n v="13413.75"/>
    <x v="13"/>
    <x v="6"/>
    <x v="10"/>
    <x v="0"/>
  </r>
  <r>
    <s v="ORD-00417"/>
    <x v="4"/>
    <x v="0"/>
    <x v="2"/>
    <x v="2"/>
    <n v="1094"/>
    <n v="10"/>
    <n v="300"/>
    <n v="328200"/>
    <n v="0.09"/>
    <n v="29538"/>
    <n v="298662"/>
    <n v="10940"/>
    <n v="287722"/>
    <x v="1"/>
    <x v="1"/>
    <x v="1"/>
    <x v="0"/>
  </r>
  <r>
    <s v="ORD-00418"/>
    <x v="1"/>
    <x v="2"/>
    <x v="2"/>
    <x v="2"/>
    <n v="1227"/>
    <n v="10"/>
    <n v="15"/>
    <n v="18405"/>
    <n v="0.09"/>
    <n v="1656.45"/>
    <n v="16748.55"/>
    <n v="12270"/>
    <n v="4478.55"/>
    <x v="10"/>
    <x v="3"/>
    <x v="7"/>
    <x v="0"/>
  </r>
  <r>
    <s v="ORD-00419"/>
    <x v="2"/>
    <x v="3"/>
    <x v="2"/>
    <x v="2"/>
    <n v="367"/>
    <n v="10"/>
    <n v="12"/>
    <n v="4404"/>
    <n v="0.09"/>
    <n v="396.36"/>
    <n v="4007.64"/>
    <n v="3670"/>
    <n v="337.64"/>
    <x v="7"/>
    <x v="5"/>
    <x v="7"/>
    <x v="1"/>
  </r>
  <r>
    <s v="ORD-00420"/>
    <x v="4"/>
    <x v="2"/>
    <x v="2"/>
    <x v="2"/>
    <n v="1324"/>
    <n v="10"/>
    <n v="300"/>
    <n v="397200"/>
    <n v="0.09"/>
    <n v="35748"/>
    <n v="361452"/>
    <n v="13240"/>
    <n v="348212"/>
    <x v="15"/>
    <x v="6"/>
    <x v="9"/>
    <x v="0"/>
  </r>
  <r>
    <s v="ORD-00421"/>
    <x v="2"/>
    <x v="1"/>
    <x v="2"/>
    <x v="2"/>
    <n v="1775"/>
    <n v="10"/>
    <n v="12"/>
    <n v="21300"/>
    <n v="0.09"/>
    <n v="1917"/>
    <n v="19383"/>
    <n v="17750"/>
    <n v="1633"/>
    <x v="11"/>
    <x v="3"/>
    <x v="9"/>
    <x v="1"/>
  </r>
  <r>
    <s v="ORD-00422"/>
    <x v="3"/>
    <x v="4"/>
    <x v="2"/>
    <x v="2"/>
    <n v="2797"/>
    <n v="10"/>
    <n v="125"/>
    <n v="349625"/>
    <n v="0.09"/>
    <n v="31466.25"/>
    <n v="318158.75"/>
    <n v="27970"/>
    <n v="290188.75"/>
    <x v="2"/>
    <x v="2"/>
    <x v="2"/>
    <x v="0"/>
  </r>
  <r>
    <s v="ORD-00423"/>
    <x v="1"/>
    <x v="3"/>
    <x v="3"/>
    <x v="2"/>
    <n v="245"/>
    <n v="120"/>
    <n v="15"/>
    <n v="3675"/>
    <n v="0.09"/>
    <n v="330.75"/>
    <n v="3344.25"/>
    <n v="29400"/>
    <n v="-26055.75"/>
    <x v="14"/>
    <x v="2"/>
    <x v="11"/>
    <x v="0"/>
  </r>
  <r>
    <s v="ORD-00424"/>
    <x v="4"/>
    <x v="0"/>
    <x v="3"/>
    <x v="2"/>
    <n v="3794"/>
    <n v="120"/>
    <n v="300"/>
    <n v="1138050"/>
    <n v="0.09"/>
    <n v="102424.5"/>
    <n v="1035625.5"/>
    <n v="455220"/>
    <n v="580405.5"/>
    <x v="4"/>
    <x v="4"/>
    <x v="4"/>
    <x v="0"/>
  </r>
  <r>
    <s v="ORD-00425"/>
    <x v="0"/>
    <x v="1"/>
    <x v="3"/>
    <x v="2"/>
    <n v="1307"/>
    <n v="120"/>
    <n v="350"/>
    <n v="457450"/>
    <n v="0.09"/>
    <n v="41170.5"/>
    <n v="416279.5"/>
    <n v="156840"/>
    <n v="259439.5"/>
    <x v="4"/>
    <x v="4"/>
    <x v="4"/>
    <x v="0"/>
  </r>
  <r>
    <s v="ORD-00426"/>
    <x v="3"/>
    <x v="0"/>
    <x v="3"/>
    <x v="2"/>
    <n v="567"/>
    <n v="120"/>
    <n v="125"/>
    <n v="70875"/>
    <n v="0.09"/>
    <n v="6378.75"/>
    <n v="64496.25"/>
    <n v="68040"/>
    <n v="-3543.75"/>
    <x v="6"/>
    <x v="5"/>
    <x v="6"/>
    <x v="0"/>
  </r>
  <r>
    <s v="ORD-00427"/>
    <x v="3"/>
    <x v="3"/>
    <x v="3"/>
    <x v="2"/>
    <n v="2110"/>
    <n v="120"/>
    <n v="125"/>
    <n v="263750"/>
    <n v="0.09"/>
    <n v="23737.5"/>
    <n v="240012.5"/>
    <n v="253200"/>
    <n v="-13187.5"/>
    <x v="6"/>
    <x v="5"/>
    <x v="6"/>
    <x v="0"/>
  </r>
  <r>
    <s v="ORD-00428"/>
    <x v="0"/>
    <x v="0"/>
    <x v="3"/>
    <x v="2"/>
    <n v="1269"/>
    <n v="120"/>
    <n v="350"/>
    <n v="444150"/>
    <n v="0.09"/>
    <n v="39973.5"/>
    <n v="404176.5"/>
    <n v="152280"/>
    <n v="251896.5"/>
    <x v="10"/>
    <x v="3"/>
    <x v="7"/>
    <x v="0"/>
  </r>
  <r>
    <s v="ORD-00429"/>
    <x v="2"/>
    <x v="4"/>
    <x v="4"/>
    <x v="2"/>
    <n v="1956"/>
    <n v="250"/>
    <n v="12"/>
    <n v="23472"/>
    <n v="0.09"/>
    <n v="2112.48"/>
    <n v="21359.52"/>
    <n v="489000"/>
    <n v="-467640.48"/>
    <x v="0"/>
    <x v="0"/>
    <x v="0"/>
    <x v="0"/>
  </r>
  <r>
    <s v="ORD-00430"/>
    <x v="4"/>
    <x v="1"/>
    <x v="4"/>
    <x v="2"/>
    <n v="2659"/>
    <n v="250"/>
    <n v="300"/>
    <n v="797700"/>
    <n v="0.09"/>
    <n v="71793"/>
    <n v="725907"/>
    <n v="664750"/>
    <n v="61157"/>
    <x v="8"/>
    <x v="5"/>
    <x v="8"/>
    <x v="0"/>
  </r>
  <r>
    <s v="ORD-00431"/>
    <x v="0"/>
    <x v="4"/>
    <x v="4"/>
    <x v="2"/>
    <n v="1352"/>
    <n v="250"/>
    <n v="350"/>
    <n v="473025"/>
    <n v="0.09"/>
    <n v="42572.25"/>
    <n v="430452.75"/>
    <n v="337875"/>
    <n v="92577.75"/>
    <x v="13"/>
    <x v="6"/>
    <x v="10"/>
    <x v="0"/>
  </r>
  <r>
    <s v="ORD-00432"/>
    <x v="2"/>
    <x v="1"/>
    <x v="4"/>
    <x v="2"/>
    <n v="880"/>
    <n v="250"/>
    <n v="12"/>
    <n v="10560"/>
    <n v="0.09"/>
    <n v="950.4"/>
    <n v="9609.6"/>
    <n v="220000"/>
    <n v="-210390.39999999999"/>
    <x v="14"/>
    <x v="2"/>
    <x v="11"/>
    <x v="0"/>
  </r>
  <r>
    <s v="ORD-00433"/>
    <x v="4"/>
    <x v="4"/>
    <x v="4"/>
    <x v="2"/>
    <n v="1867"/>
    <n v="250"/>
    <n v="300"/>
    <n v="560100"/>
    <n v="0.09"/>
    <n v="50409"/>
    <n v="509691"/>
    <n v="466750"/>
    <n v="42941"/>
    <x v="6"/>
    <x v="5"/>
    <x v="6"/>
    <x v="0"/>
  </r>
  <r>
    <s v="ORD-00434"/>
    <x v="2"/>
    <x v="2"/>
    <x v="4"/>
    <x v="2"/>
    <n v="2234"/>
    <n v="250"/>
    <n v="12"/>
    <n v="26808"/>
    <n v="0.09"/>
    <n v="2412.7199999999998"/>
    <n v="24395.279999999999"/>
    <n v="558500"/>
    <n v="-534104.72"/>
    <x v="9"/>
    <x v="0"/>
    <x v="6"/>
    <x v="1"/>
  </r>
  <r>
    <s v="ORD-00435"/>
    <x v="1"/>
    <x v="2"/>
    <x v="4"/>
    <x v="2"/>
    <n v="1227"/>
    <n v="250"/>
    <n v="15"/>
    <n v="18405"/>
    <n v="0.09"/>
    <n v="1656.45"/>
    <n v="16748.55"/>
    <n v="306750"/>
    <n v="-290001.45"/>
    <x v="10"/>
    <x v="3"/>
    <x v="7"/>
    <x v="0"/>
  </r>
  <r>
    <s v="ORD-00436"/>
    <x v="3"/>
    <x v="3"/>
    <x v="4"/>
    <x v="2"/>
    <n v="877"/>
    <n v="250"/>
    <n v="125"/>
    <n v="109625"/>
    <n v="0.09"/>
    <n v="9866.25"/>
    <n v="99758.75"/>
    <n v="219250"/>
    <n v="-119491.25"/>
    <x v="15"/>
    <x v="6"/>
    <x v="9"/>
    <x v="0"/>
  </r>
  <r>
    <s v="ORD-00437"/>
    <x v="0"/>
    <x v="4"/>
    <x v="5"/>
    <x v="2"/>
    <n v="2071"/>
    <n v="260"/>
    <n v="350"/>
    <n v="724850"/>
    <n v="0.09"/>
    <n v="65236.5"/>
    <n v="659613.5"/>
    <n v="538460"/>
    <n v="121153.5"/>
    <x v="6"/>
    <x v="5"/>
    <x v="6"/>
    <x v="0"/>
  </r>
  <r>
    <s v="ORD-00438"/>
    <x v="0"/>
    <x v="0"/>
    <x v="5"/>
    <x v="2"/>
    <n v="1269"/>
    <n v="260"/>
    <n v="350"/>
    <n v="444150"/>
    <n v="0.09"/>
    <n v="39973.5"/>
    <n v="404176.5"/>
    <n v="329940"/>
    <n v="74236.5"/>
    <x v="10"/>
    <x v="3"/>
    <x v="7"/>
    <x v="0"/>
  </r>
  <r>
    <s v="ORD-00439"/>
    <x v="1"/>
    <x v="1"/>
    <x v="5"/>
    <x v="2"/>
    <n v="970"/>
    <n v="260"/>
    <n v="15"/>
    <n v="14550"/>
    <n v="0.09"/>
    <n v="1309.5"/>
    <n v="13240.5"/>
    <n v="252200"/>
    <n v="-238959.5"/>
    <x v="11"/>
    <x v="3"/>
    <x v="9"/>
    <x v="1"/>
  </r>
  <r>
    <s v="ORD-00440"/>
    <x v="0"/>
    <x v="3"/>
    <x v="5"/>
    <x v="2"/>
    <n v="1694"/>
    <n v="260"/>
    <n v="20"/>
    <n v="33880"/>
    <n v="0.09"/>
    <n v="3049.2"/>
    <n v="30830.799999999999"/>
    <n v="440440"/>
    <n v="-409609.2"/>
    <x v="15"/>
    <x v="6"/>
    <x v="9"/>
    <x v="0"/>
  </r>
  <r>
    <s v="ORD-00441"/>
    <x v="0"/>
    <x v="1"/>
    <x v="0"/>
    <x v="2"/>
    <n v="663"/>
    <n v="3"/>
    <n v="20"/>
    <n v="13260"/>
    <n v="0.09"/>
    <n v="1193.4000000000001"/>
    <n v="12066.6"/>
    <n v="1989"/>
    <n v="10077.6"/>
    <x v="14"/>
    <x v="2"/>
    <x v="11"/>
    <x v="0"/>
  </r>
  <r>
    <s v="ORD-00442"/>
    <x v="0"/>
    <x v="0"/>
    <x v="0"/>
    <x v="2"/>
    <n v="819"/>
    <n v="3"/>
    <n v="7"/>
    <n v="5733"/>
    <n v="0.09"/>
    <n v="515.97"/>
    <n v="5217.03"/>
    <n v="2457"/>
    <n v="2760.03"/>
    <x v="4"/>
    <x v="4"/>
    <x v="4"/>
    <x v="0"/>
  </r>
  <r>
    <s v="ORD-00443"/>
    <x v="2"/>
    <x v="1"/>
    <x v="0"/>
    <x v="2"/>
    <n v="1580"/>
    <n v="3"/>
    <n v="12"/>
    <n v="18960"/>
    <n v="0.09"/>
    <n v="1706.4"/>
    <n v="17253.599999999999"/>
    <n v="4740"/>
    <n v="12513.6"/>
    <x v="6"/>
    <x v="5"/>
    <x v="6"/>
    <x v="0"/>
  </r>
  <r>
    <s v="ORD-00444"/>
    <x v="0"/>
    <x v="3"/>
    <x v="0"/>
    <x v="2"/>
    <n v="521"/>
    <n v="3"/>
    <n v="7"/>
    <n v="3647"/>
    <n v="0.09"/>
    <n v="328.23"/>
    <n v="3318.77"/>
    <n v="1563"/>
    <n v="1755.77"/>
    <x v="2"/>
    <x v="2"/>
    <x v="2"/>
    <x v="0"/>
  </r>
  <r>
    <s v="ORD-00445"/>
    <x v="0"/>
    <x v="4"/>
    <x v="2"/>
    <x v="2"/>
    <n v="973"/>
    <n v="10"/>
    <n v="20"/>
    <n v="19460"/>
    <n v="0.09"/>
    <n v="1751.4"/>
    <n v="17708.599999999999"/>
    <n v="9730"/>
    <n v="7978.6"/>
    <x v="3"/>
    <x v="3"/>
    <x v="3"/>
    <x v="0"/>
  </r>
  <r>
    <s v="ORD-00446"/>
    <x v="0"/>
    <x v="3"/>
    <x v="2"/>
    <x v="2"/>
    <n v="1038"/>
    <n v="10"/>
    <n v="20"/>
    <n v="20760"/>
    <n v="0.09"/>
    <n v="1868.4"/>
    <n v="18891.599999999999"/>
    <n v="10380"/>
    <n v="8511.6"/>
    <x v="1"/>
    <x v="1"/>
    <x v="1"/>
    <x v="0"/>
  </r>
  <r>
    <s v="ORD-00447"/>
    <x v="0"/>
    <x v="1"/>
    <x v="2"/>
    <x v="2"/>
    <n v="360"/>
    <n v="10"/>
    <n v="7"/>
    <n v="2520"/>
    <n v="0.09"/>
    <n v="226.8"/>
    <n v="2293.1999999999998"/>
    <n v="3600"/>
    <n v="-1306.8"/>
    <x v="10"/>
    <x v="3"/>
    <x v="7"/>
    <x v="0"/>
  </r>
  <r>
    <s v="ORD-00448"/>
    <x v="2"/>
    <x v="2"/>
    <x v="3"/>
    <x v="2"/>
    <n v="1967"/>
    <n v="120"/>
    <n v="12"/>
    <n v="23604"/>
    <n v="0.09"/>
    <n v="2124.36"/>
    <n v="21479.64"/>
    <n v="236040"/>
    <n v="-214560.36"/>
    <x v="3"/>
    <x v="3"/>
    <x v="3"/>
    <x v="0"/>
  </r>
  <r>
    <s v="ORD-00449"/>
    <x v="1"/>
    <x v="3"/>
    <x v="3"/>
    <x v="2"/>
    <n v="2628"/>
    <n v="120"/>
    <n v="15"/>
    <n v="39420"/>
    <n v="0.09"/>
    <n v="3547.8"/>
    <n v="35872.199999999997"/>
    <n v="315360"/>
    <n v="-279487.8"/>
    <x v="13"/>
    <x v="6"/>
    <x v="10"/>
    <x v="0"/>
  </r>
  <r>
    <s v="ORD-00450"/>
    <x v="0"/>
    <x v="1"/>
    <x v="4"/>
    <x v="2"/>
    <n v="360"/>
    <n v="250"/>
    <n v="7"/>
    <n v="2520"/>
    <n v="0.09"/>
    <n v="226.8"/>
    <n v="2293.1999999999998"/>
    <n v="90000"/>
    <n v="-87706.8"/>
    <x v="10"/>
    <x v="3"/>
    <x v="7"/>
    <x v="0"/>
  </r>
  <r>
    <s v="ORD-00451"/>
    <x v="0"/>
    <x v="2"/>
    <x v="4"/>
    <x v="2"/>
    <n v="2682"/>
    <n v="250"/>
    <n v="20"/>
    <n v="53640"/>
    <n v="0.09"/>
    <n v="4827.6000000000004"/>
    <n v="48812.4"/>
    <n v="670500"/>
    <n v="-621687.6"/>
    <x v="11"/>
    <x v="3"/>
    <x v="9"/>
    <x v="1"/>
  </r>
  <r>
    <s v="ORD-00452"/>
    <x v="0"/>
    <x v="3"/>
    <x v="4"/>
    <x v="2"/>
    <n v="521"/>
    <n v="250"/>
    <n v="7"/>
    <n v="3647"/>
    <n v="0.09"/>
    <n v="328.23"/>
    <n v="3318.77"/>
    <n v="130250"/>
    <n v="-126931.23"/>
    <x v="2"/>
    <x v="2"/>
    <x v="2"/>
    <x v="0"/>
  </r>
  <r>
    <s v="ORD-00453"/>
    <x v="0"/>
    <x v="3"/>
    <x v="5"/>
    <x v="2"/>
    <n v="1038"/>
    <n v="260"/>
    <n v="20"/>
    <n v="20760"/>
    <n v="0.09"/>
    <n v="1868.4"/>
    <n v="18891.599999999999"/>
    <n v="269880"/>
    <n v="-250988.4"/>
    <x v="1"/>
    <x v="1"/>
    <x v="1"/>
    <x v="0"/>
  </r>
  <r>
    <s v="ORD-00454"/>
    <x v="1"/>
    <x v="0"/>
    <x v="5"/>
    <x v="2"/>
    <n v="1630"/>
    <n v="260"/>
    <n v="15"/>
    <n v="24457.5"/>
    <n v="9.0000204436266995E-2"/>
    <n v="2201.1799999999998"/>
    <n v="22256.33"/>
    <n v="423930"/>
    <n v="-401673.67"/>
    <x v="4"/>
    <x v="4"/>
    <x v="4"/>
    <x v="0"/>
  </r>
  <r>
    <s v="ORD-00455"/>
    <x v="2"/>
    <x v="2"/>
    <x v="5"/>
    <x v="2"/>
    <n v="306"/>
    <n v="260"/>
    <n v="12"/>
    <n v="3672"/>
    <n v="0.09"/>
    <n v="330.48"/>
    <n v="3341.52"/>
    <n v="79560"/>
    <n v="-76218.48"/>
    <x v="12"/>
    <x v="6"/>
    <x v="2"/>
    <x v="1"/>
  </r>
  <r>
    <s v="ORD-00456"/>
    <x v="2"/>
    <x v="4"/>
    <x v="0"/>
    <x v="3"/>
    <n v="386"/>
    <n v="3"/>
    <n v="12"/>
    <n v="4632"/>
    <n v="0.1"/>
    <n v="463.2"/>
    <n v="4168.8"/>
    <n v="1158"/>
    <n v="3010.8"/>
    <x v="7"/>
    <x v="5"/>
    <x v="7"/>
    <x v="1"/>
  </r>
  <r>
    <s v="ORD-00457"/>
    <x v="0"/>
    <x v="4"/>
    <x v="1"/>
    <x v="3"/>
    <n v="2328"/>
    <n v="5"/>
    <n v="7"/>
    <n v="16296"/>
    <n v="0.1"/>
    <n v="1629.6"/>
    <n v="14666.4"/>
    <n v="11640"/>
    <n v="3026.4"/>
    <x v="6"/>
    <x v="5"/>
    <x v="6"/>
    <x v="0"/>
  </r>
  <r>
    <s v="ORD-00458"/>
    <x v="2"/>
    <x v="4"/>
    <x v="2"/>
    <x v="3"/>
    <n v="386"/>
    <n v="10"/>
    <n v="12"/>
    <n v="4632"/>
    <n v="0.1"/>
    <n v="463.2"/>
    <n v="4168.8"/>
    <n v="3860"/>
    <n v="308.8"/>
    <x v="7"/>
    <x v="5"/>
    <x v="7"/>
    <x v="1"/>
  </r>
  <r>
    <s v="ORD-00459"/>
    <x v="3"/>
    <x v="4"/>
    <x v="0"/>
    <x v="3"/>
    <n v="3446"/>
    <n v="3"/>
    <n v="125"/>
    <n v="430687.5"/>
    <n v="0.1"/>
    <n v="43068.75"/>
    <n v="387618.75"/>
    <n v="10336.5"/>
    <n v="377282.25"/>
    <x v="13"/>
    <x v="6"/>
    <x v="10"/>
    <x v="0"/>
  </r>
  <r>
    <s v="ORD-00460"/>
    <x v="3"/>
    <x v="2"/>
    <x v="0"/>
    <x v="3"/>
    <n v="1482"/>
    <n v="3"/>
    <n v="125"/>
    <n v="185250"/>
    <n v="0.1"/>
    <n v="18525"/>
    <n v="166725"/>
    <n v="4446"/>
    <n v="162279"/>
    <x v="12"/>
    <x v="6"/>
    <x v="2"/>
    <x v="1"/>
  </r>
  <r>
    <s v="ORD-00461"/>
    <x v="0"/>
    <x v="4"/>
    <x v="1"/>
    <x v="3"/>
    <n v="2313"/>
    <n v="5"/>
    <n v="350"/>
    <n v="809550"/>
    <n v="0.1"/>
    <n v="80955"/>
    <n v="728595"/>
    <n v="11565"/>
    <n v="717030"/>
    <x v="14"/>
    <x v="2"/>
    <x v="11"/>
    <x v="0"/>
  </r>
  <r>
    <s v="ORD-00462"/>
    <x v="3"/>
    <x v="4"/>
    <x v="1"/>
    <x v="3"/>
    <n v="1804"/>
    <n v="5"/>
    <n v="125"/>
    <n v="225500"/>
    <n v="0.1"/>
    <n v="22550"/>
    <n v="202950"/>
    <n v="9020"/>
    <n v="193930"/>
    <x v="11"/>
    <x v="3"/>
    <x v="9"/>
    <x v="1"/>
  </r>
  <r>
    <s v="ORD-00463"/>
    <x v="1"/>
    <x v="2"/>
    <x v="1"/>
    <x v="3"/>
    <n v="2072"/>
    <n v="5"/>
    <n v="15"/>
    <n v="31080"/>
    <n v="0.1"/>
    <n v="3108"/>
    <n v="27972"/>
    <n v="10360"/>
    <n v="17612"/>
    <x v="2"/>
    <x v="2"/>
    <x v="2"/>
    <x v="0"/>
  </r>
  <r>
    <s v="ORD-00464"/>
    <x v="0"/>
    <x v="2"/>
    <x v="2"/>
    <x v="3"/>
    <n v="1954"/>
    <n v="10"/>
    <n v="20"/>
    <n v="39080"/>
    <n v="0.1"/>
    <n v="3908"/>
    <n v="35172"/>
    <n v="19540"/>
    <n v="15632"/>
    <x v="3"/>
    <x v="3"/>
    <x v="3"/>
    <x v="0"/>
  </r>
  <r>
    <s v="ORD-00465"/>
    <x v="4"/>
    <x v="3"/>
    <x v="2"/>
    <x v="3"/>
    <n v="591"/>
    <n v="10"/>
    <n v="300"/>
    <n v="177300"/>
    <n v="0.1"/>
    <n v="17730"/>
    <n v="159570"/>
    <n v="5910"/>
    <n v="153660"/>
    <x v="14"/>
    <x v="2"/>
    <x v="11"/>
    <x v="0"/>
  </r>
  <r>
    <s v="ORD-00466"/>
    <x v="1"/>
    <x v="2"/>
    <x v="2"/>
    <x v="3"/>
    <n v="2167"/>
    <n v="10"/>
    <n v="15"/>
    <n v="32505"/>
    <n v="0.1"/>
    <n v="3250.5"/>
    <n v="29254.5"/>
    <n v="21670"/>
    <n v="7584.5"/>
    <x v="7"/>
    <x v="5"/>
    <x v="7"/>
    <x v="1"/>
  </r>
  <r>
    <s v="ORD-00467"/>
    <x v="0"/>
    <x v="1"/>
    <x v="2"/>
    <x v="3"/>
    <n v="241"/>
    <n v="10"/>
    <n v="20"/>
    <n v="4820"/>
    <n v="0.1"/>
    <n v="482"/>
    <n v="4338"/>
    <n v="2410"/>
    <n v="1928"/>
    <x v="10"/>
    <x v="3"/>
    <x v="7"/>
    <x v="0"/>
  </r>
  <r>
    <s v="ORD-00468"/>
    <x v="1"/>
    <x v="1"/>
    <x v="3"/>
    <x v="3"/>
    <n v="681"/>
    <n v="120"/>
    <n v="15"/>
    <n v="10215"/>
    <n v="0.1"/>
    <n v="1021.5"/>
    <n v="9193.5"/>
    <n v="81720"/>
    <n v="-72526.5"/>
    <x v="0"/>
    <x v="0"/>
    <x v="0"/>
    <x v="0"/>
  </r>
  <r>
    <s v="ORD-00469"/>
    <x v="1"/>
    <x v="1"/>
    <x v="3"/>
    <x v="3"/>
    <n v="510"/>
    <n v="120"/>
    <n v="15"/>
    <n v="7650"/>
    <n v="0.1"/>
    <n v="765"/>
    <n v="6885"/>
    <n v="61200"/>
    <n v="-54315"/>
    <x v="13"/>
    <x v="6"/>
    <x v="10"/>
    <x v="0"/>
  </r>
  <r>
    <s v="ORD-00470"/>
    <x v="1"/>
    <x v="4"/>
    <x v="3"/>
    <x v="3"/>
    <n v="790"/>
    <n v="120"/>
    <n v="15"/>
    <n v="11850"/>
    <n v="0.1"/>
    <n v="1185"/>
    <n v="10665"/>
    <n v="94800"/>
    <n v="-84135"/>
    <x v="14"/>
    <x v="2"/>
    <x v="11"/>
    <x v="0"/>
  </r>
  <r>
    <s v="ORD-00471"/>
    <x v="0"/>
    <x v="2"/>
    <x v="3"/>
    <x v="3"/>
    <n v="639"/>
    <n v="120"/>
    <n v="350"/>
    <n v="223650"/>
    <n v="0.1"/>
    <n v="22365"/>
    <n v="201285"/>
    <n v="76680"/>
    <n v="124605"/>
    <x v="4"/>
    <x v="4"/>
    <x v="4"/>
    <x v="0"/>
  </r>
  <r>
    <s v="ORD-00472"/>
    <x v="3"/>
    <x v="4"/>
    <x v="3"/>
    <x v="3"/>
    <n v="1596"/>
    <n v="120"/>
    <n v="125"/>
    <n v="199500"/>
    <n v="0.1"/>
    <n v="19950"/>
    <n v="179550"/>
    <n v="191520"/>
    <n v="-11970"/>
    <x v="6"/>
    <x v="5"/>
    <x v="6"/>
    <x v="0"/>
  </r>
  <r>
    <s v="ORD-00473"/>
    <x v="4"/>
    <x v="4"/>
    <x v="3"/>
    <x v="3"/>
    <n v="2294"/>
    <n v="120"/>
    <n v="300"/>
    <n v="688200"/>
    <n v="0.1"/>
    <n v="68820"/>
    <n v="619380"/>
    <n v="275280"/>
    <n v="344100"/>
    <x v="7"/>
    <x v="5"/>
    <x v="7"/>
    <x v="1"/>
  </r>
  <r>
    <s v="ORD-00474"/>
    <x v="0"/>
    <x v="1"/>
    <x v="3"/>
    <x v="3"/>
    <n v="241"/>
    <n v="120"/>
    <n v="20"/>
    <n v="4820"/>
    <n v="0.1"/>
    <n v="482"/>
    <n v="4338"/>
    <n v="28920"/>
    <n v="-24582"/>
    <x v="10"/>
    <x v="3"/>
    <x v="7"/>
    <x v="0"/>
  </r>
  <r>
    <s v="ORD-00475"/>
    <x v="0"/>
    <x v="1"/>
    <x v="3"/>
    <x v="3"/>
    <n v="2665"/>
    <n v="120"/>
    <n v="7"/>
    <n v="18655"/>
    <n v="0.1"/>
    <n v="1865.5"/>
    <n v="16789.5"/>
    <n v="319800"/>
    <n v="-303010.5"/>
    <x v="15"/>
    <x v="6"/>
    <x v="9"/>
    <x v="0"/>
  </r>
  <r>
    <s v="ORD-00476"/>
    <x v="3"/>
    <x v="0"/>
    <x v="3"/>
    <x v="3"/>
    <n v="1916"/>
    <n v="120"/>
    <n v="125"/>
    <n v="239500"/>
    <n v="0.1"/>
    <n v="23950"/>
    <n v="215550"/>
    <n v="229920"/>
    <n v="-14370"/>
    <x v="12"/>
    <x v="6"/>
    <x v="2"/>
    <x v="1"/>
  </r>
  <r>
    <s v="ORD-00477"/>
    <x v="4"/>
    <x v="2"/>
    <x v="3"/>
    <x v="3"/>
    <n v="853"/>
    <n v="120"/>
    <n v="300"/>
    <n v="255900"/>
    <n v="0.1"/>
    <n v="25590"/>
    <n v="230310"/>
    <n v="102360"/>
    <n v="127950"/>
    <x v="2"/>
    <x v="2"/>
    <x v="2"/>
    <x v="0"/>
  </r>
  <r>
    <s v="ORD-00478"/>
    <x v="3"/>
    <x v="3"/>
    <x v="4"/>
    <x v="3"/>
    <n v="341"/>
    <n v="250"/>
    <n v="125"/>
    <n v="42625"/>
    <n v="0.1"/>
    <n v="4262.5"/>
    <n v="38362.5"/>
    <n v="85250"/>
    <n v="-46887.5"/>
    <x v="14"/>
    <x v="2"/>
    <x v="11"/>
    <x v="0"/>
  </r>
  <r>
    <s v="ORD-00479"/>
    <x v="1"/>
    <x v="3"/>
    <x v="4"/>
    <x v="3"/>
    <n v="641"/>
    <n v="250"/>
    <n v="15"/>
    <n v="9615"/>
    <n v="0.1"/>
    <n v="961.5"/>
    <n v="8653.5"/>
    <n v="160250"/>
    <n v="-151596.5"/>
    <x v="4"/>
    <x v="4"/>
    <x v="4"/>
    <x v="0"/>
  </r>
  <r>
    <s v="ORD-00480"/>
    <x v="0"/>
    <x v="4"/>
    <x v="4"/>
    <x v="3"/>
    <n v="2807"/>
    <n v="250"/>
    <n v="350"/>
    <n v="982450"/>
    <n v="0.1"/>
    <n v="98245"/>
    <n v="884205"/>
    <n v="701750"/>
    <n v="182455"/>
    <x v="5"/>
    <x v="0"/>
    <x v="5"/>
    <x v="0"/>
  </r>
  <r>
    <s v="ORD-00481"/>
    <x v="4"/>
    <x v="3"/>
    <x v="4"/>
    <x v="3"/>
    <n v="432"/>
    <n v="250"/>
    <n v="300"/>
    <n v="129600"/>
    <n v="0.1"/>
    <n v="12960"/>
    <n v="116640"/>
    <n v="108000"/>
    <n v="8640"/>
    <x v="6"/>
    <x v="5"/>
    <x v="6"/>
    <x v="0"/>
  </r>
  <r>
    <s v="ORD-00482"/>
    <x v="4"/>
    <x v="4"/>
    <x v="4"/>
    <x v="3"/>
    <n v="2294"/>
    <n v="250"/>
    <n v="300"/>
    <n v="688200"/>
    <n v="0.1"/>
    <n v="68820"/>
    <n v="619380"/>
    <n v="573500"/>
    <n v="45880"/>
    <x v="7"/>
    <x v="5"/>
    <x v="7"/>
    <x v="1"/>
  </r>
  <r>
    <s v="ORD-00483"/>
    <x v="1"/>
    <x v="2"/>
    <x v="4"/>
    <x v="3"/>
    <n v="2167"/>
    <n v="250"/>
    <n v="15"/>
    <n v="32505"/>
    <n v="0.1"/>
    <n v="3250.5"/>
    <n v="29254.5"/>
    <n v="541750"/>
    <n v="-512495.5"/>
    <x v="7"/>
    <x v="5"/>
    <x v="7"/>
    <x v="1"/>
  </r>
  <r>
    <s v="ORD-00484"/>
    <x v="3"/>
    <x v="0"/>
    <x v="4"/>
    <x v="3"/>
    <n v="2529"/>
    <n v="250"/>
    <n v="125"/>
    <n v="316125"/>
    <n v="0.1"/>
    <n v="31612.5"/>
    <n v="284512.5"/>
    <n v="632250"/>
    <n v="-347737.5"/>
    <x v="15"/>
    <x v="6"/>
    <x v="9"/>
    <x v="0"/>
  </r>
  <r>
    <s v="ORD-00485"/>
    <x v="0"/>
    <x v="1"/>
    <x v="4"/>
    <x v="3"/>
    <n v="1870"/>
    <n v="250"/>
    <n v="350"/>
    <n v="654500"/>
    <n v="0.1"/>
    <n v="65450"/>
    <n v="589050"/>
    <n v="467500"/>
    <n v="121550"/>
    <x v="12"/>
    <x v="6"/>
    <x v="2"/>
    <x v="1"/>
  </r>
  <r>
    <s v="ORD-00486"/>
    <x v="3"/>
    <x v="4"/>
    <x v="5"/>
    <x v="3"/>
    <n v="579"/>
    <n v="260"/>
    <n v="125"/>
    <n v="72375"/>
    <n v="0.1"/>
    <n v="7237.5"/>
    <n v="65137.5"/>
    <n v="150540"/>
    <n v="-85402.5"/>
    <x v="0"/>
    <x v="0"/>
    <x v="0"/>
    <x v="0"/>
  </r>
  <r>
    <s v="ORD-00487"/>
    <x v="0"/>
    <x v="0"/>
    <x v="5"/>
    <x v="3"/>
    <n v="2240"/>
    <n v="260"/>
    <n v="350"/>
    <n v="784000"/>
    <n v="0.1"/>
    <n v="78400"/>
    <n v="705600"/>
    <n v="582400"/>
    <n v="123200"/>
    <x v="8"/>
    <x v="5"/>
    <x v="8"/>
    <x v="0"/>
  </r>
  <r>
    <s v="ORD-00488"/>
    <x v="4"/>
    <x v="4"/>
    <x v="5"/>
    <x v="3"/>
    <n v="2993"/>
    <n v="260"/>
    <n v="300"/>
    <n v="897900"/>
    <n v="0.1"/>
    <n v="89790"/>
    <n v="808110"/>
    <n v="778180"/>
    <n v="29930"/>
    <x v="3"/>
    <x v="3"/>
    <x v="3"/>
    <x v="0"/>
  </r>
  <r>
    <s v="ORD-00489"/>
    <x v="2"/>
    <x v="0"/>
    <x v="5"/>
    <x v="3"/>
    <n v="3520"/>
    <n v="260"/>
    <n v="12"/>
    <n v="42246"/>
    <n v="0.1"/>
    <n v="4224.6000000000004"/>
    <n v="38021.4"/>
    <n v="915330"/>
    <n v="-877308.6"/>
    <x v="13"/>
    <x v="6"/>
    <x v="10"/>
    <x v="0"/>
  </r>
  <r>
    <s v="ORD-00490"/>
    <x v="0"/>
    <x v="3"/>
    <x v="5"/>
    <x v="3"/>
    <n v="2039"/>
    <n v="260"/>
    <n v="20"/>
    <n v="40780"/>
    <n v="0.1"/>
    <n v="4078"/>
    <n v="36702"/>
    <n v="530140"/>
    <n v="-493438"/>
    <x v="14"/>
    <x v="2"/>
    <x v="11"/>
    <x v="0"/>
  </r>
  <r>
    <s v="ORD-00491"/>
    <x v="2"/>
    <x v="1"/>
    <x v="5"/>
    <x v="3"/>
    <n v="2574"/>
    <n v="260"/>
    <n v="12"/>
    <n v="30888"/>
    <n v="0.1"/>
    <n v="3088.8"/>
    <n v="27799.200000000001"/>
    <n v="669240"/>
    <n v="-641440.80000000005"/>
    <x v="5"/>
    <x v="0"/>
    <x v="5"/>
    <x v="0"/>
  </r>
  <r>
    <s v="ORD-00492"/>
    <x v="0"/>
    <x v="0"/>
    <x v="5"/>
    <x v="3"/>
    <n v="707"/>
    <n v="260"/>
    <n v="350"/>
    <n v="247450"/>
    <n v="0.1"/>
    <n v="24745"/>
    <n v="222705"/>
    <n v="183820"/>
    <n v="38885"/>
    <x v="6"/>
    <x v="5"/>
    <x v="6"/>
    <x v="0"/>
  </r>
  <r>
    <s v="ORD-00493"/>
    <x v="1"/>
    <x v="2"/>
    <x v="5"/>
    <x v="3"/>
    <n v="2072"/>
    <n v="260"/>
    <n v="15"/>
    <n v="31080"/>
    <n v="0.1"/>
    <n v="3108"/>
    <n v="27972"/>
    <n v="538720"/>
    <n v="-510748"/>
    <x v="2"/>
    <x v="2"/>
    <x v="2"/>
    <x v="0"/>
  </r>
  <r>
    <s v="ORD-00494"/>
    <x v="4"/>
    <x v="2"/>
    <x v="5"/>
    <x v="3"/>
    <n v="853"/>
    <n v="260"/>
    <n v="300"/>
    <n v="255900"/>
    <n v="0.1"/>
    <n v="25590"/>
    <n v="230310"/>
    <n v="221780"/>
    <n v="8530"/>
    <x v="2"/>
    <x v="2"/>
    <x v="2"/>
    <x v="0"/>
  </r>
  <r>
    <s v="ORD-00495"/>
    <x v="2"/>
    <x v="2"/>
    <x v="0"/>
    <x v="3"/>
    <n v="1198"/>
    <n v="3"/>
    <n v="12"/>
    <n v="14376"/>
    <n v="0.11"/>
    <n v="1581.36"/>
    <n v="12794.64"/>
    <n v="3594"/>
    <n v="9200.64"/>
    <x v="7"/>
    <x v="5"/>
    <x v="7"/>
    <x v="1"/>
  </r>
  <r>
    <s v="ORD-00496"/>
    <x v="0"/>
    <x v="2"/>
    <x v="2"/>
    <x v="3"/>
    <n v="2532"/>
    <n v="10"/>
    <n v="7"/>
    <n v="17724"/>
    <n v="0.11"/>
    <n v="1949.64"/>
    <n v="15774.36"/>
    <n v="25320"/>
    <n v="-9545.64"/>
    <x v="13"/>
    <x v="6"/>
    <x v="10"/>
    <x v="0"/>
  </r>
  <r>
    <s v="ORD-00497"/>
    <x v="2"/>
    <x v="2"/>
    <x v="2"/>
    <x v="3"/>
    <n v="1198"/>
    <n v="10"/>
    <n v="12"/>
    <n v="14376"/>
    <n v="0.11"/>
    <n v="1581.36"/>
    <n v="12794.64"/>
    <n v="11980"/>
    <n v="814.64"/>
    <x v="7"/>
    <x v="5"/>
    <x v="7"/>
    <x v="1"/>
  </r>
  <r>
    <s v="ORD-00498"/>
    <x v="1"/>
    <x v="0"/>
    <x v="3"/>
    <x v="3"/>
    <n v="384"/>
    <n v="120"/>
    <n v="15"/>
    <n v="5760"/>
    <n v="0.11"/>
    <n v="633.6"/>
    <n v="5126.3999999999996"/>
    <n v="46080"/>
    <n v="-40953.599999999999"/>
    <x v="0"/>
    <x v="0"/>
    <x v="0"/>
    <x v="0"/>
  </r>
  <r>
    <s v="ORD-00499"/>
    <x v="2"/>
    <x v="1"/>
    <x v="3"/>
    <x v="3"/>
    <n v="472"/>
    <n v="120"/>
    <n v="12"/>
    <n v="5664"/>
    <n v="0.11"/>
    <n v="623.04"/>
    <n v="5040.96"/>
    <n v="56640"/>
    <n v="-51599.040000000001"/>
    <x v="10"/>
    <x v="3"/>
    <x v="7"/>
    <x v="0"/>
  </r>
  <r>
    <s v="ORD-00500"/>
    <x v="0"/>
    <x v="4"/>
    <x v="4"/>
    <x v="3"/>
    <n v="1579"/>
    <n v="250"/>
    <n v="7"/>
    <n v="11053"/>
    <n v="0.11"/>
    <n v="1215.83"/>
    <n v="9837.17"/>
    <n v="394750"/>
    <n v="-384912.83"/>
    <x v="3"/>
    <x v="3"/>
    <x v="3"/>
    <x v="0"/>
  </r>
  <r>
    <s v="ORD-00501"/>
    <x v="2"/>
    <x v="3"/>
    <x v="4"/>
    <x v="3"/>
    <n v="1005"/>
    <n v="250"/>
    <n v="12"/>
    <n v="12060"/>
    <n v="0.11"/>
    <n v="1326.6"/>
    <n v="10733.4"/>
    <n v="251250"/>
    <n v="-240516.6"/>
    <x v="9"/>
    <x v="0"/>
    <x v="6"/>
    <x v="1"/>
  </r>
  <r>
    <s v="ORD-00502"/>
    <x v="1"/>
    <x v="4"/>
    <x v="5"/>
    <x v="3"/>
    <n v="3200"/>
    <n v="260"/>
    <n v="15"/>
    <n v="47992.5"/>
    <n v="0.11000010418294499"/>
    <n v="5279.18"/>
    <n v="42713.33"/>
    <n v="831870"/>
    <n v="-789156.67"/>
    <x v="4"/>
    <x v="4"/>
    <x v="4"/>
    <x v="0"/>
  </r>
  <r>
    <s v="ORD-00503"/>
    <x v="2"/>
    <x v="1"/>
    <x v="5"/>
    <x v="3"/>
    <n v="472"/>
    <n v="260"/>
    <n v="12"/>
    <n v="5664"/>
    <n v="0.11"/>
    <n v="623.04"/>
    <n v="5040.96"/>
    <n v="122720"/>
    <n v="-117679.03999999999"/>
    <x v="10"/>
    <x v="3"/>
    <x v="7"/>
    <x v="0"/>
  </r>
  <r>
    <s v="ORD-00504"/>
    <x v="2"/>
    <x v="0"/>
    <x v="0"/>
    <x v="3"/>
    <n v="1937"/>
    <n v="3"/>
    <n v="12"/>
    <n v="23244"/>
    <n v="0.11"/>
    <n v="2556.84"/>
    <n v="20687.16"/>
    <n v="5811"/>
    <n v="14876.16"/>
    <x v="8"/>
    <x v="5"/>
    <x v="8"/>
    <x v="0"/>
  </r>
  <r>
    <s v="ORD-00505"/>
    <x v="0"/>
    <x v="1"/>
    <x v="0"/>
    <x v="3"/>
    <n v="792"/>
    <n v="3"/>
    <n v="350"/>
    <n v="277200"/>
    <n v="0.11"/>
    <n v="30492"/>
    <n v="246708"/>
    <n v="2376"/>
    <n v="244332"/>
    <x v="3"/>
    <x v="3"/>
    <x v="3"/>
    <x v="0"/>
  </r>
  <r>
    <s v="ORD-00506"/>
    <x v="4"/>
    <x v="1"/>
    <x v="0"/>
    <x v="3"/>
    <n v="2811"/>
    <n v="3"/>
    <n v="300"/>
    <n v="843300"/>
    <n v="0.11"/>
    <n v="92763"/>
    <n v="750537"/>
    <n v="8433"/>
    <n v="742104"/>
    <x v="4"/>
    <x v="4"/>
    <x v="4"/>
    <x v="0"/>
  </r>
  <r>
    <s v="ORD-00507"/>
    <x v="3"/>
    <x v="2"/>
    <x v="0"/>
    <x v="3"/>
    <n v="2441"/>
    <n v="3"/>
    <n v="125"/>
    <n v="305125"/>
    <n v="0.11"/>
    <n v="33563.75"/>
    <n v="271561.25"/>
    <n v="7323"/>
    <n v="264238.25"/>
    <x v="10"/>
    <x v="3"/>
    <x v="7"/>
    <x v="0"/>
  </r>
  <r>
    <s v="ORD-00508"/>
    <x v="1"/>
    <x v="0"/>
    <x v="0"/>
    <x v="3"/>
    <n v="1560"/>
    <n v="3"/>
    <n v="15"/>
    <n v="23400"/>
    <n v="0.11"/>
    <n v="2574"/>
    <n v="20826"/>
    <n v="4680"/>
    <n v="16146"/>
    <x v="11"/>
    <x v="3"/>
    <x v="9"/>
    <x v="1"/>
  </r>
  <r>
    <s v="ORD-00509"/>
    <x v="0"/>
    <x v="3"/>
    <x v="0"/>
    <x v="3"/>
    <n v="2706"/>
    <n v="3"/>
    <n v="7"/>
    <n v="18942"/>
    <n v="0.11"/>
    <n v="2083.62"/>
    <n v="16858.38"/>
    <n v="8118"/>
    <n v="8740.3799999999992"/>
    <x v="11"/>
    <x v="3"/>
    <x v="9"/>
    <x v="1"/>
  </r>
  <r>
    <s v="ORD-00510"/>
    <x v="0"/>
    <x v="1"/>
    <x v="1"/>
    <x v="3"/>
    <n v="766"/>
    <n v="5"/>
    <n v="350"/>
    <n v="268100"/>
    <n v="0.11"/>
    <n v="29491"/>
    <n v="238609"/>
    <n v="3830"/>
    <n v="234779"/>
    <x v="0"/>
    <x v="0"/>
    <x v="0"/>
    <x v="0"/>
  </r>
  <r>
    <s v="ORD-00511"/>
    <x v="0"/>
    <x v="1"/>
    <x v="1"/>
    <x v="3"/>
    <n v="2992"/>
    <n v="5"/>
    <n v="20"/>
    <n v="59840"/>
    <n v="0.11"/>
    <n v="6582.4"/>
    <n v="53257.599999999999"/>
    <n v="14960"/>
    <n v="38297.599999999999"/>
    <x v="7"/>
    <x v="5"/>
    <x v="7"/>
    <x v="1"/>
  </r>
  <r>
    <s v="ORD-00512"/>
    <x v="1"/>
    <x v="3"/>
    <x v="1"/>
    <x v="3"/>
    <n v="2157"/>
    <n v="5"/>
    <n v="15"/>
    <n v="32355"/>
    <n v="0.11"/>
    <n v="3559.05"/>
    <n v="28795.95"/>
    <n v="10785"/>
    <n v="18010.95"/>
    <x v="2"/>
    <x v="2"/>
    <x v="2"/>
    <x v="0"/>
  </r>
  <r>
    <s v="ORD-00513"/>
    <x v="4"/>
    <x v="0"/>
    <x v="2"/>
    <x v="3"/>
    <n v="873"/>
    <n v="10"/>
    <n v="300"/>
    <n v="261900"/>
    <n v="0.11"/>
    <n v="28809"/>
    <n v="233091"/>
    <n v="8730"/>
    <n v="224361"/>
    <x v="0"/>
    <x v="0"/>
    <x v="0"/>
    <x v="0"/>
  </r>
  <r>
    <s v="ORD-00514"/>
    <x v="0"/>
    <x v="3"/>
    <x v="2"/>
    <x v="3"/>
    <n v="1122"/>
    <n v="10"/>
    <n v="20"/>
    <n v="22440"/>
    <n v="0.11"/>
    <n v="2468.4"/>
    <n v="19971.599999999999"/>
    <n v="11220"/>
    <n v="8751.6"/>
    <x v="3"/>
    <x v="3"/>
    <x v="3"/>
    <x v="0"/>
  </r>
  <r>
    <s v="ORD-00515"/>
    <x v="0"/>
    <x v="0"/>
    <x v="2"/>
    <x v="3"/>
    <n v="2104"/>
    <n v="10"/>
    <n v="350"/>
    <n v="736575"/>
    <n v="0.11"/>
    <n v="81023.25"/>
    <n v="655551.75"/>
    <n v="21045"/>
    <n v="634506.75"/>
    <x v="4"/>
    <x v="4"/>
    <x v="4"/>
    <x v="0"/>
  </r>
  <r>
    <s v="ORD-00516"/>
    <x v="2"/>
    <x v="0"/>
    <x v="2"/>
    <x v="3"/>
    <n v="4026"/>
    <n v="10"/>
    <n v="12"/>
    <n v="48312"/>
    <n v="0.11"/>
    <n v="5314.32"/>
    <n v="42997.68"/>
    <n v="40260"/>
    <n v="2737.68"/>
    <x v="4"/>
    <x v="4"/>
    <x v="4"/>
    <x v="0"/>
  </r>
  <r>
    <s v="ORD-00517"/>
    <x v="2"/>
    <x v="2"/>
    <x v="2"/>
    <x v="3"/>
    <n v="2426"/>
    <n v="10"/>
    <n v="12"/>
    <n v="29106"/>
    <n v="0.11"/>
    <n v="3201.66"/>
    <n v="25904.34"/>
    <n v="24255"/>
    <n v="1649.34"/>
    <x v="4"/>
    <x v="4"/>
    <x v="4"/>
    <x v="0"/>
  </r>
  <r>
    <s v="ORD-00518"/>
    <x v="0"/>
    <x v="0"/>
    <x v="2"/>
    <x v="3"/>
    <n v="2394"/>
    <n v="10"/>
    <n v="20"/>
    <n v="47880"/>
    <n v="0.11"/>
    <n v="5266.8"/>
    <n v="42613.2"/>
    <n v="23940"/>
    <n v="18673.2"/>
    <x v="5"/>
    <x v="0"/>
    <x v="5"/>
    <x v="0"/>
  </r>
  <r>
    <s v="ORD-00519"/>
    <x v="1"/>
    <x v="3"/>
    <x v="2"/>
    <x v="3"/>
    <n v="1984"/>
    <n v="10"/>
    <n v="15"/>
    <n v="29760"/>
    <n v="0.11"/>
    <n v="3273.6"/>
    <n v="26486.400000000001"/>
    <n v="19840"/>
    <n v="6646.4"/>
    <x v="5"/>
    <x v="0"/>
    <x v="5"/>
    <x v="0"/>
  </r>
  <r>
    <s v="ORD-00520"/>
    <x v="3"/>
    <x v="2"/>
    <x v="2"/>
    <x v="3"/>
    <n v="2441"/>
    <n v="10"/>
    <n v="125"/>
    <n v="305125"/>
    <n v="0.11"/>
    <n v="33563.75"/>
    <n v="271561.25"/>
    <n v="24410"/>
    <n v="247151.25"/>
    <x v="10"/>
    <x v="3"/>
    <x v="7"/>
    <x v="0"/>
  </r>
  <r>
    <s v="ORD-00521"/>
    <x v="0"/>
    <x v="1"/>
    <x v="2"/>
    <x v="3"/>
    <n v="2992"/>
    <n v="10"/>
    <n v="20"/>
    <n v="59840"/>
    <n v="0.11"/>
    <n v="6582.4"/>
    <n v="53257.599999999999"/>
    <n v="29920"/>
    <n v="23337.599999999999"/>
    <x v="7"/>
    <x v="5"/>
    <x v="7"/>
    <x v="1"/>
  </r>
  <r>
    <s v="ORD-00522"/>
    <x v="4"/>
    <x v="0"/>
    <x v="2"/>
    <x v="3"/>
    <n v="1366"/>
    <n v="10"/>
    <n v="300"/>
    <n v="409800"/>
    <n v="0.11"/>
    <n v="45078"/>
    <n v="364722"/>
    <n v="13660"/>
    <n v="351062"/>
    <x v="15"/>
    <x v="6"/>
    <x v="9"/>
    <x v="0"/>
  </r>
  <r>
    <s v="ORD-00523"/>
    <x v="0"/>
    <x v="2"/>
    <x v="3"/>
    <x v="3"/>
    <n v="2805"/>
    <n v="120"/>
    <n v="20"/>
    <n v="56100"/>
    <n v="0.11"/>
    <n v="6171"/>
    <n v="49929"/>
    <n v="336600"/>
    <n v="-286671"/>
    <x v="9"/>
    <x v="0"/>
    <x v="6"/>
    <x v="1"/>
  </r>
  <r>
    <s v="ORD-00524"/>
    <x v="1"/>
    <x v="3"/>
    <x v="3"/>
    <x v="3"/>
    <n v="655"/>
    <n v="120"/>
    <n v="15"/>
    <n v="9825"/>
    <n v="0.11"/>
    <n v="1080.75"/>
    <n v="8744.25"/>
    <n v="78600"/>
    <n v="-69855.75"/>
    <x v="9"/>
    <x v="0"/>
    <x v="6"/>
    <x v="1"/>
  </r>
  <r>
    <s v="ORD-00525"/>
    <x v="0"/>
    <x v="3"/>
    <x v="3"/>
    <x v="3"/>
    <n v="344"/>
    <n v="120"/>
    <n v="350"/>
    <n v="120400"/>
    <n v="0.11"/>
    <n v="13244"/>
    <n v="107156"/>
    <n v="41280"/>
    <n v="65876"/>
    <x v="7"/>
    <x v="5"/>
    <x v="7"/>
    <x v="1"/>
  </r>
  <r>
    <s v="ORD-00526"/>
    <x v="0"/>
    <x v="0"/>
    <x v="3"/>
    <x v="3"/>
    <n v="1808"/>
    <n v="120"/>
    <n v="7"/>
    <n v="12656"/>
    <n v="0.11"/>
    <n v="1392.16"/>
    <n v="11263.84"/>
    <n v="216960"/>
    <n v="-205696.16"/>
    <x v="15"/>
    <x v="6"/>
    <x v="9"/>
    <x v="0"/>
  </r>
  <r>
    <s v="ORD-00527"/>
    <x v="2"/>
    <x v="2"/>
    <x v="4"/>
    <x v="3"/>
    <n v="1734"/>
    <n v="250"/>
    <n v="12"/>
    <n v="20808"/>
    <n v="0.11"/>
    <n v="2288.88"/>
    <n v="18519.12"/>
    <n v="433500"/>
    <n v="-414980.88"/>
    <x v="0"/>
    <x v="0"/>
    <x v="0"/>
    <x v="0"/>
  </r>
  <r>
    <s v="ORD-00528"/>
    <x v="3"/>
    <x v="3"/>
    <x v="4"/>
    <x v="3"/>
    <n v="554"/>
    <n v="250"/>
    <n v="125"/>
    <n v="69250"/>
    <n v="0.11"/>
    <n v="7617.5"/>
    <n v="61632.5"/>
    <n v="138500"/>
    <n v="-76867.5"/>
    <x v="0"/>
    <x v="0"/>
    <x v="0"/>
    <x v="0"/>
  </r>
  <r>
    <s v="ORD-00529"/>
    <x v="0"/>
    <x v="0"/>
    <x v="4"/>
    <x v="3"/>
    <n v="2935"/>
    <n v="250"/>
    <n v="20"/>
    <n v="58700"/>
    <n v="0.11"/>
    <n v="6457"/>
    <n v="52243"/>
    <n v="733750"/>
    <n v="-681507"/>
    <x v="11"/>
    <x v="3"/>
    <x v="9"/>
    <x v="1"/>
  </r>
  <r>
    <s v="ORD-00530"/>
    <x v="3"/>
    <x v="1"/>
    <x v="5"/>
    <x v="3"/>
    <n v="3165"/>
    <n v="260"/>
    <n v="125"/>
    <n v="395625"/>
    <n v="0.11"/>
    <n v="43518.75"/>
    <n v="352106.25"/>
    <n v="822900"/>
    <n v="-470793.75"/>
    <x v="0"/>
    <x v="0"/>
    <x v="0"/>
    <x v="0"/>
  </r>
  <r>
    <s v="ORD-00531"/>
    <x v="0"/>
    <x v="3"/>
    <x v="5"/>
    <x v="3"/>
    <n v="2629"/>
    <n v="260"/>
    <n v="20"/>
    <n v="52580"/>
    <n v="0.11"/>
    <n v="5783.8"/>
    <n v="46796.2"/>
    <n v="683540"/>
    <n v="-636743.80000000005"/>
    <x v="0"/>
    <x v="0"/>
    <x v="0"/>
    <x v="0"/>
  </r>
  <r>
    <s v="ORD-00532"/>
    <x v="3"/>
    <x v="2"/>
    <x v="5"/>
    <x v="3"/>
    <n v="1433"/>
    <n v="260"/>
    <n v="125"/>
    <n v="179125"/>
    <n v="0.11"/>
    <n v="19703.75"/>
    <n v="159421.25"/>
    <n v="372580"/>
    <n v="-213158.75"/>
    <x v="14"/>
    <x v="2"/>
    <x v="11"/>
    <x v="0"/>
  </r>
  <r>
    <s v="ORD-00533"/>
    <x v="3"/>
    <x v="3"/>
    <x v="5"/>
    <x v="3"/>
    <n v="947"/>
    <n v="260"/>
    <n v="125"/>
    <n v="118375"/>
    <n v="0.11"/>
    <n v="13021.25"/>
    <n v="105353.75"/>
    <n v="246220"/>
    <n v="-140866.25"/>
    <x v="9"/>
    <x v="0"/>
    <x v="6"/>
    <x v="1"/>
  </r>
  <r>
    <s v="ORD-00534"/>
    <x v="0"/>
    <x v="3"/>
    <x v="5"/>
    <x v="3"/>
    <n v="344"/>
    <n v="260"/>
    <n v="350"/>
    <n v="120400"/>
    <n v="0.11"/>
    <n v="13244"/>
    <n v="107156"/>
    <n v="89440"/>
    <n v="17716"/>
    <x v="7"/>
    <x v="5"/>
    <x v="7"/>
    <x v="1"/>
  </r>
  <r>
    <s v="ORD-00535"/>
    <x v="1"/>
    <x v="3"/>
    <x v="5"/>
    <x v="3"/>
    <n v="2157"/>
    <n v="260"/>
    <n v="15"/>
    <n v="32355"/>
    <n v="0.11"/>
    <n v="3559.05"/>
    <n v="28795.95"/>
    <n v="560820"/>
    <n v="-532024.05000000005"/>
    <x v="2"/>
    <x v="2"/>
    <x v="2"/>
    <x v="0"/>
  </r>
  <r>
    <s v="ORD-00536"/>
    <x v="0"/>
    <x v="4"/>
    <x v="2"/>
    <x v="3"/>
    <n v="380"/>
    <n v="10"/>
    <n v="7"/>
    <n v="2660"/>
    <n v="0.11"/>
    <n v="292.60000000000002"/>
    <n v="2367.4"/>
    <n v="3800"/>
    <n v="-1432.6"/>
    <x v="9"/>
    <x v="0"/>
    <x v="6"/>
    <x v="1"/>
  </r>
  <r>
    <s v="ORD-00537"/>
    <x v="0"/>
    <x v="3"/>
    <x v="0"/>
    <x v="3"/>
    <n v="886"/>
    <n v="3"/>
    <n v="350"/>
    <n v="310100"/>
    <n v="0.12"/>
    <n v="37212"/>
    <n v="272888"/>
    <n v="2658"/>
    <n v="270230"/>
    <x v="1"/>
    <x v="1"/>
    <x v="1"/>
    <x v="0"/>
  </r>
  <r>
    <s v="ORD-00538"/>
    <x v="3"/>
    <x v="0"/>
    <x v="0"/>
    <x v="3"/>
    <n v="2416"/>
    <n v="3"/>
    <n v="125"/>
    <n v="302000"/>
    <n v="0.12"/>
    <n v="36240"/>
    <n v="265760"/>
    <n v="7248"/>
    <n v="258512"/>
    <x v="9"/>
    <x v="0"/>
    <x v="6"/>
    <x v="1"/>
  </r>
  <r>
    <s v="ORD-00539"/>
    <x v="3"/>
    <x v="3"/>
    <x v="0"/>
    <x v="3"/>
    <n v="2156"/>
    <n v="3"/>
    <n v="125"/>
    <n v="269500"/>
    <n v="0.12"/>
    <n v="32340"/>
    <n v="237160"/>
    <n v="6468"/>
    <n v="230692"/>
    <x v="10"/>
    <x v="3"/>
    <x v="7"/>
    <x v="0"/>
  </r>
  <r>
    <s v="ORD-00540"/>
    <x v="1"/>
    <x v="0"/>
    <x v="0"/>
    <x v="3"/>
    <n v="2689"/>
    <n v="3"/>
    <n v="15"/>
    <n v="40335"/>
    <n v="0.12"/>
    <n v="4840.2"/>
    <n v="35494.800000000003"/>
    <n v="8067"/>
    <n v="27427.8"/>
    <x v="15"/>
    <x v="6"/>
    <x v="9"/>
    <x v="0"/>
  </r>
  <r>
    <s v="ORD-00541"/>
    <x v="1"/>
    <x v="4"/>
    <x v="1"/>
    <x v="3"/>
    <n v="677"/>
    <n v="5"/>
    <n v="15"/>
    <n v="10155"/>
    <n v="0.12"/>
    <n v="1218.5999999999999"/>
    <n v="8936.4"/>
    <n v="3385"/>
    <n v="5551.4"/>
    <x v="3"/>
    <x v="3"/>
    <x v="3"/>
    <x v="0"/>
  </r>
  <r>
    <s v="ORD-00542"/>
    <x v="4"/>
    <x v="2"/>
    <x v="1"/>
    <x v="3"/>
    <n v="1773"/>
    <n v="5"/>
    <n v="300"/>
    <n v="531900"/>
    <n v="0.12"/>
    <n v="63828"/>
    <n v="468072"/>
    <n v="8865"/>
    <n v="459207"/>
    <x v="13"/>
    <x v="6"/>
    <x v="10"/>
    <x v="0"/>
  </r>
  <r>
    <s v="ORD-00543"/>
    <x v="0"/>
    <x v="3"/>
    <x v="1"/>
    <x v="3"/>
    <n v="2420"/>
    <n v="5"/>
    <n v="7"/>
    <n v="16940"/>
    <n v="0.12"/>
    <n v="2032.8"/>
    <n v="14907.2"/>
    <n v="12100"/>
    <n v="2807.2"/>
    <x v="6"/>
    <x v="5"/>
    <x v="6"/>
    <x v="0"/>
  </r>
  <r>
    <s v="ORD-00544"/>
    <x v="0"/>
    <x v="0"/>
    <x v="1"/>
    <x v="3"/>
    <n v="2734"/>
    <n v="5"/>
    <n v="7"/>
    <n v="19138"/>
    <n v="0.12"/>
    <n v="2296.56"/>
    <n v="16841.439999999999"/>
    <n v="13670"/>
    <n v="3171.44"/>
    <x v="10"/>
    <x v="3"/>
    <x v="7"/>
    <x v="0"/>
  </r>
  <r>
    <s v="ORD-00545"/>
    <x v="0"/>
    <x v="3"/>
    <x v="1"/>
    <x v="3"/>
    <n v="1715"/>
    <n v="5"/>
    <n v="20"/>
    <n v="34300"/>
    <n v="0.12"/>
    <n v="4116"/>
    <n v="30184"/>
    <n v="8575"/>
    <n v="21609"/>
    <x v="7"/>
    <x v="5"/>
    <x v="7"/>
    <x v="1"/>
  </r>
  <r>
    <s v="ORD-00546"/>
    <x v="4"/>
    <x v="2"/>
    <x v="1"/>
    <x v="3"/>
    <n v="1186"/>
    <n v="5"/>
    <n v="300"/>
    <n v="355800"/>
    <n v="0.12"/>
    <n v="42696"/>
    <n v="313104"/>
    <n v="5930"/>
    <n v="307174"/>
    <x v="12"/>
    <x v="6"/>
    <x v="2"/>
    <x v="1"/>
  </r>
  <r>
    <s v="ORD-00547"/>
    <x v="4"/>
    <x v="4"/>
    <x v="2"/>
    <x v="3"/>
    <n v="3495"/>
    <n v="10"/>
    <n v="300"/>
    <n v="1048500"/>
    <n v="0.12"/>
    <n v="125820"/>
    <n v="922680"/>
    <n v="34950"/>
    <n v="887730"/>
    <x v="0"/>
    <x v="0"/>
    <x v="0"/>
    <x v="0"/>
  </r>
  <r>
    <s v="ORD-00548"/>
    <x v="0"/>
    <x v="3"/>
    <x v="2"/>
    <x v="3"/>
    <n v="886"/>
    <n v="10"/>
    <n v="350"/>
    <n v="310100"/>
    <n v="0.12"/>
    <n v="37212"/>
    <n v="272888"/>
    <n v="8860"/>
    <n v="264028"/>
    <x v="1"/>
    <x v="1"/>
    <x v="1"/>
    <x v="0"/>
  </r>
  <r>
    <s v="ORD-00549"/>
    <x v="3"/>
    <x v="3"/>
    <x v="2"/>
    <x v="3"/>
    <n v="2156"/>
    <n v="10"/>
    <n v="125"/>
    <n v="269500"/>
    <n v="0.12"/>
    <n v="32340"/>
    <n v="237160"/>
    <n v="21560"/>
    <n v="215600"/>
    <x v="10"/>
    <x v="3"/>
    <x v="7"/>
    <x v="0"/>
  </r>
  <r>
    <s v="ORD-00550"/>
    <x v="0"/>
    <x v="3"/>
    <x v="2"/>
    <x v="3"/>
    <n v="905"/>
    <n v="10"/>
    <n v="20"/>
    <n v="18100"/>
    <n v="0.12"/>
    <n v="2172"/>
    <n v="15928"/>
    <n v="9050"/>
    <n v="6878"/>
    <x v="10"/>
    <x v="3"/>
    <x v="7"/>
    <x v="0"/>
  </r>
  <r>
    <s v="ORD-00551"/>
    <x v="0"/>
    <x v="3"/>
    <x v="2"/>
    <x v="3"/>
    <n v="1715"/>
    <n v="10"/>
    <n v="20"/>
    <n v="34300"/>
    <n v="0.12"/>
    <n v="4116"/>
    <n v="30184"/>
    <n v="17150"/>
    <n v="13034"/>
    <x v="7"/>
    <x v="5"/>
    <x v="7"/>
    <x v="1"/>
  </r>
  <r>
    <s v="ORD-00552"/>
    <x v="0"/>
    <x v="2"/>
    <x v="2"/>
    <x v="3"/>
    <n v="1594"/>
    <n v="10"/>
    <n v="350"/>
    <n v="557900"/>
    <n v="0.12"/>
    <n v="66948"/>
    <n v="490952"/>
    <n v="15940"/>
    <n v="475012"/>
    <x v="15"/>
    <x v="6"/>
    <x v="9"/>
    <x v="0"/>
  </r>
  <r>
    <s v="ORD-00553"/>
    <x v="4"/>
    <x v="1"/>
    <x v="2"/>
    <x v="3"/>
    <n v="1359"/>
    <n v="10"/>
    <n v="300"/>
    <n v="407700"/>
    <n v="0.12"/>
    <n v="48924"/>
    <n v="358776"/>
    <n v="13590"/>
    <n v="345186"/>
    <x v="15"/>
    <x v="6"/>
    <x v="9"/>
    <x v="0"/>
  </r>
  <r>
    <s v="ORD-00554"/>
    <x v="4"/>
    <x v="3"/>
    <x v="2"/>
    <x v="3"/>
    <n v="2150"/>
    <n v="10"/>
    <n v="300"/>
    <n v="645000"/>
    <n v="0.12"/>
    <n v="77400"/>
    <n v="567600"/>
    <n v="21500"/>
    <n v="546100"/>
    <x v="15"/>
    <x v="6"/>
    <x v="9"/>
    <x v="0"/>
  </r>
  <r>
    <s v="ORD-00555"/>
    <x v="0"/>
    <x v="3"/>
    <x v="2"/>
    <x v="3"/>
    <n v="1197"/>
    <n v="10"/>
    <n v="350"/>
    <n v="418950"/>
    <n v="0.12"/>
    <n v="50274"/>
    <n v="368676"/>
    <n v="11970"/>
    <n v="356706"/>
    <x v="15"/>
    <x v="6"/>
    <x v="9"/>
    <x v="0"/>
  </r>
  <r>
    <s v="ORD-00556"/>
    <x v="1"/>
    <x v="3"/>
    <x v="2"/>
    <x v="3"/>
    <n v="380"/>
    <n v="10"/>
    <n v="15"/>
    <n v="5700"/>
    <n v="0.12"/>
    <n v="684"/>
    <n v="5016"/>
    <n v="3800"/>
    <n v="1216"/>
    <x v="12"/>
    <x v="6"/>
    <x v="2"/>
    <x v="1"/>
  </r>
  <r>
    <s v="ORD-00557"/>
    <x v="0"/>
    <x v="3"/>
    <x v="2"/>
    <x v="3"/>
    <n v="1233"/>
    <n v="10"/>
    <n v="20"/>
    <n v="24660"/>
    <n v="0.12"/>
    <n v="2959.2"/>
    <n v="21700.799999999999"/>
    <n v="12330"/>
    <n v="9370.7999999999993"/>
    <x v="2"/>
    <x v="2"/>
    <x v="2"/>
    <x v="0"/>
  </r>
  <r>
    <s v="ORD-00558"/>
    <x v="0"/>
    <x v="3"/>
    <x v="3"/>
    <x v="3"/>
    <n v="1395"/>
    <n v="120"/>
    <n v="350"/>
    <n v="488250"/>
    <n v="0.12"/>
    <n v="58590"/>
    <n v="429660"/>
    <n v="167400"/>
    <n v="262260"/>
    <x v="4"/>
    <x v="4"/>
    <x v="4"/>
    <x v="0"/>
  </r>
  <r>
    <s v="ORD-00559"/>
    <x v="0"/>
    <x v="4"/>
    <x v="3"/>
    <x v="3"/>
    <n v="986"/>
    <n v="120"/>
    <n v="350"/>
    <n v="345100"/>
    <n v="0.12"/>
    <n v="41412"/>
    <n v="303688"/>
    <n v="118320"/>
    <n v="185368"/>
    <x v="10"/>
    <x v="3"/>
    <x v="7"/>
    <x v="0"/>
  </r>
  <r>
    <s v="ORD-00560"/>
    <x v="0"/>
    <x v="3"/>
    <x v="3"/>
    <x v="3"/>
    <n v="905"/>
    <n v="120"/>
    <n v="20"/>
    <n v="18100"/>
    <n v="0.12"/>
    <n v="2172"/>
    <n v="15928"/>
    <n v="108600"/>
    <n v="-92672"/>
    <x v="10"/>
    <x v="3"/>
    <x v="7"/>
    <x v="0"/>
  </r>
  <r>
    <s v="ORD-00561"/>
    <x v="2"/>
    <x v="0"/>
    <x v="4"/>
    <x v="3"/>
    <n v="2109"/>
    <n v="250"/>
    <n v="12"/>
    <n v="25308"/>
    <n v="0.12"/>
    <n v="3036.96"/>
    <n v="22271.040000000001"/>
    <n v="527250"/>
    <n v="-504978.96"/>
    <x v="14"/>
    <x v="2"/>
    <x v="11"/>
    <x v="0"/>
  </r>
  <r>
    <s v="ORD-00562"/>
    <x v="1"/>
    <x v="2"/>
    <x v="4"/>
    <x v="3"/>
    <n v="3874"/>
    <n v="250"/>
    <n v="15"/>
    <n v="58117.5"/>
    <n v="0.12"/>
    <n v="6974.1"/>
    <n v="51143.4"/>
    <n v="968625"/>
    <n v="-917481.6"/>
    <x v="4"/>
    <x v="4"/>
    <x v="4"/>
    <x v="0"/>
  </r>
  <r>
    <s v="ORD-00563"/>
    <x v="0"/>
    <x v="0"/>
    <x v="4"/>
    <x v="3"/>
    <n v="623"/>
    <n v="250"/>
    <n v="350"/>
    <n v="218050"/>
    <n v="0.12"/>
    <n v="26166"/>
    <n v="191884"/>
    <n v="155750"/>
    <n v="36134"/>
    <x v="9"/>
    <x v="0"/>
    <x v="6"/>
    <x v="1"/>
  </r>
  <r>
    <s v="ORD-00564"/>
    <x v="0"/>
    <x v="4"/>
    <x v="4"/>
    <x v="3"/>
    <n v="986"/>
    <n v="250"/>
    <n v="350"/>
    <n v="345100"/>
    <n v="0.12"/>
    <n v="41412"/>
    <n v="303688"/>
    <n v="246500"/>
    <n v="57188"/>
    <x v="10"/>
    <x v="3"/>
    <x v="7"/>
    <x v="0"/>
  </r>
  <r>
    <s v="ORD-00565"/>
    <x v="3"/>
    <x v="4"/>
    <x v="4"/>
    <x v="3"/>
    <n v="2387"/>
    <n v="250"/>
    <n v="125"/>
    <n v="298375"/>
    <n v="0.12"/>
    <n v="35805"/>
    <n v="262570"/>
    <n v="596750"/>
    <n v="-334180"/>
    <x v="15"/>
    <x v="6"/>
    <x v="9"/>
    <x v="0"/>
  </r>
  <r>
    <s v="ORD-00566"/>
    <x v="0"/>
    <x v="3"/>
    <x v="4"/>
    <x v="3"/>
    <n v="1233"/>
    <n v="250"/>
    <n v="20"/>
    <n v="24660"/>
    <n v="0.12"/>
    <n v="2959.2"/>
    <n v="21700.799999999999"/>
    <n v="308250"/>
    <n v="-286549.2"/>
    <x v="2"/>
    <x v="2"/>
    <x v="2"/>
    <x v="0"/>
  </r>
  <r>
    <s v="ORD-00567"/>
    <x v="0"/>
    <x v="4"/>
    <x v="5"/>
    <x v="3"/>
    <n v="270"/>
    <n v="260"/>
    <n v="350"/>
    <n v="94500"/>
    <n v="0.12"/>
    <n v="11340"/>
    <n v="83160"/>
    <n v="70200"/>
    <n v="12960"/>
    <x v="8"/>
    <x v="5"/>
    <x v="8"/>
    <x v="0"/>
  </r>
  <r>
    <s v="ORD-00568"/>
    <x v="0"/>
    <x v="2"/>
    <x v="5"/>
    <x v="3"/>
    <n v="3422"/>
    <n v="260"/>
    <n v="7"/>
    <n v="23950.5"/>
    <n v="0.12"/>
    <n v="2874.06"/>
    <n v="21076.44"/>
    <n v="889590"/>
    <n v="-868513.56"/>
    <x v="4"/>
    <x v="4"/>
    <x v="4"/>
    <x v="0"/>
  </r>
  <r>
    <s v="ORD-00569"/>
    <x v="0"/>
    <x v="0"/>
    <x v="5"/>
    <x v="3"/>
    <n v="2734"/>
    <n v="260"/>
    <n v="7"/>
    <n v="19138"/>
    <n v="0.12"/>
    <n v="2296.56"/>
    <n v="16841.439999999999"/>
    <n v="710840"/>
    <n v="-693998.56"/>
    <x v="10"/>
    <x v="3"/>
    <x v="7"/>
    <x v="0"/>
  </r>
  <r>
    <s v="ORD-00570"/>
    <x v="1"/>
    <x v="4"/>
    <x v="5"/>
    <x v="3"/>
    <n v="2548"/>
    <n v="260"/>
    <n v="15"/>
    <n v="38220"/>
    <n v="0.12"/>
    <n v="4586.3999999999996"/>
    <n v="33633.599999999999"/>
    <n v="662480"/>
    <n v="-628846.4"/>
    <x v="11"/>
    <x v="3"/>
    <x v="9"/>
    <x v="1"/>
  </r>
  <r>
    <s v="ORD-00571"/>
    <x v="0"/>
    <x v="2"/>
    <x v="0"/>
    <x v="3"/>
    <n v="2522"/>
    <n v="3"/>
    <n v="20"/>
    <n v="50430"/>
    <n v="0.12"/>
    <n v="6051.6"/>
    <n v="44378.400000000001"/>
    <n v="7564.5"/>
    <n v="36813.9"/>
    <x v="0"/>
    <x v="0"/>
    <x v="0"/>
    <x v="0"/>
  </r>
  <r>
    <s v="ORD-00572"/>
    <x v="2"/>
    <x v="3"/>
    <x v="1"/>
    <x v="3"/>
    <n v="2661"/>
    <n v="5"/>
    <n v="12"/>
    <n v="31932"/>
    <n v="0.12"/>
    <n v="3831.84"/>
    <n v="28100.16"/>
    <n v="13305"/>
    <n v="14795.16"/>
    <x v="14"/>
    <x v="2"/>
    <x v="11"/>
    <x v="0"/>
  </r>
  <r>
    <s v="ORD-00573"/>
    <x v="0"/>
    <x v="1"/>
    <x v="2"/>
    <x v="3"/>
    <n v="1531"/>
    <n v="10"/>
    <n v="20"/>
    <n v="30620"/>
    <n v="0.12"/>
    <n v="3674.4"/>
    <n v="26945.599999999999"/>
    <n v="15310"/>
    <n v="11635.6"/>
    <x v="2"/>
    <x v="2"/>
    <x v="2"/>
    <x v="0"/>
  </r>
  <r>
    <s v="ORD-00574"/>
    <x v="0"/>
    <x v="2"/>
    <x v="4"/>
    <x v="3"/>
    <n v="1491"/>
    <n v="250"/>
    <n v="7"/>
    <n v="10437"/>
    <n v="0.12"/>
    <n v="1252.44"/>
    <n v="9184.56"/>
    <n v="372750"/>
    <n v="-363565.44"/>
    <x v="3"/>
    <x v="3"/>
    <x v="3"/>
    <x v="0"/>
  </r>
  <r>
    <s v="ORD-00575"/>
    <x v="0"/>
    <x v="1"/>
    <x v="4"/>
    <x v="3"/>
    <n v="1531"/>
    <n v="250"/>
    <n v="20"/>
    <n v="30620"/>
    <n v="0.12"/>
    <n v="3674.4"/>
    <n v="26945.599999999999"/>
    <n v="382750"/>
    <n v="-355804.4"/>
    <x v="2"/>
    <x v="2"/>
    <x v="2"/>
    <x v="0"/>
  </r>
  <r>
    <s v="ORD-00576"/>
    <x v="2"/>
    <x v="0"/>
    <x v="5"/>
    <x v="3"/>
    <n v="2761"/>
    <n v="260"/>
    <n v="12"/>
    <n v="33132"/>
    <n v="0.12"/>
    <n v="3975.84"/>
    <n v="29156.16"/>
    <n v="717860"/>
    <n v="-688703.84"/>
    <x v="9"/>
    <x v="0"/>
    <x v="6"/>
    <x v="1"/>
  </r>
  <r>
    <s v="ORD-00577"/>
    <x v="1"/>
    <x v="4"/>
    <x v="0"/>
    <x v="3"/>
    <n v="2567"/>
    <n v="3"/>
    <n v="15"/>
    <n v="38505"/>
    <n v="0.13"/>
    <n v="5005.6499999999996"/>
    <n v="33499.35"/>
    <n v="7701"/>
    <n v="25798.35"/>
    <x v="1"/>
    <x v="1"/>
    <x v="1"/>
    <x v="0"/>
  </r>
  <r>
    <s v="ORD-00578"/>
    <x v="1"/>
    <x v="4"/>
    <x v="4"/>
    <x v="3"/>
    <n v="2567"/>
    <n v="250"/>
    <n v="15"/>
    <n v="38505"/>
    <n v="0.13"/>
    <n v="5005.6499999999996"/>
    <n v="33499.35"/>
    <n v="641750"/>
    <n v="-608250.65"/>
    <x v="1"/>
    <x v="1"/>
    <x v="1"/>
    <x v="0"/>
  </r>
  <r>
    <s v="ORD-00579"/>
    <x v="0"/>
    <x v="0"/>
    <x v="0"/>
    <x v="3"/>
    <n v="923"/>
    <n v="3"/>
    <n v="350"/>
    <n v="323050"/>
    <n v="0.13"/>
    <n v="41996.5"/>
    <n v="281053.5"/>
    <n v="2769"/>
    <n v="278284.5"/>
    <x v="3"/>
    <x v="3"/>
    <x v="3"/>
    <x v="0"/>
  </r>
  <r>
    <s v="ORD-00580"/>
    <x v="0"/>
    <x v="2"/>
    <x v="0"/>
    <x v="3"/>
    <n v="1790"/>
    <n v="3"/>
    <n v="350"/>
    <n v="626500"/>
    <n v="0.13"/>
    <n v="81445"/>
    <n v="545055"/>
    <n v="5370"/>
    <n v="539685"/>
    <x v="3"/>
    <x v="3"/>
    <x v="3"/>
    <x v="0"/>
  </r>
  <r>
    <s v="ORD-00581"/>
    <x v="0"/>
    <x v="1"/>
    <x v="0"/>
    <x v="3"/>
    <n v="442"/>
    <n v="3"/>
    <n v="20"/>
    <n v="8840"/>
    <n v="0.13"/>
    <n v="1149.2"/>
    <n v="7690.8"/>
    <n v="1326"/>
    <n v="6364.8"/>
    <x v="9"/>
    <x v="0"/>
    <x v="6"/>
    <x v="1"/>
  </r>
  <r>
    <s v="ORD-00582"/>
    <x v="0"/>
    <x v="4"/>
    <x v="1"/>
    <x v="3"/>
    <n v="982"/>
    <n v="5"/>
    <n v="350"/>
    <n v="343875"/>
    <n v="0.13"/>
    <n v="44703.75"/>
    <n v="299171.25"/>
    <n v="4912.5"/>
    <n v="294258.75"/>
    <x v="0"/>
    <x v="0"/>
    <x v="0"/>
    <x v="0"/>
  </r>
  <r>
    <s v="ORD-00583"/>
    <x v="0"/>
    <x v="4"/>
    <x v="1"/>
    <x v="3"/>
    <n v="1298"/>
    <n v="5"/>
    <n v="7"/>
    <n v="9086"/>
    <n v="0.13"/>
    <n v="1181.18"/>
    <n v="7904.82"/>
    <n v="6490"/>
    <n v="1414.82"/>
    <x v="8"/>
    <x v="5"/>
    <x v="8"/>
    <x v="0"/>
  </r>
  <r>
    <s v="ORD-00584"/>
    <x v="2"/>
    <x v="3"/>
    <x v="1"/>
    <x v="3"/>
    <n v="604"/>
    <n v="5"/>
    <n v="12"/>
    <n v="7248"/>
    <n v="0.13"/>
    <n v="942.24"/>
    <n v="6305.76"/>
    <n v="3020"/>
    <n v="3285.76"/>
    <x v="1"/>
    <x v="1"/>
    <x v="1"/>
    <x v="0"/>
  </r>
  <r>
    <s v="ORD-00585"/>
    <x v="0"/>
    <x v="3"/>
    <x v="1"/>
    <x v="3"/>
    <n v="2255"/>
    <n v="5"/>
    <n v="20"/>
    <n v="45100"/>
    <n v="0.13"/>
    <n v="5863"/>
    <n v="39237"/>
    <n v="11275"/>
    <n v="27962"/>
    <x v="4"/>
    <x v="4"/>
    <x v="4"/>
    <x v="0"/>
  </r>
  <r>
    <s v="ORD-00586"/>
    <x v="0"/>
    <x v="0"/>
    <x v="1"/>
    <x v="3"/>
    <n v="1249"/>
    <n v="5"/>
    <n v="20"/>
    <n v="24980"/>
    <n v="0.13"/>
    <n v="3247.4"/>
    <n v="21732.6"/>
    <n v="6245"/>
    <n v="15487.6"/>
    <x v="10"/>
    <x v="3"/>
    <x v="7"/>
    <x v="0"/>
  </r>
  <r>
    <s v="ORD-00587"/>
    <x v="0"/>
    <x v="4"/>
    <x v="2"/>
    <x v="3"/>
    <n v="1438"/>
    <n v="10"/>
    <n v="7"/>
    <n v="10069.5"/>
    <n v="0.13000049654898499"/>
    <n v="1309.04"/>
    <n v="8760.4699999999993"/>
    <n v="14385"/>
    <n v="-5624.53"/>
    <x v="0"/>
    <x v="0"/>
    <x v="0"/>
    <x v="0"/>
  </r>
  <r>
    <s v="ORD-00588"/>
    <x v="4"/>
    <x v="1"/>
    <x v="2"/>
    <x v="3"/>
    <n v="807"/>
    <n v="10"/>
    <n v="300"/>
    <n v="242100"/>
    <n v="0.13"/>
    <n v="31473"/>
    <n v="210627"/>
    <n v="8070"/>
    <n v="202557"/>
    <x v="0"/>
    <x v="0"/>
    <x v="0"/>
    <x v="0"/>
  </r>
  <r>
    <s v="ORD-00589"/>
    <x v="0"/>
    <x v="4"/>
    <x v="2"/>
    <x v="3"/>
    <n v="2641"/>
    <n v="10"/>
    <n v="20"/>
    <n v="52820"/>
    <n v="0.13"/>
    <n v="6866.6"/>
    <n v="45953.4"/>
    <n v="26410"/>
    <n v="19543.400000000001"/>
    <x v="8"/>
    <x v="5"/>
    <x v="8"/>
    <x v="0"/>
  </r>
  <r>
    <s v="ORD-00590"/>
    <x v="0"/>
    <x v="1"/>
    <x v="2"/>
    <x v="3"/>
    <n v="2708"/>
    <n v="10"/>
    <n v="20"/>
    <n v="54160"/>
    <n v="0.13"/>
    <n v="7040.8"/>
    <n v="47119.199999999997"/>
    <n v="27080"/>
    <n v="20039.2"/>
    <x v="8"/>
    <x v="5"/>
    <x v="8"/>
    <x v="0"/>
  </r>
  <r>
    <s v="ORD-00591"/>
    <x v="0"/>
    <x v="0"/>
    <x v="2"/>
    <x v="3"/>
    <n v="2632"/>
    <n v="10"/>
    <n v="350"/>
    <n v="921200"/>
    <n v="0.13"/>
    <n v="119756"/>
    <n v="801444"/>
    <n v="26320"/>
    <n v="775124"/>
    <x v="1"/>
    <x v="1"/>
    <x v="1"/>
    <x v="0"/>
  </r>
  <r>
    <s v="ORD-00592"/>
    <x v="3"/>
    <x v="0"/>
    <x v="2"/>
    <x v="3"/>
    <n v="1583"/>
    <n v="10"/>
    <n v="125"/>
    <n v="197875"/>
    <n v="0.13"/>
    <n v="25723.75"/>
    <n v="172151.25"/>
    <n v="15830"/>
    <n v="156321.25"/>
    <x v="1"/>
    <x v="1"/>
    <x v="1"/>
    <x v="0"/>
  </r>
  <r>
    <s v="ORD-00593"/>
    <x v="2"/>
    <x v="3"/>
    <x v="2"/>
    <x v="3"/>
    <n v="571"/>
    <n v="10"/>
    <n v="12"/>
    <n v="6852"/>
    <n v="0.13"/>
    <n v="890.76"/>
    <n v="5961.24"/>
    <n v="5710"/>
    <n v="251.24"/>
    <x v="4"/>
    <x v="4"/>
    <x v="4"/>
    <x v="0"/>
  </r>
  <r>
    <s v="ORD-00594"/>
    <x v="0"/>
    <x v="2"/>
    <x v="2"/>
    <x v="3"/>
    <n v="2696"/>
    <n v="10"/>
    <n v="7"/>
    <n v="18872"/>
    <n v="0.13"/>
    <n v="2453.36"/>
    <n v="16418.64"/>
    <n v="26960"/>
    <n v="-10541.36"/>
    <x v="5"/>
    <x v="0"/>
    <x v="5"/>
    <x v="0"/>
  </r>
  <r>
    <s v="ORD-00595"/>
    <x v="1"/>
    <x v="0"/>
    <x v="2"/>
    <x v="3"/>
    <n v="1565"/>
    <n v="10"/>
    <n v="15"/>
    <n v="23475"/>
    <n v="0.13"/>
    <n v="3051.75"/>
    <n v="20423.25"/>
    <n v="15650"/>
    <n v="4773.25"/>
    <x v="10"/>
    <x v="3"/>
    <x v="7"/>
    <x v="0"/>
  </r>
  <r>
    <s v="ORD-00596"/>
    <x v="0"/>
    <x v="0"/>
    <x v="2"/>
    <x v="3"/>
    <n v="1249"/>
    <n v="10"/>
    <n v="20"/>
    <n v="24980"/>
    <n v="0.13"/>
    <n v="3247.4"/>
    <n v="21732.6"/>
    <n v="12490"/>
    <n v="9242.6"/>
    <x v="10"/>
    <x v="3"/>
    <x v="7"/>
    <x v="0"/>
  </r>
  <r>
    <s v="ORD-00597"/>
    <x v="0"/>
    <x v="1"/>
    <x v="2"/>
    <x v="3"/>
    <n v="357"/>
    <n v="10"/>
    <n v="350"/>
    <n v="124950"/>
    <n v="0.13"/>
    <n v="16243.5"/>
    <n v="108706.5"/>
    <n v="3570"/>
    <n v="105136.5"/>
    <x v="15"/>
    <x v="6"/>
    <x v="9"/>
    <x v="0"/>
  </r>
  <r>
    <s v="ORD-00598"/>
    <x v="2"/>
    <x v="1"/>
    <x v="2"/>
    <x v="3"/>
    <n v="1013"/>
    <n v="10"/>
    <n v="12"/>
    <n v="12156"/>
    <n v="0.13"/>
    <n v="1580.28"/>
    <n v="10575.72"/>
    <n v="10130"/>
    <n v="445.72"/>
    <x v="2"/>
    <x v="2"/>
    <x v="2"/>
    <x v="0"/>
  </r>
  <r>
    <s v="ORD-00599"/>
    <x v="1"/>
    <x v="2"/>
    <x v="3"/>
    <x v="3"/>
    <n v="3998"/>
    <n v="120"/>
    <n v="15"/>
    <n v="59962.5"/>
    <n v="0.13000008338544899"/>
    <n v="7795.13"/>
    <n v="52167.38"/>
    <n v="479700"/>
    <n v="-427532.62"/>
    <x v="0"/>
    <x v="0"/>
    <x v="0"/>
    <x v="0"/>
  </r>
  <r>
    <s v="ORD-00600"/>
    <x v="0"/>
    <x v="0"/>
    <x v="3"/>
    <x v="3"/>
    <n v="2632"/>
    <n v="120"/>
    <n v="350"/>
    <n v="921200"/>
    <n v="0.13"/>
    <n v="119756"/>
    <n v="801444"/>
    <n v="315840"/>
    <n v="485604"/>
    <x v="1"/>
    <x v="1"/>
    <x v="1"/>
    <x v="0"/>
  </r>
  <r>
    <s v="ORD-00601"/>
    <x v="0"/>
    <x v="2"/>
    <x v="3"/>
    <x v="3"/>
    <n v="1190"/>
    <n v="120"/>
    <n v="7"/>
    <n v="8330"/>
    <n v="0.13"/>
    <n v="1082.9000000000001"/>
    <n v="7247.1"/>
    <n v="142800"/>
    <n v="-135552.9"/>
    <x v="1"/>
    <x v="1"/>
    <x v="1"/>
    <x v="0"/>
  </r>
  <r>
    <s v="ORD-00602"/>
    <x v="2"/>
    <x v="3"/>
    <x v="3"/>
    <x v="3"/>
    <n v="604"/>
    <n v="120"/>
    <n v="12"/>
    <n v="7248"/>
    <n v="0.13"/>
    <n v="942.24"/>
    <n v="6305.76"/>
    <n v="72480"/>
    <n v="-66174.240000000005"/>
    <x v="1"/>
    <x v="1"/>
    <x v="1"/>
    <x v="0"/>
  </r>
  <r>
    <s v="ORD-00603"/>
    <x v="1"/>
    <x v="1"/>
    <x v="3"/>
    <x v="3"/>
    <n v="660"/>
    <n v="120"/>
    <n v="15"/>
    <n v="9900"/>
    <n v="0.13"/>
    <n v="1287"/>
    <n v="8613"/>
    <n v="79200"/>
    <n v="-70587"/>
    <x v="9"/>
    <x v="0"/>
    <x v="6"/>
    <x v="1"/>
  </r>
  <r>
    <s v="ORD-00604"/>
    <x v="2"/>
    <x v="3"/>
    <x v="3"/>
    <x v="3"/>
    <n v="410"/>
    <n v="120"/>
    <n v="12"/>
    <n v="4920"/>
    <n v="0.13"/>
    <n v="639.6"/>
    <n v="4280.3999999999996"/>
    <n v="49200"/>
    <n v="-44919.6"/>
    <x v="10"/>
    <x v="3"/>
    <x v="7"/>
    <x v="0"/>
  </r>
  <r>
    <s v="ORD-00605"/>
    <x v="4"/>
    <x v="3"/>
    <x v="3"/>
    <x v="3"/>
    <n v="2605"/>
    <n v="120"/>
    <n v="300"/>
    <n v="781500"/>
    <n v="0.13"/>
    <n v="101595"/>
    <n v="679905"/>
    <n v="312600"/>
    <n v="367305"/>
    <x v="11"/>
    <x v="3"/>
    <x v="9"/>
    <x v="1"/>
  </r>
  <r>
    <s v="ORD-00606"/>
    <x v="2"/>
    <x v="1"/>
    <x v="3"/>
    <x v="3"/>
    <n v="1013"/>
    <n v="120"/>
    <n v="12"/>
    <n v="12156"/>
    <n v="0.13"/>
    <n v="1580.28"/>
    <n v="10575.72"/>
    <n v="121560"/>
    <n v="-110984.28"/>
    <x v="2"/>
    <x v="2"/>
    <x v="2"/>
    <x v="0"/>
  </r>
  <r>
    <s v="ORD-00607"/>
    <x v="3"/>
    <x v="0"/>
    <x v="4"/>
    <x v="3"/>
    <n v="1583"/>
    <n v="250"/>
    <n v="125"/>
    <n v="197875"/>
    <n v="0.13"/>
    <n v="25723.75"/>
    <n v="172151.25"/>
    <n v="395750"/>
    <n v="-223598.75"/>
    <x v="1"/>
    <x v="1"/>
    <x v="1"/>
    <x v="0"/>
  </r>
  <r>
    <s v="ORD-00608"/>
    <x v="1"/>
    <x v="0"/>
    <x v="4"/>
    <x v="3"/>
    <n v="1565"/>
    <n v="250"/>
    <n v="15"/>
    <n v="23475"/>
    <n v="0.13"/>
    <n v="3051.75"/>
    <n v="20423.25"/>
    <n v="391250"/>
    <n v="-370826.75"/>
    <x v="10"/>
    <x v="3"/>
    <x v="7"/>
    <x v="0"/>
  </r>
  <r>
    <s v="ORD-00609"/>
    <x v="3"/>
    <x v="0"/>
    <x v="5"/>
    <x v="3"/>
    <n v="1659"/>
    <n v="260"/>
    <n v="125"/>
    <n v="207375"/>
    <n v="0.13"/>
    <n v="26958.75"/>
    <n v="180416.25"/>
    <n v="431340"/>
    <n v="-250923.75"/>
    <x v="0"/>
    <x v="0"/>
    <x v="0"/>
    <x v="0"/>
  </r>
  <r>
    <s v="ORD-00610"/>
    <x v="0"/>
    <x v="2"/>
    <x v="5"/>
    <x v="3"/>
    <n v="1190"/>
    <n v="260"/>
    <n v="7"/>
    <n v="8330"/>
    <n v="0.13"/>
    <n v="1082.9000000000001"/>
    <n v="7247.1"/>
    <n v="309400"/>
    <n v="-302152.90000000002"/>
    <x v="1"/>
    <x v="1"/>
    <x v="1"/>
    <x v="0"/>
  </r>
  <r>
    <s v="ORD-00611"/>
    <x v="2"/>
    <x v="3"/>
    <x v="5"/>
    <x v="3"/>
    <n v="410"/>
    <n v="260"/>
    <n v="12"/>
    <n v="4920"/>
    <n v="0.13"/>
    <n v="639.6"/>
    <n v="4280.3999999999996"/>
    <n v="106600"/>
    <n v="-102319.6"/>
    <x v="10"/>
    <x v="3"/>
    <x v="7"/>
    <x v="0"/>
  </r>
  <r>
    <s v="ORD-00612"/>
    <x v="2"/>
    <x v="1"/>
    <x v="5"/>
    <x v="3"/>
    <n v="1770"/>
    <n v="260"/>
    <n v="12"/>
    <n v="21240"/>
    <n v="0.13"/>
    <n v="2761.2"/>
    <n v="18478.8"/>
    <n v="460200"/>
    <n v="-441721.2"/>
    <x v="12"/>
    <x v="6"/>
    <x v="2"/>
    <x v="1"/>
  </r>
  <r>
    <s v="ORD-00613"/>
    <x v="0"/>
    <x v="3"/>
    <x v="0"/>
    <x v="3"/>
    <n v="2579"/>
    <n v="3"/>
    <n v="20"/>
    <n v="51580"/>
    <n v="0.14000000000000001"/>
    <n v="7221.2"/>
    <n v="44358.8"/>
    <n v="7737"/>
    <n v="36621.800000000003"/>
    <x v="13"/>
    <x v="6"/>
    <x v="10"/>
    <x v="0"/>
  </r>
  <r>
    <s v="ORD-00614"/>
    <x v="0"/>
    <x v="4"/>
    <x v="0"/>
    <x v="3"/>
    <n v="1743"/>
    <n v="3"/>
    <n v="20"/>
    <n v="34860"/>
    <n v="0.14000000000000001"/>
    <n v="4880.3999999999996"/>
    <n v="29979.599999999999"/>
    <n v="5229"/>
    <n v="24750.6"/>
    <x v="14"/>
    <x v="2"/>
    <x v="11"/>
    <x v="0"/>
  </r>
  <r>
    <s v="ORD-00615"/>
    <x v="0"/>
    <x v="4"/>
    <x v="0"/>
    <x v="3"/>
    <n v="2996"/>
    <n v="3"/>
    <n v="7"/>
    <n v="20972"/>
    <n v="0.14000000000000001"/>
    <n v="2936.08"/>
    <n v="18035.919999999998"/>
    <n v="8988"/>
    <n v="9047.92"/>
    <x v="7"/>
    <x v="5"/>
    <x v="7"/>
    <x v="1"/>
  </r>
  <r>
    <s v="ORD-00616"/>
    <x v="0"/>
    <x v="1"/>
    <x v="0"/>
    <x v="3"/>
    <n v="280"/>
    <n v="3"/>
    <n v="7"/>
    <n v="1960"/>
    <n v="0.14000000000000001"/>
    <n v="274.39999999999998"/>
    <n v="1685.6"/>
    <n v="840"/>
    <n v="845.6"/>
    <x v="2"/>
    <x v="2"/>
    <x v="2"/>
    <x v="0"/>
  </r>
  <r>
    <s v="ORD-00617"/>
    <x v="0"/>
    <x v="2"/>
    <x v="1"/>
    <x v="3"/>
    <n v="293"/>
    <n v="5"/>
    <n v="7"/>
    <n v="2051"/>
    <n v="0.14000000000000001"/>
    <n v="287.14"/>
    <n v="1763.86"/>
    <n v="1465"/>
    <n v="298.86"/>
    <x v="8"/>
    <x v="5"/>
    <x v="8"/>
    <x v="0"/>
  </r>
  <r>
    <s v="ORD-00618"/>
    <x v="0"/>
    <x v="4"/>
    <x v="1"/>
    <x v="3"/>
    <n v="2996"/>
    <n v="5"/>
    <n v="7"/>
    <n v="20972"/>
    <n v="0.14000000000000001"/>
    <n v="2936.08"/>
    <n v="18035.919999999998"/>
    <n v="14980"/>
    <n v="3055.92"/>
    <x v="7"/>
    <x v="5"/>
    <x v="7"/>
    <x v="1"/>
  </r>
  <r>
    <s v="ORD-00619"/>
    <x v="1"/>
    <x v="1"/>
    <x v="2"/>
    <x v="3"/>
    <n v="278"/>
    <n v="10"/>
    <n v="15"/>
    <n v="4170"/>
    <n v="0.14000000000000001"/>
    <n v="583.79999999999995"/>
    <n v="3586.2"/>
    <n v="2780"/>
    <n v="806.2"/>
    <x v="8"/>
    <x v="5"/>
    <x v="8"/>
    <x v="0"/>
  </r>
  <r>
    <s v="ORD-00620"/>
    <x v="0"/>
    <x v="0"/>
    <x v="2"/>
    <x v="3"/>
    <n v="2428"/>
    <n v="10"/>
    <n v="20"/>
    <n v="48560"/>
    <n v="0.14000000000000001"/>
    <n v="6798.4"/>
    <n v="41761.599999999999"/>
    <n v="24280"/>
    <n v="17481.599999999999"/>
    <x v="3"/>
    <x v="3"/>
    <x v="3"/>
    <x v="0"/>
  </r>
  <r>
    <s v="ORD-00621"/>
    <x v="1"/>
    <x v="4"/>
    <x v="2"/>
    <x v="3"/>
    <n v="1767"/>
    <n v="10"/>
    <n v="15"/>
    <n v="26505"/>
    <n v="0.14000000000000001"/>
    <n v="3710.7"/>
    <n v="22794.3"/>
    <n v="17670"/>
    <n v="5124.3"/>
    <x v="6"/>
    <x v="5"/>
    <x v="6"/>
    <x v="0"/>
  </r>
  <r>
    <s v="ORD-00622"/>
    <x v="2"/>
    <x v="2"/>
    <x v="2"/>
    <x v="3"/>
    <n v="1393"/>
    <n v="10"/>
    <n v="12"/>
    <n v="16716"/>
    <n v="0.14000000000000001"/>
    <n v="2340.2399999999998"/>
    <n v="14375.76"/>
    <n v="13930"/>
    <n v="445.76"/>
    <x v="10"/>
    <x v="3"/>
    <x v="7"/>
    <x v="0"/>
  </r>
  <r>
    <s v="ORD-00623"/>
    <x v="0"/>
    <x v="1"/>
    <x v="4"/>
    <x v="3"/>
    <n v="280"/>
    <n v="250"/>
    <n v="7"/>
    <n v="1960"/>
    <n v="0.14000000000000001"/>
    <n v="274.39999999999998"/>
    <n v="1685.6"/>
    <n v="70000"/>
    <n v="-68314.399999999994"/>
    <x v="2"/>
    <x v="2"/>
    <x v="2"/>
    <x v="0"/>
  </r>
  <r>
    <s v="ORD-00624"/>
    <x v="2"/>
    <x v="2"/>
    <x v="5"/>
    <x v="3"/>
    <n v="1393"/>
    <n v="260"/>
    <n v="12"/>
    <n v="16716"/>
    <n v="0.14000000000000001"/>
    <n v="2340.2399999999998"/>
    <n v="14375.76"/>
    <n v="362180"/>
    <n v="-347804.24"/>
    <x v="10"/>
    <x v="3"/>
    <x v="7"/>
    <x v="0"/>
  </r>
  <r>
    <s v="ORD-00625"/>
    <x v="2"/>
    <x v="4"/>
    <x v="5"/>
    <x v="3"/>
    <n v="2015"/>
    <n v="260"/>
    <n v="12"/>
    <n v="24180"/>
    <n v="0.14000000000000001"/>
    <n v="3385.2"/>
    <n v="20794.8"/>
    <n v="523900"/>
    <n v="-503105.2"/>
    <x v="12"/>
    <x v="6"/>
    <x v="2"/>
    <x v="1"/>
  </r>
  <r>
    <s v="ORD-00626"/>
    <x v="4"/>
    <x v="3"/>
    <x v="0"/>
    <x v="3"/>
    <n v="801"/>
    <n v="3"/>
    <n v="300"/>
    <n v="240300"/>
    <n v="0.14000000000000001"/>
    <n v="33642"/>
    <n v="206658"/>
    <n v="2403"/>
    <n v="204255"/>
    <x v="4"/>
    <x v="4"/>
    <x v="4"/>
    <x v="0"/>
  </r>
  <r>
    <s v="ORD-00627"/>
    <x v="3"/>
    <x v="2"/>
    <x v="0"/>
    <x v="3"/>
    <n v="1023"/>
    <n v="3"/>
    <n v="125"/>
    <n v="127875"/>
    <n v="0.14000000000000001"/>
    <n v="17902.5"/>
    <n v="109972.5"/>
    <n v="3069"/>
    <n v="106903.5"/>
    <x v="9"/>
    <x v="0"/>
    <x v="6"/>
    <x v="1"/>
  </r>
  <r>
    <s v="ORD-00628"/>
    <x v="4"/>
    <x v="0"/>
    <x v="0"/>
    <x v="3"/>
    <n v="1496"/>
    <n v="3"/>
    <n v="300"/>
    <n v="448800"/>
    <n v="0.14000000000000001"/>
    <n v="62832"/>
    <n v="385968"/>
    <n v="4488"/>
    <n v="381480"/>
    <x v="10"/>
    <x v="3"/>
    <x v="7"/>
    <x v="0"/>
  </r>
  <r>
    <s v="ORD-00629"/>
    <x v="4"/>
    <x v="4"/>
    <x v="0"/>
    <x v="3"/>
    <n v="1010"/>
    <n v="3"/>
    <n v="300"/>
    <n v="303000"/>
    <n v="0.14000000000000001"/>
    <n v="42420"/>
    <n v="260580"/>
    <n v="3030"/>
    <n v="257550"/>
    <x v="10"/>
    <x v="3"/>
    <x v="7"/>
    <x v="0"/>
  </r>
  <r>
    <s v="ORD-00630"/>
    <x v="1"/>
    <x v="1"/>
    <x v="0"/>
    <x v="3"/>
    <n v="1513"/>
    <n v="3"/>
    <n v="15"/>
    <n v="22695"/>
    <n v="0.14000000000000001"/>
    <n v="3177.3"/>
    <n v="19517.7"/>
    <n v="4539"/>
    <n v="14978.7"/>
    <x v="15"/>
    <x v="6"/>
    <x v="9"/>
    <x v="0"/>
  </r>
  <r>
    <s v="ORD-00631"/>
    <x v="1"/>
    <x v="0"/>
    <x v="0"/>
    <x v="3"/>
    <n v="2300"/>
    <n v="3"/>
    <n v="15"/>
    <n v="34500"/>
    <n v="0.14000000000000001"/>
    <n v="4830"/>
    <n v="29670"/>
    <n v="6900"/>
    <n v="22770"/>
    <x v="2"/>
    <x v="2"/>
    <x v="2"/>
    <x v="0"/>
  </r>
  <r>
    <s v="ORD-00632"/>
    <x v="3"/>
    <x v="3"/>
    <x v="0"/>
    <x v="3"/>
    <n v="2821"/>
    <n v="3"/>
    <n v="125"/>
    <n v="352625"/>
    <n v="0.14000000000000001"/>
    <n v="49367.5"/>
    <n v="303257.5"/>
    <n v="8463"/>
    <n v="294794.5"/>
    <x v="12"/>
    <x v="6"/>
    <x v="2"/>
    <x v="1"/>
  </r>
  <r>
    <s v="ORD-00633"/>
    <x v="0"/>
    <x v="0"/>
    <x v="1"/>
    <x v="3"/>
    <n v="2228"/>
    <n v="5"/>
    <n v="350"/>
    <n v="779625"/>
    <n v="0.14000000000000001"/>
    <n v="109147.5"/>
    <n v="670477.5"/>
    <n v="11137.5"/>
    <n v="659340"/>
    <x v="0"/>
    <x v="0"/>
    <x v="0"/>
    <x v="0"/>
  </r>
  <r>
    <s v="ORD-00634"/>
    <x v="0"/>
    <x v="1"/>
    <x v="1"/>
    <x v="3"/>
    <n v="1199"/>
    <n v="5"/>
    <n v="350"/>
    <n v="419650"/>
    <n v="0.14000000000000001"/>
    <n v="58751"/>
    <n v="360899"/>
    <n v="5995"/>
    <n v="354904"/>
    <x v="13"/>
    <x v="6"/>
    <x v="10"/>
    <x v="0"/>
  </r>
  <r>
    <s v="ORD-00635"/>
    <x v="0"/>
    <x v="0"/>
    <x v="1"/>
    <x v="3"/>
    <n v="200"/>
    <n v="5"/>
    <n v="350"/>
    <n v="70000"/>
    <n v="0.14000000000000001"/>
    <n v="9800"/>
    <n v="60200"/>
    <n v="1000"/>
    <n v="59200"/>
    <x v="14"/>
    <x v="2"/>
    <x v="11"/>
    <x v="0"/>
  </r>
  <r>
    <s v="ORD-00636"/>
    <x v="0"/>
    <x v="0"/>
    <x v="1"/>
    <x v="3"/>
    <n v="388"/>
    <n v="5"/>
    <n v="7"/>
    <n v="2716"/>
    <n v="0.14000000000000001"/>
    <n v="380.24"/>
    <n v="2335.7600000000002"/>
    <n v="1940"/>
    <n v="395.76"/>
    <x v="6"/>
    <x v="5"/>
    <x v="6"/>
    <x v="0"/>
  </r>
  <r>
    <s v="ORD-00637"/>
    <x v="0"/>
    <x v="3"/>
    <x v="1"/>
    <x v="3"/>
    <n v="1727"/>
    <n v="5"/>
    <n v="7"/>
    <n v="12089"/>
    <n v="0.14000000000000001"/>
    <n v="1692.46"/>
    <n v="10396.540000000001"/>
    <n v="8635"/>
    <n v="1761.54"/>
    <x v="7"/>
    <x v="5"/>
    <x v="7"/>
    <x v="1"/>
  </r>
  <r>
    <s v="ORD-00638"/>
    <x v="1"/>
    <x v="0"/>
    <x v="1"/>
    <x v="3"/>
    <n v="2300"/>
    <n v="5"/>
    <n v="15"/>
    <n v="34500"/>
    <n v="0.14000000000000001"/>
    <n v="4830"/>
    <n v="29670"/>
    <n v="11500"/>
    <n v="18170"/>
    <x v="2"/>
    <x v="2"/>
    <x v="2"/>
    <x v="0"/>
  </r>
  <r>
    <s v="ORD-00639"/>
    <x v="0"/>
    <x v="3"/>
    <x v="2"/>
    <x v="3"/>
    <n v="260"/>
    <n v="10"/>
    <n v="20"/>
    <n v="5200"/>
    <n v="0.14000000000000001"/>
    <n v="728"/>
    <n v="4472"/>
    <n v="2600"/>
    <n v="1872"/>
    <x v="8"/>
    <x v="5"/>
    <x v="8"/>
    <x v="0"/>
  </r>
  <r>
    <s v="ORD-00640"/>
    <x v="1"/>
    <x v="0"/>
    <x v="2"/>
    <x v="3"/>
    <n v="2470"/>
    <n v="10"/>
    <n v="15"/>
    <n v="37050"/>
    <n v="0.14000000000000001"/>
    <n v="5187"/>
    <n v="31863"/>
    <n v="24700"/>
    <n v="7163"/>
    <x v="9"/>
    <x v="0"/>
    <x v="6"/>
    <x v="1"/>
  </r>
  <r>
    <s v="ORD-00641"/>
    <x v="1"/>
    <x v="0"/>
    <x v="2"/>
    <x v="3"/>
    <n v="1743"/>
    <n v="10"/>
    <n v="15"/>
    <n v="26145"/>
    <n v="0.14000000000000001"/>
    <n v="3660.3"/>
    <n v="22484.7"/>
    <n v="17430"/>
    <n v="5054.7"/>
    <x v="7"/>
    <x v="5"/>
    <x v="7"/>
    <x v="1"/>
  </r>
  <r>
    <s v="ORD-00642"/>
    <x v="2"/>
    <x v="4"/>
    <x v="2"/>
    <x v="3"/>
    <n v="2914"/>
    <n v="10"/>
    <n v="12"/>
    <n v="34968"/>
    <n v="0.14000000000000001"/>
    <n v="4895.5200000000004"/>
    <n v="30072.48"/>
    <n v="29140"/>
    <n v="932.48"/>
    <x v="10"/>
    <x v="3"/>
    <x v="7"/>
    <x v="0"/>
  </r>
  <r>
    <s v="ORD-00643"/>
    <x v="0"/>
    <x v="2"/>
    <x v="2"/>
    <x v="3"/>
    <n v="1731"/>
    <n v="10"/>
    <n v="7"/>
    <n v="12117"/>
    <n v="0.14000000000000001"/>
    <n v="1696.38"/>
    <n v="10420.620000000001"/>
    <n v="17310"/>
    <n v="-6889.38"/>
    <x v="10"/>
    <x v="3"/>
    <x v="7"/>
    <x v="0"/>
  </r>
  <r>
    <s v="ORD-00644"/>
    <x v="0"/>
    <x v="0"/>
    <x v="2"/>
    <x v="3"/>
    <n v="700"/>
    <n v="10"/>
    <n v="350"/>
    <n v="245000"/>
    <n v="0.14000000000000001"/>
    <n v="34300"/>
    <n v="210700"/>
    <n v="7000"/>
    <n v="203700"/>
    <x v="15"/>
    <x v="6"/>
    <x v="9"/>
    <x v="0"/>
  </r>
  <r>
    <s v="ORD-00645"/>
    <x v="2"/>
    <x v="0"/>
    <x v="2"/>
    <x v="3"/>
    <n v="2222"/>
    <n v="10"/>
    <n v="12"/>
    <n v="26664"/>
    <n v="0.14000000000000001"/>
    <n v="3732.96"/>
    <n v="22931.040000000001"/>
    <n v="22220"/>
    <n v="711.04"/>
    <x v="11"/>
    <x v="3"/>
    <x v="9"/>
    <x v="1"/>
  </r>
  <r>
    <s v="ORD-00646"/>
    <x v="0"/>
    <x v="4"/>
    <x v="2"/>
    <x v="3"/>
    <n v="1177"/>
    <n v="10"/>
    <n v="350"/>
    <n v="411950"/>
    <n v="0.14000000000000001"/>
    <n v="57673"/>
    <n v="354277"/>
    <n v="11770"/>
    <n v="342507"/>
    <x v="15"/>
    <x v="6"/>
    <x v="9"/>
    <x v="0"/>
  </r>
  <r>
    <s v="ORD-00647"/>
    <x v="0"/>
    <x v="2"/>
    <x v="2"/>
    <x v="3"/>
    <n v="1922"/>
    <n v="10"/>
    <n v="350"/>
    <n v="672700"/>
    <n v="0.14000000000000001"/>
    <n v="94178"/>
    <n v="578522"/>
    <n v="19220"/>
    <n v="559302"/>
    <x v="11"/>
    <x v="3"/>
    <x v="9"/>
    <x v="1"/>
  </r>
  <r>
    <s v="ORD-00648"/>
    <x v="3"/>
    <x v="3"/>
    <x v="3"/>
    <x v="3"/>
    <n v="1575"/>
    <n v="120"/>
    <n v="125"/>
    <n v="196875"/>
    <n v="0.14000000000000001"/>
    <n v="27562.5"/>
    <n v="169312.5"/>
    <n v="189000"/>
    <n v="-19687.5"/>
    <x v="8"/>
    <x v="5"/>
    <x v="8"/>
    <x v="0"/>
  </r>
  <r>
    <s v="ORD-00649"/>
    <x v="0"/>
    <x v="4"/>
    <x v="3"/>
    <x v="3"/>
    <n v="606"/>
    <n v="120"/>
    <n v="20"/>
    <n v="12120"/>
    <n v="0.14000000000000001"/>
    <n v="1696.8"/>
    <n v="10423.200000000001"/>
    <n v="72720"/>
    <n v="-62296.800000000003"/>
    <x v="13"/>
    <x v="6"/>
    <x v="10"/>
    <x v="0"/>
  </r>
  <r>
    <s v="ORD-00650"/>
    <x v="4"/>
    <x v="4"/>
    <x v="3"/>
    <x v="3"/>
    <n v="2460"/>
    <n v="120"/>
    <n v="300"/>
    <n v="738000"/>
    <n v="0.14000000000000001"/>
    <n v="103320"/>
    <n v="634680"/>
    <n v="295200"/>
    <n v="339480"/>
    <x v="4"/>
    <x v="4"/>
    <x v="4"/>
    <x v="0"/>
  </r>
  <r>
    <s v="ORD-00651"/>
    <x v="4"/>
    <x v="0"/>
    <x v="3"/>
    <x v="3"/>
    <n v="269"/>
    <n v="120"/>
    <n v="300"/>
    <n v="80700"/>
    <n v="0.14000000000000001"/>
    <n v="11298"/>
    <n v="69402"/>
    <n v="32280"/>
    <n v="37122"/>
    <x v="7"/>
    <x v="5"/>
    <x v="7"/>
    <x v="1"/>
  </r>
  <r>
    <s v="ORD-00652"/>
    <x v="4"/>
    <x v="1"/>
    <x v="3"/>
    <x v="3"/>
    <n v="2536"/>
    <n v="120"/>
    <n v="300"/>
    <n v="760800"/>
    <n v="0.14000000000000001"/>
    <n v="106512"/>
    <n v="654288"/>
    <n v="304320"/>
    <n v="349968"/>
    <x v="11"/>
    <x v="3"/>
    <x v="9"/>
    <x v="1"/>
  </r>
  <r>
    <s v="ORD-00653"/>
    <x v="0"/>
    <x v="3"/>
    <x v="4"/>
    <x v="3"/>
    <n v="2903"/>
    <n v="250"/>
    <n v="7"/>
    <n v="20321"/>
    <n v="0.14000000000000001"/>
    <n v="2844.94"/>
    <n v="17476.060000000001"/>
    <n v="725750"/>
    <n v="-708273.94"/>
    <x v="3"/>
    <x v="3"/>
    <x v="3"/>
    <x v="0"/>
  </r>
  <r>
    <s v="ORD-00654"/>
    <x v="4"/>
    <x v="4"/>
    <x v="4"/>
    <x v="3"/>
    <n v="2541"/>
    <n v="250"/>
    <n v="300"/>
    <n v="762300"/>
    <n v="0.14000000000000001"/>
    <n v="106722"/>
    <n v="655578"/>
    <n v="635250"/>
    <n v="20328"/>
    <x v="5"/>
    <x v="0"/>
    <x v="5"/>
    <x v="0"/>
  </r>
  <r>
    <s v="ORD-00655"/>
    <x v="4"/>
    <x v="0"/>
    <x v="4"/>
    <x v="3"/>
    <n v="269"/>
    <n v="250"/>
    <n v="300"/>
    <n v="80700"/>
    <n v="0.14000000000000001"/>
    <n v="11298"/>
    <n v="69402"/>
    <n v="67250"/>
    <n v="2152"/>
    <x v="7"/>
    <x v="5"/>
    <x v="7"/>
    <x v="1"/>
  </r>
  <r>
    <s v="ORD-00656"/>
    <x v="4"/>
    <x v="0"/>
    <x v="4"/>
    <x v="3"/>
    <n v="1496"/>
    <n v="250"/>
    <n v="300"/>
    <n v="448800"/>
    <n v="0.14000000000000001"/>
    <n v="62832"/>
    <n v="385968"/>
    <n v="374000"/>
    <n v="11968"/>
    <x v="10"/>
    <x v="3"/>
    <x v="7"/>
    <x v="0"/>
  </r>
  <r>
    <s v="ORD-00657"/>
    <x v="4"/>
    <x v="4"/>
    <x v="4"/>
    <x v="3"/>
    <n v="1010"/>
    <n v="250"/>
    <n v="300"/>
    <n v="303000"/>
    <n v="0.14000000000000001"/>
    <n v="42420"/>
    <n v="260580"/>
    <n v="252500"/>
    <n v="8080"/>
    <x v="10"/>
    <x v="3"/>
    <x v="7"/>
    <x v="0"/>
  </r>
  <r>
    <s v="ORD-00658"/>
    <x v="0"/>
    <x v="2"/>
    <x v="4"/>
    <x v="3"/>
    <n v="1281"/>
    <n v="250"/>
    <n v="350"/>
    <n v="448350"/>
    <n v="0.14000000000000001"/>
    <n v="62769"/>
    <n v="385581"/>
    <n v="320250"/>
    <n v="65331"/>
    <x v="12"/>
    <x v="6"/>
    <x v="2"/>
    <x v="1"/>
  </r>
  <r>
    <s v="ORD-00659"/>
    <x v="4"/>
    <x v="0"/>
    <x v="5"/>
    <x v="3"/>
    <n v="888"/>
    <n v="260"/>
    <n v="300"/>
    <n v="266400"/>
    <n v="0.14000000000000001"/>
    <n v="37296"/>
    <n v="229104"/>
    <n v="230880"/>
    <n v="-1776"/>
    <x v="3"/>
    <x v="3"/>
    <x v="3"/>
    <x v="0"/>
  </r>
  <r>
    <s v="ORD-00660"/>
    <x v="3"/>
    <x v="4"/>
    <x v="5"/>
    <x v="3"/>
    <n v="2844"/>
    <n v="260"/>
    <n v="125"/>
    <n v="355500"/>
    <n v="0.14000000000000001"/>
    <n v="49770"/>
    <n v="305730"/>
    <n v="739440"/>
    <n v="-433710"/>
    <x v="14"/>
    <x v="2"/>
    <x v="11"/>
    <x v="0"/>
  </r>
  <r>
    <s v="ORD-00661"/>
    <x v="2"/>
    <x v="2"/>
    <x v="5"/>
    <x v="3"/>
    <n v="2475"/>
    <n v="260"/>
    <n v="12"/>
    <n v="29700"/>
    <n v="0.14000000000000001"/>
    <n v="4158"/>
    <n v="25542"/>
    <n v="643500"/>
    <n v="-617958"/>
    <x v="5"/>
    <x v="0"/>
    <x v="5"/>
    <x v="0"/>
  </r>
  <r>
    <s v="ORD-00662"/>
    <x v="1"/>
    <x v="0"/>
    <x v="5"/>
    <x v="3"/>
    <n v="1743"/>
    <n v="260"/>
    <n v="15"/>
    <n v="26145"/>
    <n v="0.14000000000000001"/>
    <n v="3660.3"/>
    <n v="22484.7"/>
    <n v="453180"/>
    <n v="-430695.3"/>
    <x v="7"/>
    <x v="5"/>
    <x v="7"/>
    <x v="1"/>
  </r>
  <r>
    <s v="ORD-00663"/>
    <x v="2"/>
    <x v="4"/>
    <x v="5"/>
    <x v="3"/>
    <n v="2914"/>
    <n v="260"/>
    <n v="12"/>
    <n v="34968"/>
    <n v="0.14000000000000001"/>
    <n v="4895.5200000000004"/>
    <n v="30072.48"/>
    <n v="757640"/>
    <n v="-727567.52"/>
    <x v="10"/>
    <x v="3"/>
    <x v="7"/>
    <x v="0"/>
  </r>
  <r>
    <s v="ORD-00664"/>
    <x v="0"/>
    <x v="2"/>
    <x v="5"/>
    <x v="3"/>
    <n v="1731"/>
    <n v="260"/>
    <n v="7"/>
    <n v="12117"/>
    <n v="0.14000000000000001"/>
    <n v="1696.38"/>
    <n v="10420.620000000001"/>
    <n v="450060"/>
    <n v="-439639.38"/>
    <x v="10"/>
    <x v="3"/>
    <x v="7"/>
    <x v="0"/>
  </r>
  <r>
    <s v="ORD-00665"/>
    <x v="0"/>
    <x v="3"/>
    <x v="5"/>
    <x v="3"/>
    <n v="1727"/>
    <n v="260"/>
    <n v="7"/>
    <n v="12089"/>
    <n v="0.14000000000000001"/>
    <n v="1692.46"/>
    <n v="10396.540000000001"/>
    <n v="449020"/>
    <n v="-438623.46"/>
    <x v="7"/>
    <x v="5"/>
    <x v="7"/>
    <x v="1"/>
  </r>
  <r>
    <s v="ORD-00666"/>
    <x v="1"/>
    <x v="3"/>
    <x v="5"/>
    <x v="3"/>
    <n v="1870"/>
    <n v="260"/>
    <n v="15"/>
    <n v="28050"/>
    <n v="0.14000000000000001"/>
    <n v="3927"/>
    <n v="24123"/>
    <n v="486200"/>
    <n v="-462077"/>
    <x v="11"/>
    <x v="3"/>
    <x v="9"/>
    <x v="1"/>
  </r>
  <r>
    <s v="ORD-00667"/>
    <x v="3"/>
    <x v="2"/>
    <x v="0"/>
    <x v="3"/>
    <n v="1174"/>
    <n v="3"/>
    <n v="125"/>
    <n v="146750"/>
    <n v="0.15"/>
    <n v="22012.5"/>
    <n v="124737.5"/>
    <n v="3522"/>
    <n v="121215.5"/>
    <x v="5"/>
    <x v="0"/>
    <x v="5"/>
    <x v="0"/>
  </r>
  <r>
    <s v="ORD-00668"/>
    <x v="3"/>
    <x v="1"/>
    <x v="0"/>
    <x v="3"/>
    <n v="2767"/>
    <n v="3"/>
    <n v="125"/>
    <n v="345875"/>
    <n v="0.15"/>
    <n v="51881.25"/>
    <n v="293993.75"/>
    <n v="8301"/>
    <n v="285692.75"/>
    <x v="5"/>
    <x v="0"/>
    <x v="5"/>
    <x v="0"/>
  </r>
  <r>
    <s v="ORD-00669"/>
    <x v="3"/>
    <x v="1"/>
    <x v="0"/>
    <x v="3"/>
    <n v="1085"/>
    <n v="3"/>
    <n v="125"/>
    <n v="135625"/>
    <n v="0.15"/>
    <n v="20343.75"/>
    <n v="115281.25"/>
    <n v="3255"/>
    <n v="112026.25"/>
    <x v="10"/>
    <x v="3"/>
    <x v="7"/>
    <x v="0"/>
  </r>
  <r>
    <s v="ORD-00670"/>
    <x v="4"/>
    <x v="3"/>
    <x v="1"/>
    <x v="3"/>
    <n v="546"/>
    <n v="5"/>
    <n v="300"/>
    <n v="163800"/>
    <n v="0.15"/>
    <n v="24570"/>
    <n v="139230"/>
    <n v="2730"/>
    <n v="136500"/>
    <x v="10"/>
    <x v="3"/>
    <x v="7"/>
    <x v="0"/>
  </r>
  <r>
    <s v="ORD-00671"/>
    <x v="0"/>
    <x v="1"/>
    <x v="2"/>
    <x v="3"/>
    <n v="1158"/>
    <n v="10"/>
    <n v="20"/>
    <n v="23160"/>
    <n v="0.15"/>
    <n v="3474"/>
    <n v="19686"/>
    <n v="11580"/>
    <n v="8106"/>
    <x v="3"/>
    <x v="3"/>
    <x v="3"/>
    <x v="0"/>
  </r>
  <r>
    <s v="ORD-00672"/>
    <x v="1"/>
    <x v="0"/>
    <x v="2"/>
    <x v="3"/>
    <n v="1614"/>
    <n v="10"/>
    <n v="15"/>
    <n v="24210"/>
    <n v="0.15"/>
    <n v="3631.5"/>
    <n v="20578.5"/>
    <n v="16140"/>
    <n v="4438.5"/>
    <x v="13"/>
    <x v="6"/>
    <x v="10"/>
    <x v="0"/>
  </r>
  <r>
    <s v="ORD-00673"/>
    <x v="0"/>
    <x v="3"/>
    <x v="2"/>
    <x v="3"/>
    <n v="2535"/>
    <n v="10"/>
    <n v="7"/>
    <n v="17745"/>
    <n v="0.15"/>
    <n v="2661.75"/>
    <n v="15083.25"/>
    <n v="25350"/>
    <n v="-10266.75"/>
    <x v="13"/>
    <x v="6"/>
    <x v="10"/>
    <x v="0"/>
  </r>
  <r>
    <s v="ORD-00674"/>
    <x v="0"/>
    <x v="3"/>
    <x v="2"/>
    <x v="3"/>
    <n v="2851"/>
    <n v="10"/>
    <n v="350"/>
    <n v="997850"/>
    <n v="0.15"/>
    <n v="149677.5"/>
    <n v="848172.5"/>
    <n v="28510"/>
    <n v="819662.5"/>
    <x v="14"/>
    <x v="2"/>
    <x v="11"/>
    <x v="0"/>
  </r>
  <r>
    <s v="ORD-00675"/>
    <x v="1"/>
    <x v="0"/>
    <x v="2"/>
    <x v="3"/>
    <n v="2559"/>
    <n v="10"/>
    <n v="15"/>
    <n v="38385"/>
    <n v="0.15"/>
    <n v="5757.75"/>
    <n v="32627.25"/>
    <n v="25590"/>
    <n v="7037.25"/>
    <x v="5"/>
    <x v="0"/>
    <x v="5"/>
    <x v="0"/>
  </r>
  <r>
    <s v="ORD-00676"/>
    <x v="0"/>
    <x v="4"/>
    <x v="2"/>
    <x v="3"/>
    <n v="267"/>
    <n v="10"/>
    <n v="20"/>
    <n v="5340"/>
    <n v="0.15"/>
    <n v="801"/>
    <n v="4539"/>
    <n v="2670"/>
    <n v="1869"/>
    <x v="7"/>
    <x v="5"/>
    <x v="7"/>
    <x v="1"/>
  </r>
  <r>
    <s v="ORD-00677"/>
    <x v="3"/>
    <x v="1"/>
    <x v="2"/>
    <x v="3"/>
    <n v="1085"/>
    <n v="10"/>
    <n v="125"/>
    <n v="135625"/>
    <n v="0.15"/>
    <n v="20343.75"/>
    <n v="115281.25"/>
    <n v="10850"/>
    <n v="104431.25"/>
    <x v="10"/>
    <x v="3"/>
    <x v="7"/>
    <x v="0"/>
  </r>
  <r>
    <s v="ORD-00678"/>
    <x v="1"/>
    <x v="1"/>
    <x v="2"/>
    <x v="3"/>
    <n v="1175"/>
    <n v="10"/>
    <n v="15"/>
    <n v="17625"/>
    <n v="0.15"/>
    <n v="2643.75"/>
    <n v="14981.25"/>
    <n v="11750"/>
    <n v="3231.25"/>
    <x v="10"/>
    <x v="3"/>
    <x v="7"/>
    <x v="0"/>
  </r>
  <r>
    <s v="ORD-00679"/>
    <x v="0"/>
    <x v="4"/>
    <x v="2"/>
    <x v="3"/>
    <n v="2007"/>
    <n v="10"/>
    <n v="350"/>
    <n v="702450"/>
    <n v="0.15"/>
    <n v="105367.5"/>
    <n v="597082.5"/>
    <n v="20070"/>
    <n v="577012.5"/>
    <x v="11"/>
    <x v="3"/>
    <x v="9"/>
    <x v="1"/>
  </r>
  <r>
    <s v="ORD-00680"/>
    <x v="0"/>
    <x v="3"/>
    <x v="2"/>
    <x v="3"/>
    <n v="2151"/>
    <n v="10"/>
    <n v="350"/>
    <n v="752850"/>
    <n v="0.15"/>
    <n v="112927.5"/>
    <n v="639922.5"/>
    <n v="21510"/>
    <n v="618412.5"/>
    <x v="11"/>
    <x v="3"/>
    <x v="9"/>
    <x v="1"/>
  </r>
  <r>
    <s v="ORD-00681"/>
    <x v="2"/>
    <x v="4"/>
    <x v="2"/>
    <x v="3"/>
    <n v="914"/>
    <n v="10"/>
    <n v="12"/>
    <n v="10968"/>
    <n v="0.15"/>
    <n v="1645.2"/>
    <n v="9322.7999999999993"/>
    <n v="9140"/>
    <n v="182.8"/>
    <x v="2"/>
    <x v="2"/>
    <x v="2"/>
    <x v="0"/>
  </r>
  <r>
    <s v="ORD-00682"/>
    <x v="0"/>
    <x v="2"/>
    <x v="2"/>
    <x v="3"/>
    <n v="293"/>
    <n v="10"/>
    <n v="20"/>
    <n v="5860"/>
    <n v="0.15"/>
    <n v="879"/>
    <n v="4981"/>
    <n v="2930"/>
    <n v="2051"/>
    <x v="2"/>
    <x v="2"/>
    <x v="2"/>
    <x v="0"/>
  </r>
  <r>
    <s v="ORD-00683"/>
    <x v="2"/>
    <x v="3"/>
    <x v="3"/>
    <x v="3"/>
    <n v="500"/>
    <n v="120"/>
    <n v="12"/>
    <n v="6000"/>
    <n v="0.15"/>
    <n v="900"/>
    <n v="5100"/>
    <n v="60000"/>
    <n v="-54900"/>
    <x v="3"/>
    <x v="3"/>
    <x v="3"/>
    <x v="0"/>
  </r>
  <r>
    <s v="ORD-00684"/>
    <x v="1"/>
    <x v="2"/>
    <x v="3"/>
    <x v="3"/>
    <n v="2826"/>
    <n v="120"/>
    <n v="15"/>
    <n v="42390"/>
    <n v="0.15"/>
    <n v="6358.5"/>
    <n v="36031.5"/>
    <n v="339120"/>
    <n v="-303088.5"/>
    <x v="14"/>
    <x v="2"/>
    <x v="11"/>
    <x v="0"/>
  </r>
  <r>
    <s v="ORD-00685"/>
    <x v="3"/>
    <x v="2"/>
    <x v="3"/>
    <x v="3"/>
    <n v="663"/>
    <n v="120"/>
    <n v="125"/>
    <n v="82875"/>
    <n v="0.15"/>
    <n v="12431.25"/>
    <n v="70443.75"/>
    <n v="79560"/>
    <n v="-9116.25"/>
    <x v="6"/>
    <x v="5"/>
    <x v="6"/>
    <x v="0"/>
  </r>
  <r>
    <s v="ORD-00686"/>
    <x v="4"/>
    <x v="4"/>
    <x v="3"/>
    <x v="3"/>
    <n v="2574"/>
    <n v="120"/>
    <n v="300"/>
    <n v="772200"/>
    <n v="0.15"/>
    <n v="115830"/>
    <n v="656370"/>
    <n v="308880"/>
    <n v="347490"/>
    <x v="11"/>
    <x v="3"/>
    <x v="9"/>
    <x v="1"/>
  </r>
  <r>
    <s v="ORD-00687"/>
    <x v="3"/>
    <x v="4"/>
    <x v="3"/>
    <x v="3"/>
    <n v="2438"/>
    <n v="120"/>
    <n v="125"/>
    <n v="304750"/>
    <n v="0.15"/>
    <n v="45712.5"/>
    <n v="259037.5"/>
    <n v="292560"/>
    <n v="-33522.5"/>
    <x v="12"/>
    <x v="6"/>
    <x v="2"/>
    <x v="1"/>
  </r>
  <r>
    <s v="ORD-00688"/>
    <x v="2"/>
    <x v="4"/>
    <x v="3"/>
    <x v="3"/>
    <n v="914"/>
    <n v="120"/>
    <n v="12"/>
    <n v="10968"/>
    <n v="0.15"/>
    <n v="1645.2"/>
    <n v="9322.7999999999993"/>
    <n v="109680"/>
    <n v="-100357.2"/>
    <x v="2"/>
    <x v="2"/>
    <x v="2"/>
    <x v="0"/>
  </r>
  <r>
    <s v="ORD-00689"/>
    <x v="0"/>
    <x v="0"/>
    <x v="4"/>
    <x v="3"/>
    <n v="866"/>
    <n v="250"/>
    <n v="20"/>
    <n v="17310"/>
    <n v="0.15"/>
    <n v="2596.5"/>
    <n v="14713.5"/>
    <n v="216375"/>
    <n v="-201661.5"/>
    <x v="4"/>
    <x v="4"/>
    <x v="4"/>
    <x v="0"/>
  </r>
  <r>
    <s v="ORD-00690"/>
    <x v="1"/>
    <x v="1"/>
    <x v="4"/>
    <x v="3"/>
    <n v="492"/>
    <n v="250"/>
    <n v="15"/>
    <n v="7380"/>
    <n v="0.15"/>
    <n v="1107"/>
    <n v="6273"/>
    <n v="123000"/>
    <n v="-116727"/>
    <x v="4"/>
    <x v="4"/>
    <x v="4"/>
    <x v="0"/>
  </r>
  <r>
    <s v="ORD-00691"/>
    <x v="0"/>
    <x v="4"/>
    <x v="4"/>
    <x v="3"/>
    <n v="267"/>
    <n v="250"/>
    <n v="20"/>
    <n v="5340"/>
    <n v="0.15"/>
    <n v="801"/>
    <n v="4539"/>
    <n v="66750"/>
    <n v="-62211"/>
    <x v="7"/>
    <x v="5"/>
    <x v="7"/>
    <x v="1"/>
  </r>
  <r>
    <s v="ORD-00692"/>
    <x v="1"/>
    <x v="1"/>
    <x v="4"/>
    <x v="3"/>
    <n v="1175"/>
    <n v="250"/>
    <n v="15"/>
    <n v="17625"/>
    <n v="0.15"/>
    <n v="2643.75"/>
    <n v="14981.25"/>
    <n v="293750"/>
    <n v="-278768.75"/>
    <x v="10"/>
    <x v="3"/>
    <x v="7"/>
    <x v="0"/>
  </r>
  <r>
    <s v="ORD-00693"/>
    <x v="3"/>
    <x v="0"/>
    <x v="4"/>
    <x v="3"/>
    <n v="2954"/>
    <n v="250"/>
    <n v="125"/>
    <n v="369250"/>
    <n v="0.15"/>
    <n v="55387.5"/>
    <n v="313862.5"/>
    <n v="738500"/>
    <n v="-424637.5"/>
    <x v="11"/>
    <x v="3"/>
    <x v="9"/>
    <x v="1"/>
  </r>
  <r>
    <s v="ORD-00694"/>
    <x v="3"/>
    <x v="1"/>
    <x v="4"/>
    <x v="3"/>
    <n v="552"/>
    <n v="250"/>
    <n v="125"/>
    <n v="69000"/>
    <n v="0.15"/>
    <n v="10350"/>
    <n v="58650"/>
    <n v="138000"/>
    <n v="-79350"/>
    <x v="15"/>
    <x v="6"/>
    <x v="9"/>
    <x v="0"/>
  </r>
  <r>
    <s v="ORD-00695"/>
    <x v="0"/>
    <x v="2"/>
    <x v="4"/>
    <x v="3"/>
    <n v="293"/>
    <n v="250"/>
    <n v="20"/>
    <n v="5860"/>
    <n v="0.15"/>
    <n v="879"/>
    <n v="4981"/>
    <n v="73250"/>
    <n v="-68269"/>
    <x v="2"/>
    <x v="2"/>
    <x v="2"/>
    <x v="0"/>
  </r>
  <r>
    <s v="ORD-00696"/>
    <x v="4"/>
    <x v="2"/>
    <x v="5"/>
    <x v="3"/>
    <n v="2475"/>
    <n v="260"/>
    <n v="300"/>
    <n v="742500"/>
    <n v="0.15"/>
    <n v="111375"/>
    <n v="631125"/>
    <n v="643500"/>
    <n v="-12375"/>
    <x v="3"/>
    <x v="3"/>
    <x v="3"/>
    <x v="0"/>
  </r>
  <r>
    <s v="ORD-00697"/>
    <x v="4"/>
    <x v="3"/>
    <x v="5"/>
    <x v="3"/>
    <n v="546"/>
    <n v="260"/>
    <n v="300"/>
    <n v="163800"/>
    <n v="0.15"/>
    <n v="24570"/>
    <n v="139230"/>
    <n v="141960"/>
    <n v="-2730"/>
    <x v="10"/>
    <x v="3"/>
    <x v="7"/>
    <x v="0"/>
  </r>
  <r>
    <s v="ORD-00698"/>
    <x v="0"/>
    <x v="3"/>
    <x v="1"/>
    <x v="3"/>
    <n v="1368"/>
    <n v="5"/>
    <n v="7"/>
    <n v="9576"/>
    <n v="0.15"/>
    <n v="1436.4"/>
    <n v="8139.6"/>
    <n v="6840"/>
    <n v="1299.5999999999999"/>
    <x v="8"/>
    <x v="5"/>
    <x v="8"/>
    <x v="0"/>
  </r>
  <r>
    <s v="ORD-00699"/>
    <x v="0"/>
    <x v="0"/>
    <x v="2"/>
    <x v="3"/>
    <n v="723"/>
    <n v="10"/>
    <n v="7"/>
    <n v="5061"/>
    <n v="0.15"/>
    <n v="759.15"/>
    <n v="4301.8500000000004"/>
    <n v="7230"/>
    <n v="-2928.15"/>
    <x v="13"/>
    <x v="6"/>
    <x v="10"/>
    <x v="0"/>
  </r>
  <r>
    <s v="ORD-00700"/>
    <x v="2"/>
    <x v="4"/>
    <x v="4"/>
    <x v="3"/>
    <n v="1806"/>
    <n v="250"/>
    <n v="12"/>
    <n v="21672"/>
    <n v="0.15"/>
    <n v="3250.8"/>
    <n v="18421.2"/>
    <n v="451500"/>
    <n v="-433078.8"/>
    <x v="14"/>
    <x v="2"/>
    <x v="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ORD-00001"/>
    <s v="Government"/>
    <x v="0"/>
    <s v=" Carretera "/>
    <s v=" None "/>
    <n v="1618"/>
    <n v="3"/>
    <n v="20"/>
    <n v="32370"/>
    <n v="0"/>
    <n v="0"/>
    <x v="0"/>
    <n v="4855.5"/>
    <n v="27514.5"/>
    <d v="2014-01-01T00:00:00"/>
    <s v="Wednesday"/>
    <s v=" January "/>
  </r>
  <r>
    <s v="ORD-00002"/>
    <s v="Government"/>
    <x v="1"/>
    <s v=" Carretera "/>
    <s v=" None "/>
    <n v="1321"/>
    <n v="3"/>
    <n v="20"/>
    <n v="26420"/>
    <n v="0"/>
    <n v="0"/>
    <x v="1"/>
    <n v="3963"/>
    <n v="22457"/>
    <d v="2014-01-01T00:00:00"/>
    <s v="Wednesday"/>
    <s v=" January "/>
  </r>
  <r>
    <s v="ORD-00003"/>
    <s v="Midmarket"/>
    <x v="2"/>
    <s v=" Carretera "/>
    <s v=" None "/>
    <n v="2178"/>
    <n v="3"/>
    <n v="15"/>
    <n v="32670"/>
    <n v="0"/>
    <n v="0"/>
    <x v="2"/>
    <n v="6534"/>
    <n v="26136"/>
    <d v="2014-01-06T00:00:00"/>
    <s v="Monday"/>
    <s v=" June "/>
  </r>
  <r>
    <s v="ORD-00004"/>
    <s v="Midmarket"/>
    <x v="1"/>
    <s v=" Carretera "/>
    <s v=" None "/>
    <n v="888"/>
    <n v="3"/>
    <n v="15"/>
    <n v="13320"/>
    <n v="0"/>
    <n v="0"/>
    <x v="3"/>
    <n v="2664"/>
    <n v="10656"/>
    <d v="2014-01-06T00:00:00"/>
    <s v="Monday"/>
    <s v=" June "/>
  </r>
  <r>
    <s v="ORD-00005"/>
    <s v="Midmarket"/>
    <x v="3"/>
    <s v=" Carretera "/>
    <s v=" None "/>
    <n v="2470"/>
    <n v="3"/>
    <n v="15"/>
    <n v="37050"/>
    <n v="0"/>
    <n v="0"/>
    <x v="4"/>
    <n v="7410"/>
    <n v="29640"/>
    <d v="2014-01-06T00:00:00"/>
    <s v="Monday"/>
    <s v=" June "/>
  </r>
  <r>
    <s v="ORD-00006"/>
    <s v="Government"/>
    <x v="1"/>
    <s v=" Carretera "/>
    <s v=" None "/>
    <n v="1513"/>
    <n v="3"/>
    <n v="350"/>
    <n v="529550"/>
    <n v="0"/>
    <n v="0"/>
    <x v="5"/>
    <n v="4539"/>
    <n v="525011"/>
    <d v="2014-01-12T00:00:00"/>
    <s v="Sunday"/>
    <s v=" December "/>
  </r>
  <r>
    <s v="ORD-00007"/>
    <s v="Midmarket"/>
    <x v="1"/>
    <s v=" Montana "/>
    <s v=" None "/>
    <n v="921"/>
    <n v="5"/>
    <n v="15"/>
    <n v="13815"/>
    <n v="0"/>
    <n v="0"/>
    <x v="6"/>
    <n v="4605"/>
    <n v="9210"/>
    <d v="2014-01-03T00:00:00"/>
    <s v="Friday"/>
    <s v=" March "/>
  </r>
  <r>
    <s v="ORD-00008"/>
    <s v="Channel Partners"/>
    <x v="0"/>
    <s v=" Montana "/>
    <s v=" None "/>
    <n v="2518"/>
    <n v="5"/>
    <n v="12"/>
    <n v="30216"/>
    <n v="0"/>
    <n v="0"/>
    <x v="7"/>
    <n v="12590"/>
    <n v="17626"/>
    <d v="2014-01-06T00:00:00"/>
    <s v="Monday"/>
    <s v=" June "/>
  </r>
  <r>
    <s v="ORD-00009"/>
    <s v="Government"/>
    <x v="2"/>
    <s v=" Montana "/>
    <s v=" None "/>
    <n v="1899"/>
    <n v="5"/>
    <n v="20"/>
    <n v="37980"/>
    <n v="0"/>
    <n v="0"/>
    <x v="8"/>
    <n v="9495"/>
    <n v="28485"/>
    <d v="2014-01-06T00:00:00"/>
    <s v="Monday"/>
    <s v=" June "/>
  </r>
  <r>
    <s v="ORD-00010"/>
    <s v="Channel Partners"/>
    <x v="1"/>
    <s v=" Montana "/>
    <s v=" None "/>
    <n v="1545"/>
    <n v="5"/>
    <n v="12"/>
    <n v="18540"/>
    <n v="0"/>
    <n v="0"/>
    <x v="9"/>
    <n v="7725"/>
    <n v="10815"/>
    <d v="2014-01-06T00:00:00"/>
    <s v="Monday"/>
    <s v=" June "/>
  </r>
  <r>
    <s v="ORD-00011"/>
    <s v="Midmarket"/>
    <x v="3"/>
    <s v=" Montana "/>
    <s v=" None "/>
    <n v="2470"/>
    <n v="5"/>
    <n v="15"/>
    <n v="37050"/>
    <n v="0"/>
    <n v="0"/>
    <x v="4"/>
    <n v="12350"/>
    <n v="24700"/>
    <d v="2014-01-06T00:00:00"/>
    <s v="Monday"/>
    <s v=" June "/>
  </r>
  <r>
    <s v="ORD-00012"/>
    <s v="Enterprise"/>
    <x v="0"/>
    <s v=" Montana "/>
    <s v=" None "/>
    <n v="2666"/>
    <n v="5"/>
    <n v="125"/>
    <n v="333187.5"/>
    <n v="0"/>
    <n v="0"/>
    <x v="10"/>
    <n v="13327.5"/>
    <n v="319860"/>
    <d v="2014-01-07T00:00:00"/>
    <s v="Tuesday"/>
    <s v=" July "/>
  </r>
  <r>
    <s v="ORD-00013"/>
    <s v="Small Business"/>
    <x v="3"/>
    <s v=" Montana "/>
    <s v=" None "/>
    <n v="958"/>
    <n v="5"/>
    <n v="300"/>
    <n v="287400"/>
    <n v="0"/>
    <n v="0"/>
    <x v="11"/>
    <n v="4790"/>
    <n v="282610"/>
    <d v="2014-01-08T00:00:00"/>
    <s v="Wednesday"/>
    <s v=" August "/>
  </r>
  <r>
    <s v="ORD-00014"/>
    <s v="Government"/>
    <x v="1"/>
    <s v=" Montana "/>
    <s v=" None "/>
    <n v="2146"/>
    <n v="5"/>
    <n v="7"/>
    <n v="15022"/>
    <n v="0"/>
    <n v="0"/>
    <x v="12"/>
    <n v="10730"/>
    <n v="4292"/>
    <d v="2014-01-09T00:00:00"/>
    <s v="Thursday"/>
    <s v=" September "/>
  </r>
  <r>
    <s v="ORD-00015"/>
    <s v="Enterprise"/>
    <x v="0"/>
    <s v=" Montana "/>
    <s v=" None "/>
    <n v="345"/>
    <n v="5"/>
    <n v="125"/>
    <n v="43125"/>
    <n v="0"/>
    <n v="0"/>
    <x v="13"/>
    <n v="1725"/>
    <n v="41400"/>
    <d v="2013-01-10T00:00:00"/>
    <s v="Thursday"/>
    <s v=" October "/>
  </r>
  <r>
    <s v="ORD-00016"/>
    <s v="Midmarket"/>
    <x v="4"/>
    <s v=" Montana "/>
    <s v=" None "/>
    <n v="615"/>
    <n v="5"/>
    <n v="15"/>
    <n v="9225"/>
    <n v="0"/>
    <n v="0"/>
    <x v="14"/>
    <n v="3075"/>
    <n v="6150"/>
    <d v="2014-01-12T00:00:00"/>
    <s v="Sunday"/>
    <s v=" December "/>
  </r>
  <r>
    <s v="ORD-00017"/>
    <s v="Government"/>
    <x v="0"/>
    <s v=" Paseo "/>
    <s v=" None "/>
    <n v="292"/>
    <n v="10"/>
    <n v="20"/>
    <n v="5840"/>
    <n v="0"/>
    <n v="0"/>
    <x v="15"/>
    <n v="2920"/>
    <n v="2920"/>
    <d v="2014-01-02T00:00:00"/>
    <s v="Thursday"/>
    <s v=" February "/>
  </r>
  <r>
    <s v="ORD-00018"/>
    <s v="Midmarket"/>
    <x v="3"/>
    <s v=" Paseo "/>
    <s v=" None "/>
    <n v="974"/>
    <n v="10"/>
    <n v="15"/>
    <n v="14610"/>
    <n v="0"/>
    <n v="0"/>
    <x v="16"/>
    <n v="9740"/>
    <n v="4870"/>
    <d v="2014-01-02T00:00:00"/>
    <s v="Thursday"/>
    <s v=" February "/>
  </r>
  <r>
    <s v="ORD-00019"/>
    <s v="Channel Partners"/>
    <x v="0"/>
    <s v=" Paseo "/>
    <s v=" None "/>
    <n v="2518"/>
    <n v="10"/>
    <n v="12"/>
    <n v="30216"/>
    <n v="0"/>
    <n v="0"/>
    <x v="7"/>
    <n v="25180"/>
    <n v="5036"/>
    <d v="2014-01-06T00:00:00"/>
    <s v="Monday"/>
    <s v=" June "/>
  </r>
  <r>
    <s v="ORD-00020"/>
    <s v="Government"/>
    <x v="1"/>
    <s v=" Paseo "/>
    <s v=" None "/>
    <n v="1006"/>
    <n v="10"/>
    <n v="350"/>
    <n v="352100"/>
    <n v="0"/>
    <n v="0"/>
    <x v="17"/>
    <n v="10060"/>
    <n v="342040"/>
    <d v="2014-01-06T00:00:00"/>
    <s v="Monday"/>
    <s v=" June "/>
  </r>
  <r>
    <s v="ORD-00021"/>
    <s v="Channel Partners"/>
    <x v="1"/>
    <s v=" Paseo "/>
    <s v=" None "/>
    <n v="367"/>
    <n v="10"/>
    <n v="12"/>
    <n v="4404"/>
    <n v="0"/>
    <n v="0"/>
    <x v="18"/>
    <n v="3670"/>
    <n v="734"/>
    <d v="2014-01-07T00:00:00"/>
    <s v="Tuesday"/>
    <s v=" July "/>
  </r>
  <r>
    <s v="ORD-00022"/>
    <s v="Government"/>
    <x v="3"/>
    <s v=" Paseo "/>
    <s v=" None "/>
    <n v="883"/>
    <n v="10"/>
    <n v="7"/>
    <n v="6181"/>
    <n v="0"/>
    <n v="0"/>
    <x v="19"/>
    <n v="8830"/>
    <n v="-2649"/>
    <d v="2014-01-08T00:00:00"/>
    <s v="Wednesday"/>
    <s v=" August "/>
  </r>
  <r>
    <s v="ORD-00023"/>
    <s v="Midmarket"/>
    <x v="2"/>
    <s v=" Paseo "/>
    <s v=" None "/>
    <n v="549"/>
    <n v="10"/>
    <n v="15"/>
    <n v="8235"/>
    <n v="0"/>
    <n v="0"/>
    <x v="20"/>
    <n v="5490"/>
    <n v="2745"/>
    <d v="2013-01-09T00:00:00"/>
    <s v="Wednesday"/>
    <s v=" September "/>
  </r>
  <r>
    <s v="ORD-00024"/>
    <s v="Small Business"/>
    <x v="3"/>
    <s v=" Paseo "/>
    <s v=" None "/>
    <n v="788"/>
    <n v="10"/>
    <n v="300"/>
    <n v="236400"/>
    <n v="0"/>
    <n v="0"/>
    <x v="21"/>
    <n v="7880"/>
    <n v="228520"/>
    <d v="2013-01-09T00:00:00"/>
    <s v="Wednesday"/>
    <s v=" September "/>
  </r>
  <r>
    <s v="ORD-00025"/>
    <s v="Midmarket"/>
    <x v="3"/>
    <s v=" Paseo "/>
    <s v=" None "/>
    <n v="2472"/>
    <n v="10"/>
    <n v="15"/>
    <n v="37080"/>
    <n v="0"/>
    <n v="0"/>
    <x v="22"/>
    <n v="24720"/>
    <n v="12360"/>
    <d v="2014-01-09T00:00:00"/>
    <s v="Thursday"/>
    <s v=" September "/>
  </r>
  <r>
    <s v="ORD-00026"/>
    <s v="Government"/>
    <x v="4"/>
    <s v=" Paseo "/>
    <s v=" None "/>
    <n v="1143"/>
    <n v="10"/>
    <n v="7"/>
    <n v="8001"/>
    <n v="0"/>
    <n v="0"/>
    <x v="23"/>
    <n v="11430"/>
    <n v="-3429"/>
    <d v="2014-01-10T00:00:00"/>
    <s v="Friday"/>
    <s v=" October "/>
  </r>
  <r>
    <s v="ORD-00027"/>
    <s v="Government"/>
    <x v="0"/>
    <s v=" Paseo "/>
    <s v=" None "/>
    <n v="1725"/>
    <n v="10"/>
    <n v="350"/>
    <n v="603750"/>
    <n v="0"/>
    <n v="0"/>
    <x v="24"/>
    <n v="17250"/>
    <n v="586500"/>
    <d v="2013-01-11T00:00:00"/>
    <s v="Friday"/>
    <s v=" November "/>
  </r>
  <r>
    <s v="ORD-00028"/>
    <s v="Channel Partners"/>
    <x v="4"/>
    <s v=" Paseo "/>
    <s v=" None "/>
    <n v="912"/>
    <n v="10"/>
    <n v="12"/>
    <n v="10944"/>
    <n v="0"/>
    <n v="0"/>
    <x v="25"/>
    <n v="9120"/>
    <n v="1824"/>
    <d v="2013-01-11T00:00:00"/>
    <s v="Friday"/>
    <s v=" November "/>
  </r>
  <r>
    <s v="ORD-00029"/>
    <s v="Midmarket"/>
    <x v="0"/>
    <s v=" Paseo "/>
    <s v=" None "/>
    <n v="2152"/>
    <n v="10"/>
    <n v="15"/>
    <n v="32280"/>
    <n v="0"/>
    <n v="0"/>
    <x v="26"/>
    <n v="21520"/>
    <n v="10760"/>
    <d v="2013-01-12T00:00:00"/>
    <s v="Saturday"/>
    <s v=" December "/>
  </r>
  <r>
    <s v="ORD-00030"/>
    <s v="Government"/>
    <x v="0"/>
    <s v=" Paseo "/>
    <s v=" None "/>
    <n v="1817"/>
    <n v="10"/>
    <n v="20"/>
    <n v="36340"/>
    <n v="0"/>
    <n v="0"/>
    <x v="27"/>
    <n v="18170"/>
    <n v="18170"/>
    <d v="2014-01-12T00:00:00"/>
    <s v="Sunday"/>
    <s v=" December "/>
  </r>
  <r>
    <s v="ORD-00031"/>
    <s v="Government"/>
    <x v="1"/>
    <s v=" Paseo "/>
    <s v=" None "/>
    <n v="1513"/>
    <n v="10"/>
    <n v="350"/>
    <n v="529550"/>
    <n v="0"/>
    <n v="0"/>
    <x v="5"/>
    <n v="15130"/>
    <n v="514420"/>
    <d v="2014-01-12T00:00:00"/>
    <s v="Sunday"/>
    <s v=" December "/>
  </r>
  <r>
    <s v="ORD-00032"/>
    <s v="Government"/>
    <x v="3"/>
    <s v=" Velo "/>
    <s v=" None "/>
    <n v="1493"/>
    <n v="120"/>
    <n v="7"/>
    <n v="10451"/>
    <n v="0"/>
    <n v="0"/>
    <x v="28"/>
    <n v="179160"/>
    <n v="-168709"/>
    <d v="2014-01-01T00:00:00"/>
    <s v="Wednesday"/>
    <s v=" January "/>
  </r>
  <r>
    <s v="ORD-00033"/>
    <s v="Enterprise"/>
    <x v="2"/>
    <s v=" Velo "/>
    <s v=" None "/>
    <n v="1804"/>
    <n v="120"/>
    <n v="125"/>
    <n v="225500"/>
    <n v="0"/>
    <n v="0"/>
    <x v="29"/>
    <n v="216480"/>
    <n v="9020"/>
    <d v="2014-01-02T00:00:00"/>
    <s v="Thursday"/>
    <s v=" February "/>
  </r>
  <r>
    <s v="ORD-00034"/>
    <s v="Channel Partners"/>
    <x v="1"/>
    <s v=" Velo "/>
    <s v=" None "/>
    <n v="2161"/>
    <n v="120"/>
    <n v="12"/>
    <n v="25932"/>
    <n v="0"/>
    <n v="0"/>
    <x v="30"/>
    <n v="259320"/>
    <n v="-233388"/>
    <d v="2014-01-03T00:00:00"/>
    <s v="Friday"/>
    <s v=" March "/>
  </r>
  <r>
    <s v="ORD-00035"/>
    <s v="Government"/>
    <x v="1"/>
    <s v=" Velo "/>
    <s v=" None "/>
    <n v="1006"/>
    <n v="120"/>
    <n v="350"/>
    <n v="352100"/>
    <n v="0"/>
    <n v="0"/>
    <x v="17"/>
    <n v="120720"/>
    <n v="231380"/>
    <d v="2014-01-06T00:00:00"/>
    <s v="Monday"/>
    <s v=" June "/>
  </r>
  <r>
    <s v="ORD-00036"/>
    <s v="Channel Partners"/>
    <x v="1"/>
    <s v=" Velo "/>
    <s v=" None "/>
    <n v="1545"/>
    <n v="120"/>
    <n v="12"/>
    <n v="18540"/>
    <n v="0"/>
    <n v="0"/>
    <x v="9"/>
    <n v="185400"/>
    <n v="-166860"/>
    <d v="2014-01-06T00:00:00"/>
    <s v="Monday"/>
    <s v=" June "/>
  </r>
  <r>
    <s v="ORD-00037"/>
    <s v="Enterprise"/>
    <x v="4"/>
    <s v=" Velo "/>
    <s v=" None "/>
    <n v="2821"/>
    <n v="120"/>
    <n v="125"/>
    <n v="352625"/>
    <n v="0"/>
    <n v="0"/>
    <x v="31"/>
    <n v="338520"/>
    <n v="14105"/>
    <d v="2014-01-08T00:00:00"/>
    <s v="Wednesday"/>
    <s v=" August "/>
  </r>
  <r>
    <s v="ORD-00038"/>
    <s v="Enterprise"/>
    <x v="0"/>
    <s v=" Velo "/>
    <s v=" None "/>
    <n v="345"/>
    <n v="120"/>
    <n v="125"/>
    <n v="43125"/>
    <n v="0"/>
    <n v="0"/>
    <x v="13"/>
    <n v="41400"/>
    <n v="1725"/>
    <d v="2013-01-10T00:00:00"/>
    <s v="Thursday"/>
    <s v=" October "/>
  </r>
  <r>
    <s v="ORD-00039"/>
    <s v="Small Business"/>
    <x v="0"/>
    <s v=" VTT "/>
    <s v=" None "/>
    <n v="2001"/>
    <n v="250"/>
    <n v="300"/>
    <n v="600300"/>
    <n v="0"/>
    <n v="0"/>
    <x v="32"/>
    <n v="500250"/>
    <n v="100050"/>
    <d v="2014-01-02T00:00:00"/>
    <s v="Thursday"/>
    <s v=" February "/>
  </r>
  <r>
    <s v="ORD-00040"/>
    <s v="Channel Partners"/>
    <x v="1"/>
    <s v=" VTT "/>
    <s v=" None "/>
    <n v="2838"/>
    <n v="250"/>
    <n v="12"/>
    <n v="34056"/>
    <n v="0"/>
    <n v="0"/>
    <x v="33"/>
    <n v="709500"/>
    <n v="-675444"/>
    <d v="2014-01-04T00:00:00"/>
    <s v="Saturday"/>
    <s v=" April "/>
  </r>
  <r>
    <s v="ORD-00041"/>
    <s v="Midmarket"/>
    <x v="2"/>
    <s v=" VTT "/>
    <s v=" None "/>
    <n v="2178"/>
    <n v="250"/>
    <n v="15"/>
    <n v="32670"/>
    <n v="0"/>
    <n v="0"/>
    <x v="2"/>
    <n v="544500"/>
    <n v="-511830"/>
    <d v="2014-01-06T00:00:00"/>
    <s v="Monday"/>
    <s v=" June "/>
  </r>
  <r>
    <s v="ORD-00042"/>
    <s v="Midmarket"/>
    <x v="1"/>
    <s v=" VTT "/>
    <s v=" None "/>
    <n v="888"/>
    <n v="250"/>
    <n v="15"/>
    <n v="13320"/>
    <n v="0"/>
    <n v="0"/>
    <x v="3"/>
    <n v="222000"/>
    <n v="-208680"/>
    <d v="2014-01-06T00:00:00"/>
    <s v="Monday"/>
    <s v=" June "/>
  </r>
  <r>
    <s v="ORD-00043"/>
    <s v="Government"/>
    <x v="2"/>
    <s v=" VTT "/>
    <s v=" None "/>
    <n v="1527"/>
    <n v="250"/>
    <n v="350"/>
    <n v="534450"/>
    <n v="0"/>
    <n v="0"/>
    <x v="34"/>
    <n v="381750"/>
    <n v="152700"/>
    <d v="2013-01-09T00:00:00"/>
    <s v="Wednesday"/>
    <s v=" September "/>
  </r>
  <r>
    <s v="ORD-00044"/>
    <s v="Small Business"/>
    <x v="2"/>
    <s v=" VTT "/>
    <s v=" None "/>
    <n v="2151"/>
    <n v="250"/>
    <n v="300"/>
    <n v="645300"/>
    <n v="0"/>
    <n v="0"/>
    <x v="35"/>
    <n v="537750"/>
    <n v="107550"/>
    <d v="2014-01-09T00:00:00"/>
    <s v="Thursday"/>
    <s v=" September "/>
  </r>
  <r>
    <s v="ORD-00045"/>
    <s v="Government"/>
    <x v="0"/>
    <s v=" VTT "/>
    <s v=" None "/>
    <n v="1817"/>
    <n v="250"/>
    <n v="20"/>
    <n v="36340"/>
    <n v="0"/>
    <n v="0"/>
    <x v="27"/>
    <n v="454250"/>
    <n v="-417910"/>
    <d v="2014-01-12T00:00:00"/>
    <s v="Sunday"/>
    <s v=" December "/>
  </r>
  <r>
    <s v="ORD-00046"/>
    <s v="Government"/>
    <x v="2"/>
    <s v=" Amarilla "/>
    <s v=" None "/>
    <n v="2750"/>
    <n v="260"/>
    <n v="350"/>
    <n v="962500"/>
    <n v="0"/>
    <n v="0"/>
    <x v="36"/>
    <n v="715000"/>
    <n v="247500"/>
    <d v="2014-01-02T00:00:00"/>
    <s v="Thursday"/>
    <s v=" February "/>
  </r>
  <r>
    <s v="ORD-00047"/>
    <s v="Channel Partners"/>
    <x v="4"/>
    <s v=" Amarilla "/>
    <s v=" None "/>
    <n v="1953"/>
    <n v="260"/>
    <n v="12"/>
    <n v="23436"/>
    <n v="0"/>
    <n v="0"/>
    <x v="37"/>
    <n v="507780"/>
    <n v="-484344"/>
    <d v="2014-01-04T00:00:00"/>
    <s v="Saturday"/>
    <s v=" April "/>
  </r>
  <r>
    <s v="ORD-00048"/>
    <s v="Enterprise"/>
    <x v="1"/>
    <s v=" Amarilla "/>
    <s v=" None "/>
    <n v="4220"/>
    <n v="260"/>
    <n v="125"/>
    <n v="527437.5"/>
    <n v="0"/>
    <n v="0"/>
    <x v="38"/>
    <n v="1097070"/>
    <n v="-569632.5"/>
    <d v="2014-01-04T00:00:00"/>
    <s v="Saturday"/>
    <s v=" April "/>
  </r>
  <r>
    <s v="ORD-00049"/>
    <s v="Government"/>
    <x v="2"/>
    <s v=" Amarilla "/>
    <s v=" None "/>
    <n v="1899"/>
    <n v="260"/>
    <n v="20"/>
    <n v="37980"/>
    <n v="0"/>
    <n v="0"/>
    <x v="8"/>
    <n v="493740"/>
    <n v="-455760"/>
    <d v="2014-01-06T00:00:00"/>
    <s v="Monday"/>
    <s v=" June "/>
  </r>
  <r>
    <s v="ORD-00050"/>
    <s v="Government"/>
    <x v="1"/>
    <s v=" Amarilla "/>
    <s v=" None "/>
    <n v="1686"/>
    <n v="260"/>
    <n v="7"/>
    <n v="11802"/>
    <n v="0"/>
    <n v="0"/>
    <x v="39"/>
    <n v="438360"/>
    <n v="-426558"/>
    <d v="2014-01-07T00:00:00"/>
    <s v="Tuesday"/>
    <s v=" July "/>
  </r>
  <r>
    <s v="ORD-00051"/>
    <s v="Channel Partners"/>
    <x v="4"/>
    <s v=" Amarilla "/>
    <s v=" None "/>
    <n v="2141"/>
    <n v="260"/>
    <n v="12"/>
    <n v="25692"/>
    <n v="0"/>
    <n v="0"/>
    <x v="40"/>
    <n v="556660"/>
    <n v="-530968"/>
    <d v="2014-01-08T00:00:00"/>
    <s v="Wednesday"/>
    <s v=" August "/>
  </r>
  <r>
    <s v="ORD-00052"/>
    <s v="Government"/>
    <x v="4"/>
    <s v=" Amarilla "/>
    <s v=" None "/>
    <n v="1143"/>
    <n v="260"/>
    <n v="7"/>
    <n v="8001"/>
    <n v="0"/>
    <n v="0"/>
    <x v="23"/>
    <n v="297180"/>
    <n v="-289179"/>
    <d v="2014-01-10T00:00:00"/>
    <s v="Friday"/>
    <s v=" October "/>
  </r>
  <r>
    <s v="ORD-00053"/>
    <s v="Midmarket"/>
    <x v="4"/>
    <s v=" Amarilla "/>
    <s v=" None "/>
    <n v="615"/>
    <n v="260"/>
    <n v="15"/>
    <n v="9225"/>
    <n v="0"/>
    <n v="0"/>
    <x v="14"/>
    <n v="159900"/>
    <n v="-150675"/>
    <d v="2014-01-12T00:00:00"/>
    <s v="Sunday"/>
    <s v=" December "/>
  </r>
  <r>
    <s v="ORD-00054"/>
    <s v="Government"/>
    <x v="2"/>
    <s v=" Paseo "/>
    <s v=" Low "/>
    <n v="3945"/>
    <n v="10"/>
    <n v="7"/>
    <n v="27615"/>
    <n v="0.01"/>
    <n v="276.14999999999998"/>
    <x v="41"/>
    <n v="39450"/>
    <n v="-12111.15"/>
    <d v="2014-01-01T00:00:00"/>
    <s v="Wednesday"/>
    <s v=" January "/>
  </r>
  <r>
    <s v="ORD-00055"/>
    <s v="Midmarket"/>
    <x v="2"/>
    <s v=" Paseo "/>
    <s v=" Low "/>
    <n v="2296"/>
    <n v="10"/>
    <n v="15"/>
    <n v="34440"/>
    <n v="0.01"/>
    <n v="344.4"/>
    <x v="42"/>
    <n v="22960"/>
    <n v="11135.6"/>
    <d v="2014-01-02T00:00:00"/>
    <s v="Thursday"/>
    <s v=" February "/>
  </r>
  <r>
    <s v="ORD-00056"/>
    <s v="Government"/>
    <x v="2"/>
    <s v=" Paseo "/>
    <s v=" Low "/>
    <n v="1030"/>
    <n v="10"/>
    <n v="7"/>
    <n v="7210"/>
    <n v="0.01"/>
    <n v="72.099999999999994"/>
    <x v="43"/>
    <n v="10300"/>
    <n v="-3162.1"/>
    <d v="2014-01-05T00:00:00"/>
    <s v="Sunday"/>
    <s v=" May "/>
  </r>
  <r>
    <s v="ORD-00057"/>
    <s v="Government"/>
    <x v="2"/>
    <s v=" Velo "/>
    <s v=" Low "/>
    <n v="639"/>
    <n v="120"/>
    <n v="7"/>
    <n v="4473"/>
    <n v="0.01"/>
    <n v="44.73"/>
    <x v="44"/>
    <n v="76680"/>
    <n v="-72251.73"/>
    <d v="2014-01-11T00:00:00"/>
    <s v="Saturday"/>
    <s v=" November "/>
  </r>
  <r>
    <s v="ORD-00058"/>
    <s v="Government"/>
    <x v="0"/>
    <s v=" VTT "/>
    <s v=" Low "/>
    <n v="1326"/>
    <n v="250"/>
    <n v="7"/>
    <n v="9282"/>
    <n v="0.01"/>
    <n v="92.82"/>
    <x v="45"/>
    <n v="331500"/>
    <n v="-322310.82"/>
    <d v="2014-01-03T00:00:00"/>
    <s v="Friday"/>
    <s v=" March "/>
  </r>
  <r>
    <s v="ORD-00059"/>
    <s v="Channel Partners"/>
    <x v="4"/>
    <s v=" Carretera "/>
    <s v=" Low "/>
    <n v="1858"/>
    <n v="3"/>
    <n v="12"/>
    <n v="22296"/>
    <n v="0.01"/>
    <n v="222.96"/>
    <x v="46"/>
    <n v="5574"/>
    <n v="16499.04"/>
    <d v="2014-01-02T00:00:00"/>
    <s v="Thursday"/>
    <s v=" February "/>
  </r>
  <r>
    <s v="ORD-00060"/>
    <s v="Government"/>
    <x v="3"/>
    <s v=" Carretera "/>
    <s v=" Low "/>
    <n v="1210"/>
    <n v="3"/>
    <n v="350"/>
    <n v="423500"/>
    <n v="0.01"/>
    <n v="4235"/>
    <x v="47"/>
    <n v="3630"/>
    <n v="415635"/>
    <d v="2014-01-03T00:00:00"/>
    <s v="Friday"/>
    <s v=" March "/>
  </r>
  <r>
    <s v="ORD-00061"/>
    <s v="Government"/>
    <x v="4"/>
    <s v=" Carretera "/>
    <s v=" Low "/>
    <n v="2529"/>
    <n v="3"/>
    <n v="7"/>
    <n v="17703"/>
    <n v="0.01"/>
    <n v="177.03"/>
    <x v="48"/>
    <n v="7587"/>
    <n v="9938.9699999999993"/>
    <d v="2014-01-07T00:00:00"/>
    <s v="Tuesday"/>
    <s v=" July "/>
  </r>
  <r>
    <s v="ORD-00062"/>
    <s v="Channel Partners"/>
    <x v="0"/>
    <s v=" Carretera "/>
    <s v=" Low "/>
    <n v="1445"/>
    <n v="3"/>
    <n v="12"/>
    <n v="17340"/>
    <n v="0.01"/>
    <n v="173.4"/>
    <x v="49"/>
    <n v="4335"/>
    <n v="12831.6"/>
    <d v="2014-01-09T00:00:00"/>
    <s v="Thursday"/>
    <s v=" September "/>
  </r>
  <r>
    <s v="ORD-00063"/>
    <s v="Enterprise"/>
    <x v="4"/>
    <s v=" Carretera "/>
    <s v=" Low "/>
    <n v="330"/>
    <n v="3"/>
    <n v="125"/>
    <n v="41250"/>
    <n v="0.01"/>
    <n v="412.5"/>
    <x v="50"/>
    <n v="990"/>
    <n v="39847.5"/>
    <d v="2013-01-09T00:00:00"/>
    <s v="Wednesday"/>
    <s v=" September "/>
  </r>
  <r>
    <s v="ORD-00064"/>
    <s v="Channel Partners"/>
    <x v="2"/>
    <s v=" Carretera "/>
    <s v=" Low "/>
    <n v="2671"/>
    <n v="3"/>
    <n v="12"/>
    <n v="32052"/>
    <n v="0.01"/>
    <n v="320.52"/>
    <x v="51"/>
    <n v="8013"/>
    <n v="23718.48"/>
    <d v="2014-01-09T00:00:00"/>
    <s v="Thursday"/>
    <s v=" September "/>
  </r>
  <r>
    <s v="ORD-00065"/>
    <s v="Channel Partners"/>
    <x v="1"/>
    <s v=" Carretera "/>
    <s v=" Low "/>
    <n v="766"/>
    <n v="3"/>
    <n v="12"/>
    <n v="9192"/>
    <n v="0.01"/>
    <n v="91.92"/>
    <x v="52"/>
    <n v="2298"/>
    <n v="6802.08"/>
    <d v="2013-01-10T00:00:00"/>
    <s v="Thursday"/>
    <s v=" October "/>
  </r>
  <r>
    <s v="ORD-00066"/>
    <s v="Small Business"/>
    <x v="3"/>
    <s v=" Carretera "/>
    <s v=" Low "/>
    <n v="494"/>
    <n v="3"/>
    <n v="300"/>
    <n v="148200"/>
    <n v="0.01"/>
    <n v="1482"/>
    <x v="53"/>
    <n v="1482"/>
    <n v="145236"/>
    <d v="2013-01-10T00:00:00"/>
    <s v="Thursday"/>
    <s v=" October "/>
  </r>
  <r>
    <s v="ORD-00067"/>
    <s v="Government"/>
    <x v="3"/>
    <s v=" Carretera "/>
    <s v=" Low "/>
    <n v="1397"/>
    <n v="3"/>
    <n v="350"/>
    <n v="488950"/>
    <n v="0.01"/>
    <n v="4889.5"/>
    <x v="54"/>
    <n v="4191"/>
    <n v="479869.5"/>
    <d v="2014-01-10T00:00:00"/>
    <s v="Friday"/>
    <s v=" October "/>
  </r>
  <r>
    <s v="ORD-00068"/>
    <s v="Government"/>
    <x v="2"/>
    <s v=" Carretera "/>
    <s v=" Low "/>
    <n v="2155"/>
    <n v="3"/>
    <n v="350"/>
    <n v="754250"/>
    <n v="0.01"/>
    <n v="7542.5"/>
    <x v="55"/>
    <n v="6465"/>
    <n v="740242.5"/>
    <d v="2014-01-12T00:00:00"/>
    <s v="Sunday"/>
    <s v=" December "/>
  </r>
  <r>
    <s v="ORD-00069"/>
    <s v="Midmarket"/>
    <x v="3"/>
    <s v=" Montana "/>
    <s v=" Low "/>
    <n v="2214"/>
    <n v="5"/>
    <n v="15"/>
    <n v="33210"/>
    <n v="0.01"/>
    <n v="332.1"/>
    <x v="56"/>
    <n v="11070"/>
    <n v="21807.9"/>
    <d v="2014-01-03T00:00:00"/>
    <s v="Friday"/>
    <s v=" March "/>
  </r>
  <r>
    <s v="ORD-00070"/>
    <s v="Small Business"/>
    <x v="4"/>
    <s v=" Montana "/>
    <s v=" Low "/>
    <n v="2301"/>
    <n v="5"/>
    <n v="300"/>
    <n v="690300"/>
    <n v="0.01"/>
    <n v="6903"/>
    <x v="57"/>
    <n v="11505"/>
    <n v="671892"/>
    <d v="2014-01-04T00:00:00"/>
    <s v="Saturday"/>
    <s v=" April "/>
  </r>
  <r>
    <s v="ORD-00071"/>
    <s v="Government"/>
    <x v="2"/>
    <s v=" Montana "/>
    <s v=" Low "/>
    <n v="1376"/>
    <n v="5"/>
    <n v="20"/>
    <n v="27510"/>
    <n v="0.01"/>
    <n v="275.10000000000002"/>
    <x v="58"/>
    <n v="6877.5"/>
    <n v="20357.400000000001"/>
    <d v="2014-01-07T00:00:00"/>
    <s v="Tuesday"/>
    <s v=" July "/>
  </r>
  <r>
    <s v="ORD-00072"/>
    <s v="Government"/>
    <x v="0"/>
    <s v=" Montana "/>
    <s v=" Low "/>
    <n v="1830"/>
    <n v="5"/>
    <n v="7"/>
    <n v="12810"/>
    <n v="0.01"/>
    <n v="128.1"/>
    <x v="59"/>
    <n v="9150"/>
    <n v="3531.9"/>
    <d v="2014-01-08T00:00:00"/>
    <s v="Wednesday"/>
    <s v=" August "/>
  </r>
  <r>
    <s v="ORD-00073"/>
    <s v="Small Business"/>
    <x v="4"/>
    <s v=" Montana "/>
    <s v=" Low "/>
    <n v="2498"/>
    <n v="5"/>
    <n v="300"/>
    <n v="749400"/>
    <n v="0.01"/>
    <n v="7494"/>
    <x v="60"/>
    <n v="12490"/>
    <n v="729416"/>
    <d v="2013-01-09T00:00:00"/>
    <s v="Wednesday"/>
    <s v=" September "/>
  </r>
  <r>
    <s v="ORD-00074"/>
    <s v="Enterprise"/>
    <x v="4"/>
    <s v=" Montana "/>
    <s v=" Low "/>
    <n v="663"/>
    <n v="5"/>
    <n v="125"/>
    <n v="82875"/>
    <n v="0.01"/>
    <n v="828.75"/>
    <x v="61"/>
    <n v="3315"/>
    <n v="78731.25"/>
    <d v="2013-01-10T00:00:00"/>
    <s v="Thursday"/>
    <s v=" October "/>
  </r>
  <r>
    <s v="ORD-00075"/>
    <s v="Midmarket"/>
    <x v="4"/>
    <s v=" Paseo "/>
    <s v=" Low "/>
    <n v="1514"/>
    <n v="10"/>
    <n v="15"/>
    <n v="22710"/>
    <n v="0.01"/>
    <n v="227.1"/>
    <x v="62"/>
    <n v="15140"/>
    <n v="7342.9"/>
    <d v="2014-01-02T00:00:00"/>
    <s v="Thursday"/>
    <s v=" February "/>
  </r>
  <r>
    <s v="ORD-00076"/>
    <s v="Government"/>
    <x v="4"/>
    <s v=" Paseo "/>
    <s v=" Low "/>
    <n v="4492"/>
    <n v="10"/>
    <n v="7"/>
    <n v="31447.5"/>
    <n v="1.0000158995150599E-2"/>
    <n v="314.48"/>
    <x v="63"/>
    <n v="44925"/>
    <n v="-13791.97"/>
    <d v="2014-01-04T00:00:00"/>
    <s v="Saturday"/>
    <s v=" April "/>
  </r>
  <r>
    <s v="ORD-00077"/>
    <s v="Enterprise"/>
    <x v="4"/>
    <s v=" Paseo "/>
    <s v=" Low "/>
    <n v="727"/>
    <n v="10"/>
    <n v="125"/>
    <n v="90875"/>
    <n v="0.01"/>
    <n v="908.75"/>
    <x v="64"/>
    <n v="7270"/>
    <n v="82696.25"/>
    <d v="2014-01-06T00:00:00"/>
    <s v="Monday"/>
    <s v=" June "/>
  </r>
  <r>
    <s v="ORD-00078"/>
    <s v="Enterprise"/>
    <x v="2"/>
    <s v=" Paseo "/>
    <s v=" Low "/>
    <n v="787"/>
    <n v="10"/>
    <n v="125"/>
    <n v="98375"/>
    <n v="0.01"/>
    <n v="983.75"/>
    <x v="65"/>
    <n v="7870"/>
    <n v="89521.25"/>
    <d v="2014-01-06T00:00:00"/>
    <s v="Monday"/>
    <s v=" June "/>
  </r>
  <r>
    <s v="ORD-00079"/>
    <s v="Enterprise"/>
    <x v="3"/>
    <s v=" Paseo "/>
    <s v=" Low "/>
    <n v="1823"/>
    <n v="10"/>
    <n v="125"/>
    <n v="227875"/>
    <n v="0.01"/>
    <n v="2278.75"/>
    <x v="66"/>
    <n v="18230"/>
    <n v="207366.25"/>
    <d v="2014-01-07T00:00:00"/>
    <s v="Tuesday"/>
    <s v=" July "/>
  </r>
  <r>
    <s v="ORD-00080"/>
    <s v="Midmarket"/>
    <x v="1"/>
    <s v=" Paseo "/>
    <s v=" Low "/>
    <n v="747"/>
    <n v="10"/>
    <n v="15"/>
    <n v="11205"/>
    <n v="0.01"/>
    <n v="112.05"/>
    <x v="67"/>
    <n v="7470"/>
    <n v="3622.95"/>
    <d v="2014-01-09T00:00:00"/>
    <s v="Thursday"/>
    <s v=" September "/>
  </r>
  <r>
    <s v="ORD-00081"/>
    <s v="Channel Partners"/>
    <x v="1"/>
    <s v=" Paseo "/>
    <s v=" Low "/>
    <n v="766"/>
    <n v="10"/>
    <n v="12"/>
    <n v="9192"/>
    <n v="0.01"/>
    <n v="91.92"/>
    <x v="52"/>
    <n v="7660"/>
    <n v="1440.08"/>
    <d v="2013-01-10T00:00:00"/>
    <s v="Thursday"/>
    <s v=" October "/>
  </r>
  <r>
    <s v="ORD-00082"/>
    <s v="Small Business"/>
    <x v="4"/>
    <s v=" Paseo "/>
    <s v=" Low "/>
    <n v="2905"/>
    <n v="10"/>
    <n v="300"/>
    <n v="871500"/>
    <n v="0.01"/>
    <n v="8715"/>
    <x v="68"/>
    <n v="29050"/>
    <n v="833735"/>
    <d v="2014-01-11T00:00:00"/>
    <s v="Saturday"/>
    <s v=" November "/>
  </r>
  <r>
    <s v="ORD-00083"/>
    <s v="Government"/>
    <x v="2"/>
    <s v=" Paseo "/>
    <s v=" Low "/>
    <n v="2155"/>
    <n v="10"/>
    <n v="350"/>
    <n v="754250"/>
    <n v="0.01"/>
    <n v="7542.5"/>
    <x v="55"/>
    <n v="21550"/>
    <n v="725157.5"/>
    <d v="2014-01-12T00:00:00"/>
    <s v="Sunday"/>
    <s v=" December "/>
  </r>
  <r>
    <s v="ORD-00084"/>
    <s v="Government"/>
    <x v="2"/>
    <s v=" Velo "/>
    <s v=" Low "/>
    <n v="3864"/>
    <n v="120"/>
    <n v="20"/>
    <n v="77280"/>
    <n v="0.01"/>
    <n v="772.8"/>
    <x v="69"/>
    <n v="463680"/>
    <n v="-387172.8"/>
    <d v="2014-01-04T00:00:00"/>
    <s v="Saturday"/>
    <s v=" April "/>
  </r>
  <r>
    <s v="ORD-00085"/>
    <s v="Government"/>
    <x v="3"/>
    <s v=" Velo "/>
    <s v=" Low "/>
    <n v="362"/>
    <n v="120"/>
    <n v="7"/>
    <n v="2534"/>
    <n v="0.01"/>
    <n v="25.34"/>
    <x v="70"/>
    <n v="43440"/>
    <n v="-40931.339999999997"/>
    <d v="2014-01-05T00:00:00"/>
    <s v="Sunday"/>
    <s v=" May "/>
  </r>
  <r>
    <s v="ORD-00086"/>
    <s v="Enterprise"/>
    <x v="0"/>
    <s v=" Velo "/>
    <s v=" Low "/>
    <n v="923"/>
    <n v="120"/>
    <n v="125"/>
    <n v="115375"/>
    <n v="0.01"/>
    <n v="1153.75"/>
    <x v="71"/>
    <n v="110760"/>
    <n v="3461.25"/>
    <d v="2014-01-08T00:00:00"/>
    <s v="Wednesday"/>
    <s v=" August "/>
  </r>
  <r>
    <s v="ORD-00087"/>
    <s v="Enterprise"/>
    <x v="4"/>
    <s v=" Velo "/>
    <s v=" Low "/>
    <n v="663"/>
    <n v="120"/>
    <n v="125"/>
    <n v="82875"/>
    <n v="0.01"/>
    <n v="828.75"/>
    <x v="61"/>
    <n v="79560"/>
    <n v="2486.25"/>
    <d v="2013-01-10T00:00:00"/>
    <s v="Thursday"/>
    <s v=" October "/>
  </r>
  <r>
    <s v="ORD-00088"/>
    <s v="Government"/>
    <x v="0"/>
    <s v=" Velo "/>
    <s v=" Low "/>
    <n v="2092"/>
    <n v="120"/>
    <n v="7"/>
    <n v="14644"/>
    <n v="0.01"/>
    <n v="146.44"/>
    <x v="72"/>
    <n v="251040"/>
    <n v="-236542.44"/>
    <d v="2013-01-11T00:00:00"/>
    <s v="Friday"/>
    <s v=" November "/>
  </r>
  <r>
    <s v="ORD-00089"/>
    <s v="Government"/>
    <x v="1"/>
    <s v=" VTT "/>
    <s v=" Low "/>
    <n v="263"/>
    <n v="250"/>
    <n v="7"/>
    <n v="1841"/>
    <n v="0.01"/>
    <n v="18.41"/>
    <x v="73"/>
    <n v="65750"/>
    <n v="-63927.41"/>
    <d v="2014-01-03T00:00:00"/>
    <s v="Friday"/>
    <s v=" March "/>
  </r>
  <r>
    <s v="ORD-00090"/>
    <s v="Government"/>
    <x v="0"/>
    <s v=" VTT "/>
    <s v=" Low "/>
    <n v="944"/>
    <n v="250"/>
    <n v="350"/>
    <n v="330225"/>
    <n v="0.01"/>
    <n v="3302.25"/>
    <x v="74"/>
    <n v="235875"/>
    <n v="91047.75"/>
    <d v="2014-01-04T00:00:00"/>
    <s v="Saturday"/>
    <s v=" April "/>
  </r>
  <r>
    <s v="ORD-00091"/>
    <s v="Enterprise"/>
    <x v="4"/>
    <s v=" VTT "/>
    <s v=" Low "/>
    <n v="727"/>
    <n v="250"/>
    <n v="125"/>
    <n v="90875"/>
    <n v="0.01"/>
    <n v="908.75"/>
    <x v="64"/>
    <n v="181750"/>
    <n v="-91783.75"/>
    <d v="2014-01-06T00:00:00"/>
    <s v="Monday"/>
    <s v=" June "/>
  </r>
  <r>
    <s v="ORD-00092"/>
    <s v="Enterprise"/>
    <x v="2"/>
    <s v=" VTT "/>
    <s v=" Low "/>
    <n v="787"/>
    <n v="250"/>
    <n v="125"/>
    <n v="98375"/>
    <n v="0.01"/>
    <n v="983.75"/>
    <x v="65"/>
    <n v="196750"/>
    <n v="-99358.75"/>
    <d v="2014-01-06T00:00:00"/>
    <s v="Monday"/>
    <s v=" June "/>
  </r>
  <r>
    <s v="ORD-00093"/>
    <s v="Small Business"/>
    <x v="1"/>
    <s v=" VTT "/>
    <s v=" Low "/>
    <n v="986"/>
    <n v="250"/>
    <n v="300"/>
    <n v="295800"/>
    <n v="0.01"/>
    <n v="2958"/>
    <x v="75"/>
    <n v="246500"/>
    <n v="46342"/>
    <d v="2014-01-09T00:00:00"/>
    <s v="Thursday"/>
    <s v=" September "/>
  </r>
  <r>
    <s v="ORD-00094"/>
    <s v="Small Business"/>
    <x v="3"/>
    <s v=" VTT "/>
    <s v=" Low "/>
    <n v="494"/>
    <n v="250"/>
    <n v="300"/>
    <n v="148200"/>
    <n v="0.01"/>
    <n v="1482"/>
    <x v="53"/>
    <n v="123500"/>
    <n v="23218"/>
    <d v="2013-01-10T00:00:00"/>
    <s v="Thursday"/>
    <s v=" October "/>
  </r>
  <r>
    <s v="ORD-00095"/>
    <s v="Government"/>
    <x v="3"/>
    <s v=" VTT "/>
    <s v=" Low "/>
    <n v="1397"/>
    <n v="250"/>
    <n v="350"/>
    <n v="488950"/>
    <n v="0.01"/>
    <n v="4889.5"/>
    <x v="54"/>
    <n v="349250"/>
    <n v="134810.5"/>
    <d v="2014-01-10T00:00:00"/>
    <s v="Friday"/>
    <s v=" October "/>
  </r>
  <r>
    <s v="ORD-00096"/>
    <s v="Enterprise"/>
    <x v="2"/>
    <s v=" VTT "/>
    <s v=" Low "/>
    <n v="1744"/>
    <n v="250"/>
    <n v="125"/>
    <n v="218000"/>
    <n v="0.01"/>
    <n v="2180"/>
    <x v="76"/>
    <n v="436000"/>
    <n v="-220180"/>
    <d v="2014-01-11T00:00:00"/>
    <s v="Saturday"/>
    <s v=" November "/>
  </r>
  <r>
    <s v="ORD-00097"/>
    <s v="Channel Partners"/>
    <x v="4"/>
    <s v=" Amarilla "/>
    <s v=" Low "/>
    <n v="1989"/>
    <n v="260"/>
    <n v="12"/>
    <n v="23868"/>
    <n v="0.01"/>
    <n v="238.68"/>
    <x v="77"/>
    <n v="517140"/>
    <n v="-493510.68"/>
    <d v="2013-01-09T00:00:00"/>
    <s v="Wednesday"/>
    <s v=" September "/>
  </r>
  <r>
    <s v="ORD-00098"/>
    <s v="Midmarket"/>
    <x v="2"/>
    <s v=" Amarilla "/>
    <s v=" Low "/>
    <n v="321"/>
    <n v="260"/>
    <n v="15"/>
    <n v="4815"/>
    <n v="0.01"/>
    <n v="48.15"/>
    <x v="78"/>
    <n v="83460"/>
    <n v="-78693.149999999994"/>
    <d v="2013-01-11T00:00:00"/>
    <s v="Friday"/>
    <s v=" November "/>
  </r>
  <r>
    <s v="ORD-00099"/>
    <s v="Enterprise"/>
    <x v="0"/>
    <s v=" Carretera "/>
    <s v=" Low "/>
    <n v="742"/>
    <n v="3"/>
    <n v="125"/>
    <n v="92812.5"/>
    <n v="0.02"/>
    <n v="1856.25"/>
    <x v="79"/>
    <n v="2227.5"/>
    <n v="88728.75"/>
    <d v="2014-01-04T00:00:00"/>
    <s v="Saturday"/>
    <s v=" April "/>
  </r>
  <r>
    <s v="ORD-00100"/>
    <s v="Channel Partners"/>
    <x v="0"/>
    <s v=" Carretera "/>
    <s v=" Low "/>
    <n v="1295"/>
    <n v="3"/>
    <n v="12"/>
    <n v="15540"/>
    <n v="0.02"/>
    <n v="310.8"/>
    <x v="80"/>
    <n v="3885"/>
    <n v="11344.2"/>
    <d v="2014-01-10T00:00:00"/>
    <s v="Friday"/>
    <s v=" October "/>
  </r>
  <r>
    <s v="ORD-00101"/>
    <s v="Small Business"/>
    <x v="1"/>
    <s v=" Carretera "/>
    <s v=" Low "/>
    <n v="214"/>
    <n v="3"/>
    <n v="300"/>
    <n v="64200"/>
    <n v="0.02"/>
    <n v="1284"/>
    <x v="81"/>
    <n v="642"/>
    <n v="62274"/>
    <d v="2013-01-10T00:00:00"/>
    <s v="Thursday"/>
    <s v=" October "/>
  </r>
  <r>
    <s v="ORD-00102"/>
    <s v="Government"/>
    <x v="2"/>
    <s v=" Carretera "/>
    <s v=" Low "/>
    <n v="2145"/>
    <n v="3"/>
    <n v="7"/>
    <n v="15015"/>
    <n v="0.02"/>
    <n v="300.3"/>
    <x v="82"/>
    <n v="6435"/>
    <n v="8279.7000000000007"/>
    <d v="2013-01-11T00:00:00"/>
    <s v="Friday"/>
    <s v=" November "/>
  </r>
  <r>
    <s v="ORD-00103"/>
    <s v="Government"/>
    <x v="0"/>
    <s v=" Carretera "/>
    <s v=" Low "/>
    <n v="2852"/>
    <n v="3"/>
    <n v="350"/>
    <n v="998200"/>
    <n v="0.02"/>
    <n v="19964"/>
    <x v="83"/>
    <n v="8556"/>
    <n v="969680"/>
    <d v="2014-01-12T00:00:00"/>
    <s v="Sunday"/>
    <s v=" December "/>
  </r>
  <r>
    <s v="ORD-00104"/>
    <s v="Channel Partners"/>
    <x v="4"/>
    <s v=" Montana "/>
    <s v=" Low "/>
    <n v="1142"/>
    <n v="5"/>
    <n v="12"/>
    <n v="13704"/>
    <n v="0.02"/>
    <n v="274.08"/>
    <x v="84"/>
    <n v="5710"/>
    <n v="7719.92"/>
    <d v="2014-01-06T00:00:00"/>
    <s v="Monday"/>
    <s v=" June "/>
  </r>
  <r>
    <s v="ORD-00105"/>
    <s v="Government"/>
    <x v="4"/>
    <s v=" Montana "/>
    <s v=" Low "/>
    <n v="1566"/>
    <n v="5"/>
    <n v="20"/>
    <n v="31320"/>
    <n v="0.02"/>
    <n v="626.4"/>
    <x v="85"/>
    <n v="7830"/>
    <n v="22863.599999999999"/>
    <d v="2014-01-10T00:00:00"/>
    <s v="Friday"/>
    <s v=" October "/>
  </r>
  <r>
    <s v="ORD-00106"/>
    <s v="Channel Partners"/>
    <x v="3"/>
    <s v=" Montana "/>
    <s v=" Low "/>
    <n v="690"/>
    <n v="5"/>
    <n v="12"/>
    <n v="8280"/>
    <n v="0.02"/>
    <n v="165.6"/>
    <x v="86"/>
    <n v="3450"/>
    <n v="4664.3999999999996"/>
    <d v="2014-01-11T00:00:00"/>
    <s v="Saturday"/>
    <s v=" November "/>
  </r>
  <r>
    <s v="ORD-00107"/>
    <s v="Enterprise"/>
    <x v="3"/>
    <s v=" Montana "/>
    <s v=" Low "/>
    <n v="1660"/>
    <n v="5"/>
    <n v="125"/>
    <n v="207500"/>
    <n v="0.02"/>
    <n v="4150"/>
    <x v="87"/>
    <n v="8300"/>
    <n v="195050"/>
    <d v="2013-01-11T00:00:00"/>
    <s v="Friday"/>
    <s v=" November "/>
  </r>
  <r>
    <s v="ORD-00108"/>
    <s v="Midmarket"/>
    <x v="0"/>
    <s v=" Paseo "/>
    <s v=" Low "/>
    <n v="2363"/>
    <n v="10"/>
    <n v="15"/>
    <n v="35445"/>
    <n v="0.02"/>
    <n v="708.9"/>
    <x v="88"/>
    <n v="23630"/>
    <n v="11106.1"/>
    <d v="2014-01-02T00:00:00"/>
    <s v="Thursday"/>
    <s v=" February "/>
  </r>
  <r>
    <s v="ORD-00109"/>
    <s v="Small Business"/>
    <x v="2"/>
    <s v=" Paseo "/>
    <s v=" Low "/>
    <n v="918"/>
    <n v="10"/>
    <n v="300"/>
    <n v="275400"/>
    <n v="0.02"/>
    <n v="5508"/>
    <x v="89"/>
    <n v="9180"/>
    <n v="260712"/>
    <d v="2014-01-05T00:00:00"/>
    <s v="Sunday"/>
    <s v=" May "/>
  </r>
  <r>
    <s v="ORD-00110"/>
    <s v="Small Business"/>
    <x v="1"/>
    <s v=" Paseo "/>
    <s v=" Low "/>
    <n v="1728"/>
    <n v="10"/>
    <n v="300"/>
    <n v="518400"/>
    <n v="0.02"/>
    <n v="10368"/>
    <x v="90"/>
    <n v="17280"/>
    <n v="490752"/>
    <d v="2014-01-05T00:00:00"/>
    <s v="Sunday"/>
    <s v=" May "/>
  </r>
  <r>
    <s v="ORD-00111"/>
    <s v="Channel Partners"/>
    <x v="4"/>
    <s v=" Paseo "/>
    <s v=" Low "/>
    <n v="1142"/>
    <n v="10"/>
    <n v="12"/>
    <n v="13704"/>
    <n v="0.02"/>
    <n v="274.08"/>
    <x v="84"/>
    <n v="11420"/>
    <n v="2009.92"/>
    <d v="2014-01-06T00:00:00"/>
    <s v="Monday"/>
    <s v=" June "/>
  </r>
  <r>
    <s v="ORD-00112"/>
    <s v="Enterprise"/>
    <x v="3"/>
    <s v=" Paseo "/>
    <s v=" Low "/>
    <n v="662"/>
    <n v="10"/>
    <n v="125"/>
    <n v="82750"/>
    <n v="0.02"/>
    <n v="1655"/>
    <x v="91"/>
    <n v="6620"/>
    <n v="74475"/>
    <d v="2014-01-06T00:00:00"/>
    <s v="Monday"/>
    <s v=" June "/>
  </r>
  <r>
    <s v="ORD-00113"/>
    <s v="Channel Partners"/>
    <x v="0"/>
    <s v=" Paseo "/>
    <s v=" Low "/>
    <n v="1295"/>
    <n v="10"/>
    <n v="12"/>
    <n v="15540"/>
    <n v="0.02"/>
    <n v="310.8"/>
    <x v="80"/>
    <n v="12950"/>
    <n v="2279.1999999999998"/>
    <d v="2014-01-10T00:00:00"/>
    <s v="Friday"/>
    <s v=" October "/>
  </r>
  <r>
    <s v="ORD-00114"/>
    <s v="Enterprise"/>
    <x v="1"/>
    <s v=" Paseo "/>
    <s v=" Low "/>
    <n v="809"/>
    <n v="10"/>
    <n v="125"/>
    <n v="101125"/>
    <n v="0.02"/>
    <n v="2022.5"/>
    <x v="92"/>
    <n v="8090"/>
    <n v="91012.5"/>
    <d v="2013-01-10T00:00:00"/>
    <s v="Thursday"/>
    <s v=" October "/>
  </r>
  <r>
    <s v="ORD-00115"/>
    <s v="Enterprise"/>
    <x v="3"/>
    <s v=" Paseo "/>
    <s v=" Low "/>
    <n v="2145"/>
    <n v="10"/>
    <n v="125"/>
    <n v="268125"/>
    <n v="0.02"/>
    <n v="5362.5"/>
    <x v="93"/>
    <n v="21450"/>
    <n v="241312.5"/>
    <d v="2013-01-10T00:00:00"/>
    <s v="Thursday"/>
    <s v=" October "/>
  </r>
  <r>
    <s v="ORD-00116"/>
    <s v="Channel Partners"/>
    <x v="2"/>
    <s v=" Paseo "/>
    <s v=" Low "/>
    <n v="1785"/>
    <n v="10"/>
    <n v="12"/>
    <n v="21420"/>
    <n v="0.02"/>
    <n v="428.4"/>
    <x v="94"/>
    <n v="17850"/>
    <n v="3141.6"/>
    <d v="2013-01-11T00:00:00"/>
    <s v="Friday"/>
    <s v=" November "/>
  </r>
  <r>
    <s v="ORD-00117"/>
    <s v="Small Business"/>
    <x v="0"/>
    <s v=" Paseo "/>
    <s v=" Low "/>
    <n v="1916"/>
    <n v="10"/>
    <n v="300"/>
    <n v="574800"/>
    <n v="0.02"/>
    <n v="11496"/>
    <x v="95"/>
    <n v="19160"/>
    <n v="544144"/>
    <d v="2014-01-12T00:00:00"/>
    <s v="Sunday"/>
    <s v=" December "/>
  </r>
  <r>
    <s v="ORD-00118"/>
    <s v="Government"/>
    <x v="0"/>
    <s v=" Paseo "/>
    <s v=" Low "/>
    <n v="2852"/>
    <n v="10"/>
    <n v="350"/>
    <n v="998200"/>
    <n v="0.02"/>
    <n v="19964"/>
    <x v="83"/>
    <n v="28520"/>
    <n v="949716"/>
    <d v="2014-01-12T00:00:00"/>
    <s v="Sunday"/>
    <s v=" December "/>
  </r>
  <r>
    <s v="ORD-00119"/>
    <s v="Enterprise"/>
    <x v="0"/>
    <s v=" Paseo "/>
    <s v=" Low "/>
    <n v="2729"/>
    <n v="10"/>
    <n v="125"/>
    <n v="341125"/>
    <n v="0.02"/>
    <n v="6822.5"/>
    <x v="96"/>
    <n v="27290"/>
    <n v="307012.5"/>
    <d v="2014-01-12T00:00:00"/>
    <s v="Sunday"/>
    <s v=" December "/>
  </r>
  <r>
    <s v="ORD-00120"/>
    <s v="Midmarket"/>
    <x v="4"/>
    <s v=" Paseo "/>
    <s v=" Low "/>
    <n v="1925"/>
    <n v="10"/>
    <n v="15"/>
    <n v="28875"/>
    <n v="0.02"/>
    <n v="577.5"/>
    <x v="97"/>
    <n v="19250"/>
    <n v="9047.5"/>
    <d v="2013-01-12T00:00:00"/>
    <s v="Saturday"/>
    <s v=" December "/>
  </r>
  <r>
    <s v="ORD-00121"/>
    <s v="Government"/>
    <x v="4"/>
    <s v=" Paseo "/>
    <s v=" Low "/>
    <n v="2013"/>
    <n v="10"/>
    <n v="7"/>
    <n v="14091"/>
    <n v="0.02"/>
    <n v="281.82"/>
    <x v="98"/>
    <n v="20130"/>
    <n v="-6320.82"/>
    <d v="2013-01-12T00:00:00"/>
    <s v="Saturday"/>
    <s v=" December "/>
  </r>
  <r>
    <s v="ORD-00122"/>
    <s v="Channel Partners"/>
    <x v="2"/>
    <s v=" Paseo "/>
    <s v=" Low "/>
    <n v="1055"/>
    <n v="10"/>
    <n v="12"/>
    <n v="12660"/>
    <n v="0.02"/>
    <n v="253.2"/>
    <x v="99"/>
    <n v="10550"/>
    <n v="1856.8"/>
    <d v="2014-01-12T00:00:00"/>
    <s v="Sunday"/>
    <s v=" December "/>
  </r>
  <r>
    <s v="ORD-00123"/>
    <s v="Channel Partners"/>
    <x v="3"/>
    <s v=" Paseo "/>
    <s v=" Low "/>
    <n v="1084"/>
    <n v="10"/>
    <n v="12"/>
    <n v="13008"/>
    <n v="0.02"/>
    <n v="260.16000000000003"/>
    <x v="100"/>
    <n v="10840"/>
    <n v="1907.84"/>
    <d v="2014-01-12T00:00:00"/>
    <s v="Sunday"/>
    <s v=" December "/>
  </r>
  <r>
    <s v="ORD-00124"/>
    <s v="Government"/>
    <x v="4"/>
    <s v=" Velo "/>
    <s v=" Low "/>
    <n v="1566"/>
    <n v="120"/>
    <n v="20"/>
    <n v="31320"/>
    <n v="0.02"/>
    <n v="626.4"/>
    <x v="85"/>
    <n v="187920"/>
    <n v="-157226.4"/>
    <d v="2014-01-10T00:00:00"/>
    <s v="Friday"/>
    <s v=" October "/>
  </r>
  <r>
    <s v="ORD-00125"/>
    <s v="Government"/>
    <x v="1"/>
    <s v=" Velo "/>
    <s v=" Low "/>
    <n v="2966"/>
    <n v="120"/>
    <n v="350"/>
    <n v="1038100"/>
    <n v="0.02"/>
    <n v="20762"/>
    <x v="101"/>
    <n v="355920"/>
    <n v="661418"/>
    <d v="2013-01-10T00:00:00"/>
    <s v="Thursday"/>
    <s v=" October "/>
  </r>
  <r>
    <s v="ORD-00126"/>
    <s v="Government"/>
    <x v="1"/>
    <s v=" Velo "/>
    <s v=" Low "/>
    <n v="2877"/>
    <n v="120"/>
    <n v="350"/>
    <n v="1006950"/>
    <n v="0.02"/>
    <n v="20139"/>
    <x v="102"/>
    <n v="345240"/>
    <n v="641571"/>
    <d v="2014-01-10T00:00:00"/>
    <s v="Friday"/>
    <s v=" October "/>
  </r>
  <r>
    <s v="ORD-00127"/>
    <s v="Enterprise"/>
    <x v="1"/>
    <s v=" Velo "/>
    <s v=" Low "/>
    <n v="809"/>
    <n v="120"/>
    <n v="125"/>
    <n v="101125"/>
    <n v="0.02"/>
    <n v="2022.5"/>
    <x v="92"/>
    <n v="97080"/>
    <n v="2022.5"/>
    <d v="2013-01-10T00:00:00"/>
    <s v="Thursday"/>
    <s v=" October "/>
  </r>
  <r>
    <s v="ORD-00128"/>
    <s v="Enterprise"/>
    <x v="3"/>
    <s v=" Velo "/>
    <s v=" Low "/>
    <n v="2145"/>
    <n v="120"/>
    <n v="125"/>
    <n v="268125"/>
    <n v="0.02"/>
    <n v="5362.5"/>
    <x v="93"/>
    <n v="257400"/>
    <n v="5362.5"/>
    <d v="2013-01-10T00:00:00"/>
    <s v="Thursday"/>
    <s v=" October "/>
  </r>
  <r>
    <s v="ORD-00129"/>
    <s v="Channel Partners"/>
    <x v="2"/>
    <s v=" Velo "/>
    <s v=" Low "/>
    <n v="1055"/>
    <n v="120"/>
    <n v="12"/>
    <n v="12660"/>
    <n v="0.02"/>
    <n v="253.2"/>
    <x v="99"/>
    <n v="126600"/>
    <n v="-114193.2"/>
    <d v="2014-01-12T00:00:00"/>
    <s v="Sunday"/>
    <s v=" December "/>
  </r>
  <r>
    <s v="ORD-00130"/>
    <s v="Government"/>
    <x v="3"/>
    <s v=" Velo "/>
    <s v=" Low "/>
    <n v="544"/>
    <n v="120"/>
    <n v="20"/>
    <n v="10880"/>
    <n v="0.02"/>
    <n v="217.6"/>
    <x v="103"/>
    <n v="65280"/>
    <n v="-54617.599999999999"/>
    <d v="2013-01-12T00:00:00"/>
    <s v="Saturday"/>
    <s v=" December "/>
  </r>
  <r>
    <s v="ORD-00131"/>
    <s v="Channel Partners"/>
    <x v="3"/>
    <s v=" Velo "/>
    <s v=" Low "/>
    <n v="1084"/>
    <n v="120"/>
    <n v="12"/>
    <n v="13008"/>
    <n v="0.02"/>
    <n v="260.16000000000003"/>
    <x v="100"/>
    <n v="130080"/>
    <n v="-117332.16"/>
    <d v="2014-01-12T00:00:00"/>
    <s v="Sunday"/>
    <s v=" December "/>
  </r>
  <r>
    <s v="ORD-00132"/>
    <s v="Enterprise"/>
    <x v="3"/>
    <s v=" VTT "/>
    <s v=" Low "/>
    <n v="662"/>
    <n v="250"/>
    <n v="125"/>
    <n v="82750"/>
    <n v="0.02"/>
    <n v="1655"/>
    <x v="91"/>
    <n v="165500"/>
    <n v="-84405"/>
    <d v="2014-01-06T00:00:00"/>
    <s v="Monday"/>
    <s v=" June "/>
  </r>
  <r>
    <s v="ORD-00133"/>
    <s v="Small Business"/>
    <x v="1"/>
    <s v=" VTT "/>
    <s v=" Low "/>
    <n v="214"/>
    <n v="250"/>
    <n v="300"/>
    <n v="64200"/>
    <n v="0.02"/>
    <n v="1284"/>
    <x v="81"/>
    <n v="53500"/>
    <n v="9416"/>
    <d v="2013-01-10T00:00:00"/>
    <s v="Thursday"/>
    <s v=" October "/>
  </r>
  <r>
    <s v="ORD-00134"/>
    <s v="Government"/>
    <x v="1"/>
    <s v=" VTT "/>
    <s v=" Low "/>
    <n v="2877"/>
    <n v="250"/>
    <n v="350"/>
    <n v="1006950"/>
    <n v="0.02"/>
    <n v="20139"/>
    <x v="102"/>
    <n v="719250"/>
    <n v="267561"/>
    <d v="2014-01-10T00:00:00"/>
    <s v="Friday"/>
    <s v=" October "/>
  </r>
  <r>
    <s v="ORD-00135"/>
    <s v="Enterprise"/>
    <x v="0"/>
    <s v=" VTT "/>
    <s v=" Low "/>
    <n v="2729"/>
    <n v="250"/>
    <n v="125"/>
    <n v="341125"/>
    <n v="0.02"/>
    <n v="6822.5"/>
    <x v="96"/>
    <n v="682250"/>
    <n v="-347947.5"/>
    <d v="2014-01-12T00:00:00"/>
    <s v="Sunday"/>
    <s v=" December "/>
  </r>
  <r>
    <s v="ORD-00136"/>
    <s v="Government"/>
    <x v="4"/>
    <s v=" VTT "/>
    <s v=" Low "/>
    <n v="266"/>
    <n v="250"/>
    <n v="350"/>
    <n v="93100"/>
    <n v="0.02"/>
    <n v="1862"/>
    <x v="104"/>
    <n v="66500"/>
    <n v="24738"/>
    <d v="2013-01-12T00:00:00"/>
    <s v="Saturday"/>
    <s v=" December "/>
  </r>
  <r>
    <s v="ORD-00137"/>
    <s v="Government"/>
    <x v="3"/>
    <s v=" VTT "/>
    <s v=" Low "/>
    <n v="1940"/>
    <n v="250"/>
    <n v="350"/>
    <n v="679000"/>
    <n v="0.02"/>
    <n v="13580"/>
    <x v="105"/>
    <n v="485000"/>
    <n v="180420"/>
    <d v="2013-01-12T00:00:00"/>
    <s v="Saturday"/>
    <s v=" December "/>
  </r>
  <r>
    <s v="ORD-00138"/>
    <s v="Small Business"/>
    <x v="1"/>
    <s v=" Amarilla "/>
    <s v=" Low "/>
    <n v="259"/>
    <n v="260"/>
    <n v="300"/>
    <n v="77700"/>
    <n v="0.02"/>
    <n v="1554"/>
    <x v="106"/>
    <n v="67340"/>
    <n v="8806"/>
    <d v="2014-01-03T00:00:00"/>
    <s v="Friday"/>
    <s v=" March "/>
  </r>
  <r>
    <s v="ORD-00139"/>
    <s v="Small Business"/>
    <x v="3"/>
    <s v=" Amarilla "/>
    <s v=" Low "/>
    <n v="1101"/>
    <n v="260"/>
    <n v="300"/>
    <n v="330300"/>
    <n v="0.02"/>
    <n v="6606"/>
    <x v="107"/>
    <n v="286260"/>
    <n v="37434"/>
    <d v="2014-01-03T00:00:00"/>
    <s v="Friday"/>
    <s v=" March "/>
  </r>
  <r>
    <s v="ORD-00140"/>
    <s v="Enterprise"/>
    <x v="1"/>
    <s v=" Amarilla "/>
    <s v=" Low "/>
    <n v="2276"/>
    <n v="260"/>
    <n v="125"/>
    <n v="284500"/>
    <n v="0.02"/>
    <n v="5690"/>
    <x v="108"/>
    <n v="591760"/>
    <n v="-312950"/>
    <d v="2014-01-05T00:00:00"/>
    <s v="Sunday"/>
    <s v=" May "/>
  </r>
  <r>
    <s v="ORD-00141"/>
    <s v="Government"/>
    <x v="1"/>
    <s v=" Amarilla "/>
    <s v=" Low "/>
    <n v="2966"/>
    <n v="260"/>
    <n v="350"/>
    <n v="1038100"/>
    <n v="0.02"/>
    <n v="20762"/>
    <x v="101"/>
    <n v="771160"/>
    <n v="246178"/>
    <d v="2013-01-10T00:00:00"/>
    <s v="Thursday"/>
    <s v=" October "/>
  </r>
  <r>
    <s v="ORD-00142"/>
    <s v="Government"/>
    <x v="4"/>
    <s v=" Amarilla "/>
    <s v=" Low "/>
    <n v="1236"/>
    <n v="260"/>
    <n v="20"/>
    <n v="24720"/>
    <n v="0.02"/>
    <n v="494.4"/>
    <x v="109"/>
    <n v="321360"/>
    <n v="-297134.40000000002"/>
    <d v="2014-01-11T00:00:00"/>
    <s v="Saturday"/>
    <s v=" November "/>
  </r>
  <r>
    <s v="ORD-00143"/>
    <s v="Government"/>
    <x v="2"/>
    <s v=" Amarilla "/>
    <s v=" Low "/>
    <n v="941"/>
    <n v="260"/>
    <n v="20"/>
    <n v="18820"/>
    <n v="0.02"/>
    <n v="376.4"/>
    <x v="110"/>
    <n v="244660"/>
    <n v="-226216.4"/>
    <d v="2014-01-11T00:00:00"/>
    <s v="Saturday"/>
    <s v=" November "/>
  </r>
  <r>
    <s v="ORD-00144"/>
    <s v="Small Business"/>
    <x v="0"/>
    <s v=" Amarilla "/>
    <s v=" Low "/>
    <n v="1916"/>
    <n v="260"/>
    <n v="300"/>
    <n v="574800"/>
    <n v="0.02"/>
    <n v="11496"/>
    <x v="95"/>
    <n v="498160"/>
    <n v="65144"/>
    <d v="2014-01-12T00:00:00"/>
    <s v="Sunday"/>
    <s v=" December "/>
  </r>
  <r>
    <s v="ORD-00145"/>
    <s v="Enterprise"/>
    <x v="2"/>
    <s v=" Carretera "/>
    <s v=" Low "/>
    <n v="4244"/>
    <n v="3"/>
    <n v="125"/>
    <n v="530437.5"/>
    <n v="3.0000009426181199E-2"/>
    <n v="15913.13"/>
    <x v="111"/>
    <n v="12730.5"/>
    <n v="501793.88"/>
    <d v="2014-01-04T00:00:00"/>
    <s v="Saturday"/>
    <s v=" April "/>
  </r>
  <r>
    <s v="ORD-00146"/>
    <s v="Government"/>
    <x v="1"/>
    <s v=" Carretera "/>
    <s v=" Low "/>
    <n v="2580"/>
    <n v="3"/>
    <n v="20"/>
    <n v="51600"/>
    <n v="0.03"/>
    <n v="1548"/>
    <x v="112"/>
    <n v="7740"/>
    <n v="42312"/>
    <d v="2014-01-04T00:00:00"/>
    <s v="Saturday"/>
    <s v=" April "/>
  </r>
  <r>
    <s v="ORD-00147"/>
    <s v="Small Business"/>
    <x v="1"/>
    <s v=" Carretera "/>
    <s v=" Low "/>
    <n v="689"/>
    <n v="3"/>
    <n v="300"/>
    <n v="206700"/>
    <n v="0.03"/>
    <n v="6201"/>
    <x v="113"/>
    <n v="2067"/>
    <n v="198432"/>
    <d v="2014-01-06T00:00:00"/>
    <s v="Monday"/>
    <s v=" June "/>
  </r>
  <r>
    <s v="ORD-00148"/>
    <s v="Channel Partners"/>
    <x v="4"/>
    <s v=" Carretera "/>
    <s v=" Low "/>
    <n v="1947"/>
    <n v="3"/>
    <n v="12"/>
    <n v="23364"/>
    <n v="0.03"/>
    <n v="700.92"/>
    <x v="114"/>
    <n v="5841"/>
    <n v="16822.080000000002"/>
    <d v="2014-01-09T00:00:00"/>
    <s v="Thursday"/>
    <s v=" September "/>
  </r>
  <r>
    <s v="ORD-00149"/>
    <s v="Channel Partners"/>
    <x v="0"/>
    <s v=" Carretera "/>
    <s v=" Low "/>
    <n v="908"/>
    <n v="3"/>
    <n v="12"/>
    <n v="10896"/>
    <n v="0.03"/>
    <n v="326.88"/>
    <x v="115"/>
    <n v="2724"/>
    <n v="7845.12"/>
    <d v="2013-01-12T00:00:00"/>
    <s v="Saturday"/>
    <s v=" December "/>
  </r>
  <r>
    <s v="ORD-00150"/>
    <s v="Government"/>
    <x v="1"/>
    <s v=" Montana "/>
    <s v=" Low "/>
    <n v="1958"/>
    <n v="5"/>
    <n v="7"/>
    <n v="13706"/>
    <n v="0.03"/>
    <n v="411.18"/>
    <x v="116"/>
    <n v="9790"/>
    <n v="3504.82"/>
    <d v="2014-01-02T00:00:00"/>
    <s v="Thursday"/>
    <s v=" February "/>
  </r>
  <r>
    <s v="ORD-00151"/>
    <s v="Channel Partners"/>
    <x v="2"/>
    <s v=" Montana "/>
    <s v=" Low "/>
    <n v="1901"/>
    <n v="5"/>
    <n v="12"/>
    <n v="22812"/>
    <n v="0.03"/>
    <n v="684.36"/>
    <x v="117"/>
    <n v="9505"/>
    <n v="12622.64"/>
    <d v="2014-01-06T00:00:00"/>
    <s v="Monday"/>
    <s v=" June "/>
  </r>
  <r>
    <s v="ORD-00152"/>
    <s v="Government"/>
    <x v="2"/>
    <s v=" Montana "/>
    <s v=" Low "/>
    <n v="544"/>
    <n v="5"/>
    <n v="7"/>
    <n v="3808"/>
    <n v="0.03"/>
    <n v="114.24"/>
    <x v="118"/>
    <n v="2720"/>
    <n v="973.76"/>
    <d v="2014-01-09T00:00:00"/>
    <s v="Thursday"/>
    <s v=" September "/>
  </r>
  <r>
    <s v="ORD-00153"/>
    <s v="Government"/>
    <x v="1"/>
    <s v=" Montana "/>
    <s v=" Low "/>
    <n v="1797"/>
    <n v="5"/>
    <n v="350"/>
    <n v="628950"/>
    <n v="0.03"/>
    <n v="18868.5"/>
    <x v="119"/>
    <n v="8985"/>
    <n v="601096.5"/>
    <d v="2013-01-09T00:00:00"/>
    <s v="Wednesday"/>
    <s v=" September "/>
  </r>
  <r>
    <s v="ORD-00154"/>
    <s v="Enterprise"/>
    <x v="2"/>
    <s v=" Montana "/>
    <s v=" Low "/>
    <n v="1287"/>
    <n v="5"/>
    <n v="125"/>
    <n v="160875"/>
    <n v="0.03"/>
    <n v="4826.25"/>
    <x v="120"/>
    <n v="6435"/>
    <n v="149613.75"/>
    <d v="2014-01-12T00:00:00"/>
    <s v="Sunday"/>
    <s v=" December "/>
  </r>
  <r>
    <s v="ORD-00155"/>
    <s v="Enterprise"/>
    <x v="1"/>
    <s v=" Montana "/>
    <s v=" Low "/>
    <n v="1706"/>
    <n v="5"/>
    <n v="125"/>
    <n v="213250"/>
    <n v="0.03"/>
    <n v="6397.5"/>
    <x v="121"/>
    <n v="8530"/>
    <n v="198322.5"/>
    <d v="2014-01-12T00:00:00"/>
    <s v="Sunday"/>
    <s v=" December "/>
  </r>
  <r>
    <s v="ORD-00156"/>
    <s v="Small Business"/>
    <x v="2"/>
    <s v=" Paseo "/>
    <s v=" Low "/>
    <n v="2434"/>
    <n v="10"/>
    <n v="300"/>
    <n v="730350"/>
    <n v="0.03"/>
    <n v="21910.5"/>
    <x v="122"/>
    <n v="24345"/>
    <n v="684094.5"/>
    <d v="2014-01-01T00:00:00"/>
    <s v="Wednesday"/>
    <s v=" January "/>
  </r>
  <r>
    <s v="ORD-00157"/>
    <s v="Enterprise"/>
    <x v="0"/>
    <s v=" Paseo "/>
    <s v=" Low "/>
    <n v="1774"/>
    <n v="10"/>
    <n v="125"/>
    <n v="221750"/>
    <n v="0.03"/>
    <n v="6652.5"/>
    <x v="123"/>
    <n v="17740"/>
    <n v="197357.5"/>
    <d v="2014-01-03T00:00:00"/>
    <s v="Friday"/>
    <s v=" March "/>
  </r>
  <r>
    <s v="ORD-00158"/>
    <s v="Channel Partners"/>
    <x v="2"/>
    <s v=" Paseo "/>
    <s v=" Low "/>
    <n v="1901"/>
    <n v="10"/>
    <n v="12"/>
    <n v="22812"/>
    <n v="0.03"/>
    <n v="684.36"/>
    <x v="117"/>
    <n v="19010"/>
    <n v="3117.64"/>
    <d v="2014-01-06T00:00:00"/>
    <s v="Monday"/>
    <s v=" June "/>
  </r>
  <r>
    <s v="ORD-00159"/>
    <s v="Small Business"/>
    <x v="1"/>
    <s v=" Paseo "/>
    <s v=" Low "/>
    <n v="689"/>
    <n v="10"/>
    <n v="300"/>
    <n v="206700"/>
    <n v="0.03"/>
    <n v="6201"/>
    <x v="113"/>
    <n v="6890"/>
    <n v="193609"/>
    <d v="2014-01-06T00:00:00"/>
    <s v="Monday"/>
    <s v=" June "/>
  </r>
  <r>
    <s v="ORD-00160"/>
    <s v="Enterprise"/>
    <x v="1"/>
    <s v=" Paseo "/>
    <s v=" Low "/>
    <n v="1570"/>
    <n v="10"/>
    <n v="125"/>
    <n v="196250"/>
    <n v="0.03"/>
    <n v="5887.5"/>
    <x v="124"/>
    <n v="15700"/>
    <n v="174662.5"/>
    <d v="2014-01-06T00:00:00"/>
    <s v="Monday"/>
    <s v=" June "/>
  </r>
  <r>
    <s v="ORD-00161"/>
    <s v="Channel Partners"/>
    <x v="4"/>
    <s v=" Paseo "/>
    <s v=" Low "/>
    <n v="1370"/>
    <n v="10"/>
    <n v="12"/>
    <n v="16434"/>
    <n v="0.03"/>
    <n v="493.02"/>
    <x v="125"/>
    <n v="13695"/>
    <n v="2245.98"/>
    <d v="2014-01-07T00:00:00"/>
    <s v="Tuesday"/>
    <s v=" July "/>
  </r>
  <r>
    <s v="ORD-00162"/>
    <s v="Enterprise"/>
    <x v="0"/>
    <s v=" Paseo "/>
    <s v=" Low "/>
    <n v="2009"/>
    <n v="10"/>
    <n v="125"/>
    <n v="251125"/>
    <n v="0.03"/>
    <n v="7533.75"/>
    <x v="126"/>
    <n v="20090"/>
    <n v="223501.25"/>
    <d v="2014-01-10T00:00:00"/>
    <s v="Friday"/>
    <s v=" October "/>
  </r>
  <r>
    <s v="ORD-00163"/>
    <s v="Midmarket"/>
    <x v="1"/>
    <s v=" Paseo "/>
    <s v=" Low "/>
    <n v="1945"/>
    <n v="10"/>
    <n v="15"/>
    <n v="29175"/>
    <n v="0.03"/>
    <n v="875.25"/>
    <x v="127"/>
    <n v="19450"/>
    <n v="8849.75"/>
    <d v="2013-01-10T00:00:00"/>
    <s v="Thursday"/>
    <s v=" October "/>
  </r>
  <r>
    <s v="ORD-00164"/>
    <s v="Enterprise"/>
    <x v="2"/>
    <s v=" Paseo "/>
    <s v=" Low "/>
    <n v="1287"/>
    <n v="10"/>
    <n v="125"/>
    <n v="160875"/>
    <n v="0.03"/>
    <n v="4826.25"/>
    <x v="120"/>
    <n v="12870"/>
    <n v="143178.75"/>
    <d v="2014-01-12T00:00:00"/>
    <s v="Sunday"/>
    <s v=" December "/>
  </r>
  <r>
    <s v="ORD-00165"/>
    <s v="Enterprise"/>
    <x v="1"/>
    <s v=" Paseo "/>
    <s v=" Low "/>
    <n v="1706"/>
    <n v="10"/>
    <n v="125"/>
    <n v="213250"/>
    <n v="0.03"/>
    <n v="6397.5"/>
    <x v="121"/>
    <n v="17060"/>
    <n v="189792.5"/>
    <d v="2014-01-12T00:00:00"/>
    <s v="Sunday"/>
    <s v=" December "/>
  </r>
  <r>
    <s v="ORD-00166"/>
    <s v="Enterprise"/>
    <x v="0"/>
    <s v=" Velo "/>
    <s v=" Low "/>
    <n v="2009"/>
    <n v="120"/>
    <n v="125"/>
    <n v="251125"/>
    <n v="0.03"/>
    <n v="7533.75"/>
    <x v="126"/>
    <n v="241080"/>
    <n v="2511.25"/>
    <d v="2014-01-10T00:00:00"/>
    <s v="Friday"/>
    <s v=" October "/>
  </r>
  <r>
    <s v="ORD-00167"/>
    <s v="Small Business"/>
    <x v="4"/>
    <s v=" VTT "/>
    <s v=" Low "/>
    <n v="2844"/>
    <n v="250"/>
    <n v="300"/>
    <n v="853200"/>
    <n v="0.03"/>
    <n v="25596"/>
    <x v="128"/>
    <n v="711000"/>
    <n v="116604"/>
    <d v="2014-01-02T00:00:00"/>
    <s v="Thursday"/>
    <s v=" February "/>
  </r>
  <r>
    <s v="ORD-00168"/>
    <s v="Channel Partners"/>
    <x v="3"/>
    <s v=" VTT "/>
    <s v=" Low "/>
    <n v="1916"/>
    <n v="250"/>
    <n v="12"/>
    <n v="22992"/>
    <n v="0.03"/>
    <n v="689.76"/>
    <x v="129"/>
    <n v="479000"/>
    <n v="-456697.76"/>
    <d v="2014-01-04T00:00:00"/>
    <s v="Saturday"/>
    <s v=" April "/>
  </r>
  <r>
    <s v="ORD-00169"/>
    <s v="Enterprise"/>
    <x v="1"/>
    <s v=" VTT "/>
    <s v=" Low "/>
    <n v="1570"/>
    <n v="250"/>
    <n v="125"/>
    <n v="196250"/>
    <n v="0.03"/>
    <n v="5887.5"/>
    <x v="124"/>
    <n v="392500"/>
    <n v="-202137.5"/>
    <d v="2014-01-06T00:00:00"/>
    <s v="Monday"/>
    <s v=" June "/>
  </r>
  <r>
    <s v="ORD-00170"/>
    <s v="Small Business"/>
    <x v="0"/>
    <s v=" VTT "/>
    <s v=" Low "/>
    <n v="1874"/>
    <n v="250"/>
    <n v="300"/>
    <n v="562200"/>
    <n v="0.03"/>
    <n v="16866"/>
    <x v="130"/>
    <n v="468500"/>
    <n v="76834"/>
    <d v="2014-01-08T00:00:00"/>
    <s v="Wednesday"/>
    <s v=" August "/>
  </r>
  <r>
    <s v="ORD-00171"/>
    <s v="Government"/>
    <x v="3"/>
    <s v=" VTT "/>
    <s v=" Low "/>
    <n v="1642"/>
    <n v="250"/>
    <n v="350"/>
    <n v="574700"/>
    <n v="0.03"/>
    <n v="17241"/>
    <x v="131"/>
    <n v="410500"/>
    <n v="146959"/>
    <d v="2014-01-08T00:00:00"/>
    <s v="Wednesday"/>
    <s v=" August "/>
  </r>
  <r>
    <s v="ORD-00172"/>
    <s v="Midmarket"/>
    <x v="1"/>
    <s v=" VTT "/>
    <s v=" Low "/>
    <n v="1945"/>
    <n v="250"/>
    <n v="15"/>
    <n v="29175"/>
    <n v="0.03"/>
    <n v="875.25"/>
    <x v="127"/>
    <n v="486250"/>
    <n v="-457950.25"/>
    <d v="2013-01-10T00:00:00"/>
    <s v="Thursday"/>
    <s v=" October "/>
  </r>
  <r>
    <s v="ORD-00173"/>
    <s v="Government"/>
    <x v="0"/>
    <s v=" Carretera "/>
    <s v=" Low "/>
    <n v="831"/>
    <n v="3"/>
    <n v="20"/>
    <n v="16620"/>
    <n v="0.03"/>
    <n v="498.6"/>
    <x v="132"/>
    <n v="2493"/>
    <n v="13628.4"/>
    <d v="2014-01-05T00:00:00"/>
    <s v="Sunday"/>
    <s v=" May "/>
  </r>
  <r>
    <s v="ORD-00174"/>
    <s v="Government"/>
    <x v="3"/>
    <s v=" Paseo "/>
    <s v=" Low "/>
    <n v="1760"/>
    <n v="10"/>
    <n v="7"/>
    <n v="12320"/>
    <n v="0.03"/>
    <n v="369.6"/>
    <x v="133"/>
    <n v="17600"/>
    <n v="-5649.6"/>
    <d v="2013-01-09T00:00:00"/>
    <s v="Wednesday"/>
    <s v=" September "/>
  </r>
  <r>
    <s v="ORD-00175"/>
    <s v="Government"/>
    <x v="0"/>
    <s v=" Velo "/>
    <s v=" Low "/>
    <n v="3850"/>
    <n v="120"/>
    <n v="20"/>
    <n v="77010"/>
    <n v="0.03"/>
    <n v="2310.3000000000002"/>
    <x v="134"/>
    <n v="462060"/>
    <n v="-387360.3"/>
    <d v="2014-01-04T00:00:00"/>
    <s v="Saturday"/>
    <s v=" April "/>
  </r>
  <r>
    <s v="ORD-00176"/>
    <s v="Channel Partners"/>
    <x v="1"/>
    <s v=" VTT "/>
    <s v=" Low "/>
    <n v="2479"/>
    <n v="250"/>
    <n v="12"/>
    <n v="29748"/>
    <n v="0.03"/>
    <n v="892.44"/>
    <x v="135"/>
    <n v="619750"/>
    <n v="-590894.43999999994"/>
    <d v="2014-01-01T00:00:00"/>
    <s v="Wednesday"/>
    <s v=" January "/>
  </r>
  <r>
    <s v="ORD-00177"/>
    <s v="Midmarket"/>
    <x v="3"/>
    <s v=" Montana "/>
    <s v=" Low "/>
    <n v="2031"/>
    <n v="5"/>
    <n v="15"/>
    <n v="30465"/>
    <n v="0.04"/>
    <n v="1218.5999999999999"/>
    <x v="136"/>
    <n v="10155"/>
    <n v="19091.400000000001"/>
    <d v="2014-01-10T00:00:00"/>
    <s v="Friday"/>
    <s v=" October "/>
  </r>
  <r>
    <s v="ORD-00178"/>
    <s v="Midmarket"/>
    <x v="3"/>
    <s v=" Paseo "/>
    <s v=" Low "/>
    <n v="2031"/>
    <n v="10"/>
    <n v="15"/>
    <n v="30465"/>
    <n v="0.04"/>
    <n v="1218.5999999999999"/>
    <x v="136"/>
    <n v="20310"/>
    <n v="8936.4"/>
    <d v="2014-01-10T00:00:00"/>
    <s v="Friday"/>
    <s v=" October "/>
  </r>
  <r>
    <s v="ORD-00179"/>
    <s v="Midmarket"/>
    <x v="2"/>
    <s v=" Paseo "/>
    <s v=" Low "/>
    <n v="2261"/>
    <n v="10"/>
    <n v="15"/>
    <n v="33915"/>
    <n v="0.04"/>
    <n v="1356.6"/>
    <x v="137"/>
    <n v="22610"/>
    <n v="9948.4"/>
    <d v="2013-01-12T00:00:00"/>
    <s v="Saturday"/>
    <s v=" December "/>
  </r>
  <r>
    <s v="ORD-00180"/>
    <s v="Government"/>
    <x v="4"/>
    <s v=" Velo "/>
    <s v=" Low "/>
    <n v="736"/>
    <n v="120"/>
    <n v="20"/>
    <n v="14720"/>
    <n v="0.04"/>
    <n v="588.79999999999995"/>
    <x v="138"/>
    <n v="88320"/>
    <n v="-74188.800000000003"/>
    <d v="2013-01-09T00:00:00"/>
    <s v="Wednesday"/>
    <s v=" September "/>
  </r>
  <r>
    <s v="ORD-00181"/>
    <s v="Government"/>
    <x v="0"/>
    <s v=" Carretera "/>
    <s v=" Low "/>
    <n v="2851"/>
    <n v="3"/>
    <n v="7"/>
    <n v="19957"/>
    <n v="0.04"/>
    <n v="798.28"/>
    <x v="139"/>
    <n v="8553"/>
    <n v="10605.72"/>
    <d v="2013-01-10T00:00:00"/>
    <s v="Thursday"/>
    <s v=" October "/>
  </r>
  <r>
    <s v="ORD-00182"/>
    <s v="Small Business"/>
    <x v="1"/>
    <s v=" Carretera "/>
    <s v=" Low "/>
    <n v="2021"/>
    <n v="3"/>
    <n v="300"/>
    <n v="606300"/>
    <n v="0.04"/>
    <n v="24252"/>
    <x v="140"/>
    <n v="6063"/>
    <n v="575985"/>
    <d v="2014-01-10T00:00:00"/>
    <s v="Friday"/>
    <s v=" October "/>
  </r>
  <r>
    <s v="ORD-00183"/>
    <s v="Government"/>
    <x v="4"/>
    <s v=" Carretera "/>
    <s v=" Low "/>
    <n v="274"/>
    <n v="3"/>
    <n v="350"/>
    <n v="95900"/>
    <n v="0.04"/>
    <n v="3836"/>
    <x v="141"/>
    <n v="822"/>
    <n v="91242"/>
    <d v="2014-01-12T00:00:00"/>
    <s v="Sunday"/>
    <s v=" December "/>
  </r>
  <r>
    <s v="ORD-00184"/>
    <s v="Midmarket"/>
    <x v="0"/>
    <s v=" Montana "/>
    <s v=" Low "/>
    <n v="1967"/>
    <n v="5"/>
    <n v="15"/>
    <n v="29505"/>
    <n v="0.04"/>
    <n v="1180.2"/>
    <x v="142"/>
    <n v="9835"/>
    <n v="18489.8"/>
    <d v="2014-01-03T00:00:00"/>
    <s v="Friday"/>
    <s v=" March "/>
  </r>
  <r>
    <s v="ORD-00185"/>
    <s v="Small Business"/>
    <x v="1"/>
    <s v=" Montana "/>
    <s v=" Low "/>
    <n v="1859"/>
    <n v="5"/>
    <n v="300"/>
    <n v="557700"/>
    <n v="0.04"/>
    <n v="22308"/>
    <x v="143"/>
    <n v="9295"/>
    <n v="526097"/>
    <d v="2014-01-08T00:00:00"/>
    <s v="Wednesday"/>
    <s v=" August "/>
  </r>
  <r>
    <s v="ORD-00186"/>
    <s v="Government"/>
    <x v="0"/>
    <s v=" Montana "/>
    <s v=" Low "/>
    <n v="2851"/>
    <n v="5"/>
    <n v="7"/>
    <n v="19957"/>
    <n v="0.04"/>
    <n v="798.28"/>
    <x v="139"/>
    <n v="14255"/>
    <n v="4903.72"/>
    <d v="2013-01-10T00:00:00"/>
    <s v="Thursday"/>
    <s v=" October "/>
  </r>
  <r>
    <s v="ORD-00187"/>
    <s v="Small Business"/>
    <x v="1"/>
    <s v=" Montana "/>
    <s v=" Low "/>
    <n v="2021"/>
    <n v="5"/>
    <n v="300"/>
    <n v="606300"/>
    <n v="0.04"/>
    <n v="24252"/>
    <x v="140"/>
    <n v="10105"/>
    <n v="571943"/>
    <d v="2014-01-10T00:00:00"/>
    <s v="Friday"/>
    <s v=" October "/>
  </r>
  <r>
    <s v="ORD-00188"/>
    <s v="Enterprise"/>
    <x v="3"/>
    <s v=" Montana "/>
    <s v=" Low "/>
    <n v="1138"/>
    <n v="5"/>
    <n v="125"/>
    <n v="142250"/>
    <n v="0.04"/>
    <n v="5690"/>
    <x v="144"/>
    <n v="5690"/>
    <n v="130870"/>
    <d v="2014-01-12T00:00:00"/>
    <s v="Sunday"/>
    <s v=" December "/>
  </r>
  <r>
    <s v="ORD-00189"/>
    <s v="Government"/>
    <x v="0"/>
    <s v=" Paseo "/>
    <s v=" Low "/>
    <n v="4251"/>
    <n v="10"/>
    <n v="7"/>
    <n v="29757"/>
    <n v="0.04"/>
    <n v="1190.28"/>
    <x v="145"/>
    <n v="42510"/>
    <n v="-13943.28"/>
    <d v="2014-01-01T00:00:00"/>
    <s v="Wednesday"/>
    <s v=" January "/>
  </r>
  <r>
    <s v="ORD-00190"/>
    <s v="Enterprise"/>
    <x v="1"/>
    <s v=" Paseo "/>
    <s v=" Low "/>
    <n v="795"/>
    <n v="10"/>
    <n v="125"/>
    <n v="99375"/>
    <n v="0.04"/>
    <n v="3975"/>
    <x v="146"/>
    <n v="7950"/>
    <n v="87450"/>
    <d v="2014-01-03T00:00:00"/>
    <s v="Friday"/>
    <s v=" March "/>
  </r>
  <r>
    <s v="ORD-00191"/>
    <s v="Small Business"/>
    <x v="1"/>
    <s v=" Paseo "/>
    <s v=" Low "/>
    <n v="1414"/>
    <n v="10"/>
    <n v="300"/>
    <n v="424350"/>
    <n v="0.04"/>
    <n v="16974"/>
    <x v="147"/>
    <n v="14145"/>
    <n v="393231"/>
    <d v="2014-01-04T00:00:00"/>
    <s v="Saturday"/>
    <s v=" April "/>
  </r>
  <r>
    <s v="ORD-00192"/>
    <s v="Small Business"/>
    <x v="4"/>
    <s v=" Paseo "/>
    <s v=" Low "/>
    <n v="2918"/>
    <n v="10"/>
    <n v="300"/>
    <n v="875400"/>
    <n v="0.04"/>
    <n v="35016"/>
    <x v="148"/>
    <n v="29180"/>
    <n v="811204"/>
    <d v="2014-01-05T00:00:00"/>
    <s v="Sunday"/>
    <s v=" May "/>
  </r>
  <r>
    <s v="ORD-00193"/>
    <s v="Government"/>
    <x v="4"/>
    <s v=" Paseo "/>
    <s v=" Low "/>
    <n v="3450"/>
    <n v="10"/>
    <n v="350"/>
    <n v="1207500"/>
    <n v="0.04"/>
    <n v="48300"/>
    <x v="149"/>
    <n v="34500"/>
    <n v="1124700"/>
    <d v="2014-01-07T00:00:00"/>
    <s v="Tuesday"/>
    <s v=" July "/>
  </r>
  <r>
    <s v="ORD-00194"/>
    <s v="Enterprise"/>
    <x v="2"/>
    <s v=" Paseo "/>
    <s v=" Low "/>
    <n v="2988"/>
    <n v="10"/>
    <n v="125"/>
    <n v="373500"/>
    <n v="0.04"/>
    <n v="14940"/>
    <x v="150"/>
    <n v="29880"/>
    <n v="328680"/>
    <d v="2014-01-07T00:00:00"/>
    <s v="Tuesday"/>
    <s v=" July "/>
  </r>
  <r>
    <s v="ORD-00195"/>
    <s v="Midmarket"/>
    <x v="0"/>
    <s v=" Paseo "/>
    <s v=" Low "/>
    <n v="218"/>
    <n v="10"/>
    <n v="15"/>
    <n v="3270"/>
    <n v="0.04"/>
    <n v="130.80000000000001"/>
    <x v="151"/>
    <n v="2180"/>
    <n v="959.2"/>
    <d v="2014-01-09T00:00:00"/>
    <s v="Thursday"/>
    <s v=" September "/>
  </r>
  <r>
    <s v="ORD-00196"/>
    <s v="Government"/>
    <x v="0"/>
    <s v=" Paseo "/>
    <s v=" Low "/>
    <n v="2074"/>
    <n v="10"/>
    <n v="20"/>
    <n v="41480"/>
    <n v="0.04"/>
    <n v="1659.2"/>
    <x v="152"/>
    <n v="20740"/>
    <n v="19080.8"/>
    <d v="2014-01-09T00:00:00"/>
    <s v="Thursday"/>
    <s v=" September "/>
  </r>
  <r>
    <s v="ORD-00197"/>
    <s v="Government"/>
    <x v="4"/>
    <s v=" Paseo "/>
    <s v=" Low "/>
    <n v="1056"/>
    <n v="10"/>
    <n v="20"/>
    <n v="21120"/>
    <n v="0.04"/>
    <n v="844.8"/>
    <x v="153"/>
    <n v="10560"/>
    <n v="9715.2000000000007"/>
    <d v="2014-01-09T00:00:00"/>
    <s v="Thursday"/>
    <s v=" September "/>
  </r>
  <r>
    <s v="ORD-00198"/>
    <s v="Midmarket"/>
    <x v="4"/>
    <s v=" Paseo "/>
    <s v=" Low "/>
    <n v="671"/>
    <n v="10"/>
    <n v="15"/>
    <n v="10065"/>
    <n v="0.04"/>
    <n v="402.6"/>
    <x v="154"/>
    <n v="6710"/>
    <n v="2952.4"/>
    <d v="2013-01-10T00:00:00"/>
    <s v="Thursday"/>
    <s v=" October "/>
  </r>
  <r>
    <s v="ORD-00199"/>
    <s v="Midmarket"/>
    <x v="3"/>
    <s v=" Paseo "/>
    <s v=" Low "/>
    <n v="1514"/>
    <n v="10"/>
    <n v="15"/>
    <n v="22710"/>
    <n v="0.04"/>
    <n v="908.4"/>
    <x v="155"/>
    <n v="15140"/>
    <n v="6661.6"/>
    <d v="2013-01-10T00:00:00"/>
    <s v="Thursday"/>
    <s v=" October "/>
  </r>
  <r>
    <s v="ORD-00200"/>
    <s v="Government"/>
    <x v="4"/>
    <s v=" Paseo "/>
    <s v=" Low "/>
    <n v="274"/>
    <n v="10"/>
    <n v="350"/>
    <n v="95900"/>
    <n v="0.04"/>
    <n v="3836"/>
    <x v="141"/>
    <n v="2740"/>
    <n v="89324"/>
    <d v="2014-01-12T00:00:00"/>
    <s v="Sunday"/>
    <s v=" December "/>
  </r>
  <r>
    <s v="ORD-00201"/>
    <s v="Enterprise"/>
    <x v="3"/>
    <s v=" Paseo "/>
    <s v=" Low "/>
    <n v="1138"/>
    <n v="10"/>
    <n v="125"/>
    <n v="142250"/>
    <n v="0.04"/>
    <n v="5690"/>
    <x v="144"/>
    <n v="11380"/>
    <n v="125180"/>
    <d v="2014-01-12T00:00:00"/>
    <s v="Sunday"/>
    <s v=" December "/>
  </r>
  <r>
    <s v="ORD-00202"/>
    <s v="Channel Partners"/>
    <x v="4"/>
    <s v=" Velo "/>
    <s v=" Low "/>
    <n v="1465"/>
    <n v="120"/>
    <n v="12"/>
    <n v="17580"/>
    <n v="0.04"/>
    <n v="703.2"/>
    <x v="156"/>
    <n v="175800"/>
    <n v="-158923.20000000001"/>
    <d v="2014-01-03T00:00:00"/>
    <s v="Friday"/>
    <s v=" March "/>
  </r>
  <r>
    <s v="ORD-00203"/>
    <s v="Government"/>
    <x v="0"/>
    <s v=" Velo "/>
    <s v=" Low "/>
    <n v="2646"/>
    <n v="120"/>
    <n v="20"/>
    <n v="52920"/>
    <n v="0.04"/>
    <n v="2116.8000000000002"/>
    <x v="157"/>
    <n v="317520"/>
    <n v="-266716.79999999999"/>
    <d v="2013-01-09T00:00:00"/>
    <s v="Wednesday"/>
    <s v=" September "/>
  </r>
  <r>
    <s v="ORD-00204"/>
    <s v="Government"/>
    <x v="2"/>
    <s v=" Velo "/>
    <s v=" Low "/>
    <n v="2177"/>
    <n v="120"/>
    <n v="350"/>
    <n v="761950"/>
    <n v="0.04"/>
    <n v="30478"/>
    <x v="158"/>
    <n v="261240"/>
    <n v="470232"/>
    <d v="2014-01-10T00:00:00"/>
    <s v="Friday"/>
    <s v=" October "/>
  </r>
  <r>
    <s v="ORD-00205"/>
    <s v="Channel Partners"/>
    <x v="2"/>
    <s v=" VTT "/>
    <s v=" Low "/>
    <n v="866"/>
    <n v="250"/>
    <n v="12"/>
    <n v="10392"/>
    <n v="0.04"/>
    <n v="415.68"/>
    <x v="159"/>
    <n v="216500"/>
    <n v="-206523.68"/>
    <d v="2014-01-05T00:00:00"/>
    <s v="Sunday"/>
    <s v=" May "/>
  </r>
  <r>
    <s v="ORD-00206"/>
    <s v="Government"/>
    <x v="4"/>
    <s v=" VTT "/>
    <s v=" Low "/>
    <n v="349"/>
    <n v="250"/>
    <n v="350"/>
    <n v="122150"/>
    <n v="0.04"/>
    <n v="4886"/>
    <x v="160"/>
    <n v="87250"/>
    <n v="30014"/>
    <d v="2013-01-09T00:00:00"/>
    <s v="Wednesday"/>
    <s v=" September "/>
  </r>
  <r>
    <s v="ORD-00207"/>
    <s v="Government"/>
    <x v="2"/>
    <s v=" VTT "/>
    <s v=" Low "/>
    <n v="2177"/>
    <n v="250"/>
    <n v="350"/>
    <n v="761950"/>
    <n v="0.04"/>
    <n v="30478"/>
    <x v="158"/>
    <n v="544250"/>
    <n v="187222"/>
    <d v="2014-01-10T00:00:00"/>
    <s v="Friday"/>
    <s v=" October "/>
  </r>
  <r>
    <s v="ORD-00208"/>
    <s v="Midmarket"/>
    <x v="3"/>
    <s v=" VTT "/>
    <s v=" Low "/>
    <n v="1514"/>
    <n v="250"/>
    <n v="15"/>
    <n v="22710"/>
    <n v="0.04"/>
    <n v="908.4"/>
    <x v="155"/>
    <n v="378500"/>
    <n v="-356698.4"/>
    <d v="2013-01-10T00:00:00"/>
    <s v="Thursday"/>
    <s v=" October "/>
  </r>
  <r>
    <s v="ORD-00209"/>
    <s v="Government"/>
    <x v="3"/>
    <s v=" Amarilla "/>
    <s v=" Low "/>
    <n v="1865"/>
    <n v="260"/>
    <n v="350"/>
    <n v="652750"/>
    <n v="0.04"/>
    <n v="26110"/>
    <x v="161"/>
    <n v="484900"/>
    <n v="141740"/>
    <d v="2014-01-02T00:00:00"/>
    <s v="Thursday"/>
    <s v=" February "/>
  </r>
  <r>
    <s v="ORD-00210"/>
    <s v="Enterprise"/>
    <x v="3"/>
    <s v=" Amarilla "/>
    <s v=" Low "/>
    <n v="1074"/>
    <n v="260"/>
    <n v="125"/>
    <n v="134250"/>
    <n v="0.04"/>
    <n v="5370"/>
    <x v="162"/>
    <n v="279240"/>
    <n v="-150360"/>
    <d v="2014-01-04T00:00:00"/>
    <s v="Saturday"/>
    <s v=" April "/>
  </r>
  <r>
    <s v="ORD-00211"/>
    <s v="Government"/>
    <x v="1"/>
    <s v=" Amarilla "/>
    <s v=" Low "/>
    <n v="1907"/>
    <n v="260"/>
    <n v="350"/>
    <n v="667450"/>
    <n v="0.04"/>
    <n v="26698"/>
    <x v="163"/>
    <n v="495820"/>
    <n v="144932"/>
    <d v="2014-01-09T00:00:00"/>
    <s v="Thursday"/>
    <s v=" September "/>
  </r>
  <r>
    <s v="ORD-00212"/>
    <s v="Midmarket"/>
    <x v="4"/>
    <s v=" Amarilla "/>
    <s v=" Low "/>
    <n v="671"/>
    <n v="260"/>
    <n v="15"/>
    <n v="10065"/>
    <n v="0.04"/>
    <n v="402.6"/>
    <x v="154"/>
    <n v="174460"/>
    <n v="-164797.6"/>
    <d v="2013-01-10T00:00:00"/>
    <s v="Thursday"/>
    <s v=" October "/>
  </r>
  <r>
    <s v="ORD-00213"/>
    <s v="Government"/>
    <x v="0"/>
    <s v=" Amarilla "/>
    <s v=" Low "/>
    <n v="1778"/>
    <n v="260"/>
    <n v="350"/>
    <n v="622300"/>
    <n v="0.04"/>
    <n v="24892"/>
    <x v="164"/>
    <n v="462280"/>
    <n v="135128"/>
    <d v="2013-01-12T00:00:00"/>
    <s v="Saturday"/>
    <s v=" December "/>
  </r>
  <r>
    <s v="ORD-00214"/>
    <s v="Government"/>
    <x v="1"/>
    <s v=" Montana "/>
    <s v=" Medium "/>
    <n v="1159"/>
    <n v="5"/>
    <n v="7"/>
    <n v="8113"/>
    <n v="0.05"/>
    <n v="405.65"/>
    <x v="165"/>
    <n v="5795"/>
    <n v="1912.35"/>
    <d v="2013-01-10T00:00:00"/>
    <s v="Thursday"/>
    <s v=" October "/>
  </r>
  <r>
    <s v="ORD-00215"/>
    <s v="Government"/>
    <x v="1"/>
    <s v=" Paseo "/>
    <s v=" Medium "/>
    <n v="1372"/>
    <n v="10"/>
    <n v="7"/>
    <n v="9604"/>
    <n v="0.05"/>
    <n v="480.2"/>
    <x v="166"/>
    <n v="13720"/>
    <n v="-4596.2"/>
    <d v="2014-01-01T00:00:00"/>
    <s v="Wednesday"/>
    <s v=" January "/>
  </r>
  <r>
    <s v="ORD-00216"/>
    <s v="Government"/>
    <x v="0"/>
    <s v=" Paseo "/>
    <s v=" Medium "/>
    <n v="2349"/>
    <n v="10"/>
    <n v="7"/>
    <n v="16443"/>
    <n v="0.05"/>
    <n v="822.15"/>
    <x v="167"/>
    <n v="23490"/>
    <n v="-7869.15"/>
    <d v="2013-01-09T00:00:00"/>
    <s v="Wednesday"/>
    <s v=" September "/>
  </r>
  <r>
    <s v="ORD-00217"/>
    <s v="Government"/>
    <x v="3"/>
    <s v=" Paseo "/>
    <s v=" Medium "/>
    <n v="2689"/>
    <n v="10"/>
    <n v="7"/>
    <n v="18823"/>
    <n v="0.05"/>
    <n v="941.15"/>
    <x v="168"/>
    <n v="26890"/>
    <n v="-9008.15"/>
    <d v="2014-01-10T00:00:00"/>
    <s v="Friday"/>
    <s v=" October "/>
  </r>
  <r>
    <s v="ORD-00218"/>
    <s v="Channel Partners"/>
    <x v="0"/>
    <s v=" Paseo "/>
    <s v=" Medium "/>
    <n v="2431"/>
    <n v="10"/>
    <n v="12"/>
    <n v="29172"/>
    <n v="0.05"/>
    <n v="1458.6"/>
    <x v="169"/>
    <n v="24310"/>
    <n v="3403.4"/>
    <d v="2014-01-12T00:00:00"/>
    <s v="Sunday"/>
    <s v=" December "/>
  </r>
  <r>
    <s v="ORD-00219"/>
    <s v="Channel Partners"/>
    <x v="0"/>
    <s v=" Velo "/>
    <s v=" Medium "/>
    <n v="2431"/>
    <n v="120"/>
    <n v="12"/>
    <n v="29172"/>
    <n v="0.05"/>
    <n v="1458.6"/>
    <x v="169"/>
    <n v="291720"/>
    <n v="-264006.59999999998"/>
    <d v="2014-01-12T00:00:00"/>
    <s v="Sunday"/>
    <s v=" December "/>
  </r>
  <r>
    <s v="ORD-00220"/>
    <s v="Government"/>
    <x v="3"/>
    <s v=" VTT "/>
    <s v=" Medium "/>
    <n v="2689"/>
    <n v="250"/>
    <n v="7"/>
    <n v="18823"/>
    <n v="0.05"/>
    <n v="941.15"/>
    <x v="168"/>
    <n v="672250"/>
    <n v="-654368.15"/>
    <d v="2014-01-10T00:00:00"/>
    <s v="Friday"/>
    <s v=" October "/>
  </r>
  <r>
    <s v="ORD-00221"/>
    <s v="Government"/>
    <x v="3"/>
    <s v=" Amarilla "/>
    <s v=" Medium "/>
    <n v="1683"/>
    <n v="260"/>
    <n v="7"/>
    <n v="11781"/>
    <n v="0.05"/>
    <n v="589.04999999999995"/>
    <x v="170"/>
    <n v="437580"/>
    <n v="-426388.05"/>
    <d v="2014-01-07T00:00:00"/>
    <s v="Tuesday"/>
    <s v=" July "/>
  </r>
  <r>
    <s v="ORD-00222"/>
    <s v="Channel Partners"/>
    <x v="3"/>
    <s v=" Amarilla "/>
    <s v=" Medium "/>
    <n v="1123"/>
    <n v="260"/>
    <n v="12"/>
    <n v="13476"/>
    <n v="0.05"/>
    <n v="673.8"/>
    <x v="171"/>
    <n v="291980"/>
    <n v="-279177.8"/>
    <d v="2014-01-08T00:00:00"/>
    <s v="Wednesday"/>
    <s v=" August "/>
  </r>
  <r>
    <s v="ORD-00223"/>
    <s v="Government"/>
    <x v="1"/>
    <s v=" Amarilla "/>
    <s v=" Medium "/>
    <n v="1159"/>
    <n v="260"/>
    <n v="7"/>
    <n v="8113"/>
    <n v="0.05"/>
    <n v="405.65"/>
    <x v="165"/>
    <n v="301340"/>
    <n v="-293632.65000000002"/>
    <d v="2013-01-10T00:00:00"/>
    <s v="Thursday"/>
    <s v=" October "/>
  </r>
  <r>
    <s v="ORD-00224"/>
    <s v="Channel Partners"/>
    <x v="2"/>
    <s v=" Carretera "/>
    <s v=" Medium "/>
    <n v="1865"/>
    <n v="3"/>
    <n v="12"/>
    <n v="22380"/>
    <n v="0.05"/>
    <n v="1119"/>
    <x v="172"/>
    <n v="5595"/>
    <n v="15666"/>
    <d v="2014-01-02T00:00:00"/>
    <s v="Thursday"/>
    <s v=" February "/>
  </r>
  <r>
    <s v="ORD-00225"/>
    <s v="Channel Partners"/>
    <x v="1"/>
    <s v=" Carretera "/>
    <s v=" Medium "/>
    <n v="1116"/>
    <n v="3"/>
    <n v="12"/>
    <n v="13392"/>
    <n v="0.05"/>
    <n v="669.6"/>
    <x v="173"/>
    <n v="3348"/>
    <n v="9374.4"/>
    <d v="2014-01-02T00:00:00"/>
    <s v="Thursday"/>
    <s v=" February "/>
  </r>
  <r>
    <s v="ORD-00226"/>
    <s v="Government"/>
    <x v="2"/>
    <s v=" Carretera "/>
    <s v=" Medium "/>
    <n v="1563"/>
    <n v="3"/>
    <n v="20"/>
    <n v="31260"/>
    <n v="0.05"/>
    <n v="1563"/>
    <x v="174"/>
    <n v="4689"/>
    <n v="25008"/>
    <d v="2014-01-05T00:00:00"/>
    <s v="Sunday"/>
    <s v=" May "/>
  </r>
  <r>
    <s v="ORD-00227"/>
    <s v="Small Business"/>
    <x v="4"/>
    <s v=" Carretera "/>
    <s v=" Medium "/>
    <n v="991"/>
    <n v="3"/>
    <n v="300"/>
    <n v="297300"/>
    <n v="0.05"/>
    <n v="14865"/>
    <x v="175"/>
    <n v="2973"/>
    <n v="279462"/>
    <d v="2014-01-06T00:00:00"/>
    <s v="Monday"/>
    <s v=" June "/>
  </r>
  <r>
    <s v="ORD-00228"/>
    <s v="Government"/>
    <x v="1"/>
    <s v=" Carretera "/>
    <s v=" Medium "/>
    <n v="1016"/>
    <n v="3"/>
    <n v="7"/>
    <n v="7112"/>
    <n v="0.05"/>
    <n v="355.6"/>
    <x v="176"/>
    <n v="3048"/>
    <n v="3708.4"/>
    <d v="2013-01-11T00:00:00"/>
    <s v="Friday"/>
    <s v=" November "/>
  </r>
  <r>
    <s v="ORD-00229"/>
    <s v="Midmarket"/>
    <x v="3"/>
    <s v=" Carretera "/>
    <s v=" Medium "/>
    <n v="2791"/>
    <n v="3"/>
    <n v="15"/>
    <n v="41865"/>
    <n v="0.05"/>
    <n v="2093.25"/>
    <x v="177"/>
    <n v="8373"/>
    <n v="31398.75"/>
    <d v="2014-01-11T00:00:00"/>
    <s v="Saturday"/>
    <s v=" November "/>
  </r>
  <r>
    <s v="ORD-00230"/>
    <s v="Government"/>
    <x v="4"/>
    <s v=" Carretera "/>
    <s v=" Medium "/>
    <n v="570"/>
    <n v="3"/>
    <n v="7"/>
    <n v="3990"/>
    <n v="0.05"/>
    <n v="199.5"/>
    <x v="178"/>
    <n v="1710"/>
    <n v="2080.5"/>
    <d v="2014-01-12T00:00:00"/>
    <s v="Sunday"/>
    <s v=" December "/>
  </r>
  <r>
    <s v="ORD-00231"/>
    <s v="Government"/>
    <x v="2"/>
    <s v=" Carretera "/>
    <s v=" Medium "/>
    <n v="2487"/>
    <n v="3"/>
    <n v="7"/>
    <n v="17409"/>
    <n v="0.05"/>
    <n v="870.45"/>
    <x v="179"/>
    <n v="7461"/>
    <n v="9077.5499999999993"/>
    <d v="2014-01-12T00:00:00"/>
    <s v="Sunday"/>
    <s v=" December "/>
  </r>
  <r>
    <s v="ORD-00232"/>
    <s v="Government"/>
    <x v="2"/>
    <s v=" Montana "/>
    <s v=" Medium "/>
    <n v="1384"/>
    <n v="5"/>
    <n v="350"/>
    <n v="484575"/>
    <n v="0.05"/>
    <n v="24228.75"/>
    <x v="180"/>
    <n v="6922.5"/>
    <n v="453423.75"/>
    <d v="2014-01-01T00:00:00"/>
    <s v="Wednesday"/>
    <s v=" January "/>
  </r>
  <r>
    <s v="ORD-00233"/>
    <s v="Enterprise"/>
    <x v="4"/>
    <s v=" Montana "/>
    <s v=" Medium "/>
    <n v="3627"/>
    <n v="5"/>
    <n v="125"/>
    <n v="453375"/>
    <n v="0.05"/>
    <n v="22668.75"/>
    <x v="181"/>
    <n v="18135"/>
    <n v="412571.25"/>
    <d v="2014-01-07T00:00:00"/>
    <s v="Tuesday"/>
    <s v=" July "/>
  </r>
  <r>
    <s v="ORD-00234"/>
    <s v="Government"/>
    <x v="3"/>
    <s v=" Montana "/>
    <s v=" Medium "/>
    <n v="720"/>
    <n v="5"/>
    <n v="350"/>
    <n v="252000"/>
    <n v="0.05"/>
    <n v="12600"/>
    <x v="182"/>
    <n v="3600"/>
    <n v="235800"/>
    <d v="2013-01-09T00:00:00"/>
    <s v="Wednesday"/>
    <s v=" September "/>
  </r>
  <r>
    <s v="ORD-00235"/>
    <s v="Channel Partners"/>
    <x v="1"/>
    <s v=" Montana "/>
    <s v=" Medium "/>
    <n v="2342"/>
    <n v="5"/>
    <n v="12"/>
    <n v="28104"/>
    <n v="0.05"/>
    <n v="1405.2"/>
    <x v="183"/>
    <n v="11710"/>
    <n v="14988.8"/>
    <d v="2014-01-11T00:00:00"/>
    <s v="Saturday"/>
    <s v=" November "/>
  </r>
  <r>
    <s v="ORD-00236"/>
    <s v="Small Business"/>
    <x v="3"/>
    <s v=" Montana "/>
    <s v=" Medium "/>
    <n v="1100"/>
    <n v="5"/>
    <n v="300"/>
    <n v="330000"/>
    <n v="0.05"/>
    <n v="16500"/>
    <x v="184"/>
    <n v="5500"/>
    <n v="308000"/>
    <d v="2013-01-12T00:00:00"/>
    <s v="Saturday"/>
    <s v=" December "/>
  </r>
  <r>
    <s v="ORD-00237"/>
    <s v="Government"/>
    <x v="2"/>
    <s v=" Paseo "/>
    <s v=" Medium "/>
    <n v="1303"/>
    <n v="10"/>
    <n v="20"/>
    <n v="26060"/>
    <n v="0.05"/>
    <n v="1303"/>
    <x v="185"/>
    <n v="13030"/>
    <n v="11727"/>
    <d v="2014-01-02T00:00:00"/>
    <s v="Thursday"/>
    <s v=" February "/>
  </r>
  <r>
    <s v="ORD-00238"/>
    <s v="Enterprise"/>
    <x v="4"/>
    <s v=" Paseo "/>
    <s v=" Medium "/>
    <n v="2992"/>
    <n v="10"/>
    <n v="125"/>
    <n v="374000"/>
    <n v="0.05"/>
    <n v="18700"/>
    <x v="186"/>
    <n v="29920"/>
    <n v="325380"/>
    <d v="2014-01-03T00:00:00"/>
    <s v="Friday"/>
    <s v=" March "/>
  </r>
  <r>
    <s v="ORD-00239"/>
    <s v="Enterprise"/>
    <x v="2"/>
    <s v=" Paseo "/>
    <s v=" Medium "/>
    <n v="2385"/>
    <n v="10"/>
    <n v="125"/>
    <n v="298125"/>
    <n v="0.05"/>
    <n v="14906.25"/>
    <x v="187"/>
    <n v="23850"/>
    <n v="259368.75"/>
    <d v="2014-01-03T00:00:00"/>
    <s v="Friday"/>
    <s v=" March "/>
  </r>
  <r>
    <s v="ORD-00240"/>
    <s v="Small Business"/>
    <x v="3"/>
    <s v=" Paseo "/>
    <s v=" Medium "/>
    <n v="1607"/>
    <n v="10"/>
    <n v="300"/>
    <n v="482100"/>
    <n v="0.05"/>
    <n v="24105"/>
    <x v="188"/>
    <n v="16070"/>
    <n v="441925"/>
    <d v="2014-01-04T00:00:00"/>
    <s v="Saturday"/>
    <s v=" April "/>
  </r>
  <r>
    <s v="ORD-00241"/>
    <s v="Government"/>
    <x v="4"/>
    <s v=" Paseo "/>
    <s v=" Medium "/>
    <n v="2327"/>
    <n v="10"/>
    <n v="7"/>
    <n v="16289"/>
    <n v="0.05"/>
    <n v="814.45"/>
    <x v="189"/>
    <n v="23270"/>
    <n v="-7795.45"/>
    <d v="2014-01-05T00:00:00"/>
    <s v="Sunday"/>
    <s v=" May "/>
  </r>
  <r>
    <s v="ORD-00242"/>
    <s v="Small Business"/>
    <x v="4"/>
    <s v=" Paseo "/>
    <s v=" Medium "/>
    <n v="991"/>
    <n v="10"/>
    <n v="300"/>
    <n v="297300"/>
    <n v="0.05"/>
    <n v="14865"/>
    <x v="175"/>
    <n v="9910"/>
    <n v="272525"/>
    <d v="2014-01-06T00:00:00"/>
    <s v="Monday"/>
    <s v=" June "/>
  </r>
  <r>
    <s v="ORD-00243"/>
    <s v="Government"/>
    <x v="4"/>
    <s v=" Paseo "/>
    <s v=" Medium "/>
    <n v="602"/>
    <n v="10"/>
    <n v="350"/>
    <n v="210700"/>
    <n v="0.05"/>
    <n v="10535"/>
    <x v="190"/>
    <n v="6020"/>
    <n v="194145"/>
    <d v="2014-01-06T00:00:00"/>
    <s v="Monday"/>
    <s v=" June "/>
  </r>
  <r>
    <s v="ORD-00244"/>
    <s v="Midmarket"/>
    <x v="2"/>
    <s v=" Paseo "/>
    <s v=" Medium "/>
    <n v="2620"/>
    <n v="10"/>
    <n v="15"/>
    <n v="39300"/>
    <n v="0.05"/>
    <n v="1965"/>
    <x v="191"/>
    <n v="26200"/>
    <n v="11135"/>
    <d v="2014-01-09T00:00:00"/>
    <s v="Thursday"/>
    <s v=" September "/>
  </r>
  <r>
    <s v="ORD-00245"/>
    <s v="Government"/>
    <x v="0"/>
    <s v=" Paseo "/>
    <s v=" Medium "/>
    <n v="1228"/>
    <n v="10"/>
    <n v="350"/>
    <n v="429800"/>
    <n v="0.05"/>
    <n v="21490"/>
    <x v="192"/>
    <n v="12280"/>
    <n v="396030"/>
    <d v="2013-01-10T00:00:00"/>
    <s v="Thursday"/>
    <s v=" October "/>
  </r>
  <r>
    <s v="ORD-00246"/>
    <s v="Government"/>
    <x v="0"/>
    <s v=" Paseo "/>
    <s v=" Medium "/>
    <n v="1389"/>
    <n v="10"/>
    <n v="20"/>
    <n v="27780"/>
    <n v="0.05"/>
    <n v="1389"/>
    <x v="193"/>
    <n v="13890"/>
    <n v="12501"/>
    <d v="2013-01-10T00:00:00"/>
    <s v="Thursday"/>
    <s v=" October "/>
  </r>
  <r>
    <s v="ORD-00247"/>
    <s v="Enterprise"/>
    <x v="4"/>
    <s v=" Paseo "/>
    <s v=" Medium "/>
    <n v="861"/>
    <n v="10"/>
    <n v="125"/>
    <n v="107625"/>
    <n v="0.05"/>
    <n v="5381.25"/>
    <x v="194"/>
    <n v="8610"/>
    <n v="93633.75"/>
    <d v="2014-01-10T00:00:00"/>
    <s v="Friday"/>
    <s v=" October "/>
  </r>
  <r>
    <s v="ORD-00248"/>
    <s v="Enterprise"/>
    <x v="2"/>
    <s v=" Paseo "/>
    <s v=" Medium "/>
    <n v="704"/>
    <n v="10"/>
    <n v="125"/>
    <n v="88000"/>
    <n v="0.05"/>
    <n v="4400"/>
    <x v="195"/>
    <n v="7040"/>
    <n v="76560"/>
    <d v="2013-01-10T00:00:00"/>
    <s v="Thursday"/>
    <s v=" October "/>
  </r>
  <r>
    <s v="ORD-00249"/>
    <s v="Government"/>
    <x v="0"/>
    <s v=" Paseo "/>
    <s v=" Medium "/>
    <n v="1802"/>
    <n v="10"/>
    <n v="20"/>
    <n v="36040"/>
    <n v="0.05"/>
    <n v="1802"/>
    <x v="196"/>
    <n v="18020"/>
    <n v="16218"/>
    <d v="2013-01-12T00:00:00"/>
    <s v="Saturday"/>
    <s v=" December "/>
  </r>
  <r>
    <s v="ORD-00250"/>
    <s v="Government"/>
    <x v="4"/>
    <s v=" Paseo "/>
    <s v=" Medium "/>
    <n v="2663"/>
    <n v="10"/>
    <n v="20"/>
    <n v="53260"/>
    <n v="0.05"/>
    <n v="2663"/>
    <x v="197"/>
    <n v="26630"/>
    <n v="23967"/>
    <d v="2014-01-12T00:00:00"/>
    <s v="Sunday"/>
    <s v=" December "/>
  </r>
  <r>
    <s v="ORD-00251"/>
    <s v="Government"/>
    <x v="2"/>
    <s v=" Paseo "/>
    <s v=" Medium "/>
    <n v="2136"/>
    <n v="10"/>
    <n v="7"/>
    <n v="14952"/>
    <n v="0.05"/>
    <n v="747.6"/>
    <x v="198"/>
    <n v="21360"/>
    <n v="-7155.6"/>
    <d v="2013-01-12T00:00:00"/>
    <s v="Saturday"/>
    <s v=" December "/>
  </r>
  <r>
    <s v="ORD-00252"/>
    <s v="Midmarket"/>
    <x v="1"/>
    <s v=" Paseo "/>
    <s v=" Medium "/>
    <n v="2116"/>
    <n v="10"/>
    <n v="15"/>
    <n v="31740"/>
    <n v="0.05"/>
    <n v="1587"/>
    <x v="199"/>
    <n v="21160"/>
    <n v="8993"/>
    <d v="2013-01-12T00:00:00"/>
    <s v="Saturday"/>
    <s v=" December "/>
  </r>
  <r>
    <s v="ORD-00253"/>
    <s v="Midmarket"/>
    <x v="4"/>
    <s v=" Velo "/>
    <s v=" Medium "/>
    <n v="555"/>
    <n v="120"/>
    <n v="15"/>
    <n v="8325"/>
    <n v="0.05"/>
    <n v="416.25"/>
    <x v="200"/>
    <n v="66600"/>
    <n v="-58691.25"/>
    <d v="2014-01-01T00:00:00"/>
    <s v="Wednesday"/>
    <s v=" January "/>
  </r>
  <r>
    <s v="ORD-00254"/>
    <s v="Midmarket"/>
    <x v="3"/>
    <s v=" Velo "/>
    <s v=" Medium "/>
    <n v="2861"/>
    <n v="120"/>
    <n v="15"/>
    <n v="42915"/>
    <n v="0.05"/>
    <n v="2145.75"/>
    <x v="201"/>
    <n v="343320"/>
    <n v="-302550.75"/>
    <d v="2014-01-01T00:00:00"/>
    <s v="Wednesday"/>
    <s v=" January "/>
  </r>
  <r>
    <s v="ORD-00255"/>
    <s v="Enterprise"/>
    <x v="1"/>
    <s v=" Velo "/>
    <s v=" Medium "/>
    <n v="807"/>
    <n v="120"/>
    <n v="125"/>
    <n v="100875"/>
    <n v="0.05"/>
    <n v="5043.75"/>
    <x v="202"/>
    <n v="96840"/>
    <n v="-1008.75"/>
    <d v="2014-01-02T00:00:00"/>
    <s v="Thursday"/>
    <s v=" February "/>
  </r>
  <r>
    <s v="ORD-00256"/>
    <s v="Government"/>
    <x v="4"/>
    <s v=" Velo "/>
    <s v=" Medium "/>
    <n v="602"/>
    <n v="120"/>
    <n v="350"/>
    <n v="210700"/>
    <n v="0.05"/>
    <n v="10535"/>
    <x v="190"/>
    <n v="72240"/>
    <n v="127925"/>
    <d v="2014-01-06T00:00:00"/>
    <s v="Monday"/>
    <s v=" June "/>
  </r>
  <r>
    <s v="ORD-00257"/>
    <s v="Government"/>
    <x v="4"/>
    <s v=" Velo "/>
    <s v=" Medium "/>
    <n v="2832"/>
    <n v="120"/>
    <n v="20"/>
    <n v="56640"/>
    <n v="0.05"/>
    <n v="2832"/>
    <x v="203"/>
    <n v="339840"/>
    <n v="-286032"/>
    <d v="2014-01-08T00:00:00"/>
    <s v="Wednesday"/>
    <s v=" August "/>
  </r>
  <r>
    <s v="ORD-00258"/>
    <s v="Government"/>
    <x v="2"/>
    <s v=" Velo "/>
    <s v=" Medium "/>
    <n v="1579"/>
    <n v="120"/>
    <n v="20"/>
    <n v="31580"/>
    <n v="0.05"/>
    <n v="1579"/>
    <x v="204"/>
    <n v="189480"/>
    <n v="-159479"/>
    <d v="2014-01-08T00:00:00"/>
    <s v="Wednesday"/>
    <s v=" August "/>
  </r>
  <r>
    <s v="ORD-00259"/>
    <s v="Enterprise"/>
    <x v="4"/>
    <s v=" Velo "/>
    <s v=" Medium "/>
    <n v="861"/>
    <n v="120"/>
    <n v="125"/>
    <n v="107625"/>
    <n v="0.05"/>
    <n v="5381.25"/>
    <x v="194"/>
    <n v="103320"/>
    <n v="-1076.25"/>
    <d v="2014-01-10T00:00:00"/>
    <s v="Friday"/>
    <s v=" October "/>
  </r>
  <r>
    <s v="ORD-00260"/>
    <s v="Enterprise"/>
    <x v="2"/>
    <s v=" Velo "/>
    <s v=" Medium "/>
    <n v="704"/>
    <n v="120"/>
    <n v="125"/>
    <n v="88000"/>
    <n v="0.05"/>
    <n v="4400"/>
    <x v="195"/>
    <n v="84480"/>
    <n v="-880"/>
    <d v="2013-01-10T00:00:00"/>
    <s v="Thursday"/>
    <s v=" October "/>
  </r>
  <r>
    <s v="ORD-00261"/>
    <s v="Government"/>
    <x v="2"/>
    <s v=" Velo "/>
    <s v=" Medium "/>
    <n v="1033"/>
    <n v="120"/>
    <n v="20"/>
    <n v="20660"/>
    <n v="0.05"/>
    <n v="1033"/>
    <x v="205"/>
    <n v="123960"/>
    <n v="-104333"/>
    <d v="2013-01-12T00:00:00"/>
    <s v="Saturday"/>
    <s v=" December "/>
  </r>
  <r>
    <s v="ORD-00262"/>
    <s v="Small Business"/>
    <x v="1"/>
    <s v=" Velo "/>
    <s v=" Medium "/>
    <n v="1250"/>
    <n v="120"/>
    <n v="300"/>
    <n v="375000"/>
    <n v="0.05"/>
    <n v="18750"/>
    <x v="206"/>
    <n v="150000"/>
    <n v="206250"/>
    <d v="2014-01-12T00:00:00"/>
    <s v="Sunday"/>
    <s v=" December "/>
  </r>
  <r>
    <s v="ORD-00263"/>
    <s v="Government"/>
    <x v="0"/>
    <s v=" VTT "/>
    <s v=" Medium "/>
    <n v="1389"/>
    <n v="250"/>
    <n v="20"/>
    <n v="27780"/>
    <n v="0.05"/>
    <n v="1389"/>
    <x v="193"/>
    <n v="347250"/>
    <n v="-320859"/>
    <d v="2013-01-10T00:00:00"/>
    <s v="Thursday"/>
    <s v=" October "/>
  </r>
  <r>
    <s v="ORD-00264"/>
    <s v="Government"/>
    <x v="4"/>
    <s v=" VTT "/>
    <s v=" Medium "/>
    <n v="1265"/>
    <n v="250"/>
    <n v="20"/>
    <n v="25300"/>
    <n v="0.05"/>
    <n v="1265"/>
    <x v="207"/>
    <n v="316250"/>
    <n v="-292215"/>
    <d v="2013-01-11T00:00:00"/>
    <s v="Friday"/>
    <s v=" November "/>
  </r>
  <r>
    <s v="ORD-00265"/>
    <s v="Government"/>
    <x v="1"/>
    <s v=" VTT "/>
    <s v=" Medium "/>
    <n v="2297"/>
    <n v="250"/>
    <n v="20"/>
    <n v="45940"/>
    <n v="0.05"/>
    <n v="2297"/>
    <x v="208"/>
    <n v="574250"/>
    <n v="-530607"/>
    <d v="2013-01-11T00:00:00"/>
    <s v="Friday"/>
    <s v=" November "/>
  </r>
  <r>
    <s v="ORD-00266"/>
    <s v="Government"/>
    <x v="4"/>
    <s v=" VTT "/>
    <s v=" Medium "/>
    <n v="2663"/>
    <n v="250"/>
    <n v="20"/>
    <n v="53260"/>
    <n v="0.05"/>
    <n v="2663"/>
    <x v="197"/>
    <n v="665750"/>
    <n v="-615153"/>
    <d v="2014-01-12T00:00:00"/>
    <s v="Sunday"/>
    <s v=" December "/>
  </r>
  <r>
    <s v="ORD-00267"/>
    <s v="Government"/>
    <x v="4"/>
    <s v=" VTT "/>
    <s v=" Medium "/>
    <n v="570"/>
    <n v="250"/>
    <n v="7"/>
    <n v="3990"/>
    <n v="0.05"/>
    <n v="199.5"/>
    <x v="178"/>
    <n v="142500"/>
    <n v="-138709.5"/>
    <d v="2014-01-12T00:00:00"/>
    <s v="Sunday"/>
    <s v=" December "/>
  </r>
  <r>
    <s v="ORD-00268"/>
    <s v="Government"/>
    <x v="2"/>
    <s v=" VTT "/>
    <s v=" Medium "/>
    <n v="2487"/>
    <n v="250"/>
    <n v="7"/>
    <n v="17409"/>
    <n v="0.05"/>
    <n v="870.45"/>
    <x v="179"/>
    <n v="621750"/>
    <n v="-605211.44999999995"/>
    <d v="2014-01-12T00:00:00"/>
    <s v="Sunday"/>
    <s v=" December "/>
  </r>
  <r>
    <s v="ORD-00269"/>
    <s v="Government"/>
    <x v="1"/>
    <s v=" Amarilla "/>
    <s v=" Medium "/>
    <n v="1350"/>
    <n v="260"/>
    <n v="350"/>
    <n v="472500"/>
    <n v="0.05"/>
    <n v="23625"/>
    <x v="209"/>
    <n v="351000"/>
    <n v="97875"/>
    <d v="2014-01-02T00:00:00"/>
    <s v="Thursday"/>
    <s v=" February "/>
  </r>
  <r>
    <s v="ORD-00270"/>
    <s v="Government"/>
    <x v="0"/>
    <s v=" Amarilla "/>
    <s v=" Medium "/>
    <n v="552"/>
    <n v="260"/>
    <n v="350"/>
    <n v="193200"/>
    <n v="0.05"/>
    <n v="9660"/>
    <x v="210"/>
    <n v="143520"/>
    <n v="40020"/>
    <d v="2014-01-08T00:00:00"/>
    <s v="Wednesday"/>
    <s v=" August "/>
  </r>
  <r>
    <s v="ORD-00271"/>
    <s v="Government"/>
    <x v="0"/>
    <s v=" Amarilla "/>
    <s v=" Medium "/>
    <n v="1228"/>
    <n v="260"/>
    <n v="350"/>
    <n v="429800"/>
    <n v="0.05"/>
    <n v="21490"/>
    <x v="192"/>
    <n v="319280"/>
    <n v="89030"/>
    <d v="2013-01-10T00:00:00"/>
    <s v="Thursday"/>
    <s v=" October "/>
  </r>
  <r>
    <s v="ORD-00272"/>
    <s v="Small Business"/>
    <x v="1"/>
    <s v=" Amarilla "/>
    <s v=" Medium "/>
    <n v="1250"/>
    <n v="260"/>
    <n v="300"/>
    <n v="375000"/>
    <n v="0.05"/>
    <n v="18750"/>
    <x v="206"/>
    <n v="325000"/>
    <n v="31250"/>
    <d v="2014-01-12T00:00:00"/>
    <s v="Sunday"/>
    <s v=" December "/>
  </r>
  <r>
    <s v="ORD-00273"/>
    <s v="Midmarket"/>
    <x v="2"/>
    <s v=" Paseo "/>
    <s v=" Medium "/>
    <n v="3801"/>
    <n v="10"/>
    <n v="15"/>
    <n v="57015"/>
    <n v="0.06"/>
    <n v="3420.9"/>
    <x v="211"/>
    <n v="38010"/>
    <n v="15584.1"/>
    <d v="2014-01-04T00:00:00"/>
    <s v="Saturday"/>
    <s v=" April "/>
  </r>
  <r>
    <s v="ORD-00274"/>
    <s v="Government"/>
    <x v="4"/>
    <s v=" Carretera "/>
    <s v=" Medium "/>
    <n v="1118"/>
    <n v="3"/>
    <n v="20"/>
    <n v="22350"/>
    <n v="0.06"/>
    <n v="1341"/>
    <x v="212"/>
    <n v="3352.5"/>
    <n v="17656.5"/>
    <d v="2014-01-01T00:00:00"/>
    <s v="Wednesday"/>
    <s v=" January "/>
  </r>
  <r>
    <s v="ORD-00275"/>
    <s v="Midmarket"/>
    <x v="0"/>
    <s v=" Carretera "/>
    <s v=" Medium "/>
    <n v="2844"/>
    <n v="3"/>
    <n v="15"/>
    <n v="42660"/>
    <n v="0.06"/>
    <n v="2559.6"/>
    <x v="213"/>
    <n v="8532"/>
    <n v="31568.400000000001"/>
    <d v="2014-01-06T00:00:00"/>
    <s v="Monday"/>
    <s v=" June "/>
  </r>
  <r>
    <s v="ORD-00276"/>
    <s v="Channel Partners"/>
    <x v="3"/>
    <s v=" Carretera "/>
    <s v=" Medium "/>
    <n v="562"/>
    <n v="3"/>
    <n v="12"/>
    <n v="6744"/>
    <n v="0.06"/>
    <n v="404.64"/>
    <x v="214"/>
    <n v="1686"/>
    <n v="4653.3599999999997"/>
    <d v="2014-01-09T00:00:00"/>
    <s v="Thursday"/>
    <s v=" September "/>
  </r>
  <r>
    <s v="ORD-00277"/>
    <s v="Channel Partners"/>
    <x v="0"/>
    <s v=" Carretera "/>
    <s v=" Medium "/>
    <n v="2299"/>
    <n v="3"/>
    <n v="12"/>
    <n v="27588"/>
    <n v="0.06"/>
    <n v="1655.28"/>
    <x v="215"/>
    <n v="6897"/>
    <n v="19035.72"/>
    <d v="2013-01-10T00:00:00"/>
    <s v="Thursday"/>
    <s v=" October "/>
  </r>
  <r>
    <s v="ORD-00278"/>
    <s v="Midmarket"/>
    <x v="4"/>
    <s v=" Carretera "/>
    <s v=" Medium "/>
    <n v="2030"/>
    <n v="3"/>
    <n v="15"/>
    <n v="30450"/>
    <n v="0.06"/>
    <n v="1827"/>
    <x v="216"/>
    <n v="6090"/>
    <n v="22533"/>
    <d v="2014-01-11T00:00:00"/>
    <s v="Saturday"/>
    <s v=" November "/>
  </r>
  <r>
    <s v="ORD-00279"/>
    <s v="Government"/>
    <x v="4"/>
    <s v=" Carretera "/>
    <s v=" Medium "/>
    <n v="263"/>
    <n v="3"/>
    <n v="7"/>
    <n v="1841"/>
    <n v="0.06"/>
    <n v="110.46"/>
    <x v="217"/>
    <n v="789"/>
    <n v="941.54"/>
    <d v="2013-01-11T00:00:00"/>
    <s v="Friday"/>
    <s v=" November "/>
  </r>
  <r>
    <s v="ORD-00280"/>
    <s v="Enterprise"/>
    <x v="1"/>
    <s v=" Carretera "/>
    <s v=" Medium "/>
    <n v="887"/>
    <n v="3"/>
    <n v="125"/>
    <n v="110875"/>
    <n v="0.06"/>
    <n v="6652.5"/>
    <x v="218"/>
    <n v="2661"/>
    <n v="101561.5"/>
    <d v="2013-01-12T00:00:00"/>
    <s v="Saturday"/>
    <s v=" December "/>
  </r>
  <r>
    <s v="ORD-00281"/>
    <s v="Government"/>
    <x v="3"/>
    <s v=" Montana "/>
    <s v=" Medium "/>
    <n v="980"/>
    <n v="5"/>
    <n v="350"/>
    <n v="343000"/>
    <n v="0.06"/>
    <n v="20580"/>
    <x v="219"/>
    <n v="4900"/>
    <n v="317520"/>
    <d v="2014-01-04T00:00:00"/>
    <s v="Saturday"/>
    <s v=" April "/>
  </r>
  <r>
    <s v="ORD-00282"/>
    <s v="Government"/>
    <x v="1"/>
    <s v=" Montana "/>
    <s v=" Medium "/>
    <n v="1460"/>
    <n v="5"/>
    <n v="350"/>
    <n v="511000"/>
    <n v="0.06"/>
    <n v="30660"/>
    <x v="220"/>
    <n v="7300"/>
    <n v="473040"/>
    <d v="2014-01-05T00:00:00"/>
    <s v="Sunday"/>
    <s v=" May "/>
  </r>
  <r>
    <s v="ORD-00283"/>
    <s v="Government"/>
    <x v="2"/>
    <s v=" Montana "/>
    <s v=" Medium "/>
    <n v="1403"/>
    <n v="5"/>
    <n v="7"/>
    <n v="9821"/>
    <n v="0.06"/>
    <n v="589.26"/>
    <x v="221"/>
    <n v="7015"/>
    <n v="2216.7399999999998"/>
    <d v="2013-01-10T00:00:00"/>
    <s v="Thursday"/>
    <s v=" October "/>
  </r>
  <r>
    <s v="ORD-00284"/>
    <s v="Channel Partners"/>
    <x v="4"/>
    <s v=" Montana "/>
    <s v=" Medium "/>
    <n v="2723"/>
    <n v="5"/>
    <n v="12"/>
    <n v="32676"/>
    <n v="0.06"/>
    <n v="1960.56"/>
    <x v="222"/>
    <n v="13615"/>
    <n v="17100.439999999999"/>
    <d v="2014-01-11T00:00:00"/>
    <s v="Saturday"/>
    <s v=" November "/>
  </r>
  <r>
    <s v="ORD-00285"/>
    <s v="Government"/>
    <x v="2"/>
    <s v=" Paseo "/>
    <s v=" Medium "/>
    <n v="1496"/>
    <n v="10"/>
    <n v="350"/>
    <n v="523600"/>
    <n v="0.06"/>
    <n v="31416"/>
    <x v="223"/>
    <n v="14960"/>
    <n v="477224"/>
    <d v="2014-01-06T00:00:00"/>
    <s v="Monday"/>
    <s v=" June "/>
  </r>
  <r>
    <s v="ORD-00286"/>
    <s v="Channel Partners"/>
    <x v="0"/>
    <s v=" Paseo "/>
    <s v=" Medium "/>
    <n v="2299"/>
    <n v="10"/>
    <n v="12"/>
    <n v="27588"/>
    <n v="0.06"/>
    <n v="1655.28"/>
    <x v="215"/>
    <n v="22990"/>
    <n v="2942.72"/>
    <d v="2013-01-10T00:00:00"/>
    <s v="Thursday"/>
    <s v=" October "/>
  </r>
  <r>
    <s v="ORD-00287"/>
    <s v="Government"/>
    <x v="4"/>
    <s v=" Paseo "/>
    <s v=" Medium "/>
    <n v="727"/>
    <n v="10"/>
    <n v="350"/>
    <n v="254450"/>
    <n v="0.06"/>
    <n v="15267"/>
    <x v="224"/>
    <n v="7270"/>
    <n v="231913"/>
    <d v="2013-01-10T00:00:00"/>
    <s v="Thursday"/>
    <s v=" October "/>
  </r>
  <r>
    <s v="ORD-00288"/>
    <s v="Enterprise"/>
    <x v="0"/>
    <s v=" Velo "/>
    <s v=" Medium "/>
    <n v="952"/>
    <n v="120"/>
    <n v="125"/>
    <n v="119000"/>
    <n v="0.06"/>
    <n v="7140"/>
    <x v="225"/>
    <n v="114240"/>
    <n v="-2380"/>
    <d v="2014-01-02T00:00:00"/>
    <s v="Thursday"/>
    <s v=" February "/>
  </r>
  <r>
    <s v="ORD-00289"/>
    <s v="Enterprise"/>
    <x v="4"/>
    <s v=" Velo "/>
    <s v=" Medium "/>
    <n v="2755"/>
    <n v="120"/>
    <n v="125"/>
    <n v="344375"/>
    <n v="0.06"/>
    <n v="20662.5"/>
    <x v="226"/>
    <n v="330600"/>
    <n v="-6887.5"/>
    <d v="2014-01-02T00:00:00"/>
    <s v="Thursday"/>
    <s v=" February "/>
  </r>
  <r>
    <s v="ORD-00290"/>
    <s v="Midmarket"/>
    <x v="1"/>
    <s v=" Velo "/>
    <s v=" Medium "/>
    <n v="1530"/>
    <n v="120"/>
    <n v="15"/>
    <n v="22950"/>
    <n v="0.06"/>
    <n v="1377"/>
    <x v="227"/>
    <n v="183600"/>
    <n v="-162027"/>
    <d v="2014-01-05T00:00:00"/>
    <s v="Sunday"/>
    <s v=" May "/>
  </r>
  <r>
    <s v="ORD-00291"/>
    <s v="Government"/>
    <x v="2"/>
    <s v=" Velo "/>
    <s v=" Medium "/>
    <n v="1496"/>
    <n v="120"/>
    <n v="350"/>
    <n v="523600"/>
    <n v="0.06"/>
    <n v="31416"/>
    <x v="223"/>
    <n v="179520"/>
    <n v="312664"/>
    <d v="2014-01-06T00:00:00"/>
    <s v="Monday"/>
    <s v=" June "/>
  </r>
  <r>
    <s v="ORD-00292"/>
    <s v="Government"/>
    <x v="3"/>
    <s v=" Velo "/>
    <s v=" Medium "/>
    <n v="1498"/>
    <n v="120"/>
    <n v="7"/>
    <n v="10486"/>
    <n v="0.06"/>
    <n v="629.16"/>
    <x v="228"/>
    <n v="179760"/>
    <n v="-169903.16"/>
    <d v="2014-01-06T00:00:00"/>
    <s v="Monday"/>
    <s v=" June "/>
  </r>
  <r>
    <s v="ORD-00293"/>
    <s v="Small Business"/>
    <x v="2"/>
    <s v=" Velo "/>
    <s v=" Medium "/>
    <n v="1221"/>
    <n v="120"/>
    <n v="300"/>
    <n v="366300"/>
    <n v="0.06"/>
    <n v="21978"/>
    <x v="229"/>
    <n v="146520"/>
    <n v="197802"/>
    <d v="2013-01-10T00:00:00"/>
    <s v="Thursday"/>
    <s v=" October "/>
  </r>
  <r>
    <s v="ORD-00294"/>
    <s v="Government"/>
    <x v="2"/>
    <s v=" Velo "/>
    <s v=" Medium "/>
    <n v="2076"/>
    <n v="120"/>
    <n v="350"/>
    <n v="726600"/>
    <n v="0.06"/>
    <n v="43596"/>
    <x v="230"/>
    <n v="249120"/>
    <n v="433884"/>
    <d v="2013-01-10T00:00:00"/>
    <s v="Thursday"/>
    <s v=" October "/>
  </r>
  <r>
    <s v="ORD-00295"/>
    <s v="Midmarket"/>
    <x v="0"/>
    <s v=" VTT "/>
    <s v=" Medium "/>
    <n v="2844"/>
    <n v="250"/>
    <n v="15"/>
    <n v="42660"/>
    <n v="0.06"/>
    <n v="2559.6"/>
    <x v="213"/>
    <n v="711000"/>
    <n v="-670899.6"/>
    <d v="2014-01-06T00:00:00"/>
    <s v="Monday"/>
    <s v=" June "/>
  </r>
  <r>
    <s v="ORD-00296"/>
    <s v="Government"/>
    <x v="3"/>
    <s v=" VTT "/>
    <s v=" Medium "/>
    <n v="1498"/>
    <n v="250"/>
    <n v="7"/>
    <n v="10486"/>
    <n v="0.06"/>
    <n v="629.16"/>
    <x v="228"/>
    <n v="374500"/>
    <n v="-364643.16"/>
    <d v="2014-01-06T00:00:00"/>
    <s v="Monday"/>
    <s v=" June "/>
  </r>
  <r>
    <s v="ORD-00297"/>
    <s v="Small Business"/>
    <x v="2"/>
    <s v=" VTT "/>
    <s v=" Medium "/>
    <n v="1221"/>
    <n v="250"/>
    <n v="300"/>
    <n v="366300"/>
    <n v="0.06"/>
    <n v="21978"/>
    <x v="229"/>
    <n v="305250"/>
    <n v="39072"/>
    <d v="2013-01-10T00:00:00"/>
    <s v="Thursday"/>
    <s v=" October "/>
  </r>
  <r>
    <s v="ORD-00298"/>
    <s v="Government"/>
    <x v="3"/>
    <s v=" VTT "/>
    <s v=" Medium "/>
    <n v="1123"/>
    <n v="250"/>
    <n v="20"/>
    <n v="22460"/>
    <n v="0.06"/>
    <n v="1347.6"/>
    <x v="231"/>
    <n v="280750"/>
    <n v="-259637.6"/>
    <d v="2013-01-11T00:00:00"/>
    <s v="Friday"/>
    <s v=" November "/>
  </r>
  <r>
    <s v="ORD-00299"/>
    <s v="Small Business"/>
    <x v="0"/>
    <s v=" VTT "/>
    <s v=" Medium "/>
    <n v="2436"/>
    <n v="250"/>
    <n v="300"/>
    <n v="730800"/>
    <n v="0.06"/>
    <n v="43848"/>
    <x v="232"/>
    <n v="609000"/>
    <n v="77952"/>
    <d v="2013-01-12T00:00:00"/>
    <s v="Saturday"/>
    <s v=" December "/>
  </r>
  <r>
    <s v="ORD-00300"/>
    <s v="Enterprise"/>
    <x v="2"/>
    <s v=" Amarilla "/>
    <s v=" Medium "/>
    <n v="1988"/>
    <n v="260"/>
    <n v="125"/>
    <n v="248437.5"/>
    <n v="0.06"/>
    <n v="14906.25"/>
    <x v="233"/>
    <n v="516750"/>
    <n v="-283218.75"/>
    <d v="2014-01-01T00:00:00"/>
    <s v="Wednesday"/>
    <s v=" January "/>
  </r>
  <r>
    <s v="ORD-00301"/>
    <s v="Government"/>
    <x v="3"/>
    <s v=" Amarilla "/>
    <s v=" Medium "/>
    <n v="1679"/>
    <n v="260"/>
    <n v="350"/>
    <n v="587650"/>
    <n v="0.06"/>
    <n v="35259"/>
    <x v="234"/>
    <n v="436540"/>
    <n v="115851"/>
    <d v="2014-01-09T00:00:00"/>
    <s v="Thursday"/>
    <s v=" September "/>
  </r>
  <r>
    <s v="ORD-00302"/>
    <s v="Government"/>
    <x v="4"/>
    <s v=" Amarilla "/>
    <s v=" Medium "/>
    <n v="727"/>
    <n v="260"/>
    <n v="350"/>
    <n v="254450"/>
    <n v="0.06"/>
    <n v="15267"/>
    <x v="224"/>
    <n v="189020"/>
    <n v="50163"/>
    <d v="2013-01-10T00:00:00"/>
    <s v="Thursday"/>
    <s v=" October "/>
  </r>
  <r>
    <s v="ORD-00303"/>
    <s v="Government"/>
    <x v="2"/>
    <s v=" Amarilla "/>
    <s v=" Medium "/>
    <n v="1403"/>
    <n v="260"/>
    <n v="7"/>
    <n v="9821"/>
    <n v="0.06"/>
    <n v="589.26"/>
    <x v="221"/>
    <n v="364780"/>
    <n v="-355548.26"/>
    <d v="2013-01-10T00:00:00"/>
    <s v="Thursday"/>
    <s v=" October "/>
  </r>
  <r>
    <s v="ORD-00304"/>
    <s v="Government"/>
    <x v="2"/>
    <s v=" Amarilla "/>
    <s v=" Medium "/>
    <n v="2076"/>
    <n v="260"/>
    <n v="350"/>
    <n v="726600"/>
    <n v="0.06"/>
    <n v="43596"/>
    <x v="230"/>
    <n v="539760"/>
    <n v="143244"/>
    <d v="2013-01-10T00:00:00"/>
    <s v="Thursday"/>
    <s v=" October "/>
  </r>
  <r>
    <s v="ORD-00305"/>
    <s v="Government"/>
    <x v="2"/>
    <s v=" Montana "/>
    <s v=" Medium "/>
    <n v="1757"/>
    <n v="5"/>
    <n v="20"/>
    <n v="35140"/>
    <n v="0.06"/>
    <n v="2108.4"/>
    <x v="235"/>
    <n v="8785"/>
    <n v="24246.6"/>
    <d v="2013-01-10T00:00:00"/>
    <s v="Thursday"/>
    <s v=" October "/>
  </r>
  <r>
    <s v="ORD-00306"/>
    <s v="Midmarket"/>
    <x v="4"/>
    <s v=" Paseo "/>
    <s v=" Medium "/>
    <n v="2198"/>
    <n v="10"/>
    <n v="15"/>
    <n v="32970"/>
    <n v="0.06"/>
    <n v="1978.2"/>
    <x v="236"/>
    <n v="21980"/>
    <n v="9011.7999999999993"/>
    <d v="2014-01-08T00:00:00"/>
    <s v="Wednesday"/>
    <s v=" August "/>
  </r>
  <r>
    <s v="ORD-00307"/>
    <s v="Midmarket"/>
    <x v="1"/>
    <s v=" Paseo "/>
    <s v=" Medium "/>
    <n v="1743"/>
    <n v="10"/>
    <n v="15"/>
    <n v="26145"/>
    <n v="0.06"/>
    <n v="1568.7"/>
    <x v="237"/>
    <n v="17430"/>
    <n v="7146.3"/>
    <d v="2014-01-08T00:00:00"/>
    <s v="Wednesday"/>
    <s v=" August "/>
  </r>
  <r>
    <s v="ORD-00308"/>
    <s v="Midmarket"/>
    <x v="4"/>
    <s v=" Paseo "/>
    <s v=" Medium "/>
    <n v="1153"/>
    <n v="10"/>
    <n v="15"/>
    <n v="17295"/>
    <n v="0.06"/>
    <n v="1037.7"/>
    <x v="238"/>
    <n v="11530"/>
    <n v="4727.3"/>
    <d v="2014-01-10T00:00:00"/>
    <s v="Friday"/>
    <s v=" October "/>
  </r>
  <r>
    <s v="ORD-00309"/>
    <s v="Government"/>
    <x v="2"/>
    <s v=" Paseo "/>
    <s v=" Medium "/>
    <n v="1757"/>
    <n v="10"/>
    <n v="20"/>
    <n v="35140"/>
    <n v="0.06"/>
    <n v="2108.4"/>
    <x v="235"/>
    <n v="17570"/>
    <n v="15461.6"/>
    <d v="2013-01-10T00:00:00"/>
    <s v="Thursday"/>
    <s v=" October "/>
  </r>
  <r>
    <s v="ORD-00310"/>
    <s v="Government"/>
    <x v="1"/>
    <s v=" Velo "/>
    <s v=" Medium "/>
    <n v="1001"/>
    <n v="120"/>
    <n v="20"/>
    <n v="20020"/>
    <n v="0.06"/>
    <n v="1201.2"/>
    <x v="239"/>
    <n v="120120"/>
    <n v="-101301.2"/>
    <d v="2014-01-08T00:00:00"/>
    <s v="Wednesday"/>
    <s v=" August "/>
  </r>
  <r>
    <s v="ORD-00311"/>
    <s v="Government"/>
    <x v="3"/>
    <s v=" Velo "/>
    <s v=" Medium "/>
    <n v="1333"/>
    <n v="120"/>
    <n v="7"/>
    <n v="9331"/>
    <n v="0.06"/>
    <n v="559.86"/>
    <x v="240"/>
    <n v="159960"/>
    <n v="-151188.85999999999"/>
    <d v="2014-01-11T00:00:00"/>
    <s v="Saturday"/>
    <s v=" November "/>
  </r>
  <r>
    <s v="ORD-00312"/>
    <s v="Midmarket"/>
    <x v="4"/>
    <s v=" VTT "/>
    <s v=" Medium "/>
    <n v="1153"/>
    <n v="250"/>
    <n v="15"/>
    <n v="17295"/>
    <n v="0.06"/>
    <n v="1037.7"/>
    <x v="238"/>
    <n v="288250"/>
    <n v="-271992.7"/>
    <d v="2014-01-10T00:00:00"/>
    <s v="Friday"/>
    <s v=" October "/>
  </r>
  <r>
    <s v="ORD-00313"/>
    <s v="Channel Partners"/>
    <x v="3"/>
    <s v=" Carretera "/>
    <s v=" Medium "/>
    <n v="727"/>
    <n v="3"/>
    <n v="12"/>
    <n v="8724"/>
    <n v="7.0000000000000007E-2"/>
    <n v="610.67999999999995"/>
    <x v="241"/>
    <n v="2181"/>
    <n v="5932.32"/>
    <d v="2014-01-02T00:00:00"/>
    <s v="Thursday"/>
    <s v=" February "/>
  </r>
  <r>
    <s v="ORD-00314"/>
    <s v="Channel Partners"/>
    <x v="0"/>
    <s v=" Carretera "/>
    <s v=" Medium "/>
    <n v="1884"/>
    <n v="3"/>
    <n v="12"/>
    <n v="22608"/>
    <n v="7.0000000000000007E-2"/>
    <n v="1582.56"/>
    <x v="242"/>
    <n v="5652"/>
    <n v="15373.44"/>
    <d v="2014-01-08T00:00:00"/>
    <s v="Wednesday"/>
    <s v=" August "/>
  </r>
  <r>
    <s v="ORD-00315"/>
    <s v="Government"/>
    <x v="3"/>
    <s v=" Carretera "/>
    <s v=" Medium "/>
    <n v="1834"/>
    <n v="3"/>
    <n v="20"/>
    <n v="36680"/>
    <n v="7.0000000000000007E-2"/>
    <n v="2567.6"/>
    <x v="243"/>
    <n v="5502"/>
    <n v="28610.400000000001"/>
    <d v="2013-01-09T00:00:00"/>
    <s v="Wednesday"/>
    <s v=" September "/>
  </r>
  <r>
    <s v="ORD-00316"/>
    <s v="Channel Partners"/>
    <x v="3"/>
    <s v=" Montana "/>
    <s v=" Medium "/>
    <n v="2340"/>
    <n v="5"/>
    <n v="12"/>
    <n v="28080"/>
    <n v="7.0000000000000007E-2"/>
    <n v="1965.6"/>
    <x v="244"/>
    <n v="11700"/>
    <n v="14414.4"/>
    <d v="2014-01-01T00:00:00"/>
    <s v="Wednesday"/>
    <s v=" January "/>
  </r>
  <r>
    <s v="ORD-00317"/>
    <s v="Channel Partners"/>
    <x v="2"/>
    <s v=" Montana "/>
    <s v=" Medium "/>
    <n v="2342"/>
    <n v="5"/>
    <n v="12"/>
    <n v="28104"/>
    <n v="7.0000000000000007E-2"/>
    <n v="1967.28"/>
    <x v="245"/>
    <n v="11710"/>
    <n v="14426.72"/>
    <d v="2014-01-11T00:00:00"/>
    <s v="Saturday"/>
    <s v=" November "/>
  </r>
  <r>
    <s v="ORD-00318"/>
    <s v="Government"/>
    <x v="2"/>
    <s v=" Paseo "/>
    <s v=" Medium "/>
    <n v="1031"/>
    <n v="10"/>
    <n v="7"/>
    <n v="7217"/>
    <n v="7.0000000000000007E-2"/>
    <n v="505.19"/>
    <x v="246"/>
    <n v="10310"/>
    <n v="-3598.19"/>
    <d v="2013-01-09T00:00:00"/>
    <s v="Wednesday"/>
    <s v=" September "/>
  </r>
  <r>
    <s v="ORD-00319"/>
    <s v="Midmarket"/>
    <x v="0"/>
    <s v=" Velo "/>
    <s v=" Medium "/>
    <n v="1262"/>
    <n v="120"/>
    <n v="15"/>
    <n v="18930"/>
    <n v="7.0000000000000007E-2"/>
    <n v="1325.1"/>
    <x v="247"/>
    <n v="151440"/>
    <n v="-133835.1"/>
    <d v="2014-01-05T00:00:00"/>
    <s v="Sunday"/>
    <s v=" May "/>
  </r>
  <r>
    <s v="ORD-00320"/>
    <s v="Government"/>
    <x v="0"/>
    <s v=" Velo "/>
    <s v=" Medium "/>
    <n v="1135"/>
    <n v="120"/>
    <n v="7"/>
    <n v="7945"/>
    <n v="7.0000000000000007E-2"/>
    <n v="556.15"/>
    <x v="248"/>
    <n v="136200"/>
    <n v="-128811.15"/>
    <d v="2014-01-06T00:00:00"/>
    <s v="Monday"/>
    <s v=" June "/>
  </r>
  <r>
    <s v="ORD-00321"/>
    <s v="Government"/>
    <x v="4"/>
    <s v=" Velo "/>
    <s v=" Medium "/>
    <n v="547"/>
    <n v="120"/>
    <n v="7"/>
    <n v="3829"/>
    <n v="7.0000000000000007E-2"/>
    <n v="268.02999999999997"/>
    <x v="249"/>
    <n v="65640"/>
    <n v="-62079.03"/>
    <d v="2014-01-11T00:00:00"/>
    <s v="Saturday"/>
    <s v=" November "/>
  </r>
  <r>
    <s v="ORD-00322"/>
    <s v="Government"/>
    <x v="0"/>
    <s v=" Velo "/>
    <s v=" Medium "/>
    <n v="1582"/>
    <n v="120"/>
    <n v="7"/>
    <n v="11074"/>
    <n v="7.0000000000000007E-2"/>
    <n v="775.18"/>
    <x v="250"/>
    <n v="189840"/>
    <n v="-179541.18"/>
    <d v="2014-01-12T00:00:00"/>
    <s v="Sunday"/>
    <s v=" December "/>
  </r>
  <r>
    <s v="ORD-00323"/>
    <s v="Channel Partners"/>
    <x v="2"/>
    <s v=" VTT "/>
    <s v=" Medium "/>
    <n v="1738"/>
    <n v="250"/>
    <n v="12"/>
    <n v="20862"/>
    <n v="7.0000000000000007E-2"/>
    <n v="1460.34"/>
    <x v="251"/>
    <n v="434625"/>
    <n v="-415223.34"/>
    <d v="2014-01-04T00:00:00"/>
    <s v="Saturday"/>
    <s v=" April "/>
  </r>
  <r>
    <s v="ORD-00324"/>
    <s v="Channel Partners"/>
    <x v="1"/>
    <s v=" VTT "/>
    <s v=" Medium "/>
    <n v="2215"/>
    <n v="250"/>
    <n v="12"/>
    <n v="26580"/>
    <n v="7.0000000000000007E-2"/>
    <n v="1860.6"/>
    <x v="252"/>
    <n v="553750"/>
    <n v="-529030.6"/>
    <d v="2013-01-09T00:00:00"/>
    <s v="Wednesday"/>
    <s v=" September "/>
  </r>
  <r>
    <s v="ORD-00325"/>
    <s v="Government"/>
    <x v="0"/>
    <s v=" VTT "/>
    <s v=" Medium "/>
    <n v="1582"/>
    <n v="250"/>
    <n v="7"/>
    <n v="11074"/>
    <n v="7.0000000000000007E-2"/>
    <n v="775.18"/>
    <x v="250"/>
    <n v="395500"/>
    <n v="-385201.18"/>
    <d v="2014-01-12T00:00:00"/>
    <s v="Sunday"/>
    <s v=" December "/>
  </r>
  <r>
    <s v="ORD-00326"/>
    <s v="Government"/>
    <x v="0"/>
    <s v=" Amarilla "/>
    <s v=" Medium "/>
    <n v="1135"/>
    <n v="260"/>
    <n v="7"/>
    <n v="7945"/>
    <n v="7.0000000000000007E-2"/>
    <n v="556.15"/>
    <x v="248"/>
    <n v="295100"/>
    <n v="-287711.15000000002"/>
    <d v="2014-01-06T00:00:00"/>
    <s v="Monday"/>
    <s v=" June "/>
  </r>
  <r>
    <s v="ORD-00327"/>
    <s v="Government"/>
    <x v="4"/>
    <s v=" Carretera "/>
    <s v=" Medium "/>
    <n v="1761"/>
    <n v="3"/>
    <n v="350"/>
    <n v="616350"/>
    <n v="7.0000000000000007E-2"/>
    <n v="43144.5"/>
    <x v="253"/>
    <n v="5283"/>
    <n v="567922.5"/>
    <d v="2014-01-03T00:00:00"/>
    <s v="Friday"/>
    <s v=" March "/>
  </r>
  <r>
    <s v="ORD-00328"/>
    <s v="Small Business"/>
    <x v="2"/>
    <s v=" Carretera "/>
    <s v=" Medium "/>
    <n v="448"/>
    <n v="3"/>
    <n v="300"/>
    <n v="134400"/>
    <n v="7.0000000000000007E-2"/>
    <n v="9408"/>
    <x v="254"/>
    <n v="1344"/>
    <n v="123648"/>
    <d v="2014-01-06T00:00:00"/>
    <s v="Monday"/>
    <s v=" June "/>
  </r>
  <r>
    <s v="ORD-00329"/>
    <s v="Small Business"/>
    <x v="2"/>
    <s v=" Carretera "/>
    <s v=" Medium "/>
    <n v="2181"/>
    <n v="3"/>
    <n v="300"/>
    <n v="654300"/>
    <n v="7.0000000000000007E-2"/>
    <n v="45801"/>
    <x v="255"/>
    <n v="6543"/>
    <n v="601956"/>
    <d v="2014-01-10T00:00:00"/>
    <s v="Friday"/>
    <s v=" October "/>
  </r>
  <r>
    <s v="ORD-00330"/>
    <s v="Government"/>
    <x v="2"/>
    <s v=" Montana "/>
    <s v=" Medium "/>
    <n v="1976"/>
    <n v="5"/>
    <n v="20"/>
    <n v="39520"/>
    <n v="7.0000000000000007E-2"/>
    <n v="2766.4"/>
    <x v="256"/>
    <n v="9880"/>
    <n v="26873.599999999999"/>
    <d v="2014-01-10T00:00:00"/>
    <s v="Friday"/>
    <s v=" October "/>
  </r>
  <r>
    <s v="ORD-00331"/>
    <s v="Small Business"/>
    <x v="2"/>
    <s v=" Montana "/>
    <s v=" Medium "/>
    <n v="2181"/>
    <n v="5"/>
    <n v="300"/>
    <n v="654300"/>
    <n v="7.0000000000000007E-2"/>
    <n v="45801"/>
    <x v="255"/>
    <n v="10905"/>
    <n v="597594"/>
    <d v="2014-01-10T00:00:00"/>
    <s v="Friday"/>
    <s v=" October "/>
  </r>
  <r>
    <s v="ORD-00332"/>
    <s v="Enterprise"/>
    <x v="1"/>
    <s v=" Montana "/>
    <s v=" Medium "/>
    <n v="2500"/>
    <n v="5"/>
    <n v="125"/>
    <n v="312500"/>
    <n v="7.0000000000000007E-2"/>
    <n v="21875"/>
    <x v="257"/>
    <n v="12500"/>
    <n v="278125"/>
    <d v="2013-01-11T00:00:00"/>
    <s v="Friday"/>
    <s v=" November "/>
  </r>
  <r>
    <s v="ORD-00333"/>
    <s v="Small Business"/>
    <x v="0"/>
    <s v=" Paseo "/>
    <s v=" Medium "/>
    <n v="1702"/>
    <n v="10"/>
    <n v="300"/>
    <n v="510600"/>
    <n v="7.0000000000000007E-2"/>
    <n v="35742"/>
    <x v="258"/>
    <n v="17020"/>
    <n v="457838"/>
    <d v="2014-01-05T00:00:00"/>
    <s v="Sunday"/>
    <s v=" May "/>
  </r>
  <r>
    <s v="ORD-00334"/>
    <s v="Small Business"/>
    <x v="2"/>
    <s v=" Paseo "/>
    <s v=" Medium "/>
    <n v="448"/>
    <n v="10"/>
    <n v="300"/>
    <n v="134400"/>
    <n v="7.0000000000000007E-2"/>
    <n v="9408"/>
    <x v="254"/>
    <n v="4480"/>
    <n v="120512"/>
    <d v="2014-01-06T00:00:00"/>
    <s v="Monday"/>
    <s v=" June "/>
  </r>
  <r>
    <s v="ORD-00335"/>
    <s v="Enterprise"/>
    <x v="1"/>
    <s v=" Paseo "/>
    <s v=" Medium "/>
    <n v="3513"/>
    <n v="10"/>
    <n v="125"/>
    <n v="439125"/>
    <n v="7.0000000000000007E-2"/>
    <n v="30738.75"/>
    <x v="259"/>
    <n v="35130"/>
    <n v="373256.25"/>
    <d v="2014-01-07T00:00:00"/>
    <s v="Tuesday"/>
    <s v=" July "/>
  </r>
  <r>
    <s v="ORD-00336"/>
    <s v="Midmarket"/>
    <x v="2"/>
    <s v=" Paseo "/>
    <s v=" Medium "/>
    <n v="2101"/>
    <n v="10"/>
    <n v="15"/>
    <n v="31515"/>
    <n v="7.0000000000000007E-2"/>
    <n v="2206.0500000000002"/>
    <x v="260"/>
    <n v="21010"/>
    <n v="8298.9500000000007"/>
    <d v="2014-01-08T00:00:00"/>
    <s v="Wednesday"/>
    <s v=" August "/>
  </r>
  <r>
    <s v="ORD-00337"/>
    <s v="Midmarket"/>
    <x v="4"/>
    <s v=" Paseo "/>
    <s v=" Medium "/>
    <n v="2931"/>
    <n v="10"/>
    <n v="15"/>
    <n v="43965"/>
    <n v="7.0000000000000007E-2"/>
    <n v="3077.55"/>
    <x v="261"/>
    <n v="29310"/>
    <n v="11577.45"/>
    <d v="2013-01-09T00:00:00"/>
    <s v="Wednesday"/>
    <s v=" September "/>
  </r>
  <r>
    <s v="ORD-00338"/>
    <s v="Government"/>
    <x v="2"/>
    <s v=" Paseo "/>
    <s v=" Medium "/>
    <n v="1535"/>
    <n v="10"/>
    <n v="20"/>
    <n v="30700"/>
    <n v="7.0000000000000007E-2"/>
    <n v="2149"/>
    <x v="262"/>
    <n v="15350"/>
    <n v="13201"/>
    <d v="2014-01-09T00:00:00"/>
    <s v="Thursday"/>
    <s v=" September "/>
  </r>
  <r>
    <s v="ORD-00339"/>
    <s v="Small Business"/>
    <x v="1"/>
    <s v=" Paseo "/>
    <s v=" Medium "/>
    <n v="1123"/>
    <n v="10"/>
    <n v="300"/>
    <n v="336900"/>
    <n v="7.0000000000000007E-2"/>
    <n v="23583"/>
    <x v="263"/>
    <n v="11230"/>
    <n v="302087"/>
    <d v="2013-01-09T00:00:00"/>
    <s v="Wednesday"/>
    <s v=" September "/>
  </r>
  <r>
    <s v="ORD-00340"/>
    <s v="Small Business"/>
    <x v="0"/>
    <s v=" Paseo "/>
    <s v=" Medium "/>
    <n v="1404"/>
    <n v="10"/>
    <n v="300"/>
    <n v="421200"/>
    <n v="7.0000000000000007E-2"/>
    <n v="29484"/>
    <x v="264"/>
    <n v="14040"/>
    <n v="377676"/>
    <d v="2013-01-11T00:00:00"/>
    <s v="Friday"/>
    <s v=" November "/>
  </r>
  <r>
    <s v="ORD-00341"/>
    <s v="Channel Partners"/>
    <x v="3"/>
    <s v=" Paseo "/>
    <s v=" Medium "/>
    <n v="2763"/>
    <n v="10"/>
    <n v="12"/>
    <n v="33156"/>
    <n v="7.0000000000000007E-2"/>
    <n v="2320.92"/>
    <x v="265"/>
    <n v="27630"/>
    <n v="3205.08"/>
    <d v="2013-01-11T00:00:00"/>
    <s v="Friday"/>
    <s v=" November "/>
  </r>
  <r>
    <s v="ORD-00342"/>
    <s v="Government"/>
    <x v="1"/>
    <s v=" Paseo "/>
    <s v=" Medium "/>
    <n v="2125"/>
    <n v="10"/>
    <n v="7"/>
    <n v="14875"/>
    <n v="7.0000000000000007E-2"/>
    <n v="1041.25"/>
    <x v="266"/>
    <n v="21250"/>
    <n v="-7416.25"/>
    <d v="2013-01-12T00:00:00"/>
    <s v="Saturday"/>
    <s v=" December "/>
  </r>
  <r>
    <s v="ORD-00343"/>
    <s v="Small Business"/>
    <x v="2"/>
    <s v=" Velo "/>
    <s v=" Medium "/>
    <n v="1659"/>
    <n v="120"/>
    <n v="300"/>
    <n v="497700"/>
    <n v="7.0000000000000007E-2"/>
    <n v="34839"/>
    <x v="267"/>
    <n v="199080"/>
    <n v="263781"/>
    <d v="2014-01-07T00:00:00"/>
    <s v="Tuesday"/>
    <s v=" July "/>
  </r>
  <r>
    <s v="ORD-00344"/>
    <s v="Government"/>
    <x v="3"/>
    <s v=" Velo "/>
    <s v=" Medium "/>
    <n v="609"/>
    <n v="120"/>
    <n v="20"/>
    <n v="12180"/>
    <n v="7.0000000000000007E-2"/>
    <n v="852.6"/>
    <x v="268"/>
    <n v="73080"/>
    <n v="-61752.6"/>
    <d v="2014-01-08T00:00:00"/>
    <s v="Wednesday"/>
    <s v=" August "/>
  </r>
  <r>
    <s v="ORD-00345"/>
    <s v="Enterprise"/>
    <x v="1"/>
    <s v=" Velo "/>
    <s v=" Medium "/>
    <n v="2087"/>
    <n v="120"/>
    <n v="125"/>
    <n v="260875"/>
    <n v="7.0000000000000007E-2"/>
    <n v="18261.25"/>
    <x v="269"/>
    <n v="250440"/>
    <n v="-7826.25"/>
    <d v="2014-01-09T00:00:00"/>
    <s v="Thursday"/>
    <s v=" September "/>
  </r>
  <r>
    <s v="ORD-00346"/>
    <s v="Government"/>
    <x v="2"/>
    <s v=" Velo "/>
    <s v=" Medium "/>
    <n v="1976"/>
    <n v="120"/>
    <n v="20"/>
    <n v="39520"/>
    <n v="7.0000000000000007E-2"/>
    <n v="2766.4"/>
    <x v="256"/>
    <n v="237120"/>
    <n v="-200366.4"/>
    <d v="2014-01-10T00:00:00"/>
    <s v="Friday"/>
    <s v=" October "/>
  </r>
  <r>
    <s v="ORD-00347"/>
    <s v="Government"/>
    <x v="4"/>
    <s v=" Velo "/>
    <s v=" Medium "/>
    <n v="1421"/>
    <n v="120"/>
    <n v="20"/>
    <n v="28420"/>
    <n v="7.0000000000000007E-2"/>
    <n v="1989.4"/>
    <x v="270"/>
    <n v="170520"/>
    <n v="-144089.4"/>
    <d v="2013-01-12T00:00:00"/>
    <s v="Saturday"/>
    <s v=" December "/>
  </r>
  <r>
    <s v="ORD-00348"/>
    <s v="Small Business"/>
    <x v="4"/>
    <s v=" Velo "/>
    <s v=" Medium "/>
    <n v="1372"/>
    <n v="120"/>
    <n v="300"/>
    <n v="411600"/>
    <n v="7.0000000000000007E-2"/>
    <n v="28812"/>
    <x v="271"/>
    <n v="164640"/>
    <n v="218148"/>
    <d v="2014-01-12T00:00:00"/>
    <s v="Sunday"/>
    <s v=" December "/>
  </r>
  <r>
    <s v="ORD-00349"/>
    <s v="Government"/>
    <x v="1"/>
    <s v=" Velo "/>
    <s v=" Medium "/>
    <n v="588"/>
    <n v="120"/>
    <n v="20"/>
    <n v="11760"/>
    <n v="7.0000000000000007E-2"/>
    <n v="823.2"/>
    <x v="272"/>
    <n v="70560"/>
    <n v="-59623.199999999997"/>
    <d v="2013-01-12T00:00:00"/>
    <s v="Saturday"/>
    <s v=" December "/>
  </r>
  <r>
    <s v="ORD-00350"/>
    <s v="Channel Partners"/>
    <x v="0"/>
    <s v=" VTT "/>
    <s v=" Medium "/>
    <n v="3244"/>
    <n v="250"/>
    <n v="12"/>
    <n v="38934"/>
    <n v="7.0000000000000007E-2"/>
    <n v="2725.38"/>
    <x v="273"/>
    <n v="811125"/>
    <n v="-774916.38"/>
    <d v="2014-01-01T00:00:00"/>
    <s v="Wednesday"/>
    <s v=" January "/>
  </r>
  <r>
    <s v="ORD-00351"/>
    <s v="Small Business"/>
    <x v="2"/>
    <s v=" VTT "/>
    <s v=" Medium "/>
    <n v="959"/>
    <n v="250"/>
    <n v="300"/>
    <n v="287700"/>
    <n v="7.0000000000000007E-2"/>
    <n v="20139"/>
    <x v="274"/>
    <n v="239750"/>
    <n v="27811"/>
    <d v="2014-01-02T00:00:00"/>
    <s v="Thursday"/>
    <s v=" February "/>
  </r>
  <r>
    <s v="ORD-00352"/>
    <s v="Small Business"/>
    <x v="3"/>
    <s v=" VTT "/>
    <s v=" Medium "/>
    <n v="2747"/>
    <n v="250"/>
    <n v="300"/>
    <n v="824100"/>
    <n v="7.0000000000000007E-2"/>
    <n v="57687"/>
    <x v="275"/>
    <n v="686750"/>
    <n v="79663"/>
    <d v="2014-01-02T00:00:00"/>
    <s v="Thursday"/>
    <s v=" February "/>
  </r>
  <r>
    <s v="ORD-00353"/>
    <s v="Enterprise"/>
    <x v="0"/>
    <s v=" Amarilla "/>
    <s v=" Medium "/>
    <n v="1645"/>
    <n v="260"/>
    <n v="125"/>
    <n v="205625"/>
    <n v="7.0000000000000007E-2"/>
    <n v="14393.75"/>
    <x v="276"/>
    <n v="427700"/>
    <n v="-236468.75"/>
    <d v="2014-01-05T00:00:00"/>
    <s v="Sunday"/>
    <s v=" May "/>
  </r>
  <r>
    <s v="ORD-00354"/>
    <s v="Government"/>
    <x v="2"/>
    <s v=" Amarilla "/>
    <s v=" Medium "/>
    <n v="2876"/>
    <n v="260"/>
    <n v="350"/>
    <n v="1006600"/>
    <n v="7.0000000000000007E-2"/>
    <n v="70462"/>
    <x v="277"/>
    <n v="747760"/>
    <n v="188378"/>
    <d v="2014-01-09T00:00:00"/>
    <s v="Thursday"/>
    <s v=" September "/>
  </r>
  <r>
    <s v="ORD-00355"/>
    <s v="Enterprise"/>
    <x v="1"/>
    <s v=" Amarilla "/>
    <s v=" Medium "/>
    <n v="994"/>
    <n v="260"/>
    <n v="125"/>
    <n v="124250"/>
    <n v="7.0000000000000007E-2"/>
    <n v="8697.5"/>
    <x v="278"/>
    <n v="258440"/>
    <n v="-142887.5"/>
    <d v="2013-01-09T00:00:00"/>
    <s v="Wednesday"/>
    <s v=" September "/>
  </r>
  <r>
    <s v="ORD-00356"/>
    <s v="Government"/>
    <x v="0"/>
    <s v=" Amarilla "/>
    <s v=" Medium "/>
    <n v="1118"/>
    <n v="260"/>
    <n v="20"/>
    <n v="22360"/>
    <n v="7.0000000000000007E-2"/>
    <n v="1565.2"/>
    <x v="279"/>
    <n v="290680"/>
    <n v="-269885.2"/>
    <d v="2014-01-11T00:00:00"/>
    <s v="Saturday"/>
    <s v=" November "/>
  </r>
  <r>
    <s v="ORD-00357"/>
    <s v="Small Business"/>
    <x v="4"/>
    <s v=" Amarilla "/>
    <s v=" Medium "/>
    <n v="1372"/>
    <n v="260"/>
    <n v="300"/>
    <n v="411600"/>
    <n v="7.0000000000000007E-2"/>
    <n v="28812"/>
    <x v="271"/>
    <n v="356720"/>
    <n v="26068"/>
    <d v="2014-01-12T00:00:00"/>
    <s v="Sunday"/>
    <s v=" December "/>
  </r>
  <r>
    <s v="ORD-00358"/>
    <s v="Government"/>
    <x v="0"/>
    <s v=" Montana "/>
    <s v=" Medium "/>
    <n v="488"/>
    <n v="5"/>
    <n v="7"/>
    <n v="3416"/>
    <n v="0.08"/>
    <n v="273.27999999999997"/>
    <x v="280"/>
    <n v="2440"/>
    <n v="702.72"/>
    <d v="2014-01-02T00:00:00"/>
    <s v="Thursday"/>
    <s v=" February "/>
  </r>
  <r>
    <s v="ORD-00359"/>
    <s v="Government"/>
    <x v="4"/>
    <s v=" Montana "/>
    <s v=" Medium "/>
    <n v="1282"/>
    <n v="5"/>
    <n v="20"/>
    <n v="25640"/>
    <n v="0.08"/>
    <n v="2051.1999999999998"/>
    <x v="281"/>
    <n v="6410"/>
    <n v="17178.8"/>
    <d v="2014-01-06T00:00:00"/>
    <s v="Monday"/>
    <s v=" June "/>
  </r>
  <r>
    <s v="ORD-00360"/>
    <s v="Government"/>
    <x v="0"/>
    <s v=" Paseo "/>
    <s v=" Medium "/>
    <n v="257"/>
    <n v="10"/>
    <n v="7"/>
    <n v="1799"/>
    <n v="0.08"/>
    <n v="143.91999999999999"/>
    <x v="282"/>
    <n v="2570"/>
    <n v="-914.92"/>
    <d v="2014-01-05T00:00:00"/>
    <s v="Sunday"/>
    <s v=" May "/>
  </r>
  <r>
    <s v="ORD-00361"/>
    <s v="Government"/>
    <x v="4"/>
    <s v=" Amarilla "/>
    <s v=" Medium "/>
    <n v="1282"/>
    <n v="260"/>
    <n v="20"/>
    <n v="25640"/>
    <n v="0.08"/>
    <n v="2051.1999999999998"/>
    <x v="281"/>
    <n v="333320"/>
    <n v="-309731.20000000001"/>
    <d v="2014-01-06T00:00:00"/>
    <s v="Monday"/>
    <s v=" June "/>
  </r>
  <r>
    <s v="ORD-00362"/>
    <s v="Enterprise"/>
    <x v="3"/>
    <s v=" Carretera "/>
    <s v=" Medium "/>
    <n v="1540"/>
    <n v="3"/>
    <n v="125"/>
    <n v="192500"/>
    <n v="0.08"/>
    <n v="15400"/>
    <x v="283"/>
    <n v="4620"/>
    <n v="172480"/>
    <d v="2014-01-08T00:00:00"/>
    <s v="Wednesday"/>
    <s v=" August "/>
  </r>
  <r>
    <s v="ORD-00363"/>
    <s v="Midmarket"/>
    <x v="2"/>
    <s v=" Carretera "/>
    <s v=" Medium "/>
    <n v="490"/>
    <n v="3"/>
    <n v="15"/>
    <n v="7350"/>
    <n v="0.08"/>
    <n v="588"/>
    <x v="284"/>
    <n v="1470"/>
    <n v="5292"/>
    <d v="2014-01-11T00:00:00"/>
    <s v="Saturday"/>
    <s v=" November "/>
  </r>
  <r>
    <s v="ORD-00364"/>
    <s v="Government"/>
    <x v="3"/>
    <s v=" Carretera "/>
    <s v=" Medium "/>
    <n v="1362"/>
    <n v="3"/>
    <n v="350"/>
    <n v="476700"/>
    <n v="0.08"/>
    <n v="38136"/>
    <x v="285"/>
    <n v="4086"/>
    <n v="434478"/>
    <d v="2014-01-12T00:00:00"/>
    <s v="Sunday"/>
    <s v=" December "/>
  </r>
  <r>
    <s v="ORD-00365"/>
    <s v="Midmarket"/>
    <x v="2"/>
    <s v=" Montana "/>
    <s v=" Medium "/>
    <n v="2501"/>
    <n v="5"/>
    <n v="15"/>
    <n v="37515"/>
    <n v="0.08"/>
    <n v="3001.2"/>
    <x v="286"/>
    <n v="12505"/>
    <n v="22008.799999999999"/>
    <d v="2014-01-03T00:00:00"/>
    <s v="Friday"/>
    <s v=" March "/>
  </r>
  <r>
    <s v="ORD-00366"/>
    <s v="Government"/>
    <x v="0"/>
    <s v=" Montana "/>
    <s v=" Medium "/>
    <n v="708"/>
    <n v="5"/>
    <n v="20"/>
    <n v="14160"/>
    <n v="0.08"/>
    <n v="1132.8"/>
    <x v="287"/>
    <n v="3540"/>
    <n v="9487.2000000000007"/>
    <d v="2014-01-06T00:00:00"/>
    <s v="Monday"/>
    <s v=" June "/>
  </r>
  <r>
    <s v="ORD-00367"/>
    <s v="Government"/>
    <x v="1"/>
    <s v=" Montana "/>
    <s v=" Medium "/>
    <n v="645"/>
    <n v="5"/>
    <n v="20"/>
    <n v="12900"/>
    <n v="0.08"/>
    <n v="1032"/>
    <x v="288"/>
    <n v="3225"/>
    <n v="8643"/>
    <d v="2014-01-07T00:00:00"/>
    <s v="Tuesday"/>
    <s v=" July "/>
  </r>
  <r>
    <s v="ORD-00368"/>
    <s v="Small Business"/>
    <x v="2"/>
    <s v=" Montana "/>
    <s v=" Medium "/>
    <n v="1562"/>
    <n v="5"/>
    <n v="300"/>
    <n v="468600"/>
    <n v="0.08"/>
    <n v="37488"/>
    <x v="289"/>
    <n v="7810"/>
    <n v="423302"/>
    <d v="2014-01-08T00:00:00"/>
    <s v="Wednesday"/>
    <s v=" August "/>
  </r>
  <r>
    <s v="ORD-00369"/>
    <s v="Small Business"/>
    <x v="0"/>
    <s v=" Montana "/>
    <s v=" Medium "/>
    <n v="1283"/>
    <n v="5"/>
    <n v="300"/>
    <n v="384900"/>
    <n v="0.08"/>
    <n v="30792"/>
    <x v="290"/>
    <n v="6415"/>
    <n v="347693"/>
    <d v="2013-01-09T00:00:00"/>
    <s v="Wednesday"/>
    <s v=" September "/>
  </r>
  <r>
    <s v="ORD-00370"/>
    <s v="Midmarket"/>
    <x v="1"/>
    <s v=" Montana "/>
    <s v=" Medium "/>
    <n v="711"/>
    <n v="5"/>
    <n v="15"/>
    <n v="10665"/>
    <n v="0.08"/>
    <n v="853.2"/>
    <x v="291"/>
    <n v="3555"/>
    <n v="6256.8"/>
    <d v="2014-01-12T00:00:00"/>
    <s v="Sunday"/>
    <s v=" December "/>
  </r>
  <r>
    <s v="ORD-00371"/>
    <s v="Enterprise"/>
    <x v="3"/>
    <s v=" Paseo "/>
    <s v=" Medium "/>
    <n v="1114"/>
    <n v="10"/>
    <n v="125"/>
    <n v="139250"/>
    <n v="0.08"/>
    <n v="11140"/>
    <x v="292"/>
    <n v="11140"/>
    <n v="116970"/>
    <d v="2014-01-03T00:00:00"/>
    <s v="Friday"/>
    <s v=" March "/>
  </r>
  <r>
    <s v="ORD-00372"/>
    <s v="Government"/>
    <x v="1"/>
    <s v=" Paseo "/>
    <s v=" Medium "/>
    <n v="1259"/>
    <n v="10"/>
    <n v="7"/>
    <n v="8813"/>
    <n v="0.08"/>
    <n v="705.04"/>
    <x v="293"/>
    <n v="12590"/>
    <n v="-4482.04"/>
    <d v="2014-01-04T00:00:00"/>
    <s v="Saturday"/>
    <s v=" April "/>
  </r>
  <r>
    <s v="ORD-00373"/>
    <s v="Government"/>
    <x v="1"/>
    <s v=" Paseo "/>
    <s v=" Medium "/>
    <n v="1095"/>
    <n v="10"/>
    <n v="7"/>
    <n v="7665"/>
    <n v="0.08"/>
    <n v="613.20000000000005"/>
    <x v="294"/>
    <n v="10950"/>
    <n v="-3898.2"/>
    <d v="2014-01-05T00:00:00"/>
    <s v="Sunday"/>
    <s v=" May "/>
  </r>
  <r>
    <s v="ORD-00374"/>
    <s v="Government"/>
    <x v="1"/>
    <s v=" Paseo "/>
    <s v=" Medium "/>
    <n v="1366"/>
    <n v="10"/>
    <n v="20"/>
    <n v="27320"/>
    <n v="0.08"/>
    <n v="2185.6"/>
    <x v="295"/>
    <n v="13660"/>
    <n v="11474.4"/>
    <d v="2014-01-06T00:00:00"/>
    <s v="Monday"/>
    <s v=" June "/>
  </r>
  <r>
    <s v="ORD-00375"/>
    <s v="Small Business"/>
    <x v="3"/>
    <s v=" Paseo "/>
    <s v=" Medium "/>
    <n v="2460"/>
    <n v="10"/>
    <n v="300"/>
    <n v="738000"/>
    <n v="0.08"/>
    <n v="59040"/>
    <x v="296"/>
    <n v="24600"/>
    <n v="654360"/>
    <d v="2014-01-06T00:00:00"/>
    <s v="Monday"/>
    <s v=" June "/>
  </r>
  <r>
    <s v="ORD-00376"/>
    <s v="Government"/>
    <x v="4"/>
    <s v=" Paseo "/>
    <s v=" Medium "/>
    <n v="678"/>
    <n v="10"/>
    <n v="7"/>
    <n v="4746"/>
    <n v="0.08"/>
    <n v="379.68"/>
    <x v="297"/>
    <n v="6780"/>
    <n v="-2413.6799999999998"/>
    <d v="2014-01-08T00:00:00"/>
    <s v="Wednesday"/>
    <s v=" August "/>
  </r>
  <r>
    <s v="ORD-00377"/>
    <s v="Government"/>
    <x v="1"/>
    <s v=" Paseo "/>
    <s v=" Medium "/>
    <n v="1598"/>
    <n v="10"/>
    <n v="7"/>
    <n v="11186"/>
    <n v="0.08"/>
    <n v="894.88"/>
    <x v="298"/>
    <n v="15980"/>
    <n v="-5688.88"/>
    <d v="2014-01-08T00:00:00"/>
    <s v="Wednesday"/>
    <s v=" August "/>
  </r>
  <r>
    <s v="ORD-00378"/>
    <s v="Government"/>
    <x v="1"/>
    <s v=" Paseo "/>
    <s v=" Medium "/>
    <n v="2409"/>
    <n v="10"/>
    <n v="7"/>
    <n v="16863"/>
    <n v="0.08"/>
    <n v="1349.04"/>
    <x v="299"/>
    <n v="24090"/>
    <n v="-8576.0400000000009"/>
    <d v="2013-01-09T00:00:00"/>
    <s v="Wednesday"/>
    <s v=" September "/>
  </r>
  <r>
    <s v="ORD-00379"/>
    <s v="Government"/>
    <x v="1"/>
    <s v=" Paseo "/>
    <s v=" Medium "/>
    <n v="1934"/>
    <n v="10"/>
    <n v="20"/>
    <n v="38680"/>
    <n v="0.08"/>
    <n v="3094.4"/>
    <x v="300"/>
    <n v="19340"/>
    <n v="16245.6"/>
    <d v="2014-01-09T00:00:00"/>
    <s v="Thursday"/>
    <s v=" September "/>
  </r>
  <r>
    <s v="ORD-00380"/>
    <s v="Government"/>
    <x v="3"/>
    <s v=" Paseo "/>
    <s v=" Medium "/>
    <n v="2993"/>
    <n v="10"/>
    <n v="20"/>
    <n v="59860"/>
    <n v="0.08"/>
    <n v="4788.8"/>
    <x v="301"/>
    <n v="29930"/>
    <n v="25141.200000000001"/>
    <d v="2014-01-09T00:00:00"/>
    <s v="Thursday"/>
    <s v=" September "/>
  </r>
  <r>
    <s v="ORD-00381"/>
    <s v="Government"/>
    <x v="1"/>
    <s v=" Paseo "/>
    <s v=" Medium "/>
    <n v="2146"/>
    <n v="10"/>
    <n v="350"/>
    <n v="751100"/>
    <n v="0.08"/>
    <n v="60088"/>
    <x v="302"/>
    <n v="21460"/>
    <n v="669552"/>
    <d v="2013-01-11T00:00:00"/>
    <s v="Friday"/>
    <s v=" November "/>
  </r>
  <r>
    <s v="ORD-00382"/>
    <s v="Government"/>
    <x v="3"/>
    <s v=" Paseo "/>
    <s v=" Medium "/>
    <n v="1946"/>
    <n v="10"/>
    <n v="7"/>
    <n v="13622"/>
    <n v="0.08"/>
    <n v="1089.76"/>
    <x v="303"/>
    <n v="19460"/>
    <n v="-6927.76"/>
    <d v="2013-01-12T00:00:00"/>
    <s v="Saturday"/>
    <s v=" December "/>
  </r>
  <r>
    <s v="ORD-00383"/>
    <s v="Government"/>
    <x v="3"/>
    <s v=" Paseo "/>
    <s v=" Medium "/>
    <n v="1362"/>
    <n v="10"/>
    <n v="350"/>
    <n v="476700"/>
    <n v="0.08"/>
    <n v="38136"/>
    <x v="285"/>
    <n v="13620"/>
    <n v="424944"/>
    <d v="2014-01-12T00:00:00"/>
    <s v="Sunday"/>
    <s v=" December "/>
  </r>
  <r>
    <s v="ORD-00384"/>
    <s v="Channel Partners"/>
    <x v="0"/>
    <s v=" Velo "/>
    <s v=" Medium "/>
    <n v="598"/>
    <n v="120"/>
    <n v="12"/>
    <n v="7176"/>
    <n v="0.08"/>
    <n v="574.08000000000004"/>
    <x v="304"/>
    <n v="71760"/>
    <n v="-65158.080000000002"/>
    <d v="2014-01-03T00:00:00"/>
    <s v="Friday"/>
    <s v=" March "/>
  </r>
  <r>
    <s v="ORD-00385"/>
    <s v="Government"/>
    <x v="4"/>
    <s v=" Velo "/>
    <s v=" Medium "/>
    <n v="2907"/>
    <n v="120"/>
    <n v="7"/>
    <n v="20349"/>
    <n v="0.08"/>
    <n v="1627.92"/>
    <x v="305"/>
    <n v="348840"/>
    <n v="-330118.92"/>
    <d v="2014-01-06T00:00:00"/>
    <s v="Monday"/>
    <s v=" June "/>
  </r>
  <r>
    <s v="ORD-00386"/>
    <s v="Government"/>
    <x v="1"/>
    <s v=" Velo "/>
    <s v=" Medium "/>
    <n v="2338"/>
    <n v="120"/>
    <n v="7"/>
    <n v="16366"/>
    <n v="0.08"/>
    <n v="1309.28"/>
    <x v="306"/>
    <n v="280560"/>
    <n v="-265503.28000000003"/>
    <d v="2014-01-06T00:00:00"/>
    <s v="Monday"/>
    <s v=" June "/>
  </r>
  <r>
    <s v="ORD-00387"/>
    <s v="Small Business"/>
    <x v="2"/>
    <s v=" Velo "/>
    <s v=" Medium "/>
    <n v="386"/>
    <n v="120"/>
    <n v="300"/>
    <n v="115800"/>
    <n v="0.08"/>
    <n v="9264"/>
    <x v="307"/>
    <n v="46320"/>
    <n v="60216"/>
    <d v="2013-01-11T00:00:00"/>
    <s v="Friday"/>
    <s v=" November "/>
  </r>
  <r>
    <s v="ORD-00388"/>
    <s v="Small Business"/>
    <x v="3"/>
    <s v=" Velo "/>
    <s v=" Medium "/>
    <n v="635"/>
    <n v="120"/>
    <n v="300"/>
    <n v="190500"/>
    <n v="0.08"/>
    <n v="15240"/>
    <x v="308"/>
    <n v="76200"/>
    <n v="99060"/>
    <d v="2014-01-12T00:00:00"/>
    <s v="Sunday"/>
    <s v=" December "/>
  </r>
  <r>
    <s v="ORD-00389"/>
    <s v="Government"/>
    <x v="2"/>
    <s v=" VTT "/>
    <s v=" Medium "/>
    <n v="574"/>
    <n v="250"/>
    <n v="350"/>
    <n v="201075"/>
    <n v="0.08"/>
    <n v="16086"/>
    <x v="309"/>
    <n v="143625"/>
    <n v="41364"/>
    <d v="2014-01-04T00:00:00"/>
    <s v="Saturday"/>
    <s v=" April "/>
  </r>
  <r>
    <s v="ORD-00390"/>
    <s v="Government"/>
    <x v="1"/>
    <s v=" VTT "/>
    <s v=" Medium "/>
    <n v="2338"/>
    <n v="250"/>
    <n v="7"/>
    <n v="16366"/>
    <n v="0.08"/>
    <n v="1309.28"/>
    <x v="306"/>
    <n v="584500"/>
    <n v="-569443.28"/>
    <d v="2014-01-06T00:00:00"/>
    <s v="Monday"/>
    <s v=" June "/>
  </r>
  <r>
    <s v="ORD-00391"/>
    <s v="Government"/>
    <x v="2"/>
    <s v=" VTT "/>
    <s v=" Medium "/>
    <n v="381"/>
    <n v="250"/>
    <n v="350"/>
    <n v="133350"/>
    <n v="0.08"/>
    <n v="10668"/>
    <x v="310"/>
    <n v="95250"/>
    <n v="27432"/>
    <d v="2014-01-08T00:00:00"/>
    <s v="Wednesday"/>
    <s v=" August "/>
  </r>
  <r>
    <s v="ORD-00392"/>
    <s v="Government"/>
    <x v="1"/>
    <s v=" VTT "/>
    <s v=" Medium "/>
    <n v="422"/>
    <n v="250"/>
    <n v="350"/>
    <n v="147700"/>
    <n v="0.08"/>
    <n v="11816"/>
    <x v="311"/>
    <n v="105500"/>
    <n v="30384"/>
    <d v="2014-01-08T00:00:00"/>
    <s v="Wednesday"/>
    <s v=" August "/>
  </r>
  <r>
    <s v="ORD-00393"/>
    <s v="Small Business"/>
    <x v="0"/>
    <s v=" VTT "/>
    <s v=" Medium "/>
    <n v="2134"/>
    <n v="250"/>
    <n v="300"/>
    <n v="640200"/>
    <n v="0.08"/>
    <n v="51216"/>
    <x v="312"/>
    <n v="533500"/>
    <n v="55484"/>
    <d v="2014-01-09T00:00:00"/>
    <s v="Thursday"/>
    <s v=" September "/>
  </r>
  <r>
    <s v="ORD-00394"/>
    <s v="Small Business"/>
    <x v="4"/>
    <s v=" VTT "/>
    <s v=" Medium "/>
    <n v="808"/>
    <n v="250"/>
    <n v="300"/>
    <n v="242400"/>
    <n v="0.08"/>
    <n v="19392"/>
    <x v="313"/>
    <n v="202000"/>
    <n v="21008"/>
    <d v="2013-01-12T00:00:00"/>
    <s v="Saturday"/>
    <s v=" December "/>
  </r>
  <r>
    <s v="ORD-00395"/>
    <s v="Government"/>
    <x v="0"/>
    <s v=" Amarilla "/>
    <s v=" Medium "/>
    <n v="708"/>
    <n v="260"/>
    <n v="20"/>
    <n v="14160"/>
    <n v="0.08"/>
    <n v="1132.8"/>
    <x v="287"/>
    <n v="184080"/>
    <n v="-171052.79999999999"/>
    <d v="2014-01-06T00:00:00"/>
    <s v="Monday"/>
    <s v=" June "/>
  </r>
  <r>
    <s v="ORD-00396"/>
    <s v="Government"/>
    <x v="4"/>
    <s v=" Amarilla "/>
    <s v=" Medium "/>
    <n v="2907"/>
    <n v="260"/>
    <n v="7"/>
    <n v="20349"/>
    <n v="0.08"/>
    <n v="1627.92"/>
    <x v="305"/>
    <n v="755820"/>
    <n v="-737098.92"/>
    <d v="2014-01-06T00:00:00"/>
    <s v="Monday"/>
    <s v=" June "/>
  </r>
  <r>
    <s v="ORD-00397"/>
    <s v="Government"/>
    <x v="1"/>
    <s v=" Amarilla "/>
    <s v=" Medium "/>
    <n v="1366"/>
    <n v="260"/>
    <n v="20"/>
    <n v="27320"/>
    <n v="0.08"/>
    <n v="2185.6"/>
    <x v="295"/>
    <n v="355160"/>
    <n v="-330025.59999999998"/>
    <d v="2014-01-06T00:00:00"/>
    <s v="Monday"/>
    <s v=" June "/>
  </r>
  <r>
    <s v="ORD-00398"/>
    <s v="Small Business"/>
    <x v="3"/>
    <s v=" Amarilla "/>
    <s v=" Medium "/>
    <n v="2460"/>
    <n v="260"/>
    <n v="300"/>
    <n v="738000"/>
    <n v="0.08"/>
    <n v="59040"/>
    <x v="296"/>
    <n v="639600"/>
    <n v="39360"/>
    <d v="2014-01-06T00:00:00"/>
    <s v="Monday"/>
    <s v=" June "/>
  </r>
  <r>
    <s v="ORD-00399"/>
    <s v="Government"/>
    <x v="1"/>
    <s v=" Amarilla "/>
    <s v=" Medium "/>
    <n v="1520"/>
    <n v="260"/>
    <n v="20"/>
    <n v="30400"/>
    <n v="0.08"/>
    <n v="2432"/>
    <x v="314"/>
    <n v="395200"/>
    <n v="-367232"/>
    <d v="2014-01-11T00:00:00"/>
    <s v="Saturday"/>
    <s v=" November "/>
  </r>
  <r>
    <s v="ORD-00400"/>
    <s v="Midmarket"/>
    <x v="1"/>
    <s v=" Amarilla "/>
    <s v=" Medium "/>
    <n v="711"/>
    <n v="260"/>
    <n v="15"/>
    <n v="10665"/>
    <n v="0.08"/>
    <n v="853.2"/>
    <x v="291"/>
    <n v="184860"/>
    <n v="-175048.2"/>
    <d v="2014-01-12T00:00:00"/>
    <s v="Sunday"/>
    <s v=" December "/>
  </r>
  <r>
    <s v="ORD-00401"/>
    <s v="Channel Partners"/>
    <x v="3"/>
    <s v=" Amarilla "/>
    <s v=" Medium "/>
    <n v="1375"/>
    <n v="260"/>
    <n v="12"/>
    <n v="16500"/>
    <n v="0.08"/>
    <n v="1320"/>
    <x v="315"/>
    <n v="357500"/>
    <n v="-342320"/>
    <d v="2013-01-12T00:00:00"/>
    <s v="Saturday"/>
    <s v=" December "/>
  </r>
  <r>
    <s v="ORD-00402"/>
    <s v="Small Business"/>
    <x v="3"/>
    <s v=" Amarilla "/>
    <s v=" Medium "/>
    <n v="635"/>
    <n v="260"/>
    <n v="300"/>
    <n v="190500"/>
    <n v="0.08"/>
    <n v="15240"/>
    <x v="308"/>
    <n v="165100"/>
    <n v="10160"/>
    <d v="2014-01-12T00:00:00"/>
    <s v="Sunday"/>
    <s v=" December "/>
  </r>
  <r>
    <s v="ORD-00403"/>
    <s v="Government"/>
    <x v="4"/>
    <s v=" VTT "/>
    <s v=" Medium "/>
    <n v="436"/>
    <n v="250"/>
    <n v="20"/>
    <n v="8730"/>
    <n v="0.08"/>
    <n v="698.4"/>
    <x v="316"/>
    <n v="109125"/>
    <n v="-101093.4"/>
    <d v="2014-01-07T00:00:00"/>
    <s v="Tuesday"/>
    <s v=" July "/>
  </r>
  <r>
    <s v="ORD-00404"/>
    <s v="Small Business"/>
    <x v="0"/>
    <s v=" Carretera "/>
    <s v=" Medium "/>
    <n v="1094"/>
    <n v="3"/>
    <n v="300"/>
    <n v="328200"/>
    <n v="0.09"/>
    <n v="29538"/>
    <x v="317"/>
    <n v="3282"/>
    <n v="295380"/>
    <d v="2014-01-06T00:00:00"/>
    <s v="Monday"/>
    <s v=" June "/>
  </r>
  <r>
    <s v="ORD-00405"/>
    <s v="Channel Partners"/>
    <x v="3"/>
    <s v=" Carretera "/>
    <s v=" Medium "/>
    <n v="367"/>
    <n v="3"/>
    <n v="12"/>
    <n v="4404"/>
    <n v="0.09"/>
    <n v="396.36"/>
    <x v="318"/>
    <n v="1101"/>
    <n v="2906.64"/>
    <d v="2013-01-10T00:00:00"/>
    <s v="Thursday"/>
    <s v=" October "/>
  </r>
  <r>
    <s v="ORD-00406"/>
    <s v="Small Business"/>
    <x v="0"/>
    <s v=" Montana "/>
    <s v=" Medium "/>
    <n v="3802"/>
    <n v="5"/>
    <n v="300"/>
    <n v="1140750"/>
    <n v="0.09"/>
    <n v="102667.5"/>
    <x v="319"/>
    <n v="19012.5"/>
    <n v="1019070"/>
    <d v="2014-01-04T00:00:00"/>
    <s v="Saturday"/>
    <s v=" April "/>
  </r>
  <r>
    <s v="ORD-00407"/>
    <s v="Government"/>
    <x v="2"/>
    <s v=" Montana "/>
    <s v=" Medium "/>
    <n v="1666"/>
    <n v="5"/>
    <n v="350"/>
    <n v="583100"/>
    <n v="0.09"/>
    <n v="52479"/>
    <x v="320"/>
    <n v="8330"/>
    <n v="522291"/>
    <d v="2014-01-05T00:00:00"/>
    <s v="Sunday"/>
    <s v=" May "/>
  </r>
  <r>
    <s v="ORD-00408"/>
    <s v="Small Business"/>
    <x v="2"/>
    <s v=" Montana "/>
    <s v=" Medium "/>
    <n v="322"/>
    <n v="5"/>
    <n v="300"/>
    <n v="96600"/>
    <n v="0.09"/>
    <n v="8694"/>
    <x v="321"/>
    <n v="1610"/>
    <n v="86296"/>
    <d v="2013-01-09T00:00:00"/>
    <s v="Wednesday"/>
    <s v=" September "/>
  </r>
  <r>
    <s v="ORD-00409"/>
    <s v="Channel Partners"/>
    <x v="0"/>
    <s v=" Montana "/>
    <s v=" Medium "/>
    <n v="2321"/>
    <n v="5"/>
    <n v="12"/>
    <n v="27852"/>
    <n v="0.09"/>
    <n v="2506.6799999999998"/>
    <x v="322"/>
    <n v="11605"/>
    <n v="13740.32"/>
    <d v="2014-01-11T00:00:00"/>
    <s v="Saturday"/>
    <s v=" November "/>
  </r>
  <r>
    <s v="ORD-00410"/>
    <s v="Enterprise"/>
    <x v="2"/>
    <s v=" Montana "/>
    <s v=" Medium "/>
    <n v="1857"/>
    <n v="5"/>
    <n v="125"/>
    <n v="232125"/>
    <n v="0.09"/>
    <n v="20891.25"/>
    <x v="323"/>
    <n v="9285"/>
    <n v="201948.75"/>
    <d v="2013-01-11T00:00:00"/>
    <s v="Friday"/>
    <s v=" November "/>
  </r>
  <r>
    <s v="ORD-00411"/>
    <s v="Government"/>
    <x v="0"/>
    <s v=" Montana "/>
    <s v=" Medium "/>
    <n v="1611"/>
    <n v="5"/>
    <n v="7"/>
    <n v="11277"/>
    <n v="0.09"/>
    <n v="1014.93"/>
    <x v="324"/>
    <n v="8055"/>
    <n v="2207.0700000000002"/>
    <d v="2013-01-12T00:00:00"/>
    <s v="Saturday"/>
    <s v=" December "/>
  </r>
  <r>
    <s v="ORD-00412"/>
    <s v="Enterprise"/>
    <x v="4"/>
    <s v=" Montana "/>
    <s v=" Medium "/>
    <n v="2797"/>
    <n v="5"/>
    <n v="125"/>
    <n v="349625"/>
    <n v="0.09"/>
    <n v="31466.25"/>
    <x v="325"/>
    <n v="13985"/>
    <n v="304173.75"/>
    <d v="2014-01-12T00:00:00"/>
    <s v="Sunday"/>
    <s v=" December "/>
  </r>
  <r>
    <s v="ORD-00413"/>
    <s v="Small Business"/>
    <x v="1"/>
    <s v=" Montana "/>
    <s v=" Medium "/>
    <n v="334"/>
    <n v="5"/>
    <n v="300"/>
    <n v="100200"/>
    <n v="0.09"/>
    <n v="9018"/>
    <x v="326"/>
    <n v="1670"/>
    <n v="89512"/>
    <d v="2013-01-12T00:00:00"/>
    <s v="Saturday"/>
    <s v=" December "/>
  </r>
  <r>
    <s v="ORD-00414"/>
    <s v="Small Business"/>
    <x v="3"/>
    <s v=" Paseo "/>
    <s v=" Medium "/>
    <n v="2565"/>
    <n v="10"/>
    <n v="300"/>
    <n v="769500"/>
    <n v="0.09"/>
    <n v="69255"/>
    <x v="327"/>
    <n v="25650"/>
    <n v="674595"/>
    <d v="2014-01-01T00:00:00"/>
    <s v="Wednesday"/>
    <s v=" January "/>
  </r>
  <r>
    <s v="ORD-00415"/>
    <s v="Government"/>
    <x v="3"/>
    <s v=" Paseo "/>
    <s v=" Medium "/>
    <n v="2417"/>
    <n v="10"/>
    <n v="350"/>
    <n v="845950"/>
    <n v="0.09"/>
    <n v="76135.5"/>
    <x v="328"/>
    <n v="24170"/>
    <n v="745644.5"/>
    <d v="2014-01-01T00:00:00"/>
    <s v="Wednesday"/>
    <s v=" January "/>
  </r>
  <r>
    <s v="ORD-00416"/>
    <s v="Midmarket"/>
    <x v="4"/>
    <s v=" Paseo "/>
    <s v=" Medium "/>
    <n v="3675"/>
    <n v="10"/>
    <n v="15"/>
    <n v="55125"/>
    <n v="0.09"/>
    <n v="4961.25"/>
    <x v="329"/>
    <n v="36750"/>
    <n v="13413.75"/>
    <d v="2014-01-04T00:00:00"/>
    <s v="Saturday"/>
    <s v=" April "/>
  </r>
  <r>
    <s v="ORD-00417"/>
    <s v="Small Business"/>
    <x v="0"/>
    <s v=" Paseo "/>
    <s v=" Medium "/>
    <n v="1094"/>
    <n v="10"/>
    <n v="300"/>
    <n v="328200"/>
    <n v="0.09"/>
    <n v="29538"/>
    <x v="317"/>
    <n v="10940"/>
    <n v="287722"/>
    <d v="2014-01-06T00:00:00"/>
    <s v="Monday"/>
    <s v=" June "/>
  </r>
  <r>
    <s v="ORD-00418"/>
    <s v="Midmarket"/>
    <x v="2"/>
    <s v=" Paseo "/>
    <s v=" Medium "/>
    <n v="1227"/>
    <n v="10"/>
    <n v="15"/>
    <n v="18405"/>
    <n v="0.09"/>
    <n v="1656.45"/>
    <x v="330"/>
    <n v="12270"/>
    <n v="4478.55"/>
    <d v="2014-01-10T00:00:00"/>
    <s v="Friday"/>
    <s v=" October "/>
  </r>
  <r>
    <s v="ORD-00419"/>
    <s v="Channel Partners"/>
    <x v="3"/>
    <s v=" Paseo "/>
    <s v=" Medium "/>
    <n v="367"/>
    <n v="10"/>
    <n v="12"/>
    <n v="4404"/>
    <n v="0.09"/>
    <n v="396.36"/>
    <x v="318"/>
    <n v="3670"/>
    <n v="337.64"/>
    <d v="2013-01-10T00:00:00"/>
    <s v="Thursday"/>
    <s v=" October "/>
  </r>
  <r>
    <s v="ORD-00420"/>
    <s v="Small Business"/>
    <x v="2"/>
    <s v=" Paseo "/>
    <s v=" Medium "/>
    <n v="1324"/>
    <n v="10"/>
    <n v="300"/>
    <n v="397200"/>
    <n v="0.09"/>
    <n v="35748"/>
    <x v="331"/>
    <n v="13240"/>
    <n v="348212"/>
    <d v="2014-01-11T00:00:00"/>
    <s v="Saturday"/>
    <s v=" November "/>
  </r>
  <r>
    <s v="ORD-00421"/>
    <s v="Channel Partners"/>
    <x v="1"/>
    <s v=" Paseo "/>
    <s v=" Medium "/>
    <n v="1775"/>
    <n v="10"/>
    <n v="12"/>
    <n v="21300"/>
    <n v="0.09"/>
    <n v="1917"/>
    <x v="332"/>
    <n v="17750"/>
    <n v="1633"/>
    <d v="2013-01-11T00:00:00"/>
    <s v="Friday"/>
    <s v=" November "/>
  </r>
  <r>
    <s v="ORD-00422"/>
    <s v="Enterprise"/>
    <x v="4"/>
    <s v=" Paseo "/>
    <s v=" Medium "/>
    <n v="2797"/>
    <n v="10"/>
    <n v="125"/>
    <n v="349625"/>
    <n v="0.09"/>
    <n v="31466.25"/>
    <x v="325"/>
    <n v="27970"/>
    <n v="290188.75"/>
    <d v="2014-01-12T00:00:00"/>
    <s v="Sunday"/>
    <s v=" December "/>
  </r>
  <r>
    <s v="ORD-00423"/>
    <s v="Midmarket"/>
    <x v="3"/>
    <s v=" Velo "/>
    <s v=" Medium "/>
    <n v="245"/>
    <n v="120"/>
    <n v="15"/>
    <n v="3675"/>
    <n v="0.09"/>
    <n v="330.75"/>
    <x v="333"/>
    <n v="29400"/>
    <n v="-26055.75"/>
    <d v="2014-01-05T00:00:00"/>
    <s v="Sunday"/>
    <s v=" May "/>
  </r>
  <r>
    <s v="ORD-00424"/>
    <s v="Small Business"/>
    <x v="0"/>
    <s v=" Velo "/>
    <s v=" Medium "/>
    <n v="3794"/>
    <n v="120"/>
    <n v="300"/>
    <n v="1138050"/>
    <n v="0.09"/>
    <n v="102424.5"/>
    <x v="334"/>
    <n v="455220"/>
    <n v="580405.5"/>
    <d v="2014-01-07T00:00:00"/>
    <s v="Tuesday"/>
    <s v=" July "/>
  </r>
  <r>
    <s v="ORD-00425"/>
    <s v="Government"/>
    <x v="1"/>
    <s v=" Velo "/>
    <s v=" Medium "/>
    <n v="1307"/>
    <n v="120"/>
    <n v="350"/>
    <n v="457450"/>
    <n v="0.09"/>
    <n v="41170.5"/>
    <x v="335"/>
    <n v="156840"/>
    <n v="259439.5"/>
    <d v="2014-01-07T00:00:00"/>
    <s v="Tuesday"/>
    <s v=" July "/>
  </r>
  <r>
    <s v="ORD-00426"/>
    <s v="Enterprise"/>
    <x v="0"/>
    <s v=" Velo "/>
    <s v=" Medium "/>
    <n v="567"/>
    <n v="120"/>
    <n v="125"/>
    <n v="70875"/>
    <n v="0.09"/>
    <n v="6378.75"/>
    <x v="336"/>
    <n v="68040"/>
    <n v="-3543.75"/>
    <d v="2014-01-09T00:00:00"/>
    <s v="Thursday"/>
    <s v=" September "/>
  </r>
  <r>
    <s v="ORD-00427"/>
    <s v="Enterprise"/>
    <x v="3"/>
    <s v=" Velo "/>
    <s v=" Medium "/>
    <n v="2110"/>
    <n v="120"/>
    <n v="125"/>
    <n v="263750"/>
    <n v="0.09"/>
    <n v="23737.5"/>
    <x v="337"/>
    <n v="253200"/>
    <n v="-13187.5"/>
    <d v="2014-01-09T00:00:00"/>
    <s v="Thursday"/>
    <s v=" September "/>
  </r>
  <r>
    <s v="ORD-00428"/>
    <s v="Government"/>
    <x v="0"/>
    <s v=" Velo "/>
    <s v=" Medium "/>
    <n v="1269"/>
    <n v="120"/>
    <n v="350"/>
    <n v="444150"/>
    <n v="0.09"/>
    <n v="39973.5"/>
    <x v="338"/>
    <n v="152280"/>
    <n v="251896.5"/>
    <d v="2014-01-10T00:00:00"/>
    <s v="Friday"/>
    <s v=" October "/>
  </r>
  <r>
    <s v="ORD-00429"/>
    <s v="Channel Partners"/>
    <x v="4"/>
    <s v=" VTT "/>
    <s v=" Medium "/>
    <n v="1956"/>
    <n v="250"/>
    <n v="12"/>
    <n v="23472"/>
    <n v="0.09"/>
    <n v="2112.48"/>
    <x v="339"/>
    <n v="489000"/>
    <n v="-467640.48"/>
    <d v="2014-01-01T00:00:00"/>
    <s v="Wednesday"/>
    <s v=" January "/>
  </r>
  <r>
    <s v="ORD-00430"/>
    <s v="Small Business"/>
    <x v="1"/>
    <s v=" VTT "/>
    <s v=" Medium "/>
    <n v="2659"/>
    <n v="250"/>
    <n v="300"/>
    <n v="797700"/>
    <n v="0.09"/>
    <n v="71793"/>
    <x v="340"/>
    <n v="664750"/>
    <n v="61157"/>
    <d v="2014-01-02T00:00:00"/>
    <s v="Thursday"/>
    <s v=" February "/>
  </r>
  <r>
    <s v="ORD-00431"/>
    <s v="Government"/>
    <x v="4"/>
    <s v=" VTT "/>
    <s v=" Medium "/>
    <n v="1352"/>
    <n v="250"/>
    <n v="350"/>
    <n v="473025"/>
    <n v="0.09"/>
    <n v="42572.25"/>
    <x v="341"/>
    <n v="337875"/>
    <n v="92577.75"/>
    <d v="2014-01-04T00:00:00"/>
    <s v="Saturday"/>
    <s v=" April "/>
  </r>
  <r>
    <s v="ORD-00432"/>
    <s v="Channel Partners"/>
    <x v="1"/>
    <s v=" VTT "/>
    <s v=" Medium "/>
    <n v="880"/>
    <n v="250"/>
    <n v="12"/>
    <n v="10560"/>
    <n v="0.09"/>
    <n v="950.4"/>
    <x v="342"/>
    <n v="220000"/>
    <n v="-210390.39999999999"/>
    <d v="2014-01-05T00:00:00"/>
    <s v="Sunday"/>
    <s v=" May "/>
  </r>
  <r>
    <s v="ORD-00433"/>
    <s v="Small Business"/>
    <x v="4"/>
    <s v=" VTT "/>
    <s v=" Medium "/>
    <n v="1867"/>
    <n v="250"/>
    <n v="300"/>
    <n v="560100"/>
    <n v="0.09"/>
    <n v="50409"/>
    <x v="343"/>
    <n v="466750"/>
    <n v="42941"/>
    <d v="2014-01-09T00:00:00"/>
    <s v="Thursday"/>
    <s v=" September "/>
  </r>
  <r>
    <s v="ORD-00434"/>
    <s v="Channel Partners"/>
    <x v="2"/>
    <s v=" VTT "/>
    <s v=" Medium "/>
    <n v="2234"/>
    <n v="250"/>
    <n v="12"/>
    <n v="26808"/>
    <n v="0.09"/>
    <n v="2412.7199999999998"/>
    <x v="344"/>
    <n v="558500"/>
    <n v="-534104.72"/>
    <d v="2013-01-09T00:00:00"/>
    <s v="Wednesday"/>
    <s v=" September "/>
  </r>
  <r>
    <s v="ORD-00435"/>
    <s v="Midmarket"/>
    <x v="2"/>
    <s v=" VTT "/>
    <s v=" Medium "/>
    <n v="1227"/>
    <n v="250"/>
    <n v="15"/>
    <n v="18405"/>
    <n v="0.09"/>
    <n v="1656.45"/>
    <x v="330"/>
    <n v="306750"/>
    <n v="-290001.45"/>
    <d v="2014-01-10T00:00:00"/>
    <s v="Friday"/>
    <s v=" October "/>
  </r>
  <r>
    <s v="ORD-00436"/>
    <s v="Enterprise"/>
    <x v="3"/>
    <s v=" VTT "/>
    <s v=" Medium "/>
    <n v="877"/>
    <n v="250"/>
    <n v="125"/>
    <n v="109625"/>
    <n v="0.09"/>
    <n v="9866.25"/>
    <x v="345"/>
    <n v="219250"/>
    <n v="-119491.25"/>
    <d v="2014-01-11T00:00:00"/>
    <s v="Saturday"/>
    <s v=" November "/>
  </r>
  <r>
    <s v="ORD-00437"/>
    <s v="Government"/>
    <x v="4"/>
    <s v=" Amarilla "/>
    <s v=" Medium "/>
    <n v="2071"/>
    <n v="260"/>
    <n v="350"/>
    <n v="724850"/>
    <n v="0.09"/>
    <n v="65236.5"/>
    <x v="346"/>
    <n v="538460"/>
    <n v="121153.5"/>
    <d v="2014-01-09T00:00:00"/>
    <s v="Thursday"/>
    <s v=" September "/>
  </r>
  <r>
    <s v="ORD-00438"/>
    <s v="Government"/>
    <x v="0"/>
    <s v=" Amarilla "/>
    <s v=" Medium "/>
    <n v="1269"/>
    <n v="260"/>
    <n v="350"/>
    <n v="444150"/>
    <n v="0.09"/>
    <n v="39973.5"/>
    <x v="338"/>
    <n v="329940"/>
    <n v="74236.5"/>
    <d v="2014-01-10T00:00:00"/>
    <s v="Friday"/>
    <s v=" October "/>
  </r>
  <r>
    <s v="ORD-00439"/>
    <s v="Midmarket"/>
    <x v="1"/>
    <s v=" Amarilla "/>
    <s v=" Medium "/>
    <n v="970"/>
    <n v="260"/>
    <n v="15"/>
    <n v="14550"/>
    <n v="0.09"/>
    <n v="1309.5"/>
    <x v="347"/>
    <n v="252200"/>
    <n v="-238959.5"/>
    <d v="2013-01-11T00:00:00"/>
    <s v="Friday"/>
    <s v=" November "/>
  </r>
  <r>
    <s v="ORD-00440"/>
    <s v="Government"/>
    <x v="3"/>
    <s v=" Amarilla "/>
    <s v=" Medium "/>
    <n v="1694"/>
    <n v="260"/>
    <n v="20"/>
    <n v="33880"/>
    <n v="0.09"/>
    <n v="3049.2"/>
    <x v="348"/>
    <n v="440440"/>
    <n v="-409609.2"/>
    <d v="2014-01-11T00:00:00"/>
    <s v="Saturday"/>
    <s v=" November "/>
  </r>
  <r>
    <s v="ORD-00441"/>
    <s v="Government"/>
    <x v="1"/>
    <s v=" Carretera "/>
    <s v=" Medium "/>
    <n v="663"/>
    <n v="3"/>
    <n v="20"/>
    <n v="13260"/>
    <n v="0.09"/>
    <n v="1193.4000000000001"/>
    <x v="349"/>
    <n v="1989"/>
    <n v="10077.6"/>
    <d v="2014-01-05T00:00:00"/>
    <s v="Sunday"/>
    <s v=" May "/>
  </r>
  <r>
    <s v="ORD-00442"/>
    <s v="Government"/>
    <x v="0"/>
    <s v=" Carretera "/>
    <s v=" Medium "/>
    <n v="819"/>
    <n v="3"/>
    <n v="7"/>
    <n v="5733"/>
    <n v="0.09"/>
    <n v="515.97"/>
    <x v="350"/>
    <n v="2457"/>
    <n v="2760.03"/>
    <d v="2014-01-07T00:00:00"/>
    <s v="Tuesday"/>
    <s v=" July "/>
  </r>
  <r>
    <s v="ORD-00443"/>
    <s v="Channel Partners"/>
    <x v="1"/>
    <s v=" Carretera "/>
    <s v=" Medium "/>
    <n v="1580"/>
    <n v="3"/>
    <n v="12"/>
    <n v="18960"/>
    <n v="0.09"/>
    <n v="1706.4"/>
    <x v="351"/>
    <n v="4740"/>
    <n v="12513.6"/>
    <d v="2014-01-09T00:00:00"/>
    <s v="Thursday"/>
    <s v=" September "/>
  </r>
  <r>
    <s v="ORD-00444"/>
    <s v="Government"/>
    <x v="3"/>
    <s v=" Carretera "/>
    <s v=" Medium "/>
    <n v="521"/>
    <n v="3"/>
    <n v="7"/>
    <n v="3647"/>
    <n v="0.09"/>
    <n v="328.23"/>
    <x v="352"/>
    <n v="1563"/>
    <n v="1755.77"/>
    <d v="2014-01-12T00:00:00"/>
    <s v="Sunday"/>
    <s v=" December "/>
  </r>
  <r>
    <s v="ORD-00445"/>
    <s v="Government"/>
    <x v="4"/>
    <s v=" Paseo "/>
    <s v=" Medium "/>
    <n v="973"/>
    <n v="10"/>
    <n v="20"/>
    <n v="19460"/>
    <n v="0.09"/>
    <n v="1751.4"/>
    <x v="353"/>
    <n v="9730"/>
    <n v="7978.6"/>
    <d v="2014-01-03T00:00:00"/>
    <s v="Friday"/>
    <s v=" March "/>
  </r>
  <r>
    <s v="ORD-00446"/>
    <s v="Government"/>
    <x v="3"/>
    <s v=" Paseo "/>
    <s v=" Medium "/>
    <n v="1038"/>
    <n v="10"/>
    <n v="20"/>
    <n v="20760"/>
    <n v="0.09"/>
    <n v="1868.4"/>
    <x v="354"/>
    <n v="10380"/>
    <n v="8511.6"/>
    <d v="2014-01-06T00:00:00"/>
    <s v="Monday"/>
    <s v=" June "/>
  </r>
  <r>
    <s v="ORD-00447"/>
    <s v="Government"/>
    <x v="1"/>
    <s v=" Paseo "/>
    <s v=" Medium "/>
    <n v="360"/>
    <n v="10"/>
    <n v="7"/>
    <n v="2520"/>
    <n v="0.09"/>
    <n v="226.8"/>
    <x v="355"/>
    <n v="3600"/>
    <n v="-1306.8"/>
    <d v="2014-01-10T00:00:00"/>
    <s v="Friday"/>
    <s v=" October "/>
  </r>
  <r>
    <s v="ORD-00448"/>
    <s v="Channel Partners"/>
    <x v="2"/>
    <s v=" Velo "/>
    <s v=" Medium "/>
    <n v="1967"/>
    <n v="120"/>
    <n v="12"/>
    <n v="23604"/>
    <n v="0.09"/>
    <n v="2124.36"/>
    <x v="356"/>
    <n v="236040"/>
    <n v="-214560.36"/>
    <d v="2014-01-03T00:00:00"/>
    <s v="Friday"/>
    <s v=" March "/>
  </r>
  <r>
    <s v="ORD-00449"/>
    <s v="Midmarket"/>
    <x v="3"/>
    <s v=" Velo "/>
    <s v=" Medium "/>
    <n v="2628"/>
    <n v="120"/>
    <n v="15"/>
    <n v="39420"/>
    <n v="0.09"/>
    <n v="3547.8"/>
    <x v="357"/>
    <n v="315360"/>
    <n v="-279487.8"/>
    <d v="2014-01-04T00:00:00"/>
    <s v="Saturday"/>
    <s v=" April "/>
  </r>
  <r>
    <s v="ORD-00450"/>
    <s v="Government"/>
    <x v="1"/>
    <s v=" VTT "/>
    <s v=" Medium "/>
    <n v="360"/>
    <n v="250"/>
    <n v="7"/>
    <n v="2520"/>
    <n v="0.09"/>
    <n v="226.8"/>
    <x v="355"/>
    <n v="90000"/>
    <n v="-87706.8"/>
    <d v="2014-01-10T00:00:00"/>
    <s v="Friday"/>
    <s v=" October "/>
  </r>
  <r>
    <s v="ORD-00451"/>
    <s v="Government"/>
    <x v="2"/>
    <s v=" VTT "/>
    <s v=" Medium "/>
    <n v="2682"/>
    <n v="250"/>
    <n v="20"/>
    <n v="53640"/>
    <n v="0.09"/>
    <n v="4827.6000000000004"/>
    <x v="358"/>
    <n v="670500"/>
    <n v="-621687.6"/>
    <d v="2013-01-11T00:00:00"/>
    <s v="Friday"/>
    <s v=" November "/>
  </r>
  <r>
    <s v="ORD-00452"/>
    <s v="Government"/>
    <x v="3"/>
    <s v=" VTT "/>
    <s v=" Medium "/>
    <n v="521"/>
    <n v="250"/>
    <n v="7"/>
    <n v="3647"/>
    <n v="0.09"/>
    <n v="328.23"/>
    <x v="352"/>
    <n v="130250"/>
    <n v="-126931.23"/>
    <d v="2014-01-12T00:00:00"/>
    <s v="Sunday"/>
    <s v=" December "/>
  </r>
  <r>
    <s v="ORD-00453"/>
    <s v="Government"/>
    <x v="3"/>
    <s v=" Amarilla "/>
    <s v=" Medium "/>
    <n v="1038"/>
    <n v="260"/>
    <n v="20"/>
    <n v="20760"/>
    <n v="0.09"/>
    <n v="1868.4"/>
    <x v="354"/>
    <n v="269880"/>
    <n v="-250988.4"/>
    <d v="2014-01-06T00:00:00"/>
    <s v="Monday"/>
    <s v=" June "/>
  </r>
  <r>
    <s v="ORD-00454"/>
    <s v="Midmarket"/>
    <x v="0"/>
    <s v=" Amarilla "/>
    <s v=" Medium "/>
    <n v="1630"/>
    <n v="260"/>
    <n v="15"/>
    <n v="24457.5"/>
    <n v="9.0000204436266995E-2"/>
    <n v="2201.1799999999998"/>
    <x v="359"/>
    <n v="423930"/>
    <n v="-401673.67"/>
    <d v="2014-01-07T00:00:00"/>
    <s v="Tuesday"/>
    <s v=" July "/>
  </r>
  <r>
    <s v="ORD-00455"/>
    <s v="Channel Partners"/>
    <x v="2"/>
    <s v=" Amarilla "/>
    <s v=" Medium "/>
    <n v="306"/>
    <n v="260"/>
    <n v="12"/>
    <n v="3672"/>
    <n v="0.09"/>
    <n v="330.48"/>
    <x v="360"/>
    <n v="79560"/>
    <n v="-76218.48"/>
    <d v="2013-01-12T00:00:00"/>
    <s v="Saturday"/>
    <s v=" December "/>
  </r>
  <r>
    <s v="ORD-00456"/>
    <s v="Channel Partners"/>
    <x v="4"/>
    <s v=" Carretera "/>
    <s v=" High "/>
    <n v="386"/>
    <n v="3"/>
    <n v="12"/>
    <n v="4632"/>
    <n v="0.1"/>
    <n v="463.2"/>
    <x v="361"/>
    <n v="1158"/>
    <n v="3010.8"/>
    <d v="2013-01-10T00:00:00"/>
    <s v="Thursday"/>
    <s v=" October "/>
  </r>
  <r>
    <s v="ORD-00457"/>
    <s v="Government"/>
    <x v="4"/>
    <s v=" Montana "/>
    <s v=" High "/>
    <n v="2328"/>
    <n v="5"/>
    <n v="7"/>
    <n v="16296"/>
    <n v="0.1"/>
    <n v="1629.6"/>
    <x v="362"/>
    <n v="11640"/>
    <n v="3026.4"/>
    <d v="2014-01-09T00:00:00"/>
    <s v="Thursday"/>
    <s v=" September "/>
  </r>
  <r>
    <s v="ORD-00458"/>
    <s v="Channel Partners"/>
    <x v="4"/>
    <s v=" Paseo "/>
    <s v=" High "/>
    <n v="386"/>
    <n v="10"/>
    <n v="12"/>
    <n v="4632"/>
    <n v="0.1"/>
    <n v="463.2"/>
    <x v="361"/>
    <n v="3860"/>
    <n v="308.8"/>
    <d v="2013-01-10T00:00:00"/>
    <s v="Thursday"/>
    <s v=" October "/>
  </r>
  <r>
    <s v="ORD-00459"/>
    <s v="Enterprise"/>
    <x v="4"/>
    <s v=" Carretera "/>
    <s v=" High "/>
    <n v="3446"/>
    <n v="3"/>
    <n v="125"/>
    <n v="430687.5"/>
    <n v="0.1"/>
    <n v="43068.75"/>
    <x v="363"/>
    <n v="10336.5"/>
    <n v="377282.25"/>
    <d v="2014-01-04T00:00:00"/>
    <s v="Saturday"/>
    <s v=" April "/>
  </r>
  <r>
    <s v="ORD-00460"/>
    <s v="Enterprise"/>
    <x v="2"/>
    <s v=" Carretera "/>
    <s v=" High "/>
    <n v="1482"/>
    <n v="3"/>
    <n v="125"/>
    <n v="185250"/>
    <n v="0.1"/>
    <n v="18525"/>
    <x v="364"/>
    <n v="4446"/>
    <n v="162279"/>
    <d v="2013-01-12T00:00:00"/>
    <s v="Saturday"/>
    <s v=" December "/>
  </r>
  <r>
    <s v="ORD-00461"/>
    <s v="Government"/>
    <x v="4"/>
    <s v=" Montana "/>
    <s v=" High "/>
    <n v="2313"/>
    <n v="5"/>
    <n v="350"/>
    <n v="809550"/>
    <n v="0.1"/>
    <n v="80955"/>
    <x v="365"/>
    <n v="11565"/>
    <n v="717030"/>
    <d v="2014-01-05T00:00:00"/>
    <s v="Sunday"/>
    <s v=" May "/>
  </r>
  <r>
    <s v="ORD-00462"/>
    <s v="Enterprise"/>
    <x v="4"/>
    <s v=" Montana "/>
    <s v=" High "/>
    <n v="1804"/>
    <n v="5"/>
    <n v="125"/>
    <n v="225500"/>
    <n v="0.1"/>
    <n v="22550"/>
    <x v="366"/>
    <n v="9020"/>
    <n v="193930"/>
    <d v="2013-01-11T00:00:00"/>
    <s v="Friday"/>
    <s v=" November "/>
  </r>
  <r>
    <s v="ORD-00463"/>
    <s v="Midmarket"/>
    <x v="2"/>
    <s v=" Montana "/>
    <s v=" High "/>
    <n v="2072"/>
    <n v="5"/>
    <n v="15"/>
    <n v="31080"/>
    <n v="0.1"/>
    <n v="3108"/>
    <x v="367"/>
    <n v="10360"/>
    <n v="17612"/>
    <d v="2014-01-12T00:00:00"/>
    <s v="Sunday"/>
    <s v=" December "/>
  </r>
  <r>
    <s v="ORD-00464"/>
    <s v="Government"/>
    <x v="2"/>
    <s v=" Paseo "/>
    <s v=" High "/>
    <n v="1954"/>
    <n v="10"/>
    <n v="20"/>
    <n v="39080"/>
    <n v="0.1"/>
    <n v="3908"/>
    <x v="368"/>
    <n v="19540"/>
    <n v="15632"/>
    <d v="2014-01-03T00:00:00"/>
    <s v="Friday"/>
    <s v=" March "/>
  </r>
  <r>
    <s v="ORD-00465"/>
    <s v="Small Business"/>
    <x v="3"/>
    <s v=" Paseo "/>
    <s v=" High "/>
    <n v="591"/>
    <n v="10"/>
    <n v="300"/>
    <n v="177300"/>
    <n v="0.1"/>
    <n v="17730"/>
    <x v="369"/>
    <n v="5910"/>
    <n v="153660"/>
    <d v="2014-01-05T00:00:00"/>
    <s v="Sunday"/>
    <s v=" May "/>
  </r>
  <r>
    <s v="ORD-00466"/>
    <s v="Midmarket"/>
    <x v="2"/>
    <s v=" Paseo "/>
    <s v=" High "/>
    <n v="2167"/>
    <n v="10"/>
    <n v="15"/>
    <n v="32505"/>
    <n v="0.1"/>
    <n v="3250.5"/>
    <x v="370"/>
    <n v="21670"/>
    <n v="7584.5"/>
    <d v="2013-01-10T00:00:00"/>
    <s v="Thursday"/>
    <s v=" October "/>
  </r>
  <r>
    <s v="ORD-00467"/>
    <s v="Government"/>
    <x v="1"/>
    <s v=" Paseo "/>
    <s v=" High "/>
    <n v="241"/>
    <n v="10"/>
    <n v="20"/>
    <n v="4820"/>
    <n v="0.1"/>
    <n v="482"/>
    <x v="371"/>
    <n v="2410"/>
    <n v="1928"/>
    <d v="2014-01-10T00:00:00"/>
    <s v="Friday"/>
    <s v=" October "/>
  </r>
  <r>
    <s v="ORD-00468"/>
    <s v="Midmarket"/>
    <x v="1"/>
    <s v=" Velo "/>
    <s v=" High "/>
    <n v="681"/>
    <n v="120"/>
    <n v="15"/>
    <n v="10215"/>
    <n v="0.1"/>
    <n v="1021.5"/>
    <x v="372"/>
    <n v="81720"/>
    <n v="-72526.5"/>
    <d v="2014-01-01T00:00:00"/>
    <s v="Wednesday"/>
    <s v=" January "/>
  </r>
  <r>
    <s v="ORD-00469"/>
    <s v="Midmarket"/>
    <x v="1"/>
    <s v=" Velo "/>
    <s v=" High "/>
    <n v="510"/>
    <n v="120"/>
    <n v="15"/>
    <n v="7650"/>
    <n v="0.1"/>
    <n v="765"/>
    <x v="373"/>
    <n v="61200"/>
    <n v="-54315"/>
    <d v="2014-01-04T00:00:00"/>
    <s v="Saturday"/>
    <s v=" April "/>
  </r>
  <r>
    <s v="ORD-00470"/>
    <s v="Midmarket"/>
    <x v="4"/>
    <s v=" Velo "/>
    <s v=" High "/>
    <n v="790"/>
    <n v="120"/>
    <n v="15"/>
    <n v="11850"/>
    <n v="0.1"/>
    <n v="1185"/>
    <x v="374"/>
    <n v="94800"/>
    <n v="-84135"/>
    <d v="2014-01-05T00:00:00"/>
    <s v="Sunday"/>
    <s v=" May "/>
  </r>
  <r>
    <s v="ORD-00471"/>
    <s v="Government"/>
    <x v="2"/>
    <s v=" Velo "/>
    <s v=" High "/>
    <n v="639"/>
    <n v="120"/>
    <n v="350"/>
    <n v="223650"/>
    <n v="0.1"/>
    <n v="22365"/>
    <x v="375"/>
    <n v="76680"/>
    <n v="124605"/>
    <d v="2014-01-07T00:00:00"/>
    <s v="Tuesday"/>
    <s v=" July "/>
  </r>
  <r>
    <s v="ORD-00472"/>
    <s v="Enterprise"/>
    <x v="4"/>
    <s v=" Velo "/>
    <s v=" High "/>
    <n v="1596"/>
    <n v="120"/>
    <n v="125"/>
    <n v="199500"/>
    <n v="0.1"/>
    <n v="19950"/>
    <x v="376"/>
    <n v="191520"/>
    <n v="-11970"/>
    <d v="2014-01-09T00:00:00"/>
    <s v="Thursday"/>
    <s v=" September "/>
  </r>
  <r>
    <s v="ORD-00473"/>
    <s v="Small Business"/>
    <x v="4"/>
    <s v=" Velo "/>
    <s v=" High "/>
    <n v="2294"/>
    <n v="120"/>
    <n v="300"/>
    <n v="688200"/>
    <n v="0.1"/>
    <n v="68820"/>
    <x v="377"/>
    <n v="275280"/>
    <n v="344100"/>
    <d v="2013-01-10T00:00:00"/>
    <s v="Thursday"/>
    <s v=" October "/>
  </r>
  <r>
    <s v="ORD-00474"/>
    <s v="Government"/>
    <x v="1"/>
    <s v=" Velo "/>
    <s v=" High "/>
    <n v="241"/>
    <n v="120"/>
    <n v="20"/>
    <n v="4820"/>
    <n v="0.1"/>
    <n v="482"/>
    <x v="371"/>
    <n v="28920"/>
    <n v="-24582"/>
    <d v="2014-01-10T00:00:00"/>
    <s v="Friday"/>
    <s v=" October "/>
  </r>
  <r>
    <s v="ORD-00475"/>
    <s v="Government"/>
    <x v="1"/>
    <s v=" Velo "/>
    <s v=" High "/>
    <n v="2665"/>
    <n v="120"/>
    <n v="7"/>
    <n v="18655"/>
    <n v="0.1"/>
    <n v="1865.5"/>
    <x v="378"/>
    <n v="319800"/>
    <n v="-303010.5"/>
    <d v="2014-01-11T00:00:00"/>
    <s v="Saturday"/>
    <s v=" November "/>
  </r>
  <r>
    <s v="ORD-00476"/>
    <s v="Enterprise"/>
    <x v="0"/>
    <s v=" Velo "/>
    <s v=" High "/>
    <n v="1916"/>
    <n v="120"/>
    <n v="125"/>
    <n v="239500"/>
    <n v="0.1"/>
    <n v="23950"/>
    <x v="379"/>
    <n v="229920"/>
    <n v="-14370"/>
    <d v="2013-01-12T00:00:00"/>
    <s v="Saturday"/>
    <s v=" December "/>
  </r>
  <r>
    <s v="ORD-00477"/>
    <s v="Small Business"/>
    <x v="2"/>
    <s v=" Velo "/>
    <s v=" High "/>
    <n v="853"/>
    <n v="120"/>
    <n v="300"/>
    <n v="255900"/>
    <n v="0.1"/>
    <n v="25590"/>
    <x v="380"/>
    <n v="102360"/>
    <n v="127950"/>
    <d v="2014-01-12T00:00:00"/>
    <s v="Sunday"/>
    <s v=" December "/>
  </r>
  <r>
    <s v="ORD-00478"/>
    <s v="Enterprise"/>
    <x v="3"/>
    <s v=" VTT "/>
    <s v=" High "/>
    <n v="341"/>
    <n v="250"/>
    <n v="125"/>
    <n v="42625"/>
    <n v="0.1"/>
    <n v="4262.5"/>
    <x v="381"/>
    <n v="85250"/>
    <n v="-46887.5"/>
    <d v="2014-01-05T00:00:00"/>
    <s v="Sunday"/>
    <s v=" May "/>
  </r>
  <r>
    <s v="ORD-00479"/>
    <s v="Midmarket"/>
    <x v="3"/>
    <s v=" VTT "/>
    <s v=" High "/>
    <n v="641"/>
    <n v="250"/>
    <n v="15"/>
    <n v="9615"/>
    <n v="0.1"/>
    <n v="961.5"/>
    <x v="382"/>
    <n v="160250"/>
    <n v="-151596.5"/>
    <d v="2014-01-07T00:00:00"/>
    <s v="Tuesday"/>
    <s v=" July "/>
  </r>
  <r>
    <s v="ORD-00480"/>
    <s v="Government"/>
    <x v="4"/>
    <s v=" VTT "/>
    <s v=" High "/>
    <n v="2807"/>
    <n v="250"/>
    <n v="350"/>
    <n v="982450"/>
    <n v="0.1"/>
    <n v="98245"/>
    <x v="383"/>
    <n v="701750"/>
    <n v="182455"/>
    <d v="2014-01-08T00:00:00"/>
    <s v="Wednesday"/>
    <s v=" August "/>
  </r>
  <r>
    <s v="ORD-00481"/>
    <s v="Small Business"/>
    <x v="3"/>
    <s v=" VTT "/>
    <s v=" High "/>
    <n v="432"/>
    <n v="250"/>
    <n v="300"/>
    <n v="129600"/>
    <n v="0.1"/>
    <n v="12960"/>
    <x v="384"/>
    <n v="108000"/>
    <n v="8640"/>
    <d v="2014-01-09T00:00:00"/>
    <s v="Thursday"/>
    <s v=" September "/>
  </r>
  <r>
    <s v="ORD-00482"/>
    <s v="Small Business"/>
    <x v="4"/>
    <s v=" VTT "/>
    <s v=" High "/>
    <n v="2294"/>
    <n v="250"/>
    <n v="300"/>
    <n v="688200"/>
    <n v="0.1"/>
    <n v="68820"/>
    <x v="377"/>
    <n v="573500"/>
    <n v="45880"/>
    <d v="2013-01-10T00:00:00"/>
    <s v="Thursday"/>
    <s v=" October "/>
  </r>
  <r>
    <s v="ORD-00483"/>
    <s v="Midmarket"/>
    <x v="2"/>
    <s v=" VTT "/>
    <s v=" High "/>
    <n v="2167"/>
    <n v="250"/>
    <n v="15"/>
    <n v="32505"/>
    <n v="0.1"/>
    <n v="3250.5"/>
    <x v="370"/>
    <n v="541750"/>
    <n v="-512495.5"/>
    <d v="2013-01-10T00:00:00"/>
    <s v="Thursday"/>
    <s v=" October "/>
  </r>
  <r>
    <s v="ORD-00484"/>
    <s v="Enterprise"/>
    <x v="0"/>
    <s v=" VTT "/>
    <s v=" High "/>
    <n v="2529"/>
    <n v="250"/>
    <n v="125"/>
    <n v="316125"/>
    <n v="0.1"/>
    <n v="31612.5"/>
    <x v="385"/>
    <n v="632250"/>
    <n v="-347737.5"/>
    <d v="2014-01-11T00:00:00"/>
    <s v="Saturday"/>
    <s v=" November "/>
  </r>
  <r>
    <s v="ORD-00485"/>
    <s v="Government"/>
    <x v="1"/>
    <s v=" VTT "/>
    <s v=" High "/>
    <n v="1870"/>
    <n v="250"/>
    <n v="350"/>
    <n v="654500"/>
    <n v="0.1"/>
    <n v="65450"/>
    <x v="386"/>
    <n v="467500"/>
    <n v="121550"/>
    <d v="2013-01-12T00:00:00"/>
    <s v="Saturday"/>
    <s v=" December "/>
  </r>
  <r>
    <s v="ORD-00486"/>
    <s v="Enterprise"/>
    <x v="4"/>
    <s v=" Amarilla "/>
    <s v=" High "/>
    <n v="579"/>
    <n v="260"/>
    <n v="125"/>
    <n v="72375"/>
    <n v="0.1"/>
    <n v="7237.5"/>
    <x v="387"/>
    <n v="150540"/>
    <n v="-85402.5"/>
    <d v="2014-01-01T00:00:00"/>
    <s v="Wednesday"/>
    <s v=" January "/>
  </r>
  <r>
    <s v="ORD-00487"/>
    <s v="Government"/>
    <x v="0"/>
    <s v=" Amarilla "/>
    <s v=" High "/>
    <n v="2240"/>
    <n v="260"/>
    <n v="350"/>
    <n v="784000"/>
    <n v="0.1"/>
    <n v="78400"/>
    <x v="388"/>
    <n v="582400"/>
    <n v="123200"/>
    <d v="2014-01-02T00:00:00"/>
    <s v="Thursday"/>
    <s v=" February "/>
  </r>
  <r>
    <s v="ORD-00488"/>
    <s v="Small Business"/>
    <x v="4"/>
    <s v=" Amarilla "/>
    <s v=" High "/>
    <n v="2993"/>
    <n v="260"/>
    <n v="300"/>
    <n v="897900"/>
    <n v="0.1"/>
    <n v="89790"/>
    <x v="389"/>
    <n v="778180"/>
    <n v="29930"/>
    <d v="2014-01-03T00:00:00"/>
    <s v="Friday"/>
    <s v=" March "/>
  </r>
  <r>
    <s v="ORD-00489"/>
    <s v="Channel Partners"/>
    <x v="0"/>
    <s v=" Amarilla "/>
    <s v=" High "/>
    <n v="3520"/>
    <n v="260"/>
    <n v="12"/>
    <n v="42246"/>
    <n v="0.1"/>
    <n v="4224.6000000000004"/>
    <x v="390"/>
    <n v="915330"/>
    <n v="-877308.6"/>
    <d v="2014-01-04T00:00:00"/>
    <s v="Saturday"/>
    <s v=" April "/>
  </r>
  <r>
    <s v="ORD-00490"/>
    <s v="Government"/>
    <x v="3"/>
    <s v=" Amarilla "/>
    <s v=" High "/>
    <n v="2039"/>
    <n v="260"/>
    <n v="20"/>
    <n v="40780"/>
    <n v="0.1"/>
    <n v="4078"/>
    <x v="391"/>
    <n v="530140"/>
    <n v="-493438"/>
    <d v="2014-01-05T00:00:00"/>
    <s v="Sunday"/>
    <s v=" May "/>
  </r>
  <r>
    <s v="ORD-00491"/>
    <s v="Channel Partners"/>
    <x v="1"/>
    <s v=" Amarilla "/>
    <s v=" High "/>
    <n v="2574"/>
    <n v="260"/>
    <n v="12"/>
    <n v="30888"/>
    <n v="0.1"/>
    <n v="3088.8"/>
    <x v="392"/>
    <n v="669240"/>
    <n v="-641440.80000000005"/>
    <d v="2014-01-08T00:00:00"/>
    <s v="Wednesday"/>
    <s v=" August "/>
  </r>
  <r>
    <s v="ORD-00492"/>
    <s v="Government"/>
    <x v="0"/>
    <s v=" Amarilla "/>
    <s v=" High "/>
    <n v="707"/>
    <n v="260"/>
    <n v="350"/>
    <n v="247450"/>
    <n v="0.1"/>
    <n v="24745"/>
    <x v="393"/>
    <n v="183820"/>
    <n v="38885"/>
    <d v="2014-01-09T00:00:00"/>
    <s v="Thursday"/>
    <s v=" September "/>
  </r>
  <r>
    <s v="ORD-00493"/>
    <s v="Midmarket"/>
    <x v="2"/>
    <s v=" Amarilla "/>
    <s v=" High "/>
    <n v="2072"/>
    <n v="260"/>
    <n v="15"/>
    <n v="31080"/>
    <n v="0.1"/>
    <n v="3108"/>
    <x v="367"/>
    <n v="538720"/>
    <n v="-510748"/>
    <d v="2014-01-12T00:00:00"/>
    <s v="Sunday"/>
    <s v=" December "/>
  </r>
  <r>
    <s v="ORD-00494"/>
    <s v="Small Business"/>
    <x v="2"/>
    <s v=" Amarilla "/>
    <s v=" High "/>
    <n v="853"/>
    <n v="260"/>
    <n v="300"/>
    <n v="255900"/>
    <n v="0.1"/>
    <n v="25590"/>
    <x v="380"/>
    <n v="221780"/>
    <n v="8530"/>
    <d v="2014-01-12T00:00:00"/>
    <s v="Sunday"/>
    <s v=" December "/>
  </r>
  <r>
    <s v="ORD-00495"/>
    <s v="Channel Partners"/>
    <x v="2"/>
    <s v=" Carretera "/>
    <s v=" High "/>
    <n v="1198"/>
    <n v="3"/>
    <n v="12"/>
    <n v="14376"/>
    <n v="0.11"/>
    <n v="1581.36"/>
    <x v="394"/>
    <n v="3594"/>
    <n v="9200.64"/>
    <d v="2013-01-10T00:00:00"/>
    <s v="Thursday"/>
    <s v=" October "/>
  </r>
  <r>
    <s v="ORD-00496"/>
    <s v="Government"/>
    <x v="2"/>
    <s v=" Paseo "/>
    <s v=" High "/>
    <n v="2532"/>
    <n v="10"/>
    <n v="7"/>
    <n v="17724"/>
    <n v="0.11"/>
    <n v="1949.64"/>
    <x v="395"/>
    <n v="25320"/>
    <n v="-9545.64"/>
    <d v="2014-01-04T00:00:00"/>
    <s v="Saturday"/>
    <s v=" April "/>
  </r>
  <r>
    <s v="ORD-00497"/>
    <s v="Channel Partners"/>
    <x v="2"/>
    <s v=" Paseo "/>
    <s v=" High "/>
    <n v="1198"/>
    <n v="10"/>
    <n v="12"/>
    <n v="14376"/>
    <n v="0.11"/>
    <n v="1581.36"/>
    <x v="394"/>
    <n v="11980"/>
    <n v="814.64"/>
    <d v="2013-01-10T00:00:00"/>
    <s v="Thursday"/>
    <s v=" October "/>
  </r>
  <r>
    <s v="ORD-00498"/>
    <s v="Midmarket"/>
    <x v="0"/>
    <s v=" Velo "/>
    <s v=" High "/>
    <n v="384"/>
    <n v="120"/>
    <n v="15"/>
    <n v="5760"/>
    <n v="0.11"/>
    <n v="633.6"/>
    <x v="396"/>
    <n v="46080"/>
    <n v="-40953.599999999999"/>
    <d v="2014-01-01T00:00:00"/>
    <s v="Wednesday"/>
    <s v=" January "/>
  </r>
  <r>
    <s v="ORD-00499"/>
    <s v="Channel Partners"/>
    <x v="1"/>
    <s v=" Velo "/>
    <s v=" High "/>
    <n v="472"/>
    <n v="120"/>
    <n v="12"/>
    <n v="5664"/>
    <n v="0.11"/>
    <n v="623.04"/>
    <x v="397"/>
    <n v="56640"/>
    <n v="-51599.040000000001"/>
    <d v="2014-01-10T00:00:00"/>
    <s v="Friday"/>
    <s v=" October "/>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n v="27514.5"/>
  </r>
  <r>
    <x v="1"/>
    <n v="22457"/>
  </r>
  <r>
    <x v="2"/>
    <n v="26136"/>
  </r>
  <r>
    <x v="1"/>
    <n v="10656"/>
  </r>
  <r>
    <x v="3"/>
    <n v="29640"/>
  </r>
  <r>
    <x v="1"/>
    <n v="525011"/>
  </r>
  <r>
    <x v="1"/>
    <n v="9210"/>
  </r>
  <r>
    <x v="0"/>
    <n v="17626"/>
  </r>
  <r>
    <x v="2"/>
    <n v="28485"/>
  </r>
  <r>
    <x v="1"/>
    <n v="10815"/>
  </r>
  <r>
    <x v="3"/>
    <n v="24700"/>
  </r>
  <r>
    <x v="0"/>
    <n v="319860"/>
  </r>
  <r>
    <x v="3"/>
    <n v="282610"/>
  </r>
  <r>
    <x v="1"/>
    <n v="4292"/>
  </r>
  <r>
    <x v="0"/>
    <n v="41400"/>
  </r>
  <r>
    <x v="4"/>
    <n v="6150"/>
  </r>
  <r>
    <x v="0"/>
    <n v="2920"/>
  </r>
  <r>
    <x v="3"/>
    <n v="4870"/>
  </r>
  <r>
    <x v="0"/>
    <n v="5036"/>
  </r>
  <r>
    <x v="1"/>
    <n v="342040"/>
  </r>
  <r>
    <x v="1"/>
    <n v="734"/>
  </r>
  <r>
    <x v="3"/>
    <n v="-2649"/>
  </r>
  <r>
    <x v="2"/>
    <n v="2745"/>
  </r>
  <r>
    <x v="3"/>
    <n v="228520"/>
  </r>
  <r>
    <x v="3"/>
    <n v="12360"/>
  </r>
  <r>
    <x v="4"/>
    <n v="-3429"/>
  </r>
  <r>
    <x v="0"/>
    <n v="586500"/>
  </r>
  <r>
    <x v="4"/>
    <n v="1824"/>
  </r>
  <r>
    <x v="0"/>
    <n v="10760"/>
  </r>
  <r>
    <x v="0"/>
    <n v="18170"/>
  </r>
  <r>
    <x v="1"/>
    <n v="514420"/>
  </r>
  <r>
    <x v="3"/>
    <n v="-168709"/>
  </r>
  <r>
    <x v="2"/>
    <n v="9020"/>
  </r>
  <r>
    <x v="1"/>
    <n v="-233388"/>
  </r>
  <r>
    <x v="1"/>
    <n v="231380"/>
  </r>
  <r>
    <x v="1"/>
    <n v="-166860"/>
  </r>
  <r>
    <x v="4"/>
    <n v="14105"/>
  </r>
  <r>
    <x v="0"/>
    <n v="1725"/>
  </r>
  <r>
    <x v="0"/>
    <n v="100050"/>
  </r>
  <r>
    <x v="1"/>
    <n v="-675444"/>
  </r>
  <r>
    <x v="2"/>
    <n v="-511830"/>
  </r>
  <r>
    <x v="1"/>
    <n v="-208680"/>
  </r>
  <r>
    <x v="2"/>
    <n v="152700"/>
  </r>
  <r>
    <x v="2"/>
    <n v="107550"/>
  </r>
  <r>
    <x v="0"/>
    <n v="-417910"/>
  </r>
  <r>
    <x v="2"/>
    <n v="247500"/>
  </r>
  <r>
    <x v="4"/>
    <n v="-484344"/>
  </r>
  <r>
    <x v="1"/>
    <n v="-569632.5"/>
  </r>
  <r>
    <x v="2"/>
    <n v="-455760"/>
  </r>
  <r>
    <x v="1"/>
    <n v="-426558"/>
  </r>
  <r>
    <x v="4"/>
    <n v="-530968"/>
  </r>
  <r>
    <x v="4"/>
    <n v="-289179"/>
  </r>
  <r>
    <x v="4"/>
    <n v="-150675"/>
  </r>
  <r>
    <x v="2"/>
    <n v="-12111.15"/>
  </r>
  <r>
    <x v="2"/>
    <n v="11135.6"/>
  </r>
  <r>
    <x v="2"/>
    <n v="-3162.1"/>
  </r>
  <r>
    <x v="2"/>
    <n v="-72251.73"/>
  </r>
  <r>
    <x v="0"/>
    <n v="-322310.82"/>
  </r>
  <r>
    <x v="4"/>
    <n v="16499.04"/>
  </r>
  <r>
    <x v="3"/>
    <n v="415635"/>
  </r>
  <r>
    <x v="4"/>
    <n v="9938.9699999999993"/>
  </r>
  <r>
    <x v="0"/>
    <n v="12831.6"/>
  </r>
  <r>
    <x v="4"/>
    <n v="39847.5"/>
  </r>
  <r>
    <x v="2"/>
    <n v="23718.48"/>
  </r>
  <r>
    <x v="1"/>
    <n v="6802.08"/>
  </r>
  <r>
    <x v="3"/>
    <n v="145236"/>
  </r>
  <r>
    <x v="3"/>
    <n v="479869.5"/>
  </r>
  <r>
    <x v="2"/>
    <n v="740242.5"/>
  </r>
  <r>
    <x v="3"/>
    <n v="21807.9"/>
  </r>
  <r>
    <x v="4"/>
    <n v="671892"/>
  </r>
  <r>
    <x v="2"/>
    <n v="20357.400000000001"/>
  </r>
  <r>
    <x v="0"/>
    <n v="3531.9"/>
  </r>
  <r>
    <x v="4"/>
    <n v="729416"/>
  </r>
  <r>
    <x v="4"/>
    <n v="78731.25"/>
  </r>
  <r>
    <x v="4"/>
    <n v="7342.9"/>
  </r>
  <r>
    <x v="4"/>
    <n v="-13791.97"/>
  </r>
  <r>
    <x v="4"/>
    <n v="82696.25"/>
  </r>
  <r>
    <x v="2"/>
    <n v="89521.25"/>
  </r>
  <r>
    <x v="3"/>
    <n v="207366.25"/>
  </r>
  <r>
    <x v="1"/>
    <n v="3622.95"/>
  </r>
  <r>
    <x v="1"/>
    <n v="1440.08"/>
  </r>
  <r>
    <x v="4"/>
    <n v="833735"/>
  </r>
  <r>
    <x v="2"/>
    <n v="725157.5"/>
  </r>
  <r>
    <x v="2"/>
    <n v="-387172.8"/>
  </r>
  <r>
    <x v="3"/>
    <n v="-40931.339999999997"/>
  </r>
  <r>
    <x v="0"/>
    <n v="3461.25"/>
  </r>
  <r>
    <x v="4"/>
    <n v="2486.25"/>
  </r>
  <r>
    <x v="0"/>
    <n v="-236542.44"/>
  </r>
  <r>
    <x v="1"/>
    <n v="-63927.41"/>
  </r>
  <r>
    <x v="0"/>
    <n v="91047.75"/>
  </r>
  <r>
    <x v="4"/>
    <n v="-91783.75"/>
  </r>
  <r>
    <x v="2"/>
    <n v="-99358.75"/>
  </r>
  <r>
    <x v="1"/>
    <n v="46342"/>
  </r>
  <r>
    <x v="3"/>
    <n v="23218"/>
  </r>
  <r>
    <x v="3"/>
    <n v="134810.5"/>
  </r>
  <r>
    <x v="2"/>
    <n v="-220180"/>
  </r>
  <r>
    <x v="4"/>
    <n v="-493510.68"/>
  </r>
  <r>
    <x v="2"/>
    <n v="-78693.149999999994"/>
  </r>
  <r>
    <x v="0"/>
    <n v="88728.75"/>
  </r>
  <r>
    <x v="0"/>
    <n v="11344.2"/>
  </r>
  <r>
    <x v="1"/>
    <n v="62274"/>
  </r>
  <r>
    <x v="2"/>
    <n v="8279.7000000000007"/>
  </r>
  <r>
    <x v="0"/>
    <n v="969680"/>
  </r>
  <r>
    <x v="4"/>
    <n v="7719.92"/>
  </r>
  <r>
    <x v="4"/>
    <n v="22863.599999999999"/>
  </r>
  <r>
    <x v="3"/>
    <n v="4664.3999999999996"/>
  </r>
  <r>
    <x v="3"/>
    <n v="195050"/>
  </r>
  <r>
    <x v="0"/>
    <n v="11106.1"/>
  </r>
  <r>
    <x v="2"/>
    <n v="260712"/>
  </r>
  <r>
    <x v="1"/>
    <n v="490752"/>
  </r>
  <r>
    <x v="4"/>
    <n v="2009.92"/>
  </r>
  <r>
    <x v="3"/>
    <n v="74475"/>
  </r>
  <r>
    <x v="0"/>
    <n v="2279.1999999999998"/>
  </r>
  <r>
    <x v="1"/>
    <n v="91012.5"/>
  </r>
  <r>
    <x v="3"/>
    <n v="241312.5"/>
  </r>
  <r>
    <x v="2"/>
    <n v="3141.6"/>
  </r>
  <r>
    <x v="0"/>
    <n v="544144"/>
  </r>
  <r>
    <x v="0"/>
    <n v="949716"/>
  </r>
  <r>
    <x v="0"/>
    <n v="307012.5"/>
  </r>
  <r>
    <x v="4"/>
    <n v="9047.5"/>
  </r>
  <r>
    <x v="4"/>
    <n v="-6320.82"/>
  </r>
  <r>
    <x v="2"/>
    <n v="1856.8"/>
  </r>
  <r>
    <x v="3"/>
    <n v="1907.84"/>
  </r>
  <r>
    <x v="4"/>
    <n v="-157226.4"/>
  </r>
  <r>
    <x v="1"/>
    <n v="661418"/>
  </r>
  <r>
    <x v="1"/>
    <n v="641571"/>
  </r>
  <r>
    <x v="1"/>
    <n v="2022.5"/>
  </r>
  <r>
    <x v="3"/>
    <n v="5362.5"/>
  </r>
  <r>
    <x v="2"/>
    <n v="-114193.2"/>
  </r>
  <r>
    <x v="3"/>
    <n v="-54617.599999999999"/>
  </r>
  <r>
    <x v="3"/>
    <n v="-117332.16"/>
  </r>
  <r>
    <x v="3"/>
    <n v="-84405"/>
  </r>
  <r>
    <x v="1"/>
    <n v="9416"/>
  </r>
  <r>
    <x v="1"/>
    <n v="267561"/>
  </r>
  <r>
    <x v="0"/>
    <n v="-347947.5"/>
  </r>
  <r>
    <x v="4"/>
    <n v="24738"/>
  </r>
  <r>
    <x v="3"/>
    <n v="180420"/>
  </r>
  <r>
    <x v="1"/>
    <n v="8806"/>
  </r>
  <r>
    <x v="3"/>
    <n v="37434"/>
  </r>
  <r>
    <x v="1"/>
    <n v="-312950"/>
  </r>
  <r>
    <x v="1"/>
    <n v="246178"/>
  </r>
  <r>
    <x v="4"/>
    <n v="-297134.40000000002"/>
  </r>
  <r>
    <x v="2"/>
    <n v="-226216.4"/>
  </r>
  <r>
    <x v="0"/>
    <n v="65144"/>
  </r>
  <r>
    <x v="2"/>
    <n v="501793.88"/>
  </r>
  <r>
    <x v="1"/>
    <n v="42312"/>
  </r>
  <r>
    <x v="1"/>
    <n v="198432"/>
  </r>
  <r>
    <x v="4"/>
    <n v="16822.080000000002"/>
  </r>
  <r>
    <x v="0"/>
    <n v="7845.12"/>
  </r>
  <r>
    <x v="1"/>
    <n v="3504.82"/>
  </r>
  <r>
    <x v="2"/>
    <n v="12622.64"/>
  </r>
  <r>
    <x v="2"/>
    <n v="973.76"/>
  </r>
  <r>
    <x v="1"/>
    <n v="601096.5"/>
  </r>
  <r>
    <x v="2"/>
    <n v="149613.75"/>
  </r>
  <r>
    <x v="1"/>
    <n v="198322.5"/>
  </r>
  <r>
    <x v="2"/>
    <n v="684094.5"/>
  </r>
  <r>
    <x v="0"/>
    <n v="197357.5"/>
  </r>
  <r>
    <x v="2"/>
    <n v="3117.64"/>
  </r>
  <r>
    <x v="1"/>
    <n v="193609"/>
  </r>
  <r>
    <x v="1"/>
    <n v="174662.5"/>
  </r>
  <r>
    <x v="4"/>
    <n v="2245.98"/>
  </r>
  <r>
    <x v="0"/>
    <n v="223501.25"/>
  </r>
  <r>
    <x v="1"/>
    <n v="8849.75"/>
  </r>
  <r>
    <x v="2"/>
    <n v="143178.75"/>
  </r>
  <r>
    <x v="1"/>
    <n v="189792.5"/>
  </r>
  <r>
    <x v="0"/>
    <n v="2511.25"/>
  </r>
  <r>
    <x v="4"/>
    <n v="116604"/>
  </r>
  <r>
    <x v="3"/>
    <n v="-456697.76"/>
  </r>
  <r>
    <x v="1"/>
    <n v="-202137.5"/>
  </r>
  <r>
    <x v="0"/>
    <n v="76834"/>
  </r>
  <r>
    <x v="3"/>
    <n v="146959"/>
  </r>
  <r>
    <x v="1"/>
    <n v="-457950.25"/>
  </r>
  <r>
    <x v="0"/>
    <n v="13628.4"/>
  </r>
  <r>
    <x v="3"/>
    <n v="-5649.6"/>
  </r>
  <r>
    <x v="0"/>
    <n v="-387360.3"/>
  </r>
  <r>
    <x v="1"/>
    <n v="-590894.43999999994"/>
  </r>
  <r>
    <x v="3"/>
    <n v="19091.400000000001"/>
  </r>
  <r>
    <x v="3"/>
    <n v="8936.4"/>
  </r>
  <r>
    <x v="2"/>
    <n v="9948.4"/>
  </r>
  <r>
    <x v="4"/>
    <n v="-74188.800000000003"/>
  </r>
  <r>
    <x v="0"/>
    <n v="10605.72"/>
  </r>
  <r>
    <x v="1"/>
    <n v="575985"/>
  </r>
  <r>
    <x v="4"/>
    <n v="91242"/>
  </r>
  <r>
    <x v="0"/>
    <n v="18489.8"/>
  </r>
  <r>
    <x v="1"/>
    <n v="526097"/>
  </r>
  <r>
    <x v="0"/>
    <n v="4903.72"/>
  </r>
  <r>
    <x v="1"/>
    <n v="571943"/>
  </r>
  <r>
    <x v="3"/>
    <n v="130870"/>
  </r>
  <r>
    <x v="0"/>
    <n v="-13943.28"/>
  </r>
  <r>
    <x v="1"/>
    <n v="87450"/>
  </r>
  <r>
    <x v="1"/>
    <n v="393231"/>
  </r>
  <r>
    <x v="4"/>
    <n v="811204"/>
  </r>
  <r>
    <x v="4"/>
    <n v="1124700"/>
  </r>
  <r>
    <x v="2"/>
    <n v="328680"/>
  </r>
  <r>
    <x v="0"/>
    <n v="959.2"/>
  </r>
  <r>
    <x v="0"/>
    <n v="19080.8"/>
  </r>
  <r>
    <x v="4"/>
    <n v="9715.2000000000007"/>
  </r>
  <r>
    <x v="4"/>
    <n v="2952.4"/>
  </r>
  <r>
    <x v="3"/>
    <n v="6661.6"/>
  </r>
  <r>
    <x v="4"/>
    <n v="89324"/>
  </r>
  <r>
    <x v="3"/>
    <n v="125180"/>
  </r>
  <r>
    <x v="4"/>
    <n v="-158923.20000000001"/>
  </r>
  <r>
    <x v="0"/>
    <n v="-266716.79999999999"/>
  </r>
  <r>
    <x v="2"/>
    <n v="470232"/>
  </r>
  <r>
    <x v="2"/>
    <n v="-206523.68"/>
  </r>
  <r>
    <x v="4"/>
    <n v="30014"/>
  </r>
  <r>
    <x v="2"/>
    <n v="187222"/>
  </r>
  <r>
    <x v="3"/>
    <n v="-356698.4"/>
  </r>
  <r>
    <x v="3"/>
    <n v="141740"/>
  </r>
  <r>
    <x v="3"/>
    <n v="-150360"/>
  </r>
  <r>
    <x v="1"/>
    <n v="144932"/>
  </r>
  <r>
    <x v="4"/>
    <n v="-164797.6"/>
  </r>
  <r>
    <x v="0"/>
    <n v="135128"/>
  </r>
  <r>
    <x v="1"/>
    <n v="1912.35"/>
  </r>
  <r>
    <x v="1"/>
    <n v="-4596.2"/>
  </r>
  <r>
    <x v="0"/>
    <n v="-7869.15"/>
  </r>
  <r>
    <x v="3"/>
    <n v="-9008.15"/>
  </r>
  <r>
    <x v="0"/>
    <n v="3403.4"/>
  </r>
  <r>
    <x v="0"/>
    <n v="-264006.59999999998"/>
  </r>
  <r>
    <x v="3"/>
    <n v="-654368.15"/>
  </r>
  <r>
    <x v="3"/>
    <n v="-426388.05"/>
  </r>
  <r>
    <x v="3"/>
    <n v="-279177.8"/>
  </r>
  <r>
    <x v="1"/>
    <n v="-293632.65000000002"/>
  </r>
  <r>
    <x v="2"/>
    <n v="15666"/>
  </r>
  <r>
    <x v="1"/>
    <n v="9374.4"/>
  </r>
  <r>
    <x v="2"/>
    <n v="25008"/>
  </r>
  <r>
    <x v="4"/>
    <n v="279462"/>
  </r>
  <r>
    <x v="1"/>
    <n v="3708.4"/>
  </r>
  <r>
    <x v="3"/>
    <n v="31398.75"/>
  </r>
  <r>
    <x v="4"/>
    <n v="2080.5"/>
  </r>
  <r>
    <x v="2"/>
    <n v="9077.5499999999993"/>
  </r>
  <r>
    <x v="2"/>
    <n v="453423.75"/>
  </r>
  <r>
    <x v="4"/>
    <n v="412571.25"/>
  </r>
  <r>
    <x v="3"/>
    <n v="235800"/>
  </r>
  <r>
    <x v="1"/>
    <n v="14988.8"/>
  </r>
  <r>
    <x v="3"/>
    <n v="308000"/>
  </r>
  <r>
    <x v="2"/>
    <n v="11727"/>
  </r>
  <r>
    <x v="4"/>
    <n v="325380"/>
  </r>
  <r>
    <x v="2"/>
    <n v="259368.75"/>
  </r>
  <r>
    <x v="3"/>
    <n v="441925"/>
  </r>
  <r>
    <x v="4"/>
    <n v="-7795.45"/>
  </r>
  <r>
    <x v="4"/>
    <n v="272525"/>
  </r>
  <r>
    <x v="4"/>
    <n v="194145"/>
  </r>
  <r>
    <x v="2"/>
    <n v="11135"/>
  </r>
  <r>
    <x v="0"/>
    <n v="396030"/>
  </r>
  <r>
    <x v="0"/>
    <n v="12501"/>
  </r>
  <r>
    <x v="4"/>
    <n v="93633.75"/>
  </r>
  <r>
    <x v="2"/>
    <n v="76560"/>
  </r>
  <r>
    <x v="0"/>
    <n v="16218"/>
  </r>
  <r>
    <x v="4"/>
    <n v="23967"/>
  </r>
  <r>
    <x v="2"/>
    <n v="-7155.6"/>
  </r>
  <r>
    <x v="1"/>
    <n v="8993"/>
  </r>
  <r>
    <x v="4"/>
    <n v="-58691.25"/>
  </r>
  <r>
    <x v="3"/>
    <n v="-302550.75"/>
  </r>
  <r>
    <x v="1"/>
    <n v="-1008.75"/>
  </r>
  <r>
    <x v="4"/>
    <n v="127925"/>
  </r>
  <r>
    <x v="4"/>
    <n v="-286032"/>
  </r>
  <r>
    <x v="2"/>
    <n v="-159479"/>
  </r>
  <r>
    <x v="4"/>
    <n v="-1076.25"/>
  </r>
  <r>
    <x v="2"/>
    <n v="-880"/>
  </r>
  <r>
    <x v="2"/>
    <n v="-104333"/>
  </r>
  <r>
    <x v="1"/>
    <n v="206250"/>
  </r>
  <r>
    <x v="0"/>
    <n v="-320859"/>
  </r>
  <r>
    <x v="4"/>
    <n v="-292215"/>
  </r>
  <r>
    <x v="1"/>
    <n v="-530607"/>
  </r>
  <r>
    <x v="4"/>
    <n v="-615153"/>
  </r>
  <r>
    <x v="4"/>
    <n v="-138709.5"/>
  </r>
  <r>
    <x v="2"/>
    <n v="-605211.44999999995"/>
  </r>
  <r>
    <x v="1"/>
    <n v="97875"/>
  </r>
  <r>
    <x v="0"/>
    <n v="40020"/>
  </r>
  <r>
    <x v="0"/>
    <n v="89030"/>
  </r>
  <r>
    <x v="1"/>
    <n v="31250"/>
  </r>
  <r>
    <x v="2"/>
    <n v="15584.1"/>
  </r>
  <r>
    <x v="4"/>
    <n v="17656.5"/>
  </r>
  <r>
    <x v="0"/>
    <n v="31568.400000000001"/>
  </r>
  <r>
    <x v="3"/>
    <n v="4653.3599999999997"/>
  </r>
  <r>
    <x v="0"/>
    <n v="19035.72"/>
  </r>
  <r>
    <x v="4"/>
    <n v="22533"/>
  </r>
  <r>
    <x v="4"/>
    <n v="941.54"/>
  </r>
  <r>
    <x v="1"/>
    <n v="101561.5"/>
  </r>
  <r>
    <x v="3"/>
    <n v="317520"/>
  </r>
  <r>
    <x v="1"/>
    <n v="473040"/>
  </r>
  <r>
    <x v="2"/>
    <n v="2216.7399999999998"/>
  </r>
  <r>
    <x v="4"/>
    <n v="17100.439999999999"/>
  </r>
  <r>
    <x v="2"/>
    <n v="477224"/>
  </r>
  <r>
    <x v="0"/>
    <n v="2942.72"/>
  </r>
  <r>
    <x v="4"/>
    <n v="231913"/>
  </r>
  <r>
    <x v="0"/>
    <n v="-2380"/>
  </r>
  <r>
    <x v="4"/>
    <n v="-6887.5"/>
  </r>
  <r>
    <x v="1"/>
    <n v="-162027"/>
  </r>
  <r>
    <x v="2"/>
    <n v="312664"/>
  </r>
  <r>
    <x v="3"/>
    <n v="-169903.16"/>
  </r>
  <r>
    <x v="2"/>
    <n v="197802"/>
  </r>
  <r>
    <x v="2"/>
    <n v="433884"/>
  </r>
  <r>
    <x v="0"/>
    <n v="-670899.6"/>
  </r>
  <r>
    <x v="3"/>
    <n v="-364643.16"/>
  </r>
  <r>
    <x v="2"/>
    <n v="39072"/>
  </r>
  <r>
    <x v="3"/>
    <n v="-259637.6"/>
  </r>
  <r>
    <x v="0"/>
    <n v="77952"/>
  </r>
  <r>
    <x v="2"/>
    <n v="-283218.75"/>
  </r>
  <r>
    <x v="3"/>
    <n v="115851"/>
  </r>
  <r>
    <x v="4"/>
    <n v="50163"/>
  </r>
  <r>
    <x v="2"/>
    <n v="-355548.26"/>
  </r>
  <r>
    <x v="2"/>
    <n v="143244"/>
  </r>
  <r>
    <x v="2"/>
    <n v="24246.6"/>
  </r>
  <r>
    <x v="4"/>
    <n v="9011.7999999999993"/>
  </r>
  <r>
    <x v="1"/>
    <n v="7146.3"/>
  </r>
  <r>
    <x v="4"/>
    <n v="4727.3"/>
  </r>
  <r>
    <x v="2"/>
    <n v="15461.6"/>
  </r>
  <r>
    <x v="1"/>
    <n v="-101301.2"/>
  </r>
  <r>
    <x v="3"/>
    <n v="-151188.85999999999"/>
  </r>
  <r>
    <x v="4"/>
    <n v="-271992.7"/>
  </r>
  <r>
    <x v="3"/>
    <n v="5932.32"/>
  </r>
  <r>
    <x v="0"/>
    <n v="15373.44"/>
  </r>
  <r>
    <x v="3"/>
    <n v="28610.400000000001"/>
  </r>
  <r>
    <x v="3"/>
    <n v="14414.4"/>
  </r>
  <r>
    <x v="2"/>
    <n v="14426.72"/>
  </r>
  <r>
    <x v="2"/>
    <n v="-3598.19"/>
  </r>
  <r>
    <x v="0"/>
    <n v="-133835.1"/>
  </r>
  <r>
    <x v="0"/>
    <n v="-128811.15"/>
  </r>
  <r>
    <x v="4"/>
    <n v="-62079.03"/>
  </r>
  <r>
    <x v="0"/>
    <n v="-179541.18"/>
  </r>
  <r>
    <x v="2"/>
    <n v="-415223.34"/>
  </r>
  <r>
    <x v="1"/>
    <n v="-529030.6"/>
  </r>
  <r>
    <x v="0"/>
    <n v="-385201.18"/>
  </r>
  <r>
    <x v="0"/>
    <n v="-287711.15000000002"/>
  </r>
  <r>
    <x v="4"/>
    <n v="567922.5"/>
  </r>
  <r>
    <x v="2"/>
    <n v="123648"/>
  </r>
  <r>
    <x v="2"/>
    <n v="601956"/>
  </r>
  <r>
    <x v="2"/>
    <n v="26873.599999999999"/>
  </r>
  <r>
    <x v="2"/>
    <n v="597594"/>
  </r>
  <r>
    <x v="1"/>
    <n v="278125"/>
  </r>
  <r>
    <x v="0"/>
    <n v="457838"/>
  </r>
  <r>
    <x v="2"/>
    <n v="120512"/>
  </r>
  <r>
    <x v="1"/>
    <n v="373256.25"/>
  </r>
  <r>
    <x v="2"/>
    <n v="8298.9500000000007"/>
  </r>
  <r>
    <x v="4"/>
    <n v="11577.45"/>
  </r>
  <r>
    <x v="2"/>
    <n v="13201"/>
  </r>
  <r>
    <x v="1"/>
    <n v="302087"/>
  </r>
  <r>
    <x v="0"/>
    <n v="377676"/>
  </r>
  <r>
    <x v="3"/>
    <n v="3205.08"/>
  </r>
  <r>
    <x v="1"/>
    <n v="-7416.25"/>
  </r>
  <r>
    <x v="2"/>
    <n v="263781"/>
  </r>
  <r>
    <x v="3"/>
    <n v="-61752.6"/>
  </r>
  <r>
    <x v="1"/>
    <n v="-7826.25"/>
  </r>
  <r>
    <x v="2"/>
    <n v="-200366.4"/>
  </r>
  <r>
    <x v="4"/>
    <n v="-144089.4"/>
  </r>
  <r>
    <x v="4"/>
    <n v="218148"/>
  </r>
  <r>
    <x v="1"/>
    <n v="-59623.199999999997"/>
  </r>
  <r>
    <x v="0"/>
    <n v="-774916.38"/>
  </r>
  <r>
    <x v="2"/>
    <n v="27811"/>
  </r>
  <r>
    <x v="3"/>
    <n v="79663"/>
  </r>
  <r>
    <x v="0"/>
    <n v="-236468.75"/>
  </r>
  <r>
    <x v="2"/>
    <n v="188378"/>
  </r>
  <r>
    <x v="1"/>
    <n v="-142887.5"/>
  </r>
  <r>
    <x v="0"/>
    <n v="-269885.2"/>
  </r>
  <r>
    <x v="4"/>
    <n v="26068"/>
  </r>
  <r>
    <x v="0"/>
    <n v="702.72"/>
  </r>
  <r>
    <x v="4"/>
    <n v="17178.8"/>
  </r>
  <r>
    <x v="0"/>
    <n v="-914.92"/>
  </r>
  <r>
    <x v="4"/>
    <n v="-309731.20000000001"/>
  </r>
  <r>
    <x v="3"/>
    <n v="172480"/>
  </r>
  <r>
    <x v="2"/>
    <n v="5292"/>
  </r>
  <r>
    <x v="3"/>
    <n v="434478"/>
  </r>
  <r>
    <x v="2"/>
    <n v="22008.799999999999"/>
  </r>
  <r>
    <x v="0"/>
    <n v="9487.2000000000007"/>
  </r>
  <r>
    <x v="1"/>
    <n v="8643"/>
  </r>
  <r>
    <x v="2"/>
    <n v="423302"/>
  </r>
  <r>
    <x v="0"/>
    <n v="347693"/>
  </r>
  <r>
    <x v="1"/>
    <n v="6256.8"/>
  </r>
  <r>
    <x v="3"/>
    <n v="116970"/>
  </r>
  <r>
    <x v="1"/>
    <n v="-4482.04"/>
  </r>
  <r>
    <x v="1"/>
    <n v="-3898.2"/>
  </r>
  <r>
    <x v="1"/>
    <n v="11474.4"/>
  </r>
  <r>
    <x v="3"/>
    <n v="654360"/>
  </r>
  <r>
    <x v="4"/>
    <n v="-2413.6799999999998"/>
  </r>
  <r>
    <x v="1"/>
    <n v="-5688.88"/>
  </r>
  <r>
    <x v="1"/>
    <n v="-8576.0400000000009"/>
  </r>
  <r>
    <x v="1"/>
    <n v="16245.6"/>
  </r>
  <r>
    <x v="3"/>
    <n v="25141.200000000001"/>
  </r>
  <r>
    <x v="1"/>
    <n v="669552"/>
  </r>
  <r>
    <x v="3"/>
    <n v="-6927.76"/>
  </r>
  <r>
    <x v="3"/>
    <n v="424944"/>
  </r>
  <r>
    <x v="0"/>
    <n v="-65158.080000000002"/>
  </r>
  <r>
    <x v="4"/>
    <n v="-330118.92"/>
  </r>
  <r>
    <x v="1"/>
    <n v="-265503.28000000003"/>
  </r>
  <r>
    <x v="2"/>
    <n v="60216"/>
  </r>
  <r>
    <x v="3"/>
    <n v="99060"/>
  </r>
  <r>
    <x v="2"/>
    <n v="41364"/>
  </r>
  <r>
    <x v="1"/>
    <n v="-569443.28"/>
  </r>
  <r>
    <x v="2"/>
    <n v="27432"/>
  </r>
  <r>
    <x v="1"/>
    <n v="30384"/>
  </r>
  <r>
    <x v="0"/>
    <n v="55484"/>
  </r>
  <r>
    <x v="4"/>
    <n v="21008"/>
  </r>
  <r>
    <x v="0"/>
    <n v="-171052.79999999999"/>
  </r>
  <r>
    <x v="4"/>
    <n v="-737098.92"/>
  </r>
  <r>
    <x v="1"/>
    <n v="-330025.59999999998"/>
  </r>
  <r>
    <x v="3"/>
    <n v="39360"/>
  </r>
  <r>
    <x v="1"/>
    <n v="-367232"/>
  </r>
  <r>
    <x v="1"/>
    <n v="-175048.2"/>
  </r>
  <r>
    <x v="3"/>
    <n v="-342320"/>
  </r>
  <r>
    <x v="3"/>
    <n v="10160"/>
  </r>
  <r>
    <x v="4"/>
    <n v="-101093.4"/>
  </r>
  <r>
    <x v="0"/>
    <n v="295380"/>
  </r>
  <r>
    <x v="3"/>
    <n v="2906.64"/>
  </r>
  <r>
    <x v="0"/>
    <n v="1019070"/>
  </r>
  <r>
    <x v="2"/>
    <n v="522291"/>
  </r>
  <r>
    <x v="2"/>
    <n v="86296"/>
  </r>
  <r>
    <x v="0"/>
    <n v="13740.32"/>
  </r>
  <r>
    <x v="2"/>
    <n v="201948.75"/>
  </r>
  <r>
    <x v="0"/>
    <n v="2207.0700000000002"/>
  </r>
  <r>
    <x v="4"/>
    <n v="304173.75"/>
  </r>
  <r>
    <x v="1"/>
    <n v="89512"/>
  </r>
  <r>
    <x v="3"/>
    <n v="674595"/>
  </r>
  <r>
    <x v="3"/>
    <n v="745644.5"/>
  </r>
  <r>
    <x v="4"/>
    <n v="13413.75"/>
  </r>
  <r>
    <x v="0"/>
    <n v="287722"/>
  </r>
  <r>
    <x v="2"/>
    <n v="4478.55"/>
  </r>
  <r>
    <x v="3"/>
    <n v="337.64"/>
  </r>
  <r>
    <x v="2"/>
    <n v="348212"/>
  </r>
  <r>
    <x v="1"/>
    <n v="1633"/>
  </r>
  <r>
    <x v="4"/>
    <n v="290188.75"/>
  </r>
  <r>
    <x v="3"/>
    <n v="-26055.75"/>
  </r>
  <r>
    <x v="0"/>
    <n v="580405.5"/>
  </r>
  <r>
    <x v="1"/>
    <n v="259439.5"/>
  </r>
  <r>
    <x v="0"/>
    <n v="-3543.75"/>
  </r>
  <r>
    <x v="3"/>
    <n v="-13187.5"/>
  </r>
  <r>
    <x v="0"/>
    <n v="251896.5"/>
  </r>
  <r>
    <x v="4"/>
    <n v="-467640.48"/>
  </r>
  <r>
    <x v="1"/>
    <n v="61157"/>
  </r>
  <r>
    <x v="4"/>
    <n v="92577.75"/>
  </r>
  <r>
    <x v="1"/>
    <n v="-210390.39999999999"/>
  </r>
  <r>
    <x v="4"/>
    <n v="42941"/>
  </r>
  <r>
    <x v="2"/>
    <n v="-534104.72"/>
  </r>
  <r>
    <x v="2"/>
    <n v="-290001.45"/>
  </r>
  <r>
    <x v="3"/>
    <n v="-119491.25"/>
  </r>
  <r>
    <x v="4"/>
    <n v="121153.5"/>
  </r>
  <r>
    <x v="0"/>
    <n v="74236.5"/>
  </r>
  <r>
    <x v="1"/>
    <n v="-238959.5"/>
  </r>
  <r>
    <x v="3"/>
    <n v="-409609.2"/>
  </r>
  <r>
    <x v="1"/>
    <n v="10077.6"/>
  </r>
  <r>
    <x v="0"/>
    <n v="2760.03"/>
  </r>
  <r>
    <x v="1"/>
    <n v="12513.6"/>
  </r>
  <r>
    <x v="3"/>
    <n v="1755.77"/>
  </r>
  <r>
    <x v="4"/>
    <n v="7978.6"/>
  </r>
  <r>
    <x v="3"/>
    <n v="8511.6"/>
  </r>
  <r>
    <x v="1"/>
    <n v="-1306.8"/>
  </r>
  <r>
    <x v="2"/>
    <n v="-214560.36"/>
  </r>
  <r>
    <x v="3"/>
    <n v="-279487.8"/>
  </r>
  <r>
    <x v="1"/>
    <n v="-87706.8"/>
  </r>
  <r>
    <x v="2"/>
    <n v="-621687.6"/>
  </r>
  <r>
    <x v="3"/>
    <n v="-126931.23"/>
  </r>
  <r>
    <x v="3"/>
    <n v="-250988.4"/>
  </r>
  <r>
    <x v="0"/>
    <n v="-401673.67"/>
  </r>
  <r>
    <x v="2"/>
    <n v="-76218.48"/>
  </r>
  <r>
    <x v="4"/>
    <n v="3010.8"/>
  </r>
  <r>
    <x v="4"/>
    <n v="3026.4"/>
  </r>
  <r>
    <x v="4"/>
    <n v="308.8"/>
  </r>
  <r>
    <x v="4"/>
    <n v="377282.25"/>
  </r>
  <r>
    <x v="2"/>
    <n v="162279"/>
  </r>
  <r>
    <x v="4"/>
    <n v="717030"/>
  </r>
  <r>
    <x v="4"/>
    <n v="193930"/>
  </r>
  <r>
    <x v="2"/>
    <n v="17612"/>
  </r>
  <r>
    <x v="2"/>
    <n v="15632"/>
  </r>
  <r>
    <x v="3"/>
    <n v="153660"/>
  </r>
  <r>
    <x v="2"/>
    <n v="7584.5"/>
  </r>
  <r>
    <x v="1"/>
    <n v="1928"/>
  </r>
  <r>
    <x v="1"/>
    <n v="-72526.5"/>
  </r>
  <r>
    <x v="1"/>
    <n v="-54315"/>
  </r>
  <r>
    <x v="4"/>
    <n v="-84135"/>
  </r>
  <r>
    <x v="2"/>
    <n v="124605"/>
  </r>
  <r>
    <x v="4"/>
    <n v="-11970"/>
  </r>
  <r>
    <x v="4"/>
    <n v="344100"/>
  </r>
  <r>
    <x v="1"/>
    <n v="-24582"/>
  </r>
  <r>
    <x v="1"/>
    <n v="-303010.5"/>
  </r>
  <r>
    <x v="0"/>
    <n v="-14370"/>
  </r>
  <r>
    <x v="2"/>
    <n v="127950"/>
  </r>
  <r>
    <x v="3"/>
    <n v="-46887.5"/>
  </r>
  <r>
    <x v="3"/>
    <n v="-151596.5"/>
  </r>
  <r>
    <x v="4"/>
    <n v="182455"/>
  </r>
  <r>
    <x v="3"/>
    <n v="8640"/>
  </r>
  <r>
    <x v="4"/>
    <n v="45880"/>
  </r>
  <r>
    <x v="2"/>
    <n v="-512495.5"/>
  </r>
  <r>
    <x v="0"/>
    <n v="-347737.5"/>
  </r>
  <r>
    <x v="1"/>
    <n v="121550"/>
  </r>
  <r>
    <x v="4"/>
    <n v="-85402.5"/>
  </r>
  <r>
    <x v="0"/>
    <n v="123200"/>
  </r>
  <r>
    <x v="4"/>
    <n v="29930"/>
  </r>
  <r>
    <x v="0"/>
    <n v="-877308.6"/>
  </r>
  <r>
    <x v="3"/>
    <n v="-493438"/>
  </r>
  <r>
    <x v="1"/>
    <n v="-641440.80000000005"/>
  </r>
  <r>
    <x v="0"/>
    <n v="38885"/>
  </r>
  <r>
    <x v="2"/>
    <n v="-510748"/>
  </r>
  <r>
    <x v="2"/>
    <n v="8530"/>
  </r>
  <r>
    <x v="2"/>
    <n v="9200.64"/>
  </r>
  <r>
    <x v="2"/>
    <n v="-9545.64"/>
  </r>
  <r>
    <x v="2"/>
    <n v="814.64"/>
  </r>
  <r>
    <x v="0"/>
    <n v="-40953.599999999999"/>
  </r>
  <r>
    <x v="1"/>
    <n v="-51599.040000000001"/>
  </r>
  <r>
    <x v="4"/>
    <n v="-384912.83"/>
  </r>
  <r>
    <x v="3"/>
    <n v="-240516.6"/>
  </r>
  <r>
    <x v="4"/>
    <n v="-789156.67"/>
  </r>
  <r>
    <x v="1"/>
    <n v="-117679.03999999999"/>
  </r>
  <r>
    <x v="0"/>
    <n v="14876.16"/>
  </r>
  <r>
    <x v="1"/>
    <n v="244332"/>
  </r>
  <r>
    <x v="1"/>
    <n v="742104"/>
  </r>
  <r>
    <x v="2"/>
    <n v="264238.25"/>
  </r>
  <r>
    <x v="0"/>
    <n v="16146"/>
  </r>
  <r>
    <x v="3"/>
    <n v="8740.3799999999992"/>
  </r>
  <r>
    <x v="1"/>
    <n v="234779"/>
  </r>
  <r>
    <x v="1"/>
    <n v="38297.599999999999"/>
  </r>
  <r>
    <x v="3"/>
    <n v="18010.95"/>
  </r>
  <r>
    <x v="0"/>
    <n v="224361"/>
  </r>
  <r>
    <x v="3"/>
    <n v="8751.6"/>
  </r>
  <r>
    <x v="0"/>
    <n v="634506.75"/>
  </r>
  <r>
    <x v="0"/>
    <n v="2737.68"/>
  </r>
  <r>
    <x v="2"/>
    <n v="1649.34"/>
  </r>
  <r>
    <x v="0"/>
    <n v="18673.2"/>
  </r>
  <r>
    <x v="3"/>
    <n v="6646.4"/>
  </r>
  <r>
    <x v="2"/>
    <n v="247151.25"/>
  </r>
  <r>
    <x v="1"/>
    <n v="23337.599999999999"/>
  </r>
  <r>
    <x v="0"/>
    <n v="351062"/>
  </r>
  <r>
    <x v="2"/>
    <n v="-286671"/>
  </r>
  <r>
    <x v="3"/>
    <n v="-69855.75"/>
  </r>
  <r>
    <x v="3"/>
    <n v="65876"/>
  </r>
  <r>
    <x v="0"/>
    <n v="-205696.16"/>
  </r>
  <r>
    <x v="2"/>
    <n v="-414980.88"/>
  </r>
  <r>
    <x v="3"/>
    <n v="-76867.5"/>
  </r>
  <r>
    <x v="0"/>
    <n v="-681507"/>
  </r>
  <r>
    <x v="1"/>
    <n v="-470793.75"/>
  </r>
  <r>
    <x v="3"/>
    <n v="-636743.80000000005"/>
  </r>
  <r>
    <x v="2"/>
    <n v="-213158.75"/>
  </r>
  <r>
    <x v="3"/>
    <n v="-140866.25"/>
  </r>
  <r>
    <x v="3"/>
    <n v="17716"/>
  </r>
  <r>
    <x v="3"/>
    <n v="-532024.05000000005"/>
  </r>
  <r>
    <x v="4"/>
    <n v="-1432.6"/>
  </r>
  <r>
    <x v="3"/>
    <n v="270230"/>
  </r>
  <r>
    <x v="0"/>
    <n v="258512"/>
  </r>
  <r>
    <x v="3"/>
    <n v="230692"/>
  </r>
  <r>
    <x v="0"/>
    <n v="27427.8"/>
  </r>
  <r>
    <x v="4"/>
    <n v="5551.4"/>
  </r>
  <r>
    <x v="2"/>
    <n v="459207"/>
  </r>
  <r>
    <x v="3"/>
    <n v="2807.2"/>
  </r>
  <r>
    <x v="0"/>
    <n v="3171.44"/>
  </r>
  <r>
    <x v="3"/>
    <n v="21609"/>
  </r>
  <r>
    <x v="2"/>
    <n v="307174"/>
  </r>
  <r>
    <x v="4"/>
    <n v="887730"/>
  </r>
  <r>
    <x v="3"/>
    <n v="264028"/>
  </r>
  <r>
    <x v="3"/>
    <n v="215600"/>
  </r>
  <r>
    <x v="3"/>
    <n v="6878"/>
  </r>
  <r>
    <x v="3"/>
    <n v="13034"/>
  </r>
  <r>
    <x v="2"/>
    <n v="475012"/>
  </r>
  <r>
    <x v="1"/>
    <n v="345186"/>
  </r>
  <r>
    <x v="3"/>
    <n v="546100"/>
  </r>
  <r>
    <x v="3"/>
    <n v="356706"/>
  </r>
  <r>
    <x v="3"/>
    <n v="1216"/>
  </r>
  <r>
    <x v="3"/>
    <n v="9370.7999999999993"/>
  </r>
  <r>
    <x v="3"/>
    <n v="262260"/>
  </r>
  <r>
    <x v="4"/>
    <n v="185368"/>
  </r>
  <r>
    <x v="3"/>
    <n v="-92672"/>
  </r>
  <r>
    <x v="0"/>
    <n v="-504978.96"/>
  </r>
  <r>
    <x v="2"/>
    <n v="-917481.6"/>
  </r>
  <r>
    <x v="0"/>
    <n v="36134"/>
  </r>
  <r>
    <x v="4"/>
    <n v="57188"/>
  </r>
  <r>
    <x v="4"/>
    <n v="-334180"/>
  </r>
  <r>
    <x v="3"/>
    <n v="-286549.2"/>
  </r>
  <r>
    <x v="4"/>
    <n v="12960"/>
  </r>
  <r>
    <x v="2"/>
    <n v="-868513.56"/>
  </r>
  <r>
    <x v="0"/>
    <n v="-693998.56"/>
  </r>
  <r>
    <x v="4"/>
    <n v="-628846.4"/>
  </r>
  <r>
    <x v="2"/>
    <n v="36813.9"/>
  </r>
  <r>
    <x v="3"/>
    <n v="14795.16"/>
  </r>
  <r>
    <x v="1"/>
    <n v="11635.6"/>
  </r>
  <r>
    <x v="2"/>
    <n v="-363565.44"/>
  </r>
  <r>
    <x v="1"/>
    <n v="-355804.4"/>
  </r>
  <r>
    <x v="0"/>
    <n v="-688703.84"/>
  </r>
  <r>
    <x v="4"/>
    <n v="25798.35"/>
  </r>
  <r>
    <x v="4"/>
    <n v="-608250.65"/>
  </r>
  <r>
    <x v="0"/>
    <n v="278284.5"/>
  </r>
  <r>
    <x v="2"/>
    <n v="539685"/>
  </r>
  <r>
    <x v="1"/>
    <n v="6364.8"/>
  </r>
  <r>
    <x v="4"/>
    <n v="294258.75"/>
  </r>
  <r>
    <x v="4"/>
    <n v="1414.82"/>
  </r>
  <r>
    <x v="3"/>
    <n v="3285.76"/>
  </r>
  <r>
    <x v="3"/>
    <n v="27962"/>
  </r>
  <r>
    <x v="0"/>
    <n v="15487.6"/>
  </r>
  <r>
    <x v="4"/>
    <n v="-5624.53"/>
  </r>
  <r>
    <x v="1"/>
    <n v="202557"/>
  </r>
  <r>
    <x v="4"/>
    <n v="19543.400000000001"/>
  </r>
  <r>
    <x v="1"/>
    <n v="20039.2"/>
  </r>
  <r>
    <x v="0"/>
    <n v="775124"/>
  </r>
  <r>
    <x v="0"/>
    <n v="156321.25"/>
  </r>
  <r>
    <x v="3"/>
    <n v="251.24"/>
  </r>
  <r>
    <x v="2"/>
    <n v="-10541.36"/>
  </r>
  <r>
    <x v="0"/>
    <n v="4773.25"/>
  </r>
  <r>
    <x v="0"/>
    <n v="9242.6"/>
  </r>
  <r>
    <x v="1"/>
    <n v="105136.5"/>
  </r>
  <r>
    <x v="1"/>
    <n v="445.72"/>
  </r>
  <r>
    <x v="2"/>
    <n v="-427532.62"/>
  </r>
  <r>
    <x v="0"/>
    <n v="485604"/>
  </r>
  <r>
    <x v="2"/>
    <n v="-135552.9"/>
  </r>
  <r>
    <x v="3"/>
    <n v="-66174.240000000005"/>
  </r>
  <r>
    <x v="1"/>
    <n v="-70587"/>
  </r>
  <r>
    <x v="3"/>
    <n v="-44919.6"/>
  </r>
  <r>
    <x v="3"/>
    <n v="367305"/>
  </r>
  <r>
    <x v="1"/>
    <n v="-110984.28"/>
  </r>
  <r>
    <x v="0"/>
    <n v="-223598.75"/>
  </r>
  <r>
    <x v="0"/>
    <n v="-370826.75"/>
  </r>
  <r>
    <x v="0"/>
    <n v="-250923.75"/>
  </r>
  <r>
    <x v="2"/>
    <n v="-302152.90000000002"/>
  </r>
  <r>
    <x v="3"/>
    <n v="-102319.6"/>
  </r>
  <r>
    <x v="1"/>
    <n v="-441721.2"/>
  </r>
  <r>
    <x v="3"/>
    <n v="36621.800000000003"/>
  </r>
  <r>
    <x v="4"/>
    <n v="24750.6"/>
  </r>
  <r>
    <x v="4"/>
    <n v="9047.92"/>
  </r>
  <r>
    <x v="1"/>
    <n v="845.6"/>
  </r>
  <r>
    <x v="2"/>
    <n v="298.86"/>
  </r>
  <r>
    <x v="4"/>
    <n v="3055.92"/>
  </r>
  <r>
    <x v="1"/>
    <n v="806.2"/>
  </r>
  <r>
    <x v="0"/>
    <n v="17481.599999999999"/>
  </r>
  <r>
    <x v="4"/>
    <n v="5124.3"/>
  </r>
  <r>
    <x v="2"/>
    <n v="445.76"/>
  </r>
  <r>
    <x v="1"/>
    <n v="-68314.399999999994"/>
  </r>
  <r>
    <x v="2"/>
    <n v="-347804.24"/>
  </r>
  <r>
    <x v="4"/>
    <n v="-503105.2"/>
  </r>
  <r>
    <x v="3"/>
    <n v="204255"/>
  </r>
  <r>
    <x v="2"/>
    <n v="106903.5"/>
  </r>
  <r>
    <x v="0"/>
    <n v="381480"/>
  </r>
  <r>
    <x v="4"/>
    <n v="257550"/>
  </r>
  <r>
    <x v="1"/>
    <n v="14978.7"/>
  </r>
  <r>
    <x v="0"/>
    <n v="22770"/>
  </r>
  <r>
    <x v="3"/>
    <n v="294794.5"/>
  </r>
  <r>
    <x v="0"/>
    <n v="659340"/>
  </r>
  <r>
    <x v="1"/>
    <n v="354904"/>
  </r>
  <r>
    <x v="0"/>
    <n v="59200"/>
  </r>
  <r>
    <x v="0"/>
    <n v="395.76"/>
  </r>
  <r>
    <x v="3"/>
    <n v="1761.54"/>
  </r>
  <r>
    <x v="0"/>
    <n v="18170"/>
  </r>
  <r>
    <x v="3"/>
    <n v="1872"/>
  </r>
  <r>
    <x v="0"/>
    <n v="7163"/>
  </r>
  <r>
    <x v="0"/>
    <n v="5054.7"/>
  </r>
  <r>
    <x v="4"/>
    <n v="932.48"/>
  </r>
  <r>
    <x v="2"/>
    <n v="-6889.38"/>
  </r>
  <r>
    <x v="0"/>
    <n v="203700"/>
  </r>
  <r>
    <x v="0"/>
    <n v="711.04"/>
  </r>
  <r>
    <x v="4"/>
    <n v="342507"/>
  </r>
  <r>
    <x v="2"/>
    <n v="559302"/>
  </r>
  <r>
    <x v="3"/>
    <n v="-19687.5"/>
  </r>
  <r>
    <x v="4"/>
    <n v="-62296.800000000003"/>
  </r>
  <r>
    <x v="4"/>
    <n v="339480"/>
  </r>
  <r>
    <x v="0"/>
    <n v="37122"/>
  </r>
  <r>
    <x v="1"/>
    <n v="349968"/>
  </r>
  <r>
    <x v="3"/>
    <n v="-708273.94"/>
  </r>
  <r>
    <x v="4"/>
    <n v="20328"/>
  </r>
  <r>
    <x v="0"/>
    <n v="2152"/>
  </r>
  <r>
    <x v="0"/>
    <n v="11968"/>
  </r>
  <r>
    <x v="4"/>
    <n v="8080"/>
  </r>
  <r>
    <x v="2"/>
    <n v="65331"/>
  </r>
  <r>
    <x v="0"/>
    <n v="-1776"/>
  </r>
  <r>
    <x v="4"/>
    <n v="-433710"/>
  </r>
  <r>
    <x v="2"/>
    <n v="-617958"/>
  </r>
  <r>
    <x v="0"/>
    <n v="-430695.3"/>
  </r>
  <r>
    <x v="4"/>
    <n v="-727567.52"/>
  </r>
  <r>
    <x v="2"/>
    <n v="-439639.38"/>
  </r>
  <r>
    <x v="3"/>
    <n v="-438623.46"/>
  </r>
  <r>
    <x v="3"/>
    <n v="-462077"/>
  </r>
  <r>
    <x v="2"/>
    <n v="121215.5"/>
  </r>
  <r>
    <x v="1"/>
    <n v="285692.75"/>
  </r>
  <r>
    <x v="1"/>
    <n v="112026.25"/>
  </r>
  <r>
    <x v="3"/>
    <n v="136500"/>
  </r>
  <r>
    <x v="1"/>
    <n v="8106"/>
  </r>
  <r>
    <x v="0"/>
    <n v="4438.5"/>
  </r>
  <r>
    <x v="3"/>
    <n v="-10266.75"/>
  </r>
  <r>
    <x v="3"/>
    <n v="819662.5"/>
  </r>
  <r>
    <x v="0"/>
    <n v="7037.25"/>
  </r>
  <r>
    <x v="4"/>
    <n v="1869"/>
  </r>
  <r>
    <x v="1"/>
    <n v="104431.25"/>
  </r>
  <r>
    <x v="1"/>
    <n v="3231.25"/>
  </r>
  <r>
    <x v="4"/>
    <n v="577012.5"/>
  </r>
  <r>
    <x v="3"/>
    <n v="618412.5"/>
  </r>
  <r>
    <x v="4"/>
    <n v="182.8"/>
  </r>
  <r>
    <x v="2"/>
    <n v="2051"/>
  </r>
  <r>
    <x v="3"/>
    <n v="-54900"/>
  </r>
  <r>
    <x v="2"/>
    <n v="-303088.5"/>
  </r>
  <r>
    <x v="2"/>
    <n v="-9116.25"/>
  </r>
  <r>
    <x v="4"/>
    <n v="347490"/>
  </r>
  <r>
    <x v="4"/>
    <n v="-33522.5"/>
  </r>
  <r>
    <x v="4"/>
    <n v="-100357.2"/>
  </r>
  <r>
    <x v="0"/>
    <n v="-201661.5"/>
  </r>
  <r>
    <x v="1"/>
    <n v="-116727"/>
  </r>
  <r>
    <x v="4"/>
    <n v="-62211"/>
  </r>
  <r>
    <x v="1"/>
    <n v="-278768.75"/>
  </r>
  <r>
    <x v="0"/>
    <n v="-424637.5"/>
  </r>
  <r>
    <x v="1"/>
    <n v="-79350"/>
  </r>
  <r>
    <x v="2"/>
    <n v="-68269"/>
  </r>
  <r>
    <x v="2"/>
    <n v="-12375"/>
  </r>
  <r>
    <x v="3"/>
    <n v="-2730"/>
  </r>
  <r>
    <x v="3"/>
    <n v="1299.5999999999999"/>
  </r>
  <r>
    <x v="0"/>
    <n v="-2928.15"/>
  </r>
  <r>
    <x v="4"/>
    <n v="-43307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9DDEF9-4614-4203-A57D-E1F8DF5EE167}"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O5:R19" firstHeaderRow="1" firstDataRow="2" firstDataCol="1"/>
  <pivotFields count="20">
    <pivotField showAll="0"/>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axis="axisRow" showAll="0">
      <items count="13">
        <item x="10"/>
        <item x="5"/>
        <item x="2"/>
        <item x="8"/>
        <item x="0"/>
        <item x="4"/>
        <item x="1"/>
        <item x="3"/>
        <item x="11"/>
        <item x="9"/>
        <item x="7"/>
        <item x="6"/>
        <item t="default"/>
      </items>
    </pivotField>
    <pivotField axis="axisCol" showAll="0">
      <items count="3">
        <item x="1"/>
        <item x="0"/>
        <item t="default"/>
      </items>
    </pivotField>
    <pivotField showAll="0" defaultSubtotal="0"/>
    <pivotField showAll="0" defaultSubtotal="0"/>
  </pivotFields>
  <rowFields count="1">
    <field x="16"/>
  </rowFields>
  <rowItems count="13">
    <i>
      <x/>
    </i>
    <i>
      <x v="1"/>
    </i>
    <i>
      <x v="2"/>
    </i>
    <i>
      <x v="3"/>
    </i>
    <i>
      <x v="4"/>
    </i>
    <i>
      <x v="5"/>
    </i>
    <i>
      <x v="6"/>
    </i>
    <i>
      <x v="7"/>
    </i>
    <i>
      <x v="8"/>
    </i>
    <i>
      <x v="9"/>
    </i>
    <i>
      <x v="10"/>
    </i>
    <i>
      <x v="11"/>
    </i>
    <i t="grand">
      <x/>
    </i>
  </rowItems>
  <colFields count="1">
    <field x="17"/>
  </colFields>
  <colItems count="3">
    <i>
      <x/>
    </i>
    <i>
      <x v="1"/>
    </i>
    <i t="grand">
      <x/>
    </i>
  </colItems>
  <dataFields count="1">
    <dataField name="Sum of   Sales After" fld="11" baseField="0" baseItem="0"/>
  </dataFields>
  <chartFormats count="8">
    <chartFormat chart="0" format="0" series="1">
      <pivotArea type="data" outline="0" fieldPosition="0">
        <references count="1">
          <reference field="17" count="1" selected="0">
            <x v="0"/>
          </reference>
        </references>
      </pivotArea>
    </chartFormat>
    <chartFormat chart="0" format="1" series="1">
      <pivotArea type="data" outline="0" fieldPosition="0">
        <references count="1">
          <reference field="17" count="1" selected="0">
            <x v="1"/>
          </reference>
        </references>
      </pivotArea>
    </chartFormat>
    <chartFormat chart="2" format="4" series="1">
      <pivotArea type="data" outline="0" fieldPosition="0">
        <references count="2">
          <reference field="4294967294" count="1" selected="0">
            <x v="0"/>
          </reference>
          <reference field="17" count="1" selected="0">
            <x v="0"/>
          </reference>
        </references>
      </pivotArea>
    </chartFormat>
    <chartFormat chart="2" format="5" series="1">
      <pivotArea type="data" outline="0" fieldPosition="0">
        <references count="2">
          <reference field="4294967294" count="1" selected="0">
            <x v="0"/>
          </reference>
          <reference field="17"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7" count="1" selected="0">
            <x v="1"/>
          </reference>
        </references>
      </pivotArea>
    </chartFormat>
    <chartFormat chart="0" format="4"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0DD30-18C9-461C-B522-A13AC187E07F}"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K40:L46" firstHeaderRow="1" firstDataRow="1" firstDataCol="1"/>
  <pivotFields count="20">
    <pivotField showAll="0"/>
    <pivotField axis="axisRow" showAll="0" sortType="a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showAll="0">
      <items count="3">
        <item x="1"/>
        <item x="0"/>
        <item t="default"/>
      </items>
    </pivotField>
    <pivotField showAll="0" defaultSubtotal="0"/>
    <pivotField showAll="0" defaultSubtotal="0"/>
  </pivotFields>
  <rowFields count="1">
    <field x="1"/>
  </rowFields>
  <rowItems count="6">
    <i>
      <x/>
    </i>
    <i>
      <x v="3"/>
    </i>
    <i>
      <x v="1"/>
    </i>
    <i>
      <x v="4"/>
    </i>
    <i>
      <x v="2"/>
    </i>
    <i t="grand">
      <x/>
    </i>
  </rowItems>
  <colItems count="1">
    <i/>
  </colItems>
  <dataFields count="1">
    <dataField name="Sum of   Sales After"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221CC8-67E9-4AB8-A93C-8AC8D010E37E}"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24:K30" firstHeaderRow="1" firstDataRow="1" firstDataCol="1"/>
  <pivotFields count="20">
    <pivotField showAll="0"/>
    <pivotField showAll="0">
      <items count="6">
        <item x="2"/>
        <item x="3"/>
        <item x="0"/>
        <item x="1"/>
        <item x="4"/>
        <item t="default"/>
      </items>
    </pivotField>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showAll="0">
      <items count="3">
        <item x="1"/>
        <item x="0"/>
        <item t="default"/>
      </items>
    </pivotField>
    <pivotField showAll="0" defaultSubtotal="0"/>
    <pivotField showAll="0" defaultSubtotal="0"/>
  </pivotFields>
  <rowFields count="1">
    <field x="2"/>
  </rowFields>
  <rowItems count="6">
    <i>
      <x v="3"/>
    </i>
    <i>
      <x v="2"/>
    </i>
    <i>
      <x v="1"/>
    </i>
    <i>
      <x/>
    </i>
    <i>
      <x v="4"/>
    </i>
    <i t="grand">
      <x/>
    </i>
  </rowItems>
  <colItems count="1">
    <i/>
  </colItems>
  <dataFields count="1">
    <dataField name="Sum of   Sales After"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C3432C-A808-48D9-8C3E-26B4EC68547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6:D74" firstHeaderRow="1" firstDataRow="2" firstDataCol="1"/>
  <pivotFields count="20">
    <pivotField showAll="0"/>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numFmtId="164" showAll="0"/>
    <pivotField numFmtId="164" showAll="0"/>
    <pivotField dataField="1"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axis="axisCol" showAll="0">
      <items count="3">
        <item x="1"/>
        <item x="0"/>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
  </rowFields>
  <rowItems count="7">
    <i>
      <x/>
    </i>
    <i>
      <x v="1"/>
    </i>
    <i>
      <x v="2"/>
    </i>
    <i>
      <x v="3"/>
    </i>
    <i>
      <x v="4"/>
    </i>
    <i>
      <x v="5"/>
    </i>
    <i t="grand">
      <x/>
    </i>
  </rowItems>
  <colFields count="1">
    <field x="17"/>
  </colFields>
  <colItems count="3">
    <i>
      <x/>
    </i>
    <i>
      <x v="1"/>
    </i>
    <i t="grand">
      <x/>
    </i>
  </colItems>
  <dataFields count="1">
    <dataField name="Sum of  Profit " fld="13" baseField="0" baseItem="0"/>
  </dataFields>
  <chartFormats count="6">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 format="24" series="1">
      <pivotArea type="data" outline="0" fieldPosition="0">
        <references count="2">
          <reference field="4294967294" count="1" selected="0">
            <x v="0"/>
          </reference>
          <reference field="17" count="1" selected="0">
            <x v="1"/>
          </reference>
        </references>
      </pivotArea>
    </chartFormat>
    <chartFormat chart="0" format="22" series="1">
      <pivotArea type="data" outline="0" fieldPosition="0">
        <references count="2">
          <reference field="4294967294" count="1" selected="0">
            <x v="0"/>
          </reference>
          <reference field="17" count="1" selected="0">
            <x v="0"/>
          </reference>
        </references>
      </pivotArea>
    </chartFormat>
    <chartFormat chart="0" format="23" series="1">
      <pivotArea type="data" outline="0" fieldPosition="0">
        <references count="2">
          <reference field="4294967294" count="1" selected="0">
            <x v="0"/>
          </reference>
          <reference field="17" count="1" selected="0">
            <x v="1"/>
          </reference>
        </references>
      </pivotArea>
    </chartFormat>
    <chartFormat chart="2" format="25"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FE03AE-B736-4EEE-BEC0-F69B737BB1D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4:D41" firstHeaderRow="1" firstDataRow="2" firstDataCol="1"/>
  <pivotFields count="20">
    <pivotField showAll="0"/>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axis="axisCol" showAll="0">
      <items count="3">
        <item x="1"/>
        <item x="0"/>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6">
    <i>
      <x/>
    </i>
    <i>
      <x v="1"/>
    </i>
    <i>
      <x v="2"/>
    </i>
    <i>
      <x v="3"/>
    </i>
    <i>
      <x v="4"/>
    </i>
    <i t="grand">
      <x/>
    </i>
  </rowItems>
  <colFields count="1">
    <field x="17"/>
  </colFields>
  <colItems count="3">
    <i>
      <x/>
    </i>
    <i>
      <x v="1"/>
    </i>
    <i t="grand">
      <x/>
    </i>
  </colItems>
  <dataFields count="1">
    <dataField name="Sum of   Sales After" fld="11" baseField="0" baseItem="0"/>
  </dataFields>
  <chartFormats count="6">
    <chartFormat chart="0" format="0" series="1">
      <pivotArea type="data" outline="0" fieldPosition="0">
        <references count="1">
          <reference field="4294967294" count="1" selected="0">
            <x v="0"/>
          </reference>
        </references>
      </pivotArea>
    </chartFormat>
    <chartFormat chart="2" format="39" series="1">
      <pivotArea type="data" outline="0" fieldPosition="0">
        <references count="1">
          <reference field="4294967294" count="1" selected="0">
            <x v="0"/>
          </reference>
        </references>
      </pivotArea>
    </chartFormat>
    <chartFormat chart="2" format="42" series="1">
      <pivotArea type="data" outline="0" fieldPosition="0">
        <references count="2">
          <reference field="4294967294" count="1" selected="0">
            <x v="0"/>
          </reference>
          <reference field="17" count="1" selected="0">
            <x v="1"/>
          </reference>
        </references>
      </pivotArea>
    </chartFormat>
    <chartFormat chart="0" format="33" series="1">
      <pivotArea type="data" outline="0" fieldPosition="0">
        <references count="2">
          <reference field="4294967294" count="1" selected="0">
            <x v="0"/>
          </reference>
          <reference field="17" count="1" selected="0">
            <x v="1"/>
          </reference>
        </references>
      </pivotArea>
    </chartFormat>
    <chartFormat chart="2" format="43" series="1">
      <pivotArea type="data" outline="0" fieldPosition="0">
        <references count="2">
          <reference field="4294967294" count="1" selected="0">
            <x v="0"/>
          </reference>
          <reference field="17" count="1" selected="0">
            <x v="0"/>
          </reference>
        </references>
      </pivotArea>
    </chartFormat>
    <chartFormat chart="0" format="35"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E2AA70-8D5E-440D-8220-3B94EC6B5FD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0:D27" firstHeaderRow="1" firstDataRow="2" firstDataCol="1"/>
  <pivotFields count="20">
    <pivotField showAll="0"/>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axis="axisCol" showAll="0">
      <items count="3">
        <item x="1"/>
        <item x="0"/>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6">
    <i>
      <x/>
    </i>
    <i>
      <x v="1"/>
    </i>
    <i>
      <x v="2"/>
    </i>
    <i>
      <x v="3"/>
    </i>
    <i>
      <x v="4"/>
    </i>
    <i t="grand">
      <x/>
    </i>
  </rowItems>
  <colFields count="1">
    <field x="17"/>
  </colFields>
  <colItems count="3">
    <i>
      <x/>
    </i>
    <i>
      <x v="1"/>
    </i>
    <i t="grand">
      <x/>
    </i>
  </colItems>
  <dataFields count="1">
    <dataField name="Sum of   Sales After" fld="11" baseField="0" baseItem="0"/>
  </dataFields>
  <chartFormats count="6">
    <chartFormat chart="0" format="0" series="1">
      <pivotArea type="data" outline="0" fieldPosition="0">
        <references count="1">
          <reference field="4294967294" count="1" selected="0">
            <x v="0"/>
          </reference>
        </references>
      </pivotArea>
    </chartFormat>
    <chartFormat chart="2" format="64" series="1">
      <pivotArea type="data" outline="0" fieldPosition="0">
        <references count="1">
          <reference field="4294967294" count="1" selected="0">
            <x v="0"/>
          </reference>
        </references>
      </pivotArea>
    </chartFormat>
    <chartFormat chart="2" format="67" series="1">
      <pivotArea type="data" outline="0" fieldPosition="0">
        <references count="2">
          <reference field="4294967294" count="1" selected="0">
            <x v="0"/>
          </reference>
          <reference field="17" count="1" selected="0">
            <x v="1"/>
          </reference>
        </references>
      </pivotArea>
    </chartFormat>
    <chartFormat chart="0" format="34" series="1">
      <pivotArea type="data" outline="0" fieldPosition="0">
        <references count="2">
          <reference field="4294967294" count="1" selected="0">
            <x v="0"/>
          </reference>
          <reference field="17" count="1" selected="0">
            <x v="1"/>
          </reference>
        </references>
      </pivotArea>
    </chartFormat>
    <chartFormat chart="2" format="68" series="1">
      <pivotArea type="data" outline="0" fieldPosition="0">
        <references count="2">
          <reference field="4294967294" count="1" selected="0">
            <x v="0"/>
          </reference>
          <reference field="17" count="1" selected="0">
            <x v="0"/>
          </reference>
        </references>
      </pivotArea>
    </chartFormat>
    <chartFormat chart="0" format="36"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A522AD-73F8-4ECB-A09E-FB739C677F4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9:H55" firstHeaderRow="1" firstDataRow="2" firstDataCol="1"/>
  <pivotFields count="20">
    <pivotField showAll="0"/>
    <pivotField showAll="0">
      <items count="6">
        <item x="2"/>
        <item x="3"/>
        <item x="0"/>
        <item x="1"/>
        <item x="4"/>
        <item t="default"/>
      </items>
    </pivotField>
    <pivotField showAll="0">
      <items count="6">
        <item x="0"/>
        <item x="2"/>
        <item x="1"/>
        <item x="3"/>
        <item x="4"/>
        <item t="default"/>
      </items>
    </pivotField>
    <pivotField axis="axisCol" showAll="0">
      <items count="7">
        <item x="5"/>
        <item x="0"/>
        <item x="1"/>
        <item x="2"/>
        <item x="3"/>
        <item x="4"/>
        <item t="default"/>
      </items>
    </pivotField>
    <pivotField axis="axisRow"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pivotField showAll="0">
      <items count="13">
        <item x="10"/>
        <item x="5"/>
        <item x="2"/>
        <item x="8"/>
        <item x="0"/>
        <item x="4"/>
        <item x="1"/>
        <item x="3"/>
        <item x="11"/>
        <item x="9"/>
        <item x="7"/>
        <item x="6"/>
        <item t="default"/>
      </items>
    </pivotField>
    <pivotField showAll="0">
      <items count="3">
        <item x="1"/>
        <item x="0"/>
        <item t="default"/>
      </items>
    </pivotField>
    <pivotField showAll="0" defaultSubtotal="0"/>
    <pivotField showAll="0" defaultSubtotal="0"/>
  </pivotFields>
  <rowFields count="1">
    <field x="4"/>
  </rowFields>
  <rowItems count="5">
    <i>
      <x/>
    </i>
    <i>
      <x v="1"/>
    </i>
    <i>
      <x v="2"/>
    </i>
    <i>
      <x v="3"/>
    </i>
    <i t="grand">
      <x/>
    </i>
  </rowItems>
  <colFields count="1">
    <field x="3"/>
  </colFields>
  <colItems count="7">
    <i>
      <x/>
    </i>
    <i>
      <x v="1"/>
    </i>
    <i>
      <x v="2"/>
    </i>
    <i>
      <x v="3"/>
    </i>
    <i>
      <x v="4"/>
    </i>
    <i>
      <x v="5"/>
    </i>
    <i t="grand">
      <x/>
    </i>
  </colItems>
  <dataFields count="1">
    <dataField name="Sum of   Sales After" fld="11" baseField="0" baseItem="0"/>
  </dataFields>
  <chartFormats count="3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2"/>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series="1">
      <pivotArea type="data" outline="0" fieldPosition="0">
        <references count="2">
          <reference field="4294967294" count="1" selected="0">
            <x v="0"/>
          </reference>
          <reference field="3" count="1" selected="0">
            <x v="4"/>
          </reference>
        </references>
      </pivotArea>
    </chartFormat>
    <chartFormat chart="2" format="17" series="1">
      <pivotArea type="data" outline="0" fieldPosition="0">
        <references count="2">
          <reference field="4294967294" count="1" selected="0">
            <x v="0"/>
          </reference>
          <reference field="3" count="1" selected="0">
            <x v="5"/>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3">
          <reference field="4294967294" count="1" selected="0">
            <x v="0"/>
          </reference>
          <reference field="3" count="1" selected="0">
            <x v="0"/>
          </reference>
          <reference field="4" count="1" selected="0">
            <x v="0"/>
          </reference>
        </references>
      </pivotArea>
    </chartFormat>
    <chartFormat chart="2" format="20">
      <pivotArea type="data" outline="0" fieldPosition="0">
        <references count="3">
          <reference field="4294967294" count="1" selected="0">
            <x v="0"/>
          </reference>
          <reference field="3" count="1" selected="0">
            <x v="0"/>
          </reference>
          <reference field="4" count="1" selected="0">
            <x v="1"/>
          </reference>
        </references>
      </pivotArea>
    </chartFormat>
    <chartFormat chart="2" format="21">
      <pivotArea type="data" outline="0" fieldPosition="0">
        <references count="3">
          <reference field="4294967294" count="1" selected="0">
            <x v="0"/>
          </reference>
          <reference field="3" count="1" selected="0">
            <x v="0"/>
          </reference>
          <reference field="4" count="1" selected="0">
            <x v="2"/>
          </reference>
        </references>
      </pivotArea>
    </chartFormat>
    <chartFormat chart="2" format="22">
      <pivotArea type="data" outline="0" fieldPosition="0">
        <references count="3">
          <reference field="4294967294" count="1" selected="0">
            <x v="0"/>
          </reference>
          <reference field="3" count="1" selected="0">
            <x v="0"/>
          </reference>
          <reference field="4" count="1" selected="0">
            <x v="3"/>
          </reference>
        </references>
      </pivotArea>
    </chartFormat>
    <chartFormat chart="2" format="23">
      <pivotArea type="data" outline="0" fieldPosition="0">
        <references count="3">
          <reference field="4294967294" count="1" selected="0">
            <x v="0"/>
          </reference>
          <reference field="3" count="1" selected="0">
            <x v="1"/>
          </reference>
          <reference field="4" count="1" selected="0">
            <x v="0"/>
          </reference>
        </references>
      </pivotArea>
    </chartFormat>
    <chartFormat chart="2" format="24">
      <pivotArea type="data" outline="0" fieldPosition="0">
        <references count="3">
          <reference field="4294967294" count="1" selected="0">
            <x v="0"/>
          </reference>
          <reference field="3" count="1" selected="0">
            <x v="1"/>
          </reference>
          <reference field="4" count="1" selected="0">
            <x v="1"/>
          </reference>
        </references>
      </pivotArea>
    </chartFormat>
    <chartFormat chart="2" format="25">
      <pivotArea type="data" outline="0" fieldPosition="0">
        <references count="3">
          <reference field="4294967294" count="1" selected="0">
            <x v="0"/>
          </reference>
          <reference field="3" count="1" selected="0">
            <x v="1"/>
          </reference>
          <reference field="4" count="1" selected="0">
            <x v="2"/>
          </reference>
        </references>
      </pivotArea>
    </chartFormat>
    <chartFormat chart="2" format="26">
      <pivotArea type="data" outline="0" fieldPosition="0">
        <references count="3">
          <reference field="4294967294" count="1" selected="0">
            <x v="0"/>
          </reference>
          <reference field="3" count="1" selected="0">
            <x v="1"/>
          </reference>
          <reference field="4" count="1" selected="0">
            <x v="3"/>
          </reference>
        </references>
      </pivotArea>
    </chartFormat>
    <chartFormat chart="2" format="27">
      <pivotArea type="data" outline="0" fieldPosition="0">
        <references count="3">
          <reference field="4294967294" count="1" selected="0">
            <x v="0"/>
          </reference>
          <reference field="3" count="1" selected="0">
            <x v="2"/>
          </reference>
          <reference field="4" count="1" selected="0">
            <x v="0"/>
          </reference>
        </references>
      </pivotArea>
    </chartFormat>
    <chartFormat chart="2" format="28">
      <pivotArea type="data" outline="0" fieldPosition="0">
        <references count="3">
          <reference field="4294967294" count="1" selected="0">
            <x v="0"/>
          </reference>
          <reference field="3" count="1" selected="0">
            <x v="2"/>
          </reference>
          <reference field="4" count="1" selected="0">
            <x v="1"/>
          </reference>
        </references>
      </pivotArea>
    </chartFormat>
    <chartFormat chart="2" format="29">
      <pivotArea type="data" outline="0" fieldPosition="0">
        <references count="3">
          <reference field="4294967294" count="1" selected="0">
            <x v="0"/>
          </reference>
          <reference field="3" count="1" selected="0">
            <x v="2"/>
          </reference>
          <reference field="4" count="1" selected="0">
            <x v="2"/>
          </reference>
        </references>
      </pivotArea>
    </chartFormat>
    <chartFormat chart="2" format="30">
      <pivotArea type="data" outline="0" fieldPosition="0">
        <references count="3">
          <reference field="4294967294" count="1" selected="0">
            <x v="0"/>
          </reference>
          <reference field="3" count="1" selected="0">
            <x v="2"/>
          </reference>
          <reference field="4" count="1" selected="0">
            <x v="3"/>
          </reference>
        </references>
      </pivotArea>
    </chartFormat>
    <chartFormat chart="2" format="31">
      <pivotArea type="data" outline="0" fieldPosition="0">
        <references count="3">
          <reference field="4294967294" count="1" selected="0">
            <x v="0"/>
          </reference>
          <reference field="3" count="1" selected="0">
            <x v="3"/>
          </reference>
          <reference field="4" count="1" selected="0">
            <x v="0"/>
          </reference>
        </references>
      </pivotArea>
    </chartFormat>
    <chartFormat chart="2" format="32">
      <pivotArea type="data" outline="0" fieldPosition="0">
        <references count="3">
          <reference field="4294967294" count="1" selected="0">
            <x v="0"/>
          </reference>
          <reference field="3" count="1" selected="0">
            <x v="3"/>
          </reference>
          <reference field="4" count="1" selected="0">
            <x v="1"/>
          </reference>
        </references>
      </pivotArea>
    </chartFormat>
    <chartFormat chart="2" format="33">
      <pivotArea type="data" outline="0" fieldPosition="0">
        <references count="3">
          <reference field="4294967294" count="1" selected="0">
            <x v="0"/>
          </reference>
          <reference field="3" count="1" selected="0">
            <x v="3"/>
          </reference>
          <reference field="4" count="1" selected="0">
            <x v="2"/>
          </reference>
        </references>
      </pivotArea>
    </chartFormat>
    <chartFormat chart="2" format="34">
      <pivotArea type="data" outline="0" fieldPosition="0">
        <references count="3">
          <reference field="4294967294" count="1" selected="0">
            <x v="0"/>
          </reference>
          <reference field="3" count="1" selected="0">
            <x v="3"/>
          </reference>
          <reference field="4" count="1" selected="0">
            <x v="3"/>
          </reference>
        </references>
      </pivotArea>
    </chartFormat>
    <chartFormat chart="2" format="35">
      <pivotArea type="data" outline="0" fieldPosition="0">
        <references count="3">
          <reference field="4294967294" count="1" selected="0">
            <x v="0"/>
          </reference>
          <reference field="3" count="1" selected="0">
            <x v="4"/>
          </reference>
          <reference field="4" count="1" selected="0">
            <x v="0"/>
          </reference>
        </references>
      </pivotArea>
    </chartFormat>
    <chartFormat chart="2" format="36">
      <pivotArea type="data" outline="0" fieldPosition="0">
        <references count="3">
          <reference field="4294967294" count="1" selected="0">
            <x v="0"/>
          </reference>
          <reference field="3" count="1" selected="0">
            <x v="4"/>
          </reference>
          <reference field="4" count="1" selected="0">
            <x v="1"/>
          </reference>
        </references>
      </pivotArea>
    </chartFormat>
    <chartFormat chart="2" format="37">
      <pivotArea type="data" outline="0" fieldPosition="0">
        <references count="3">
          <reference field="4294967294" count="1" selected="0">
            <x v="0"/>
          </reference>
          <reference field="3" count="1" selected="0">
            <x v="4"/>
          </reference>
          <reference field="4" count="1" selected="0">
            <x v="2"/>
          </reference>
        </references>
      </pivotArea>
    </chartFormat>
    <chartFormat chart="2" format="38">
      <pivotArea type="data" outline="0" fieldPosition="0">
        <references count="3">
          <reference field="4294967294" count="1" selected="0">
            <x v="0"/>
          </reference>
          <reference field="3" count="1" selected="0">
            <x v="4"/>
          </reference>
          <reference field="4" count="1" selected="0">
            <x v="3"/>
          </reference>
        </references>
      </pivotArea>
    </chartFormat>
    <chartFormat chart="2" format="39">
      <pivotArea type="data" outline="0" fieldPosition="0">
        <references count="3">
          <reference field="4294967294" count="1" selected="0">
            <x v="0"/>
          </reference>
          <reference field="3" count="1" selected="0">
            <x v="5"/>
          </reference>
          <reference field="4" count="1" selected="0">
            <x v="0"/>
          </reference>
        </references>
      </pivotArea>
    </chartFormat>
    <chartFormat chart="2" format="40">
      <pivotArea type="data" outline="0" fieldPosition="0">
        <references count="3">
          <reference field="4294967294" count="1" selected="0">
            <x v="0"/>
          </reference>
          <reference field="3" count="1" selected="0">
            <x v="5"/>
          </reference>
          <reference field="4" count="1" selected="0">
            <x v="1"/>
          </reference>
        </references>
      </pivotArea>
    </chartFormat>
    <chartFormat chart="2" format="41">
      <pivotArea type="data" outline="0" fieldPosition="0">
        <references count="3">
          <reference field="4294967294" count="1" selected="0">
            <x v="0"/>
          </reference>
          <reference field="3" count="1" selected="0">
            <x v="5"/>
          </reference>
          <reference field="4" count="1" selected="0">
            <x v="2"/>
          </reference>
        </references>
      </pivotArea>
    </chartFormat>
    <chartFormat chart="2" format="42">
      <pivotArea type="data" outline="0" fieldPosition="0">
        <references count="3">
          <reference field="4294967294" count="1" selected="0">
            <x v="0"/>
          </reference>
          <reference field="3" count="1" selected="0">
            <x v="5"/>
          </reference>
          <reference field="4" count="1" selected="0">
            <x v="3"/>
          </reference>
        </references>
      </pivotArea>
    </chartFormat>
    <chartFormat chart="0" format="7"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FB99E3-95C0-4183-87D0-F3DB766D760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3:K10" firstHeaderRow="1" firstDataRow="1" firstDataCol="1"/>
  <pivotFields count="20">
    <pivotField showAll="0"/>
    <pivotField showAll="0">
      <items count="6">
        <item x="2"/>
        <item x="3"/>
        <item x="0"/>
        <item x="1"/>
        <item x="4"/>
        <item t="default"/>
      </items>
    </pivotField>
    <pivotField showAll="0">
      <items count="6">
        <item x="0"/>
        <item x="2"/>
        <item x="1"/>
        <item x="3"/>
        <item x="4"/>
        <item t="default"/>
      </items>
    </pivotField>
    <pivotField axis="axisRow" showAll="0" nonAutoSortDefault="1">
      <items count="7">
        <item x="0"/>
        <item x="1"/>
        <item x="5"/>
        <item x="3"/>
        <item x="4"/>
        <item x="2"/>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showAll="0">
      <items count="3">
        <item x="1"/>
        <item x="0"/>
        <item t="default"/>
      </items>
    </pivotField>
    <pivotField showAll="0" defaultSubtotal="0"/>
    <pivotField showAll="0" defaultSubtotal="0"/>
  </pivotFields>
  <rowFields count="1">
    <field x="3"/>
  </rowFields>
  <rowItems count="7">
    <i>
      <x/>
    </i>
    <i>
      <x v="1"/>
    </i>
    <i>
      <x v="2"/>
    </i>
    <i>
      <x v="3"/>
    </i>
    <i>
      <x v="4"/>
    </i>
    <i>
      <x v="5"/>
    </i>
    <i t="grand">
      <x/>
    </i>
  </rowItems>
  <colItems count="1">
    <i/>
  </colItems>
  <dataFields count="1">
    <dataField name="Sum of   Sales After"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50A1AC-9910-4DC9-98A8-A26FAF904EF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82:AM113" firstHeaderRow="1" firstDataRow="3" firstDataCol="1" rowPageCount="1" colPageCount="1"/>
  <pivotFields count="20">
    <pivotField showAll="0"/>
    <pivotField axis="axisCol" showAll="0">
      <items count="6">
        <item x="2"/>
        <item x="3"/>
        <item x="0"/>
        <item x="1"/>
        <item x="4"/>
        <item t="default"/>
      </items>
    </pivotField>
    <pivotField axis="axisPage" multipleItemSelectionAllowed="1" showAll="0">
      <items count="6">
        <item x="0"/>
        <item x="2"/>
        <item x="1"/>
        <item x="3"/>
        <item x="4"/>
        <item t="default"/>
      </items>
    </pivotField>
    <pivotField axis="axisCol"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axis="axisRow" showAll="0">
      <items count="8">
        <item sd="0" x="2"/>
        <item sd="0" x="1"/>
        <item sd="0" x="4"/>
        <item sd="0" x="0"/>
        <item sd="0" x="5"/>
        <item sd="0" x="3"/>
        <item sd="0" x="6"/>
        <item t="default" sd="0"/>
      </items>
    </pivotField>
    <pivotField axis="axisRow" showAll="0">
      <items count="13">
        <item x="10"/>
        <item x="5"/>
        <item x="2"/>
        <item x="8"/>
        <item x="0"/>
        <item x="4"/>
        <item x="1"/>
        <item x="3"/>
        <item x="11"/>
        <item x="9"/>
        <item x="7"/>
        <item x="6"/>
        <item t="default"/>
      </items>
    </pivotField>
    <pivotField axis="axisRow" showAll="0">
      <items count="3">
        <item x="1"/>
        <item x="0"/>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3">
    <field x="16"/>
    <field x="15"/>
    <field x="17"/>
  </rowFields>
  <rowItems count="29">
    <i>
      <x/>
    </i>
    <i r="1">
      <x v="6"/>
    </i>
    <i>
      <x v="1"/>
    </i>
    <i r="1">
      <x v="3"/>
    </i>
    <i>
      <x v="2"/>
    </i>
    <i r="1">
      <x/>
    </i>
    <i r="1">
      <x v="6"/>
    </i>
    <i>
      <x v="3"/>
    </i>
    <i r="1">
      <x v="4"/>
    </i>
    <i>
      <x v="4"/>
    </i>
    <i r="1">
      <x v="3"/>
    </i>
    <i>
      <x v="5"/>
    </i>
    <i r="1">
      <x v="2"/>
    </i>
    <i>
      <x v="6"/>
    </i>
    <i r="1">
      <x v="1"/>
    </i>
    <i>
      <x v="7"/>
    </i>
    <i r="1">
      <x v="5"/>
    </i>
    <i>
      <x v="8"/>
    </i>
    <i r="1">
      <x/>
    </i>
    <i>
      <x v="9"/>
    </i>
    <i r="1">
      <x v="5"/>
    </i>
    <i r="1">
      <x v="6"/>
    </i>
    <i>
      <x v="10"/>
    </i>
    <i r="1">
      <x v="4"/>
    </i>
    <i r="1">
      <x v="5"/>
    </i>
    <i>
      <x v="11"/>
    </i>
    <i r="1">
      <x v="3"/>
    </i>
    <i r="1">
      <x v="4"/>
    </i>
    <i t="grand">
      <x/>
    </i>
  </rowItems>
  <colFields count="2">
    <field x="3"/>
    <field x="1"/>
  </colFields>
  <colItems count="37">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x v="4"/>
      <x/>
    </i>
    <i r="1">
      <x v="1"/>
    </i>
    <i r="1">
      <x v="2"/>
    </i>
    <i r="1">
      <x v="3"/>
    </i>
    <i r="1">
      <x v="4"/>
    </i>
    <i t="default">
      <x v="4"/>
    </i>
    <i>
      <x v="5"/>
      <x/>
    </i>
    <i r="1">
      <x v="1"/>
    </i>
    <i r="1">
      <x v="2"/>
    </i>
    <i r="1">
      <x v="3"/>
    </i>
    <i r="1">
      <x v="4"/>
    </i>
    <i t="default">
      <x v="5"/>
    </i>
    <i t="grand">
      <x/>
    </i>
  </colItems>
  <pageFields count="1">
    <pageField fld="2" hier="-1"/>
  </pageFields>
  <dataFields count="1">
    <dataField name="Sum of   Sales After" fld="11" baseField="0" baseItem="0"/>
  </dataFields>
  <chartFormats count="92">
    <chartFormat chart="0" format="14" series="1">
      <pivotArea type="data" outline="0" fieldPosition="0">
        <references count="1">
          <reference field="3" count="1" selected="0">
            <x v="0"/>
          </reference>
        </references>
      </pivotArea>
    </chartFormat>
    <chartFormat chart="0" format="15" series="1">
      <pivotArea type="data" outline="0" fieldPosition="0">
        <references count="1">
          <reference field="3" count="1" selected="0">
            <x v="1"/>
          </reference>
        </references>
      </pivotArea>
    </chartFormat>
    <chartFormat chart="0" format="16" series="1">
      <pivotArea type="data" outline="0" fieldPosition="0">
        <references count="1">
          <reference field="3" count="1" selected="0">
            <x v="2"/>
          </reference>
        </references>
      </pivotArea>
    </chartFormat>
    <chartFormat chart="0" format="17" series="1">
      <pivotArea type="data" outline="0" fieldPosition="0">
        <references count="1">
          <reference field="3" count="1" selected="0">
            <x v="3"/>
          </reference>
        </references>
      </pivotArea>
    </chartFormat>
    <chartFormat chart="0" format="18" series="1">
      <pivotArea type="data" outline="0" fieldPosition="0">
        <references count="1">
          <reference field="3" count="1" selected="0">
            <x v="4"/>
          </reference>
        </references>
      </pivotArea>
    </chartFormat>
    <chartFormat chart="0" format="19" series="1">
      <pivotArea type="data" outline="0" fieldPosition="0">
        <references count="1">
          <reference field="3" count="1" selected="0">
            <x v="5"/>
          </reference>
        </references>
      </pivotArea>
    </chartFormat>
    <chartFormat chart="0" format="20" series="1">
      <pivotArea type="data" outline="0" fieldPosition="0">
        <references count="2">
          <reference field="1" count="1" selected="0">
            <x v="1"/>
          </reference>
          <reference field="3" count="1" selected="0">
            <x v="1"/>
          </reference>
        </references>
      </pivotArea>
    </chartFormat>
    <chartFormat chart="0" format="21" series="1">
      <pivotArea type="data" outline="0" fieldPosition="0">
        <references count="2">
          <reference field="1" count="1" selected="0">
            <x v="2"/>
          </reference>
          <reference field="3" count="1" selected="0">
            <x v="1"/>
          </reference>
        </references>
      </pivotArea>
    </chartFormat>
    <chartFormat chart="0" format="22" series="1">
      <pivotArea type="data" outline="0" fieldPosition="0">
        <references count="2">
          <reference field="1" count="1" selected="0">
            <x v="3"/>
          </reference>
          <reference field="3" count="1" selected="0">
            <x v="1"/>
          </reference>
        </references>
      </pivotArea>
    </chartFormat>
    <chartFormat chart="0" format="23" series="1">
      <pivotArea type="data" outline="0" fieldPosition="0">
        <references count="2">
          <reference field="1" count="1" selected="0">
            <x v="4"/>
          </reference>
          <reference field="3" count="1" selected="0">
            <x v="1"/>
          </reference>
        </references>
      </pivotArea>
    </chartFormat>
    <chartFormat chart="0" format="24" series="1">
      <pivotArea type="data" outline="0" fieldPosition="0">
        <references count="2">
          <reference field="1" count="1" selected="0">
            <x v="0"/>
          </reference>
          <reference field="3" count="1" selected="0">
            <x v="2"/>
          </reference>
        </references>
      </pivotArea>
    </chartFormat>
    <chartFormat chart="0" format="25" series="1">
      <pivotArea type="data" outline="0" fieldPosition="0">
        <references count="2">
          <reference field="1" count="1" selected="0">
            <x v="1"/>
          </reference>
          <reference field="3" count="1" selected="0">
            <x v="2"/>
          </reference>
        </references>
      </pivotArea>
    </chartFormat>
    <chartFormat chart="0" format="26" series="1">
      <pivotArea type="data" outline="0" fieldPosition="0">
        <references count="2">
          <reference field="1" count="1" selected="0">
            <x v="2"/>
          </reference>
          <reference field="3" count="1" selected="0">
            <x v="2"/>
          </reference>
        </references>
      </pivotArea>
    </chartFormat>
    <chartFormat chart="0" format="27" series="1">
      <pivotArea type="data" outline="0" fieldPosition="0">
        <references count="2">
          <reference field="1" count="1" selected="0">
            <x v="3"/>
          </reference>
          <reference field="3" count="1" selected="0">
            <x v="2"/>
          </reference>
        </references>
      </pivotArea>
    </chartFormat>
    <chartFormat chart="0" format="28" series="1">
      <pivotArea type="data" outline="0" fieldPosition="0">
        <references count="2">
          <reference field="1" count="1" selected="0">
            <x v="4"/>
          </reference>
          <reference field="3" count="1" selected="0">
            <x v="2"/>
          </reference>
        </references>
      </pivotArea>
    </chartFormat>
    <chartFormat chart="0" format="29" series="1">
      <pivotArea type="data" outline="0" fieldPosition="0">
        <references count="2">
          <reference field="1" count="1" selected="0">
            <x v="0"/>
          </reference>
          <reference field="3" count="1" selected="0">
            <x v="3"/>
          </reference>
        </references>
      </pivotArea>
    </chartFormat>
    <chartFormat chart="0" format="30" series="1">
      <pivotArea type="data" outline="0" fieldPosition="0">
        <references count="2">
          <reference field="1" count="1" selected="0">
            <x v="1"/>
          </reference>
          <reference field="3" count="1" selected="0">
            <x v="3"/>
          </reference>
        </references>
      </pivotArea>
    </chartFormat>
    <chartFormat chart="0" format="31" series="1">
      <pivotArea type="data" outline="0" fieldPosition="0">
        <references count="2">
          <reference field="1" count="1" selected="0">
            <x v="2"/>
          </reference>
          <reference field="3" count="1" selected="0">
            <x v="3"/>
          </reference>
        </references>
      </pivotArea>
    </chartFormat>
    <chartFormat chart="0" format="32" series="1">
      <pivotArea type="data" outline="0" fieldPosition="0">
        <references count="2">
          <reference field="1" count="1" selected="0">
            <x v="3"/>
          </reference>
          <reference field="3" count="1" selected="0">
            <x v="3"/>
          </reference>
        </references>
      </pivotArea>
    </chartFormat>
    <chartFormat chart="0" format="33" series="1">
      <pivotArea type="data" outline="0" fieldPosition="0">
        <references count="2">
          <reference field="1" count="1" selected="0">
            <x v="4"/>
          </reference>
          <reference field="3" count="1" selected="0">
            <x v="3"/>
          </reference>
        </references>
      </pivotArea>
    </chartFormat>
    <chartFormat chart="0" format="34" series="1">
      <pivotArea type="data" outline="0" fieldPosition="0">
        <references count="2">
          <reference field="1" count="1" selected="0">
            <x v="0"/>
          </reference>
          <reference field="3" count="1" selected="0">
            <x v="4"/>
          </reference>
        </references>
      </pivotArea>
    </chartFormat>
    <chartFormat chart="0" format="35" series="1">
      <pivotArea type="data" outline="0" fieldPosition="0">
        <references count="2">
          <reference field="1" count="1" selected="0">
            <x v="1"/>
          </reference>
          <reference field="3" count="1" selected="0">
            <x v="4"/>
          </reference>
        </references>
      </pivotArea>
    </chartFormat>
    <chartFormat chart="0" format="36" series="1">
      <pivotArea type="data" outline="0" fieldPosition="0">
        <references count="2">
          <reference field="1" count="1" selected="0">
            <x v="2"/>
          </reference>
          <reference field="3" count="1" selected="0">
            <x v="4"/>
          </reference>
        </references>
      </pivotArea>
    </chartFormat>
    <chartFormat chart="0" format="37" series="1">
      <pivotArea type="data" outline="0" fieldPosition="0">
        <references count="2">
          <reference field="1" count="1" selected="0">
            <x v="3"/>
          </reference>
          <reference field="3" count="1" selected="0">
            <x v="4"/>
          </reference>
        </references>
      </pivotArea>
    </chartFormat>
    <chartFormat chart="0" format="38" series="1">
      <pivotArea type="data" outline="0" fieldPosition="0">
        <references count="2">
          <reference field="1" count="1" selected="0">
            <x v="4"/>
          </reference>
          <reference field="3" count="1" selected="0">
            <x v="4"/>
          </reference>
        </references>
      </pivotArea>
    </chartFormat>
    <chartFormat chart="0" format="39" series="1">
      <pivotArea type="data" outline="0" fieldPosition="0">
        <references count="2">
          <reference field="1" count="1" selected="0">
            <x v="0"/>
          </reference>
          <reference field="3" count="1" selected="0">
            <x v="5"/>
          </reference>
        </references>
      </pivotArea>
    </chartFormat>
    <chartFormat chart="0" format="40" series="1">
      <pivotArea type="data" outline="0" fieldPosition="0">
        <references count="2">
          <reference field="1" count="1" selected="0">
            <x v="1"/>
          </reference>
          <reference field="3" count="1" selected="0">
            <x v="5"/>
          </reference>
        </references>
      </pivotArea>
    </chartFormat>
    <chartFormat chart="0" format="41" series="1">
      <pivotArea type="data" outline="0" fieldPosition="0">
        <references count="2">
          <reference field="1" count="1" selected="0">
            <x v="2"/>
          </reference>
          <reference field="3" count="1" selected="0">
            <x v="5"/>
          </reference>
        </references>
      </pivotArea>
    </chartFormat>
    <chartFormat chart="0" format="42" series="1">
      <pivotArea type="data" outline="0" fieldPosition="0">
        <references count="2">
          <reference field="1" count="1" selected="0">
            <x v="3"/>
          </reference>
          <reference field="3" count="1" selected="0">
            <x v="5"/>
          </reference>
        </references>
      </pivotArea>
    </chartFormat>
    <chartFormat chart="0" format="43" series="1">
      <pivotArea type="data" outline="0" fieldPosition="0">
        <references count="2">
          <reference field="1" count="1" selected="0">
            <x v="4"/>
          </reference>
          <reference field="3" count="1" selected="0">
            <x v="5"/>
          </reference>
        </references>
      </pivotArea>
    </chartFormat>
    <chartFormat chart="0" format="105" series="1">
      <pivotArea type="data" outline="0" fieldPosition="0">
        <references count="3">
          <reference field="4294967294" count="1" selected="0">
            <x v="0"/>
          </reference>
          <reference field="1" count="1" selected="0">
            <x v="0"/>
          </reference>
          <reference field="3" count="1" selected="0">
            <x v="0"/>
          </reference>
        </references>
      </pivotArea>
    </chartFormat>
    <chartFormat chart="0" format="106" series="1">
      <pivotArea type="data" outline="0" fieldPosition="0">
        <references count="3">
          <reference field="4294967294" count="1" selected="0">
            <x v="0"/>
          </reference>
          <reference field="1" count="1" selected="0">
            <x v="1"/>
          </reference>
          <reference field="3" count="1" selected="0">
            <x v="0"/>
          </reference>
        </references>
      </pivotArea>
    </chartFormat>
    <chartFormat chart="0" format="107" series="1">
      <pivotArea type="data" outline="0" fieldPosition="0">
        <references count="3">
          <reference field="4294967294" count="1" selected="0">
            <x v="0"/>
          </reference>
          <reference field="1" count="1" selected="0">
            <x v="2"/>
          </reference>
          <reference field="3" count="1" selected="0">
            <x v="0"/>
          </reference>
        </references>
      </pivotArea>
    </chartFormat>
    <chartFormat chart="0" format="108" series="1">
      <pivotArea type="data" outline="0" fieldPosition="0">
        <references count="3">
          <reference field="4294967294" count="1" selected="0">
            <x v="0"/>
          </reference>
          <reference field="1" count="1" selected="0">
            <x v="3"/>
          </reference>
          <reference field="3" count="1" selected="0">
            <x v="0"/>
          </reference>
        </references>
      </pivotArea>
    </chartFormat>
    <chartFormat chart="0" format="109" series="1">
      <pivotArea type="data" outline="0" fieldPosition="0">
        <references count="3">
          <reference field="4294967294" count="1" selected="0">
            <x v="0"/>
          </reference>
          <reference field="1" count="1" selected="0">
            <x v="4"/>
          </reference>
          <reference field="3" count="1" selected="0">
            <x v="0"/>
          </reference>
        </references>
      </pivotArea>
    </chartFormat>
    <chartFormat chart="0" format="110" series="1">
      <pivotArea type="data" outline="0" fieldPosition="0">
        <references count="3">
          <reference field="4294967294" count="1" selected="0">
            <x v="0"/>
          </reference>
          <reference field="1" count="1" selected="0">
            <x v="0"/>
          </reference>
          <reference field="3" count="1" selected="0">
            <x v="1"/>
          </reference>
        </references>
      </pivotArea>
    </chartFormat>
    <chartFormat chart="0" format="111" series="1">
      <pivotArea type="data" outline="0" fieldPosition="0">
        <references count="3">
          <reference field="4294967294" count="1" selected="0">
            <x v="0"/>
          </reference>
          <reference field="1" count="1" selected="0">
            <x v="1"/>
          </reference>
          <reference field="3" count="1" selected="0">
            <x v="1"/>
          </reference>
        </references>
      </pivotArea>
    </chartFormat>
    <chartFormat chart="0" format="112" series="1">
      <pivotArea type="data" outline="0" fieldPosition="0">
        <references count="3">
          <reference field="4294967294" count="1" selected="0">
            <x v="0"/>
          </reference>
          <reference field="1" count="1" selected="0">
            <x v="2"/>
          </reference>
          <reference field="3" count="1" selected="0">
            <x v="1"/>
          </reference>
        </references>
      </pivotArea>
    </chartFormat>
    <chartFormat chart="0" format="113" series="1">
      <pivotArea type="data" outline="0" fieldPosition="0">
        <references count="3">
          <reference field="4294967294" count="1" selected="0">
            <x v="0"/>
          </reference>
          <reference field="1" count="1" selected="0">
            <x v="3"/>
          </reference>
          <reference field="3" count="1" selected="0">
            <x v="1"/>
          </reference>
        </references>
      </pivotArea>
    </chartFormat>
    <chartFormat chart="0" format="114" series="1">
      <pivotArea type="data" outline="0" fieldPosition="0">
        <references count="3">
          <reference field="4294967294" count="1" selected="0">
            <x v="0"/>
          </reference>
          <reference field="1" count="1" selected="0">
            <x v="4"/>
          </reference>
          <reference field="3" count="1" selected="0">
            <x v="1"/>
          </reference>
        </references>
      </pivotArea>
    </chartFormat>
    <chartFormat chart="0" format="115" series="1">
      <pivotArea type="data" outline="0" fieldPosition="0">
        <references count="3">
          <reference field="4294967294" count="1" selected="0">
            <x v="0"/>
          </reference>
          <reference field="1" count="1" selected="0">
            <x v="0"/>
          </reference>
          <reference field="3" count="1" selected="0">
            <x v="2"/>
          </reference>
        </references>
      </pivotArea>
    </chartFormat>
    <chartFormat chart="0" format="116" series="1">
      <pivotArea type="data" outline="0" fieldPosition="0">
        <references count="3">
          <reference field="4294967294" count="1" selected="0">
            <x v="0"/>
          </reference>
          <reference field="1" count="1" selected="0">
            <x v="1"/>
          </reference>
          <reference field="3" count="1" selected="0">
            <x v="2"/>
          </reference>
        </references>
      </pivotArea>
    </chartFormat>
    <chartFormat chart="0" format="117" series="1">
      <pivotArea type="data" outline="0" fieldPosition="0">
        <references count="3">
          <reference field="4294967294" count="1" selected="0">
            <x v="0"/>
          </reference>
          <reference field="1" count="1" selected="0">
            <x v="2"/>
          </reference>
          <reference field="3" count="1" selected="0">
            <x v="2"/>
          </reference>
        </references>
      </pivotArea>
    </chartFormat>
    <chartFormat chart="0" format="118" series="1">
      <pivotArea type="data" outline="0" fieldPosition="0">
        <references count="3">
          <reference field="4294967294" count="1" selected="0">
            <x v="0"/>
          </reference>
          <reference field="1" count="1" selected="0">
            <x v="3"/>
          </reference>
          <reference field="3" count="1" selected="0">
            <x v="2"/>
          </reference>
        </references>
      </pivotArea>
    </chartFormat>
    <chartFormat chart="0" format="119" series="1">
      <pivotArea type="data" outline="0" fieldPosition="0">
        <references count="3">
          <reference field="4294967294" count="1" selected="0">
            <x v="0"/>
          </reference>
          <reference field="1" count="1" selected="0">
            <x v="4"/>
          </reference>
          <reference field="3" count="1" selected="0">
            <x v="2"/>
          </reference>
        </references>
      </pivotArea>
    </chartFormat>
    <chartFormat chart="0" format="120" series="1">
      <pivotArea type="data" outline="0" fieldPosition="0">
        <references count="3">
          <reference field="4294967294" count="1" selected="0">
            <x v="0"/>
          </reference>
          <reference field="1" count="1" selected="0">
            <x v="0"/>
          </reference>
          <reference field="3" count="1" selected="0">
            <x v="3"/>
          </reference>
        </references>
      </pivotArea>
    </chartFormat>
    <chartFormat chart="0" format="121" series="1">
      <pivotArea type="data" outline="0" fieldPosition="0">
        <references count="3">
          <reference field="4294967294" count="1" selected="0">
            <x v="0"/>
          </reference>
          <reference field="1" count="1" selected="0">
            <x v="1"/>
          </reference>
          <reference field="3" count="1" selected="0">
            <x v="3"/>
          </reference>
        </references>
      </pivotArea>
    </chartFormat>
    <chartFormat chart="0" format="122" series="1">
      <pivotArea type="data" outline="0" fieldPosition="0">
        <references count="3">
          <reference field="4294967294" count="1" selected="0">
            <x v="0"/>
          </reference>
          <reference field="1" count="1" selected="0">
            <x v="2"/>
          </reference>
          <reference field="3" count="1" selected="0">
            <x v="3"/>
          </reference>
        </references>
      </pivotArea>
    </chartFormat>
    <chartFormat chart="0" format="123" series="1">
      <pivotArea type="data" outline="0" fieldPosition="0">
        <references count="3">
          <reference field="4294967294" count="1" selected="0">
            <x v="0"/>
          </reference>
          <reference field="1" count="1" selected="0">
            <x v="3"/>
          </reference>
          <reference field="3" count="1" selected="0">
            <x v="3"/>
          </reference>
        </references>
      </pivotArea>
    </chartFormat>
    <chartFormat chart="0" format="124" series="1">
      <pivotArea type="data" outline="0" fieldPosition="0">
        <references count="3">
          <reference field="4294967294" count="1" selected="0">
            <x v="0"/>
          </reference>
          <reference field="1" count="1" selected="0">
            <x v="4"/>
          </reference>
          <reference field="3" count="1" selected="0">
            <x v="3"/>
          </reference>
        </references>
      </pivotArea>
    </chartFormat>
    <chartFormat chart="0" format="125" series="1">
      <pivotArea type="data" outline="0" fieldPosition="0">
        <references count="3">
          <reference field="4294967294" count="1" selected="0">
            <x v="0"/>
          </reference>
          <reference field="1" count="1" selected="0">
            <x v="0"/>
          </reference>
          <reference field="3" count="1" selected="0">
            <x v="4"/>
          </reference>
        </references>
      </pivotArea>
    </chartFormat>
    <chartFormat chart="0" format="126" series="1">
      <pivotArea type="data" outline="0" fieldPosition="0">
        <references count="3">
          <reference field="4294967294" count="1" selected="0">
            <x v="0"/>
          </reference>
          <reference field="1" count="1" selected="0">
            <x v="1"/>
          </reference>
          <reference field="3" count="1" selected="0">
            <x v="4"/>
          </reference>
        </references>
      </pivotArea>
    </chartFormat>
    <chartFormat chart="0" format="127" series="1">
      <pivotArea type="data" outline="0" fieldPosition="0">
        <references count="3">
          <reference field="4294967294" count="1" selected="0">
            <x v="0"/>
          </reference>
          <reference field="1" count="1" selected="0">
            <x v="2"/>
          </reference>
          <reference field="3" count="1" selected="0">
            <x v="4"/>
          </reference>
        </references>
      </pivotArea>
    </chartFormat>
    <chartFormat chart="0" format="128" series="1">
      <pivotArea type="data" outline="0" fieldPosition="0">
        <references count="3">
          <reference field="4294967294" count="1" selected="0">
            <x v="0"/>
          </reference>
          <reference field="1" count="1" selected="0">
            <x v="3"/>
          </reference>
          <reference field="3" count="1" selected="0">
            <x v="4"/>
          </reference>
        </references>
      </pivotArea>
    </chartFormat>
    <chartFormat chart="0" format="129" series="1">
      <pivotArea type="data" outline="0" fieldPosition="0">
        <references count="3">
          <reference field="4294967294" count="1" selected="0">
            <x v="0"/>
          </reference>
          <reference field="1" count="1" selected="0">
            <x v="4"/>
          </reference>
          <reference field="3" count="1" selected="0">
            <x v="4"/>
          </reference>
        </references>
      </pivotArea>
    </chartFormat>
    <chartFormat chart="0" format="130" series="1">
      <pivotArea type="data" outline="0" fieldPosition="0">
        <references count="3">
          <reference field="4294967294" count="1" selected="0">
            <x v="0"/>
          </reference>
          <reference field="1" count="1" selected="0">
            <x v="0"/>
          </reference>
          <reference field="3" count="1" selected="0">
            <x v="5"/>
          </reference>
        </references>
      </pivotArea>
    </chartFormat>
    <chartFormat chart="0" format="131" series="1">
      <pivotArea type="data" outline="0" fieldPosition="0">
        <references count="3">
          <reference field="4294967294" count="1" selected="0">
            <x v="0"/>
          </reference>
          <reference field="1" count="1" selected="0">
            <x v="1"/>
          </reference>
          <reference field="3" count="1" selected="0">
            <x v="5"/>
          </reference>
        </references>
      </pivotArea>
    </chartFormat>
    <chartFormat chart="0" format="132" series="1">
      <pivotArea type="data" outline="0" fieldPosition="0">
        <references count="3">
          <reference field="4294967294" count="1" selected="0">
            <x v="0"/>
          </reference>
          <reference field="1" count="1" selected="0">
            <x v="2"/>
          </reference>
          <reference field="3" count="1" selected="0">
            <x v="5"/>
          </reference>
        </references>
      </pivotArea>
    </chartFormat>
    <chartFormat chart="0" format="133" series="1">
      <pivotArea type="data" outline="0" fieldPosition="0">
        <references count="3">
          <reference field="4294967294" count="1" selected="0">
            <x v="0"/>
          </reference>
          <reference field="1" count="1" selected="0">
            <x v="3"/>
          </reference>
          <reference field="3" count="1" selected="0">
            <x v="5"/>
          </reference>
        </references>
      </pivotArea>
    </chartFormat>
    <chartFormat chart="0" format="134" series="1">
      <pivotArea type="data" outline="0" fieldPosition="0">
        <references count="3">
          <reference field="4294967294" count="1" selected="0">
            <x v="0"/>
          </reference>
          <reference field="1" count="1" selected="0">
            <x v="4"/>
          </reference>
          <reference field="3" count="1" selected="0">
            <x v="5"/>
          </reference>
        </references>
      </pivotArea>
    </chartFormat>
    <chartFormat chart="5" format="165" series="1">
      <pivotArea type="data" outline="0" fieldPosition="0">
        <references count="3">
          <reference field="4294967294" count="1" selected="0">
            <x v="0"/>
          </reference>
          <reference field="1" count="1" selected="0">
            <x v="0"/>
          </reference>
          <reference field="3" count="1" selected="0">
            <x v="0"/>
          </reference>
        </references>
      </pivotArea>
    </chartFormat>
    <chartFormat chart="5" format="166" series="1">
      <pivotArea type="data" outline="0" fieldPosition="0">
        <references count="3">
          <reference field="4294967294" count="1" selected="0">
            <x v="0"/>
          </reference>
          <reference field="1" count="1" selected="0">
            <x v="1"/>
          </reference>
          <reference field="3" count="1" selected="0">
            <x v="0"/>
          </reference>
        </references>
      </pivotArea>
    </chartFormat>
    <chartFormat chart="5" format="167" series="1">
      <pivotArea type="data" outline="0" fieldPosition="0">
        <references count="3">
          <reference field="4294967294" count="1" selected="0">
            <x v="0"/>
          </reference>
          <reference field="1" count="1" selected="0">
            <x v="2"/>
          </reference>
          <reference field="3" count="1" selected="0">
            <x v="0"/>
          </reference>
        </references>
      </pivotArea>
    </chartFormat>
    <chartFormat chart="5" format="168" series="1">
      <pivotArea type="data" outline="0" fieldPosition="0">
        <references count="3">
          <reference field="4294967294" count="1" selected="0">
            <x v="0"/>
          </reference>
          <reference field="1" count="1" selected="0">
            <x v="3"/>
          </reference>
          <reference field="3" count="1" selected="0">
            <x v="0"/>
          </reference>
        </references>
      </pivotArea>
    </chartFormat>
    <chartFormat chart="5" format="169" series="1">
      <pivotArea type="data" outline="0" fieldPosition="0">
        <references count="3">
          <reference field="4294967294" count="1" selected="0">
            <x v="0"/>
          </reference>
          <reference field="1" count="1" selected="0">
            <x v="4"/>
          </reference>
          <reference field="3" count="1" selected="0">
            <x v="0"/>
          </reference>
        </references>
      </pivotArea>
    </chartFormat>
    <chartFormat chart="5" format="170" series="1">
      <pivotArea type="data" outline="0" fieldPosition="0">
        <references count="3">
          <reference field="4294967294" count="1" selected="0">
            <x v="0"/>
          </reference>
          <reference field="1" count="1" selected="0">
            <x v="0"/>
          </reference>
          <reference field="3" count="1" selected="0">
            <x v="1"/>
          </reference>
        </references>
      </pivotArea>
    </chartFormat>
    <chartFormat chart="5" format="171" series="1">
      <pivotArea type="data" outline="0" fieldPosition="0">
        <references count="3">
          <reference field="4294967294" count="1" selected="0">
            <x v="0"/>
          </reference>
          <reference field="1" count="1" selected="0">
            <x v="1"/>
          </reference>
          <reference field="3" count="1" selected="0">
            <x v="1"/>
          </reference>
        </references>
      </pivotArea>
    </chartFormat>
    <chartFormat chart="5" format="172" series="1">
      <pivotArea type="data" outline="0" fieldPosition="0">
        <references count="3">
          <reference field="4294967294" count="1" selected="0">
            <x v="0"/>
          </reference>
          <reference field="1" count="1" selected="0">
            <x v="2"/>
          </reference>
          <reference field="3" count="1" selected="0">
            <x v="1"/>
          </reference>
        </references>
      </pivotArea>
    </chartFormat>
    <chartFormat chart="5" format="173" series="1">
      <pivotArea type="data" outline="0" fieldPosition="0">
        <references count="3">
          <reference field="4294967294" count="1" selected="0">
            <x v="0"/>
          </reference>
          <reference field="1" count="1" selected="0">
            <x v="3"/>
          </reference>
          <reference field="3" count="1" selected="0">
            <x v="1"/>
          </reference>
        </references>
      </pivotArea>
    </chartFormat>
    <chartFormat chart="5" format="174" series="1">
      <pivotArea type="data" outline="0" fieldPosition="0">
        <references count="3">
          <reference field="4294967294" count="1" selected="0">
            <x v="0"/>
          </reference>
          <reference field="1" count="1" selected="0">
            <x v="4"/>
          </reference>
          <reference field="3" count="1" selected="0">
            <x v="1"/>
          </reference>
        </references>
      </pivotArea>
    </chartFormat>
    <chartFormat chart="5" format="175" series="1">
      <pivotArea type="data" outline="0" fieldPosition="0">
        <references count="3">
          <reference field="4294967294" count="1" selected="0">
            <x v="0"/>
          </reference>
          <reference field="1" count="1" selected="0">
            <x v="0"/>
          </reference>
          <reference field="3" count="1" selected="0">
            <x v="2"/>
          </reference>
        </references>
      </pivotArea>
    </chartFormat>
    <chartFormat chart="5" format="176" series="1">
      <pivotArea type="data" outline="0" fieldPosition="0">
        <references count="3">
          <reference field="4294967294" count="1" selected="0">
            <x v="0"/>
          </reference>
          <reference field="1" count="1" selected="0">
            <x v="1"/>
          </reference>
          <reference field="3" count="1" selected="0">
            <x v="2"/>
          </reference>
        </references>
      </pivotArea>
    </chartFormat>
    <chartFormat chart="5" format="177" series="1">
      <pivotArea type="data" outline="0" fieldPosition="0">
        <references count="3">
          <reference field="4294967294" count="1" selected="0">
            <x v="0"/>
          </reference>
          <reference field="1" count="1" selected="0">
            <x v="2"/>
          </reference>
          <reference field="3" count="1" selected="0">
            <x v="2"/>
          </reference>
        </references>
      </pivotArea>
    </chartFormat>
    <chartFormat chart="5" format="178" series="1">
      <pivotArea type="data" outline="0" fieldPosition="0">
        <references count="3">
          <reference field="4294967294" count="1" selected="0">
            <x v="0"/>
          </reference>
          <reference field="1" count="1" selected="0">
            <x v="3"/>
          </reference>
          <reference field="3" count="1" selected="0">
            <x v="2"/>
          </reference>
        </references>
      </pivotArea>
    </chartFormat>
    <chartFormat chart="5" format="179" series="1">
      <pivotArea type="data" outline="0" fieldPosition="0">
        <references count="3">
          <reference field="4294967294" count="1" selected="0">
            <x v="0"/>
          </reference>
          <reference field="1" count="1" selected="0">
            <x v="4"/>
          </reference>
          <reference field="3" count="1" selected="0">
            <x v="2"/>
          </reference>
        </references>
      </pivotArea>
    </chartFormat>
    <chartFormat chart="5" format="180" series="1">
      <pivotArea type="data" outline="0" fieldPosition="0">
        <references count="3">
          <reference field="4294967294" count="1" selected="0">
            <x v="0"/>
          </reference>
          <reference field="1" count="1" selected="0">
            <x v="0"/>
          </reference>
          <reference field="3" count="1" selected="0">
            <x v="3"/>
          </reference>
        </references>
      </pivotArea>
    </chartFormat>
    <chartFormat chart="5" format="181" series="1">
      <pivotArea type="data" outline="0" fieldPosition="0">
        <references count="3">
          <reference field="4294967294" count="1" selected="0">
            <x v="0"/>
          </reference>
          <reference field="1" count="1" selected="0">
            <x v="1"/>
          </reference>
          <reference field="3" count="1" selected="0">
            <x v="3"/>
          </reference>
        </references>
      </pivotArea>
    </chartFormat>
    <chartFormat chart="5" format="182" series="1">
      <pivotArea type="data" outline="0" fieldPosition="0">
        <references count="3">
          <reference field="4294967294" count="1" selected="0">
            <x v="0"/>
          </reference>
          <reference field="1" count="1" selected="0">
            <x v="2"/>
          </reference>
          <reference field="3" count="1" selected="0">
            <x v="3"/>
          </reference>
        </references>
      </pivotArea>
    </chartFormat>
    <chartFormat chart="5" format="183" series="1">
      <pivotArea type="data" outline="0" fieldPosition="0">
        <references count="3">
          <reference field="4294967294" count="1" selected="0">
            <x v="0"/>
          </reference>
          <reference field="1" count="1" selected="0">
            <x v="3"/>
          </reference>
          <reference field="3" count="1" selected="0">
            <x v="3"/>
          </reference>
        </references>
      </pivotArea>
    </chartFormat>
    <chartFormat chart="5" format="184" series="1">
      <pivotArea type="data" outline="0" fieldPosition="0">
        <references count="3">
          <reference field="4294967294" count="1" selected="0">
            <x v="0"/>
          </reference>
          <reference field="1" count="1" selected="0">
            <x v="4"/>
          </reference>
          <reference field="3" count="1" selected="0">
            <x v="3"/>
          </reference>
        </references>
      </pivotArea>
    </chartFormat>
    <chartFormat chart="5" format="185" series="1">
      <pivotArea type="data" outline="0" fieldPosition="0">
        <references count="3">
          <reference field="4294967294" count="1" selected="0">
            <x v="0"/>
          </reference>
          <reference field="1" count="1" selected="0">
            <x v="0"/>
          </reference>
          <reference field="3" count="1" selected="0">
            <x v="4"/>
          </reference>
        </references>
      </pivotArea>
    </chartFormat>
    <chartFormat chart="5" format="186" series="1">
      <pivotArea type="data" outline="0" fieldPosition="0">
        <references count="3">
          <reference field="4294967294" count="1" selected="0">
            <x v="0"/>
          </reference>
          <reference field="1" count="1" selected="0">
            <x v="1"/>
          </reference>
          <reference field="3" count="1" selected="0">
            <x v="4"/>
          </reference>
        </references>
      </pivotArea>
    </chartFormat>
    <chartFormat chart="5" format="187" series="1">
      <pivotArea type="data" outline="0" fieldPosition="0">
        <references count="3">
          <reference field="4294967294" count="1" selected="0">
            <x v="0"/>
          </reference>
          <reference field="1" count="1" selected="0">
            <x v="2"/>
          </reference>
          <reference field="3" count="1" selected="0">
            <x v="4"/>
          </reference>
        </references>
      </pivotArea>
    </chartFormat>
    <chartFormat chart="5" format="188" series="1">
      <pivotArea type="data" outline="0" fieldPosition="0">
        <references count="3">
          <reference field="4294967294" count="1" selected="0">
            <x v="0"/>
          </reference>
          <reference field="1" count="1" selected="0">
            <x v="3"/>
          </reference>
          <reference field="3" count="1" selected="0">
            <x v="4"/>
          </reference>
        </references>
      </pivotArea>
    </chartFormat>
    <chartFormat chart="5" format="189" series="1">
      <pivotArea type="data" outline="0" fieldPosition="0">
        <references count="3">
          <reference field="4294967294" count="1" selected="0">
            <x v="0"/>
          </reference>
          <reference field="1" count="1" selected="0">
            <x v="4"/>
          </reference>
          <reference field="3" count="1" selected="0">
            <x v="4"/>
          </reference>
        </references>
      </pivotArea>
    </chartFormat>
    <chartFormat chart="5" format="190" series="1">
      <pivotArea type="data" outline="0" fieldPosition="0">
        <references count="3">
          <reference field="4294967294" count="1" selected="0">
            <x v="0"/>
          </reference>
          <reference field="1" count="1" selected="0">
            <x v="0"/>
          </reference>
          <reference field="3" count="1" selected="0">
            <x v="5"/>
          </reference>
        </references>
      </pivotArea>
    </chartFormat>
    <chartFormat chart="5" format="191" series="1">
      <pivotArea type="data" outline="0" fieldPosition="0">
        <references count="3">
          <reference field="4294967294" count="1" selected="0">
            <x v="0"/>
          </reference>
          <reference field="1" count="1" selected="0">
            <x v="1"/>
          </reference>
          <reference field="3" count="1" selected="0">
            <x v="5"/>
          </reference>
        </references>
      </pivotArea>
    </chartFormat>
    <chartFormat chart="5" format="192" series="1">
      <pivotArea type="data" outline="0" fieldPosition="0">
        <references count="3">
          <reference field="4294967294" count="1" selected="0">
            <x v="0"/>
          </reference>
          <reference field="1" count="1" selected="0">
            <x v="2"/>
          </reference>
          <reference field="3" count="1" selected="0">
            <x v="5"/>
          </reference>
        </references>
      </pivotArea>
    </chartFormat>
    <chartFormat chart="5" format="193" series="1">
      <pivotArea type="data" outline="0" fieldPosition="0">
        <references count="3">
          <reference field="4294967294" count="1" selected="0">
            <x v="0"/>
          </reference>
          <reference field="1" count="1" selected="0">
            <x v="3"/>
          </reference>
          <reference field="3" count="1" selected="0">
            <x v="5"/>
          </reference>
        </references>
      </pivotArea>
    </chartFormat>
    <chartFormat chart="5" format="194" series="1">
      <pivotArea type="data" outline="0" fieldPosition="0">
        <references count="3">
          <reference field="4294967294" count="1" selected="0">
            <x v="0"/>
          </reference>
          <reference field="1" count="1" selected="0">
            <x v="4"/>
          </reference>
          <reference field="3" count="1" selected="0">
            <x v="5"/>
          </reference>
        </references>
      </pivotArea>
    </chartFormat>
    <chartFormat chart="5" format="195" series="1">
      <pivotArea type="data" outline="0" fieldPosition="0">
        <references count="1">
          <reference field="4294967294" count="1" selected="0">
            <x v="0"/>
          </reference>
        </references>
      </pivotArea>
    </chartFormat>
    <chartFormat chart="0" format="1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3:D11" firstHeaderRow="1" firstDataRow="2" firstDataCol="1"/>
  <pivotFields count="20">
    <pivotField showAll="0"/>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axis="axisCol" showAll="0">
      <items count="3">
        <item x="1"/>
        <item x="0"/>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7">
    <i>
      <x/>
    </i>
    <i>
      <x v="1"/>
    </i>
    <i>
      <x v="2"/>
    </i>
    <i>
      <x v="3"/>
    </i>
    <i>
      <x v="4"/>
    </i>
    <i>
      <x v="5"/>
    </i>
    <i t="grand">
      <x/>
    </i>
  </rowItems>
  <colFields count="1">
    <field x="17"/>
  </colFields>
  <colItems count="3">
    <i>
      <x/>
    </i>
    <i>
      <x v="1"/>
    </i>
    <i t="grand">
      <x/>
    </i>
  </colItems>
  <dataFields count="1">
    <dataField name="Sum of   Sales After" fld="11" baseField="0" baseItem="0"/>
  </dataFields>
  <chartFormats count="6">
    <chartFormat chart="22" format="6"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8" series="1">
      <pivotArea type="data" outline="0" fieldPosition="0">
        <references count="2">
          <reference field="4294967294" count="1" selected="0">
            <x v="0"/>
          </reference>
          <reference field="17" count="1" selected="0">
            <x v="1"/>
          </reference>
        </references>
      </pivotArea>
    </chartFormat>
    <chartFormat chart="20" format="4" series="1">
      <pivotArea type="data" outline="0" fieldPosition="0">
        <references count="2">
          <reference field="4294967294" count="1" selected="0">
            <x v="0"/>
          </reference>
          <reference field="17" count="1" selected="0">
            <x v="1"/>
          </reference>
        </references>
      </pivotArea>
    </chartFormat>
    <chartFormat chart="22" format="9" series="1">
      <pivotArea type="data" outline="0" fieldPosition="0">
        <references count="2">
          <reference field="4294967294" count="1" selected="0">
            <x v="0"/>
          </reference>
          <reference field="17" count="1" selected="0">
            <x v="0"/>
          </reference>
        </references>
      </pivotArea>
    </chartFormat>
    <chartFormat chart="20" format="6"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F2D9BC-D445-4C9B-B86B-04DE79385A32}" name="PivotTable1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19:W25" firstHeaderRow="1" firstDataRow="1" firstDataCol="1"/>
  <pivotFields count="2">
    <pivotField axis="axisRow" showAll="0">
      <items count="6">
        <item x="0"/>
        <item x="2"/>
        <item x="1"/>
        <item x="3"/>
        <item x="4"/>
        <item t="default"/>
      </items>
    </pivotField>
    <pivotField dataField="1" numFmtId="164" showAll="0"/>
  </pivotFields>
  <rowFields count="1">
    <field x="0"/>
  </rowFields>
  <rowItems count="6">
    <i>
      <x/>
    </i>
    <i>
      <x v="1"/>
    </i>
    <i>
      <x v="2"/>
    </i>
    <i>
      <x v="3"/>
    </i>
    <i>
      <x v="4"/>
    </i>
    <i t="grand">
      <x/>
    </i>
  </rowItems>
  <colItems count="1">
    <i/>
  </colItems>
  <dataFields count="1">
    <dataField name="Sum of  Profit "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343796-03A8-44BD-9261-6C7931ED4E7F}"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5:O22" firstHeaderRow="1" firstDataRow="1" firstDataCol="0"/>
  <pivotFields count="17">
    <pivotField showAll="0"/>
    <pivotField showAll="0"/>
    <pivotField showAll="0">
      <items count="6">
        <item x="0"/>
        <item x="2"/>
        <item x="1"/>
        <item x="3"/>
        <item x="4"/>
        <item t="default"/>
      </items>
    </pivotField>
    <pivotField showAll="0"/>
    <pivotField showAll="0"/>
    <pivotField numFmtId="1" showAll="0"/>
    <pivotField numFmtId="164" showAll="0"/>
    <pivotField numFmtId="164" showAll="0"/>
    <pivotField numFmtId="164" showAll="0"/>
    <pivotField numFmtId="10" showAll="0"/>
    <pivotField numFmtId="164" showAll="0"/>
    <pivotField numFmtId="164" showAll="0">
      <items count="399">
        <item h="1" x="282"/>
        <item h="1" x="217"/>
        <item h="1" x="73"/>
        <item x="355"/>
        <item h="1" x="70"/>
        <item h="1" x="151"/>
        <item h="1" x="280"/>
        <item h="1" x="352"/>
        <item h="1" x="360"/>
        <item h="1" x="333"/>
        <item h="1" x="249"/>
        <item h="1" x="118"/>
        <item h="1" x="178"/>
        <item h="1" x="318"/>
        <item h="1" x="361"/>
        <item h="1" x="371"/>
        <item h="1" x="297"/>
        <item h="1" x="18"/>
        <item h="1" x="44"/>
        <item h="1" x="78"/>
        <item h="1" x="397"/>
        <item h="1" x="396"/>
        <item h="1" x="350"/>
        <item h="1" x="15"/>
        <item h="1" x="19"/>
        <item h="1" x="214"/>
        <item h="1" x="304"/>
        <item h="1" x="246"/>
        <item h="1" x="176"/>
        <item h="1" x="284"/>
        <item h="1" x="373"/>
        <item h="1" x="294"/>
        <item h="1" x="43"/>
        <item h="1" x="248"/>
        <item h="1" x="165"/>
        <item h="1" x="200"/>
        <item h="1" x="23"/>
        <item h="1" x="316"/>
        <item h="1" x="293"/>
        <item h="1" x="241"/>
        <item h="1" x="86"/>
        <item h="1" x="20"/>
        <item h="1" x="382"/>
        <item h="1" x="240"/>
        <item h="1" x="52"/>
        <item h="1" x="166"/>
        <item h="1" x="45"/>
        <item h="1" x="372"/>
        <item h="1" x="14"/>
        <item h="1" x="221"/>
        <item h="1" x="342"/>
        <item h="1" x="154"/>
        <item h="1" x="291"/>
        <item h="1" x="228"/>
        <item h="1" x="159"/>
        <item h="1" x="324"/>
        <item h="1" x="298"/>
        <item h="1" x="250"/>
        <item h="1" x="28"/>
        <item h="1" x="115"/>
        <item h="1" x="103"/>
        <item h="1" x="374"/>
        <item h="1" x="272"/>
        <item h="1" x="25"/>
        <item h="1" x="67"/>
        <item h="1" x="170"/>
        <item h="1" x="268"/>
        <item h="1" x="39"/>
        <item h="1" x="288"/>
        <item h="1" x="133"/>
        <item h="1" x="349"/>
        <item h="1" x="99"/>
        <item h="1" x="303"/>
        <item h="1" x="59"/>
        <item h="1" x="173"/>
        <item h="1" x="100"/>
        <item h="1" x="394"/>
        <item h="1" x="171"/>
        <item h="1" x="287"/>
        <item h="1" x="347"/>
        <item h="1" x="116"/>
        <item h="1" x="3"/>
        <item h="1" x="84"/>
        <item h="1" x="98"/>
        <item h="1" x="6"/>
        <item h="1" x="266"/>
        <item h="1" x="138"/>
        <item h="1" x="198"/>
        <item h="1" x="72"/>
        <item h="1" x="16"/>
        <item h="1" x="362"/>
        <item h="1" x="82"/>
        <item h="1" x="12"/>
        <item h="1" x="306"/>
        <item h="1" x="315"/>
        <item h="1" x="80"/>
        <item h="1" x="189"/>
        <item h="1" x="299"/>
        <item h="1" x="167"/>
        <item h="1" x="395"/>
        <item h="1" x="125"/>
        <item h="1" x="132"/>
        <item h="1" x="238"/>
        <item h="1" x="179"/>
        <item h="1" x="330"/>
        <item h="1" x="378"/>
        <item h="1" x="156"/>
        <item h="1" x="49"/>
        <item h="1" x="351"/>
        <item h="1" x="48"/>
        <item h="1" x="247"/>
        <item h="1" x="353"/>
        <item h="1" x="168"/>
        <item h="1" x="110"/>
        <item h="1" x="9"/>
        <item h="1" x="305"/>
        <item h="1" x="239"/>
        <item h="1" x="354"/>
        <item h="1" x="139"/>
        <item h="1" x="332"/>
        <item h="1" x="251"/>
        <item h="1" x="205"/>
        <item h="1" x="153"/>
        <item h="1" x="279"/>
        <item h="1" x="94"/>
        <item h="1" x="212"/>
        <item h="1" x="242"/>
        <item h="1" x="231"/>
        <item h="1" x="172"/>
        <item h="1" x="339"/>
        <item h="1" x="356"/>
        <item h="1" x="227"/>
        <item h="1" x="155"/>
        <item h="1" x="46"/>
        <item h="1" x="117"/>
        <item h="1" x="359"/>
        <item h="1" x="129"/>
        <item h="1" x="62"/>
        <item h="1" x="114"/>
        <item h="1" x="37"/>
        <item h="1" x="281"/>
        <item h="1" x="77"/>
        <item h="1" x="207"/>
        <item h="1" x="109"/>
        <item h="1" x="344"/>
        <item h="1" x="237"/>
        <item h="1" x="252"/>
        <item h="1" x="185"/>
        <item h="1" x="295"/>
        <item h="1" x="322"/>
        <item h="1" x="40"/>
        <item h="1" x="30"/>
        <item h="1" x="215"/>
        <item h="1" x="244"/>
        <item h="1" x="245"/>
        <item h="1" x="193"/>
        <item h="1" x="1"/>
        <item h="1" x="270"/>
        <item h="1" x="183"/>
        <item h="1" x="58"/>
        <item h="1" x="41"/>
        <item h="1" x="169"/>
        <item h="1" x="392"/>
        <item h="1" x="314"/>
        <item h="1" x="367"/>
        <item h="1" x="97"/>
        <item h="1" x="127"/>
        <item h="1" x="142"/>
        <item h="1" x="262"/>
        <item h="1" x="145"/>
        <item h="1" x="216"/>
        <item h="1" x="135"/>
        <item h="1" x="136"/>
        <item h="1" x="370"/>
        <item h="1" x="260"/>
        <item h="1" x="174"/>
        <item h="1" x="204"/>
        <item h="1" x="199"/>
        <item h="1" x="7"/>
        <item h="1" x="85"/>
        <item h="1" x="222"/>
        <item h="1" x="348"/>
        <item h="1" x="265"/>
        <item h="1" x="236"/>
        <item h="1" x="63"/>
        <item h="1" x="51"/>
        <item h="1" x="26"/>
        <item h="1" x="0"/>
        <item h="1" x="137"/>
        <item h="1" x="2"/>
        <item h="1" x="56"/>
        <item h="1" x="235"/>
        <item h="1" x="33"/>
        <item h="1" x="42"/>
        <item h="1" x="243"/>
        <item h="1" x="196"/>
        <item h="1" x="286"/>
        <item h="1" x="88"/>
        <item h="1" x="368"/>
        <item h="1" x="300"/>
        <item h="1" x="357"/>
        <item h="1" x="273"/>
        <item h="1" x="27"/>
        <item h="1" x="391"/>
        <item h="1" x="256"/>
        <item h="1" x="4"/>
        <item h="1" x="22"/>
        <item h="1" x="191"/>
        <item h="1" x="8"/>
        <item h="1" x="390"/>
        <item h="1" x="381"/>
        <item h="1" x="177"/>
        <item h="1" x="152"/>
        <item h="1" x="213"/>
        <item h="1" x="201"/>
        <item h="1" x="50"/>
        <item h="1" x="261"/>
        <item h="1" x="13"/>
        <item h="1" x="208"/>
        <item h="1" x="358"/>
        <item h="1" x="112"/>
        <item h="1" x="329"/>
        <item h="1" x="197"/>
        <item h="1" x="157"/>
        <item h="1" x="211"/>
        <item h="1" x="203"/>
        <item h="1" x="301"/>
        <item h="1" x="81"/>
        <item h="1" x="336"/>
        <item h="1" x="387"/>
        <item h="1" x="134"/>
        <item h="1" x="106"/>
        <item h="1" x="69"/>
        <item h="1" x="91"/>
        <item h="1" x="61"/>
        <item h="1" x="195"/>
        <item h="1" x="321"/>
        <item h="1" x="64"/>
        <item h="1" x="79"/>
        <item h="1" x="326"/>
        <item h="1" x="104"/>
        <item h="1" x="141"/>
        <item h="1" x="146"/>
        <item h="1" x="202"/>
        <item h="1" x="65"/>
        <item h="1" x="92"/>
        <item h="1" x="345"/>
        <item h="1" x="194"/>
        <item h="1" x="218"/>
        <item h="1" x="307"/>
        <item h="1" x="225"/>
        <item h="1" x="71"/>
        <item h="1" x="278"/>
        <item h="1" x="384"/>
        <item h="1" x="160"/>
        <item h="1" x="310"/>
        <item h="1" x="254"/>
        <item h="1" x="292"/>
        <item h="1" x="162"/>
        <item h="1" x="311"/>
        <item h="1" x="144"/>
        <item h="1" x="53"/>
        <item h="1" x="120"/>
        <item h="1" x="369"/>
        <item h="1" x="364"/>
        <item h="1" x="308"/>
        <item h="1" x="283"/>
        <item h="1" x="376"/>
        <item h="1" x="210"/>
        <item h="1" x="309"/>
        <item h="1" x="124"/>
        <item h="1" x="276"/>
        <item h="1" x="190"/>
        <item h="1" x="113"/>
        <item h="1" x="375"/>
        <item h="1" x="366"/>
        <item h="1" x="87"/>
        <item h="1" x="121"/>
        <item h="1" x="323"/>
        <item h="1" x="123"/>
        <item h="1" x="379"/>
        <item h="1" x="76"/>
        <item h="1" x="393"/>
        <item h="1" x="313"/>
        <item h="1" x="29"/>
        <item h="1" x="66"/>
        <item h="1" x="380"/>
        <item h="1" x="233"/>
        <item h="1" x="21"/>
        <item h="1" x="224"/>
        <item h="1" x="182"/>
        <item h="1" x="337"/>
        <item h="1" x="269"/>
        <item h="1" x="126"/>
        <item h="1" x="93"/>
        <item h="1" x="274"/>
        <item h="1" x="89"/>
        <item h="1" x="108"/>
        <item h="1" x="175"/>
        <item h="1" x="187"/>
        <item h="1" x="385"/>
        <item h="1" x="11"/>
        <item h="1" x="257"/>
        <item h="1" x="75"/>
        <item h="1" x="317"/>
        <item h="1" x="263"/>
        <item h="1" x="184"/>
        <item h="1" x="325"/>
        <item h="1" x="219"/>
        <item h="1" x="107"/>
        <item h="1" x="226"/>
        <item h="1" x="74"/>
        <item h="1" x="10"/>
        <item h="1" x="96"/>
        <item h="1" x="229"/>
        <item h="1" x="17"/>
        <item h="1" x="31"/>
        <item h="1" x="290"/>
        <item h="1" x="186"/>
        <item h="1" x="206"/>
        <item h="1" x="150"/>
        <item h="1" x="331"/>
        <item h="1" x="271"/>
        <item h="1" x="363"/>
        <item h="1" x="264"/>
        <item h="1" x="338"/>
        <item h="1" x="147"/>
        <item h="1" x="192"/>
        <item h="1" x="259"/>
        <item h="1" x="335"/>
        <item h="1" x="47"/>
        <item h="1" x="341"/>
        <item h="1" x="181"/>
        <item h="1" x="289"/>
        <item h="1" x="285"/>
        <item h="1" x="209"/>
        <item h="1" x="188"/>
        <item h="1" x="180"/>
        <item h="1" x="267"/>
        <item h="1" x="258"/>
        <item h="1" x="220"/>
        <item h="1" x="54"/>
        <item h="1" x="223"/>
        <item h="1" x="90"/>
        <item h="1" x="343"/>
        <item h="1" x="111"/>
        <item h="1" x="38"/>
        <item h="1" x="5"/>
        <item h="1" x="320"/>
        <item h="1" x="34"/>
        <item h="1" x="143"/>
        <item h="1" x="130"/>
        <item h="1" x="234"/>
        <item h="1" x="131"/>
        <item h="1" x="95"/>
        <item h="1" x="253"/>
        <item h="1" x="140"/>
        <item h="1" x="312"/>
        <item h="1" x="386"/>
        <item h="1" x="164"/>
        <item h="1" x="32"/>
        <item h="1" x="24"/>
        <item h="1" x="255"/>
        <item h="1" x="119"/>
        <item h="1" x="377"/>
        <item h="1" x="161"/>
        <item h="1" x="163"/>
        <item h="1" x="35"/>
        <item h="1" x="346"/>
        <item h="1" x="105"/>
        <item h="1" x="296"/>
        <item h="1" x="230"/>
        <item h="1" x="57"/>
        <item h="1" x="232"/>
        <item h="1" x="302"/>
        <item h="1" x="327"/>
        <item h="1" x="388"/>
        <item h="1" x="122"/>
        <item h="1" x="340"/>
        <item h="1" x="365"/>
        <item h="1" x="158"/>
        <item h="1" x="60"/>
        <item h="1" x="55"/>
        <item h="1" x="275"/>
        <item h="1" x="328"/>
        <item h="1" x="389"/>
        <item h="1" x="128"/>
        <item h="1" x="148"/>
        <item h="1" x="68"/>
        <item h="1" x="383"/>
        <item h="1" x="277"/>
        <item h="1" x="36"/>
        <item h="1" x="83"/>
        <item h="1" x="102"/>
        <item h="1" x="101"/>
        <item h="1" x="334"/>
        <item h="1" x="319"/>
        <item h="1" x="149"/>
        <item t="default"/>
      </items>
    </pivotField>
    <pivotField numFmtId="164" showAll="0"/>
    <pivotField numFmtId="164" showAll="0"/>
    <pivotField numFmtId="165"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E0B565A-FC40-422B-9DB4-F160D77DEB95}"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J8" firstHeaderRow="1" firstDataRow="1" firstDataCol="1"/>
  <pivotFields count="17">
    <pivotField showAll="0"/>
    <pivotField showAll="0"/>
    <pivotField axis="axisRow" showAll="0">
      <items count="6">
        <item x="0"/>
        <item x="2"/>
        <item x="1"/>
        <item x="3"/>
        <item x="4"/>
        <item t="default"/>
      </items>
    </pivotField>
    <pivotField showAll="0"/>
    <pivotField showAll="0"/>
    <pivotField numFmtId="1" showAll="0"/>
    <pivotField numFmtId="164" showAll="0"/>
    <pivotField numFmtId="164" showAll="0"/>
    <pivotField numFmtId="164" showAll="0"/>
    <pivotField numFmtId="10" showAll="0"/>
    <pivotField numFmtId="164" showAll="0"/>
    <pivotField dataField="1" numFmtId="164" showAll="0">
      <items count="399">
        <item h="1" x="282"/>
        <item h="1" x="217"/>
        <item h="1" x="73"/>
        <item x="355"/>
        <item h="1" x="70"/>
        <item h="1" x="151"/>
        <item h="1" x="280"/>
        <item h="1" x="352"/>
        <item h="1" x="360"/>
        <item h="1" x="333"/>
        <item h="1" x="249"/>
        <item h="1" x="118"/>
        <item h="1" x="178"/>
        <item h="1" x="318"/>
        <item h="1" x="361"/>
        <item h="1" x="371"/>
        <item h="1" x="297"/>
        <item h="1" x="18"/>
        <item h="1" x="44"/>
        <item h="1" x="78"/>
        <item h="1" x="397"/>
        <item h="1" x="396"/>
        <item h="1" x="350"/>
        <item h="1" x="15"/>
        <item h="1" x="19"/>
        <item h="1" x="214"/>
        <item h="1" x="304"/>
        <item h="1" x="246"/>
        <item h="1" x="176"/>
        <item h="1" x="284"/>
        <item h="1" x="373"/>
        <item h="1" x="294"/>
        <item h="1" x="43"/>
        <item h="1" x="248"/>
        <item h="1" x="165"/>
        <item h="1" x="200"/>
        <item h="1" x="23"/>
        <item h="1" x="316"/>
        <item h="1" x="293"/>
        <item h="1" x="241"/>
        <item h="1" x="86"/>
        <item h="1" x="20"/>
        <item h="1" x="382"/>
        <item h="1" x="240"/>
        <item h="1" x="52"/>
        <item h="1" x="166"/>
        <item h="1" x="45"/>
        <item h="1" x="372"/>
        <item h="1" x="14"/>
        <item h="1" x="221"/>
        <item h="1" x="342"/>
        <item h="1" x="154"/>
        <item h="1" x="291"/>
        <item h="1" x="228"/>
        <item h="1" x="159"/>
        <item h="1" x="324"/>
        <item h="1" x="298"/>
        <item h="1" x="250"/>
        <item h="1" x="28"/>
        <item h="1" x="115"/>
        <item h="1" x="103"/>
        <item h="1" x="374"/>
        <item h="1" x="272"/>
        <item h="1" x="25"/>
        <item h="1" x="67"/>
        <item h="1" x="170"/>
        <item h="1" x="268"/>
        <item h="1" x="39"/>
        <item h="1" x="288"/>
        <item h="1" x="133"/>
        <item h="1" x="349"/>
        <item h="1" x="99"/>
        <item h="1" x="303"/>
        <item h="1" x="59"/>
        <item h="1" x="173"/>
        <item h="1" x="100"/>
        <item h="1" x="394"/>
        <item h="1" x="171"/>
        <item h="1" x="287"/>
        <item h="1" x="347"/>
        <item h="1" x="116"/>
        <item h="1" x="3"/>
        <item h="1" x="84"/>
        <item h="1" x="98"/>
        <item h="1" x="6"/>
        <item h="1" x="266"/>
        <item h="1" x="138"/>
        <item h="1" x="198"/>
        <item h="1" x="72"/>
        <item h="1" x="16"/>
        <item h="1" x="362"/>
        <item h="1" x="82"/>
        <item h="1" x="12"/>
        <item h="1" x="306"/>
        <item h="1" x="315"/>
        <item h="1" x="80"/>
        <item h="1" x="189"/>
        <item h="1" x="299"/>
        <item h="1" x="167"/>
        <item h="1" x="395"/>
        <item h="1" x="125"/>
        <item h="1" x="132"/>
        <item h="1" x="238"/>
        <item h="1" x="179"/>
        <item h="1" x="330"/>
        <item h="1" x="378"/>
        <item h="1" x="156"/>
        <item h="1" x="49"/>
        <item h="1" x="351"/>
        <item h="1" x="48"/>
        <item h="1" x="247"/>
        <item h="1" x="353"/>
        <item h="1" x="168"/>
        <item h="1" x="110"/>
        <item h="1" x="9"/>
        <item h="1" x="305"/>
        <item h="1" x="239"/>
        <item h="1" x="354"/>
        <item h="1" x="139"/>
        <item h="1" x="332"/>
        <item h="1" x="251"/>
        <item h="1" x="205"/>
        <item h="1" x="153"/>
        <item h="1" x="279"/>
        <item h="1" x="94"/>
        <item h="1" x="212"/>
        <item h="1" x="242"/>
        <item h="1" x="231"/>
        <item h="1" x="172"/>
        <item h="1" x="339"/>
        <item h="1" x="356"/>
        <item h="1" x="227"/>
        <item h="1" x="155"/>
        <item h="1" x="46"/>
        <item h="1" x="117"/>
        <item h="1" x="359"/>
        <item h="1" x="129"/>
        <item h="1" x="62"/>
        <item h="1" x="114"/>
        <item h="1" x="37"/>
        <item h="1" x="281"/>
        <item h="1" x="77"/>
        <item h="1" x="207"/>
        <item h="1" x="109"/>
        <item h="1" x="344"/>
        <item h="1" x="237"/>
        <item h="1" x="252"/>
        <item h="1" x="185"/>
        <item h="1" x="295"/>
        <item h="1" x="322"/>
        <item h="1" x="40"/>
        <item h="1" x="30"/>
        <item h="1" x="215"/>
        <item h="1" x="244"/>
        <item h="1" x="245"/>
        <item h="1" x="193"/>
        <item h="1" x="1"/>
        <item h="1" x="270"/>
        <item h="1" x="183"/>
        <item h="1" x="58"/>
        <item h="1" x="41"/>
        <item h="1" x="169"/>
        <item h="1" x="392"/>
        <item h="1" x="314"/>
        <item h="1" x="367"/>
        <item h="1" x="97"/>
        <item h="1" x="127"/>
        <item h="1" x="142"/>
        <item h="1" x="262"/>
        <item h="1" x="145"/>
        <item h="1" x="216"/>
        <item h="1" x="135"/>
        <item h="1" x="136"/>
        <item h="1" x="370"/>
        <item h="1" x="260"/>
        <item h="1" x="174"/>
        <item h="1" x="204"/>
        <item h="1" x="199"/>
        <item h="1" x="7"/>
        <item h="1" x="85"/>
        <item h="1" x="222"/>
        <item h="1" x="348"/>
        <item h="1" x="265"/>
        <item h="1" x="236"/>
        <item h="1" x="63"/>
        <item h="1" x="51"/>
        <item h="1" x="26"/>
        <item h="1" x="0"/>
        <item h="1" x="137"/>
        <item h="1" x="2"/>
        <item h="1" x="56"/>
        <item h="1" x="235"/>
        <item h="1" x="33"/>
        <item h="1" x="42"/>
        <item h="1" x="243"/>
        <item h="1" x="196"/>
        <item h="1" x="286"/>
        <item h="1" x="88"/>
        <item h="1" x="368"/>
        <item h="1" x="300"/>
        <item h="1" x="357"/>
        <item h="1" x="273"/>
        <item h="1" x="27"/>
        <item h="1" x="391"/>
        <item h="1" x="256"/>
        <item h="1" x="4"/>
        <item h="1" x="22"/>
        <item h="1" x="191"/>
        <item h="1" x="8"/>
        <item h="1" x="390"/>
        <item h="1" x="381"/>
        <item h="1" x="177"/>
        <item h="1" x="152"/>
        <item h="1" x="213"/>
        <item h="1" x="201"/>
        <item h="1" x="50"/>
        <item h="1" x="261"/>
        <item h="1" x="13"/>
        <item h="1" x="208"/>
        <item h="1" x="358"/>
        <item h="1" x="112"/>
        <item h="1" x="329"/>
        <item h="1" x="197"/>
        <item h="1" x="157"/>
        <item h="1" x="211"/>
        <item h="1" x="203"/>
        <item h="1" x="301"/>
        <item h="1" x="81"/>
        <item h="1" x="336"/>
        <item h="1" x="387"/>
        <item h="1" x="134"/>
        <item h="1" x="106"/>
        <item h="1" x="69"/>
        <item h="1" x="91"/>
        <item h="1" x="61"/>
        <item h="1" x="195"/>
        <item h="1" x="321"/>
        <item h="1" x="64"/>
        <item h="1" x="79"/>
        <item h="1" x="326"/>
        <item h="1" x="104"/>
        <item h="1" x="141"/>
        <item h="1" x="146"/>
        <item h="1" x="202"/>
        <item h="1" x="65"/>
        <item h="1" x="92"/>
        <item h="1" x="345"/>
        <item h="1" x="194"/>
        <item h="1" x="218"/>
        <item h="1" x="307"/>
        <item h="1" x="225"/>
        <item h="1" x="71"/>
        <item h="1" x="278"/>
        <item h="1" x="384"/>
        <item h="1" x="160"/>
        <item h="1" x="310"/>
        <item h="1" x="254"/>
        <item h="1" x="292"/>
        <item h="1" x="162"/>
        <item h="1" x="311"/>
        <item h="1" x="144"/>
        <item h="1" x="53"/>
        <item h="1" x="120"/>
        <item h="1" x="369"/>
        <item h="1" x="364"/>
        <item h="1" x="308"/>
        <item h="1" x="283"/>
        <item h="1" x="376"/>
        <item h="1" x="210"/>
        <item h="1" x="309"/>
        <item h="1" x="124"/>
        <item h="1" x="276"/>
        <item h="1" x="190"/>
        <item h="1" x="113"/>
        <item h="1" x="375"/>
        <item h="1" x="366"/>
        <item h="1" x="87"/>
        <item h="1" x="121"/>
        <item h="1" x="323"/>
        <item h="1" x="123"/>
        <item h="1" x="379"/>
        <item h="1" x="76"/>
        <item h="1" x="393"/>
        <item h="1" x="313"/>
        <item h="1" x="29"/>
        <item h="1" x="66"/>
        <item h="1" x="380"/>
        <item h="1" x="233"/>
        <item h="1" x="21"/>
        <item h="1" x="224"/>
        <item h="1" x="182"/>
        <item h="1" x="337"/>
        <item h="1" x="269"/>
        <item h="1" x="126"/>
        <item h="1" x="93"/>
        <item h="1" x="274"/>
        <item h="1" x="89"/>
        <item h="1" x="108"/>
        <item h="1" x="175"/>
        <item h="1" x="187"/>
        <item h="1" x="385"/>
        <item h="1" x="11"/>
        <item h="1" x="257"/>
        <item h="1" x="75"/>
        <item h="1" x="317"/>
        <item h="1" x="263"/>
        <item h="1" x="184"/>
        <item h="1" x="325"/>
        <item h="1" x="219"/>
        <item h="1" x="107"/>
        <item h="1" x="226"/>
        <item h="1" x="74"/>
        <item h="1" x="10"/>
        <item h="1" x="96"/>
        <item h="1" x="229"/>
        <item h="1" x="17"/>
        <item h="1" x="31"/>
        <item h="1" x="290"/>
        <item h="1" x="186"/>
        <item h="1" x="206"/>
        <item h="1" x="150"/>
        <item h="1" x="331"/>
        <item h="1" x="271"/>
        <item h="1" x="363"/>
        <item h="1" x="264"/>
        <item h="1" x="338"/>
        <item h="1" x="147"/>
        <item h="1" x="192"/>
        <item h="1" x="259"/>
        <item h="1" x="335"/>
        <item h="1" x="47"/>
        <item h="1" x="341"/>
        <item h="1" x="181"/>
        <item h="1" x="289"/>
        <item h="1" x="285"/>
        <item h="1" x="209"/>
        <item h="1" x="188"/>
        <item h="1" x="180"/>
        <item h="1" x="267"/>
        <item h="1" x="258"/>
        <item h="1" x="220"/>
        <item h="1" x="54"/>
        <item h="1" x="223"/>
        <item h="1" x="90"/>
        <item h="1" x="343"/>
        <item h="1" x="111"/>
        <item h="1" x="38"/>
        <item h="1" x="5"/>
        <item h="1" x="320"/>
        <item h="1" x="34"/>
        <item h="1" x="143"/>
        <item h="1" x="130"/>
        <item h="1" x="234"/>
        <item h="1" x="131"/>
        <item h="1" x="95"/>
        <item h="1" x="253"/>
        <item h="1" x="140"/>
        <item h="1" x="312"/>
        <item h="1" x="386"/>
        <item h="1" x="164"/>
        <item h="1" x="32"/>
        <item h="1" x="24"/>
        <item h="1" x="255"/>
        <item h="1" x="119"/>
        <item h="1" x="377"/>
        <item h="1" x="161"/>
        <item h="1" x="163"/>
        <item h="1" x="35"/>
        <item h="1" x="346"/>
        <item h="1" x="105"/>
        <item h="1" x="296"/>
        <item h="1" x="230"/>
        <item h="1" x="57"/>
        <item h="1" x="232"/>
        <item h="1" x="302"/>
        <item h="1" x="327"/>
        <item h="1" x="388"/>
        <item h="1" x="122"/>
        <item h="1" x="340"/>
        <item h="1" x="365"/>
        <item h="1" x="158"/>
        <item h="1" x="60"/>
        <item h="1" x="55"/>
        <item h="1" x="275"/>
        <item h="1" x="328"/>
        <item h="1" x="389"/>
        <item h="1" x="128"/>
        <item h="1" x="148"/>
        <item h="1" x="68"/>
        <item h="1" x="383"/>
        <item h="1" x="277"/>
        <item h="1" x="36"/>
        <item h="1" x="83"/>
        <item h="1" x="102"/>
        <item h="1" x="101"/>
        <item h="1" x="334"/>
        <item h="1" x="319"/>
        <item h="1" x="149"/>
        <item t="default"/>
      </items>
    </pivotField>
    <pivotField numFmtId="164" showAll="0"/>
    <pivotField numFmtId="164" showAll="0"/>
    <pivotField numFmtId="165" showAll="0"/>
    <pivotField showAll="0"/>
    <pivotField showAll="0"/>
  </pivotFields>
  <rowFields count="1">
    <field x="2"/>
  </rowFields>
  <rowItems count="6">
    <i>
      <x/>
    </i>
    <i>
      <x v="1"/>
    </i>
    <i>
      <x v="2"/>
    </i>
    <i>
      <x v="3"/>
    </i>
    <i>
      <x v="4"/>
    </i>
    <i t="grand">
      <x/>
    </i>
  </rowItems>
  <colItems count="1">
    <i/>
  </colItems>
  <dataFields count="1">
    <dataField name="Sum of   Sales After"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736781A-61BD-4EC3-AF62-532BFF415288}"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67:H73" firstHeaderRow="1" firstDataRow="1" firstDataCol="1"/>
  <pivotFields count="20">
    <pivotField showAll="0"/>
    <pivotField showAll="0"/>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pivotField numFmtId="164" showAll="0"/>
    <pivotField numFmtId="164" showAll="0"/>
    <pivotField numFmtId="10" showAll="0"/>
    <pivotField numFmtId="164" showAll="0"/>
    <pivotField numFmtId="164" showAll="0"/>
    <pivotField numFmtId="164" showAll="0"/>
    <pivotField dataField="1" numFmtId="164" showAll="0"/>
    <pivotField numFmtId="165" showAll="0"/>
    <pivotField showAll="0"/>
    <pivotField showAll="0"/>
    <pivotField showAll="0"/>
    <pivotField showAll="0" defaultSubtotal="0"/>
    <pivotField showAll="0" defaultSubtotal="0"/>
  </pivotFields>
  <rowFields count="1">
    <field x="2"/>
  </rowFields>
  <rowItems count="6">
    <i>
      <x v="1"/>
    </i>
    <i>
      <x v="4"/>
    </i>
    <i>
      <x/>
    </i>
    <i>
      <x v="3"/>
    </i>
    <i>
      <x v="2"/>
    </i>
    <i t="grand">
      <x/>
    </i>
  </rowItems>
  <colItems count="1">
    <i/>
  </colItems>
  <dataFields count="1">
    <dataField name="Sum of  Profit "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1FF7B91-E425-4B77-8A8E-F20E1AAD6B87}"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46:H52" firstHeaderRow="1" firstDataRow="1" firstDataCol="1"/>
  <pivotFields count="20">
    <pivotField showAll="0"/>
    <pivotField showAll="0"/>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pivotField showAll="0"/>
    <pivotField showAll="0"/>
    <pivotField showAll="0"/>
    <pivotField showAll="0" defaultSubtotal="0"/>
    <pivotField showAll="0" defaultSubtotal="0"/>
  </pivotFields>
  <rowFields count="1">
    <field x="2"/>
  </rowFields>
  <rowItems count="6">
    <i>
      <x v="3"/>
    </i>
    <i>
      <x v="2"/>
    </i>
    <i>
      <x v="1"/>
    </i>
    <i>
      <x/>
    </i>
    <i>
      <x v="4"/>
    </i>
    <i t="grand">
      <x/>
    </i>
  </rowItems>
  <colItems count="1">
    <i/>
  </colItems>
  <dataFields count="1">
    <dataField name="Sum of   Sales After"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1882C7-81E0-4A75-9691-3CE198ACDF8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W13:GJ16" firstHeaderRow="1" firstDataRow="2" firstDataCol="1"/>
  <pivotFields count="20">
    <pivotField showAll="0"/>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numFmtId="164" showAll="0"/>
    <pivotField numFmtId="164" showAll="0"/>
    <pivotField numFmtId="164" showAll="0"/>
    <pivotField axis="axisRow"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axis="axisCol" showAll="0">
      <items count="13">
        <item x="10"/>
        <item x="5"/>
        <item x="2"/>
        <item x="8"/>
        <item x="0"/>
        <item x="4"/>
        <item x="1"/>
        <item x="3"/>
        <item x="11"/>
        <item x="9"/>
        <item x="7"/>
        <item x="6"/>
        <item t="default"/>
      </items>
    </pivotField>
    <pivotField showAll="0">
      <items count="3">
        <item x="1"/>
        <item x="0"/>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4"/>
  </rowFields>
  <rowItems count="2">
    <i>
      <x v="1"/>
    </i>
    <i t="grand">
      <x/>
    </i>
  </rowItems>
  <colFields count="1">
    <field x="16"/>
  </colFields>
  <colItems count="13">
    <i>
      <x/>
    </i>
    <i>
      <x v="1"/>
    </i>
    <i>
      <x v="2"/>
    </i>
    <i>
      <x v="3"/>
    </i>
    <i>
      <x v="4"/>
    </i>
    <i>
      <x v="5"/>
    </i>
    <i>
      <x v="6"/>
    </i>
    <i>
      <x v="7"/>
    </i>
    <i>
      <x v="8"/>
    </i>
    <i>
      <x v="9"/>
    </i>
    <i>
      <x v="10"/>
    </i>
    <i>
      <x v="11"/>
    </i>
    <i t="grand">
      <x/>
    </i>
  </colItems>
  <formats count="1">
    <format dxfId="6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19">
    <queryTableFields count="18">
      <queryTableField id="1" name="Order ID" tableColumnId="1"/>
      <queryTableField id="2" name="Segment" tableColumnId="2"/>
      <queryTableField id="3" name="Country" tableColumnId="3"/>
      <queryTableField id="4" name=" Product " tableColumnId="4"/>
      <queryTableField id="5" name=" Discount Band " tableColumnId="5"/>
      <queryTableField id="6" name=" Units Sold " tableColumnId="6"/>
      <queryTableField id="7" name=" Manufacturing Price " tableColumnId="7"/>
      <queryTableField id="8" name=" Sale Price " tableColumnId="8"/>
      <queryTableField id="9" name="Total Sales " tableColumnId="9"/>
      <queryTableField id="10" name="Discount %" tableColumnId="10"/>
      <queryTableField id="11" name=" Discounts " tableColumnId="11"/>
      <queryTableField id="12" name="  Sales " tableColumnId="12"/>
      <queryTableField id="13" name="Cost of Goods Sold" tableColumnId="13"/>
      <queryTableField id="14" name=" Profit " tableColumnId="14"/>
      <queryTableField id="15" name="Date" tableColumnId="15"/>
      <queryTableField id="16" name="Day" tableColumnId="16"/>
      <queryTableField id="17" name=" Month Name " tableColumnId="17"/>
      <queryTableField id="18" name="Year"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5D9B0423-70AD-4CDD-BECC-60D9BDD8C462}" sourceName="Segment">
  <pivotTables>
    <pivotTable tabId="6" name="PivotTable8"/>
    <pivotTable tabId="6" name="PivotTable6"/>
    <pivotTable tabId="6" name="PivotTable5"/>
    <pivotTable tabId="6" name="PivotTable4"/>
    <pivotTable tabId="6" name="PivotTable3"/>
    <pivotTable tabId="6" name="PivotTable2"/>
    <pivotTable tabId="6" name="PivotTable1"/>
    <pivotTable tabId="15" name="PivotTable7"/>
    <pivotTable tabId="6" name="PivotTable10"/>
    <pivotTable tabId="6" name="PivotTable11"/>
    <pivotTable tabId="6" name="PivotTable9"/>
  </pivotTables>
  <data>
    <tabular pivotCacheId="2049540445">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551E8162-37F9-4C87-B6CB-2EA437591BB8}" sourceName="Country">
  <pivotTables>
    <pivotTable tabId="6" name="PivotTable8"/>
    <pivotTable tabId="6" name="PivotTable6"/>
    <pivotTable tabId="6" name="PivotTable5"/>
    <pivotTable tabId="6" name="PivotTable4"/>
    <pivotTable tabId="6" name="PivotTable3"/>
    <pivotTable tabId="6" name="PivotTable2"/>
    <pivotTable tabId="6" name="PivotTable1"/>
    <pivotTable tabId="15" name="PivotTable7"/>
    <pivotTable tabId="6" name="PivotTable10"/>
    <pivotTable tabId="6" name="PivotTable11"/>
    <pivotTable tabId="6" name="PivotTable9"/>
  </pivotTables>
  <data>
    <tabular pivotCacheId="2049540445">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7F10F30-A539-4EB2-AB38-673313A716B9}" sourceName=" Product ">
  <pivotTables>
    <pivotTable tabId="6" name="PivotTable8"/>
    <pivotTable tabId="6" name="PivotTable6"/>
    <pivotTable tabId="6" name="PivotTable5"/>
    <pivotTable tabId="6" name="PivotTable4"/>
    <pivotTable tabId="6" name="PivotTable3"/>
    <pivotTable tabId="6" name="PivotTable2"/>
    <pivotTable tabId="6" name="PivotTable1"/>
    <pivotTable tabId="15" name="PivotTable7"/>
    <pivotTable tabId="6" name="PivotTable10"/>
    <pivotTable tabId="6" name="PivotTable11"/>
    <pivotTable tabId="6" name="PivotTable9"/>
  </pivotTables>
  <data>
    <tabular pivotCacheId="2049540445">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1" xr10:uid="{B28C315D-87B6-4EA0-87C4-E5C9EBA4DE05}" sourceName=" Discount Band ">
  <pivotTables>
    <pivotTable tabId="6" name="PivotTable8"/>
    <pivotTable tabId="6" name="PivotTable6"/>
    <pivotTable tabId="6" name="PivotTable5"/>
    <pivotTable tabId="6" name="PivotTable4"/>
    <pivotTable tabId="6" name="PivotTable3"/>
    <pivotTable tabId="6" name="PivotTable2"/>
    <pivotTable tabId="6" name="PivotTable1"/>
    <pivotTable tabId="15" name="PivotTable7"/>
    <pivotTable tabId="6" name="PivotTable10"/>
    <pivotTable tabId="6" name="PivotTable11"/>
    <pivotTable tabId="6" name="PivotTable9"/>
  </pivotTables>
  <data>
    <tabular pivotCacheId="2049540445">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309C1EB6-311A-47C2-86CE-7DE1FB513A92}" sourceName="Day">
  <pivotTables>
    <pivotTable tabId="15" name="PivotTable7"/>
    <pivotTable tabId="6" name="PivotTable1"/>
    <pivotTable tabId="6" name="PivotTable10"/>
    <pivotTable tabId="6" name="PivotTable11"/>
    <pivotTable tabId="6" name="PivotTable2"/>
    <pivotTable tabId="6" name="PivotTable3"/>
    <pivotTable tabId="6" name="PivotTable5"/>
    <pivotTable tabId="6" name="PivotTable6"/>
    <pivotTable tabId="6" name="PivotTable8"/>
    <pivotTable tabId="6" name="PivotTable9"/>
  </pivotTables>
  <data>
    <tabular pivotCacheId="2049540445">
      <items count="7">
        <i x="2" s="1"/>
        <i x="1" s="1"/>
        <i x="4" s="1"/>
        <i x="0" s="1"/>
        <i x="5" s="1"/>
        <i x="3"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D4CAF49-FB21-4472-A6A0-4ECD9679FB77}" sourceName=" Month Name ">
  <pivotTables>
    <pivotTable tabId="15" name="PivotTable7"/>
    <pivotTable tabId="6" name="PivotTable1"/>
    <pivotTable tabId="6" name="PivotTable10"/>
    <pivotTable tabId="6" name="PivotTable11"/>
    <pivotTable tabId="6" name="PivotTable3"/>
    <pivotTable tabId="6" name="PivotTable4"/>
    <pivotTable tabId="6" name="PivotTable5"/>
    <pivotTable tabId="6" name="PivotTable6"/>
    <pivotTable tabId="6" name="PivotTable8"/>
    <pivotTable tabId="6" name="PivotTable9"/>
  </pivotTables>
  <data>
    <tabular pivotCacheId="2049540445">
      <items count="12">
        <i x="10" s="1"/>
        <i x="5" s="1"/>
        <i x="2" s="1"/>
        <i x="8" s="1"/>
        <i x="0" s="1"/>
        <i x="4" s="1"/>
        <i x="1" s="1"/>
        <i x="3" s="1"/>
        <i x="11" s="1"/>
        <i x="9" s="1"/>
        <i x="7"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49FFB0-3085-4F5C-B843-4532A295BD66}" sourceName="Year">
  <pivotTables>
    <pivotTable tabId="15" name="PivotTable7"/>
    <pivotTable tabId="6" name="PivotTable1"/>
    <pivotTable tabId="6" name="PivotTable10"/>
    <pivotTable tabId="6" name="PivotTable11"/>
    <pivotTable tabId="6" name="PivotTable3"/>
    <pivotTable tabId="6" name="PivotTable4"/>
    <pivotTable tabId="6" name="PivotTable5"/>
    <pivotTable tabId="6" name="PivotTable6"/>
    <pivotTable tabId="6" name="PivotTable8"/>
    <pivotTable tabId="6" name="PivotTable9"/>
  </pivotTables>
  <data>
    <tabular pivotCacheId="204954044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54EF53D-8DA0-4953-AAE5-3F4BFE8BF3B6}" cache="Slicer_Segment1" caption="Segment" style="Slicer Style 1" rowHeight="234950"/>
  <slicer name="Country" xr10:uid="{3FAD2ADD-0AF0-47DF-AC2D-E920D1CCF193}" cache="Slicer_Country1" caption="Country" style="Slicer Style 1" rowHeight="234950"/>
  <slicer name=" Product " xr10:uid="{25EC0943-167F-4955-844D-341A7688A525}" cache="Slicer_Product1" caption=" Product " style="Slicer Style 1" rowHeight="234950"/>
  <slicer name=" Discount Band " xr10:uid="{5B1C0530-7EF9-4198-92CE-C72A33A0E92D}" cache="Slicer_Discount_Band1" caption=" Discount Band " style="Slicer Style 1" rowHeight="234950"/>
  <slicer name="Day" xr10:uid="{EAF3034B-E93A-4CEB-B750-A046D3C5C483}" cache="Slicer_Day" caption="Day" style="Slicer Style 1" rowHeight="234950"/>
  <slicer name=" Month Name " xr10:uid="{2954FB58-26CA-4710-A146-54111E8F0245}" cache="Slicer_Month_Name" caption=" Month Name " style="Slicer Style 1" rowHeight="234950"/>
  <slicer name="Year" xr10:uid="{3816872D-5E35-41AE-830C-7FEA97898BC0}" cache="Slicer_Year" caption="Year"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CD3BFA71-DAE4-4CFD-9BA3-2B4DA2331EE3}" cache="Slicer_Segment1" caption="Segment" style="Slicer Style 1" rowHeight="234950"/>
  <slicer name="Country 1" xr10:uid="{AC337CAC-9FF7-4B69-A379-5BE860488620}" cache="Slicer_Country1" caption="Country" style="Slicer Style 1" rowHeight="234950"/>
  <slicer name=" Product  1" xr10:uid="{447F8B3E-CEB3-499A-B4C6-0D5B0A83E307}" cache="Slicer_Product1" caption=" Product " style="Slicer Style 1" rowHeight="234950"/>
  <slicer name=" Discount Band  1" xr10:uid="{BC46DF08-41B8-437C-8300-9242102DB86E}" cache="Slicer_Discount_Band1" caption=" Discount Band " style="Slicer Style 1" rowHeight="234950"/>
  <slicer name="Day 1" xr10:uid="{804E3BE8-F95F-4BEF-9459-50D0D7110E3A}" cache="Slicer_Day" caption="Day" style="Slicer Style 1" rowHeight="234950"/>
  <slicer name=" Month Name  1" xr10:uid="{40D7A64A-B0B5-4D87-9B8D-F8615D0D6BE5}" cache="Slicer_Month_Name" caption=" Month Name " style="Slicer Style 1" rowHeight="234950"/>
  <slicer name="Year 1" xr10:uid="{43153DCD-6FED-4D1C-B97B-AD796FA0D858}" cache="Slicer_Year" caption="Year" style="Slicer Style 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R701" totalsRowShown="0" headerRowDxfId="130" dataDxfId="129">
  <autoFilter ref="A1:R701" xr:uid="{00000000-0009-0000-0100-000004000000}"/>
  <tableColumns count="18">
    <tableColumn id="1" xr3:uid="{00000000-0010-0000-0000-000001000000}" name="Order ID" dataDxfId="128"/>
    <tableColumn id="2" xr3:uid="{00000000-0010-0000-0000-000002000000}" name="Segment" dataDxfId="127"/>
    <tableColumn id="3" xr3:uid="{00000000-0010-0000-0000-000003000000}" name="Country" dataDxfId="126"/>
    <tableColumn id="4" xr3:uid="{00000000-0010-0000-0000-000004000000}" name=" Product " dataDxfId="125"/>
    <tableColumn id="5" xr3:uid="{00000000-0010-0000-0000-000005000000}" name=" Discount Band " dataDxfId="124"/>
    <tableColumn id="6" xr3:uid="{00000000-0010-0000-0000-000006000000}" name=" Units Sold " dataDxfId="123"/>
    <tableColumn id="7" xr3:uid="{00000000-0010-0000-0000-000007000000}" name=" Manufacturing Price " dataDxfId="122"/>
    <tableColumn id="8" xr3:uid="{00000000-0010-0000-0000-000008000000}" name=" Sale Price " dataDxfId="121"/>
    <tableColumn id="9" xr3:uid="{00000000-0010-0000-0000-000009000000}" name=" Gross Sales " dataDxfId="120"/>
    <tableColumn id="10" xr3:uid="{00000000-0010-0000-0000-00000A000000}" name="Discount %" dataDxfId="119">
      <calculatedColumnFormula>K2/I2</calculatedColumnFormula>
    </tableColumn>
    <tableColumn id="11" xr3:uid="{00000000-0010-0000-0000-00000B000000}" name=" Discounts " dataDxfId="118"/>
    <tableColumn id="12" xr3:uid="{00000000-0010-0000-0000-00000C000000}" name="  Sales " dataDxfId="117"/>
    <tableColumn id="13" xr3:uid="{00000000-0010-0000-0000-00000D000000}" name=" COGS " dataDxfId="116">
      <calculatedColumnFormula>F2*G2</calculatedColumnFormula>
    </tableColumn>
    <tableColumn id="14" xr3:uid="{00000000-0010-0000-0000-00000E000000}" name=" Profit " dataDxfId="115">
      <calculatedColumnFormula>L2 - M2</calculatedColumnFormula>
    </tableColumn>
    <tableColumn id="15" xr3:uid="{00000000-0010-0000-0000-00000F000000}" name="Date" dataDxfId="114"/>
    <tableColumn id="16" xr3:uid="{00000000-0010-0000-0000-000010000000}" name="Day" dataDxfId="113">
      <calculatedColumnFormula>TEXT(O2,"dddd")</calculatedColumnFormula>
    </tableColumn>
    <tableColumn id="17" xr3:uid="{00000000-0010-0000-0000-000011000000}" name=" Month Name " dataDxfId="112"/>
    <tableColumn id="18" xr3:uid="{00000000-0010-0000-0000-000012000000}" name="Year" dataDxfId="111"/>
  </tableColumns>
  <tableStyleInfo name="TableStyleMedium2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clean_data" displayName="clean_data" ref="A1:R702" tableType="queryTable" totalsRowCount="1" headerRowDxfId="108" dataDxfId="106" headerRowBorderDxfId="107" tableBorderDxfId="105" totalsRowBorderDxfId="104">
  <autoFilter ref="A1:R701" xr:uid="{00000000-0009-0000-0100-000005000000}"/>
  <tableColumns count="18">
    <tableColumn id="1" xr3:uid="{00000000-0010-0000-0100-000001000000}" uniqueName="1" name="Order ID" queryTableFieldId="1" dataDxfId="103" totalsRowDxfId="102"/>
    <tableColumn id="2" xr3:uid="{00000000-0010-0000-0100-000002000000}" uniqueName="2" name="Segment" queryTableFieldId="2" dataDxfId="101" totalsRowDxfId="100"/>
    <tableColumn id="3" xr3:uid="{00000000-0010-0000-0100-000003000000}" uniqueName="3" name="Country" queryTableFieldId="3" dataDxfId="99" totalsRowDxfId="98"/>
    <tableColumn id="4" xr3:uid="{00000000-0010-0000-0100-000004000000}" uniqueName="4" name=" Product " queryTableFieldId="4" dataDxfId="97" totalsRowDxfId="96"/>
    <tableColumn id="5" xr3:uid="{00000000-0010-0000-0100-000005000000}" uniqueName="5" name=" Discount Band " queryTableFieldId="5" dataDxfId="95" totalsRowDxfId="94"/>
    <tableColumn id="6" xr3:uid="{00000000-0010-0000-0100-000006000000}" uniqueName="6" name=" Units Sold " queryTableFieldId="6" dataDxfId="93" totalsRowDxfId="92"/>
    <tableColumn id="7" xr3:uid="{00000000-0010-0000-0100-000007000000}" uniqueName="7" name=" Manufacturing Price " queryTableFieldId="7" dataDxfId="91" totalsRowDxfId="90"/>
    <tableColumn id="8" xr3:uid="{00000000-0010-0000-0100-000008000000}" uniqueName="8" name=" Sale Price " queryTableFieldId="8" dataDxfId="89" totalsRowDxfId="88"/>
    <tableColumn id="9" xr3:uid="{00000000-0010-0000-0100-000009000000}" uniqueName="9" name=" Sales Befor" queryTableFieldId="9" dataDxfId="87" totalsRowDxfId="86"/>
    <tableColumn id="10" xr3:uid="{00000000-0010-0000-0100-00000A000000}" uniqueName="10" name="Discount %" queryTableFieldId="10" dataDxfId="85" totalsRowDxfId="84"/>
    <tableColumn id="11" xr3:uid="{00000000-0010-0000-0100-00000B000000}" uniqueName="11" name=" Discounts " queryTableFieldId="11" dataDxfId="83" totalsRowDxfId="82"/>
    <tableColumn id="12" xr3:uid="{00000000-0010-0000-0100-00000C000000}" uniqueName="12" name="  Sales After" queryTableFieldId="12" dataDxfId="81" totalsRowDxfId="80"/>
    <tableColumn id="13" xr3:uid="{00000000-0010-0000-0100-00000D000000}" uniqueName="13" name="Cost of Goods Sold" queryTableFieldId="13" dataDxfId="79" totalsRowDxfId="78"/>
    <tableColumn id="14" xr3:uid="{00000000-0010-0000-0100-00000E000000}" uniqueName="14" name=" Profit " queryTableFieldId="14" dataDxfId="77" totalsRowDxfId="76"/>
    <tableColumn id="15" xr3:uid="{00000000-0010-0000-0100-00000F000000}" uniqueName="15" name="Date" queryTableFieldId="15" dataDxfId="75" totalsRowDxfId="74"/>
    <tableColumn id="16" xr3:uid="{00000000-0010-0000-0100-000010000000}" uniqueName="16" name="Day" queryTableFieldId="16" dataDxfId="73" totalsRowDxfId="72"/>
    <tableColumn id="17" xr3:uid="{00000000-0010-0000-0100-000011000000}" uniqueName="17" name=" Month Name " queryTableFieldId="17" dataDxfId="71" totalsRowDxfId="70"/>
    <tableColumn id="18" xr3:uid="{00000000-0010-0000-0100-000012000000}" uniqueName="18" name="Year" queryTableFieldId="18" dataDxfId="69" totalsRowDxfId="68"/>
  </tableColumns>
  <tableStyleInfo name="Table Style "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A27BA9-8206-464D-975A-ECCEF1AB02B8}" name="Table6" displayName="Table6" ref="R1:S701" totalsRowShown="0" headerRowBorderDxfId="66" tableBorderDxfId="65" totalsRowBorderDxfId="64">
  <autoFilter ref="R1:S701" xr:uid="{BDA27BA9-8206-464D-975A-ECCEF1AB02B8}"/>
  <tableColumns count="2">
    <tableColumn id="1" xr3:uid="{C72D95DC-C32F-4788-9053-966B9D2E097E}" name="Country" dataDxfId="63"/>
    <tableColumn id="2" xr3:uid="{34506E43-4CD4-4924-9681-863F68A4841E}" name=" Profit " dataDxfId="6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table" Target="../tables/table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2.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6.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1"/>
  <sheetViews>
    <sheetView topLeftCell="C1" zoomScaleNormal="100" workbookViewId="0">
      <selection activeCell="J1" sqref="J1"/>
    </sheetView>
  </sheetViews>
  <sheetFormatPr defaultRowHeight="14.4" x14ac:dyDescent="0.3"/>
  <cols>
    <col min="1" max="1" width="15.6640625" customWidth="1"/>
    <col min="2" max="2" width="21.88671875" customWidth="1"/>
    <col min="3" max="3" width="15.21875" customWidth="1"/>
    <col min="4" max="4" width="22.77734375" customWidth="1"/>
    <col min="5" max="5" width="19.44140625" customWidth="1"/>
    <col min="6" max="6" width="20" customWidth="1"/>
    <col min="7" max="7" width="16.44140625" customWidth="1"/>
    <col min="8" max="8" width="20" customWidth="1"/>
    <col min="9" max="9" width="11.5546875" customWidth="1"/>
    <col min="10" max="10" width="19" customWidth="1"/>
    <col min="11" max="11" width="19.33203125" customWidth="1"/>
    <col min="12" max="12" width="20.44140625" customWidth="1"/>
    <col min="13" max="13" width="19.33203125" customWidth="1"/>
    <col min="14" max="14" width="15.6640625" customWidth="1"/>
    <col min="15" max="15" width="15.109375" customWidth="1"/>
    <col min="16" max="16" width="8.88671875" customWidth="1"/>
  </cols>
  <sheetData>
    <row r="1" spans="1:16" s="3" customForma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x14ac:dyDescent="0.3">
      <c r="A2" t="s">
        <v>16</v>
      </c>
      <c r="B2" t="s">
        <v>17</v>
      </c>
      <c r="C2" t="s">
        <v>18</v>
      </c>
      <c r="D2" t="s">
        <v>19</v>
      </c>
      <c r="E2" s="1">
        <v>1618.5</v>
      </c>
      <c r="F2" s="1">
        <v>3</v>
      </c>
      <c r="G2" s="1">
        <v>20</v>
      </c>
      <c r="H2" s="1">
        <v>32370</v>
      </c>
      <c r="I2" t="s">
        <v>20</v>
      </c>
      <c r="J2" s="1">
        <v>32370</v>
      </c>
      <c r="K2" s="1">
        <v>16185</v>
      </c>
      <c r="L2" s="1">
        <v>16185</v>
      </c>
      <c r="M2" s="2">
        <v>41640</v>
      </c>
      <c r="N2">
        <v>1</v>
      </c>
      <c r="O2" t="s">
        <v>21</v>
      </c>
      <c r="P2">
        <v>2014</v>
      </c>
    </row>
    <row r="3" spans="1:16" x14ac:dyDescent="0.3">
      <c r="A3" t="s">
        <v>16</v>
      </c>
      <c r="B3" t="s">
        <v>22</v>
      </c>
      <c r="C3" t="s">
        <v>18</v>
      </c>
      <c r="D3" t="s">
        <v>19</v>
      </c>
      <c r="E3" s="1">
        <v>1321</v>
      </c>
      <c r="F3" s="1">
        <v>3</v>
      </c>
      <c r="G3" s="1">
        <v>20</v>
      </c>
      <c r="H3" s="1">
        <v>26420</v>
      </c>
      <c r="I3" t="s">
        <v>20</v>
      </c>
      <c r="J3" s="1">
        <v>26420</v>
      </c>
      <c r="K3" s="1">
        <v>13210</v>
      </c>
      <c r="L3" s="1">
        <v>13210</v>
      </c>
      <c r="M3" s="2">
        <v>41640</v>
      </c>
      <c r="N3">
        <v>1</v>
      </c>
      <c r="O3" t="s">
        <v>21</v>
      </c>
      <c r="P3">
        <v>2014</v>
      </c>
    </row>
    <row r="4" spans="1:16" x14ac:dyDescent="0.3">
      <c r="A4" t="s">
        <v>23</v>
      </c>
      <c r="B4" t="s">
        <v>24</v>
      </c>
      <c r="C4" t="s">
        <v>18</v>
      </c>
      <c r="D4" t="s">
        <v>19</v>
      </c>
      <c r="E4" s="1">
        <v>2178</v>
      </c>
      <c r="F4" s="1">
        <v>3</v>
      </c>
      <c r="G4" s="1">
        <v>15</v>
      </c>
      <c r="H4" s="1">
        <v>32670</v>
      </c>
      <c r="I4" t="s">
        <v>20</v>
      </c>
      <c r="J4" s="1">
        <v>32670</v>
      </c>
      <c r="K4" s="1">
        <v>21780</v>
      </c>
      <c r="L4" s="1">
        <v>10890</v>
      </c>
      <c r="M4" s="2">
        <v>41645</v>
      </c>
      <c r="N4">
        <v>6</v>
      </c>
      <c r="O4" t="s">
        <v>25</v>
      </c>
      <c r="P4">
        <v>2014</v>
      </c>
    </row>
    <row r="5" spans="1:16" x14ac:dyDescent="0.3">
      <c r="A5" t="s">
        <v>23</v>
      </c>
      <c r="B5" t="s">
        <v>22</v>
      </c>
      <c r="C5" t="s">
        <v>18</v>
      </c>
      <c r="D5" t="s">
        <v>19</v>
      </c>
      <c r="E5" s="1">
        <v>888</v>
      </c>
      <c r="F5" s="1">
        <v>3</v>
      </c>
      <c r="G5" s="1">
        <v>15</v>
      </c>
      <c r="H5" s="1">
        <v>13320</v>
      </c>
      <c r="I5" t="s">
        <v>20</v>
      </c>
      <c r="J5" s="1">
        <v>13320</v>
      </c>
      <c r="K5" s="1">
        <v>8880</v>
      </c>
      <c r="L5" s="1">
        <v>4440</v>
      </c>
      <c r="M5" s="2">
        <v>41645</v>
      </c>
      <c r="N5">
        <v>6</v>
      </c>
      <c r="O5" t="s">
        <v>25</v>
      </c>
      <c r="P5">
        <v>2014</v>
      </c>
    </row>
    <row r="6" spans="1:16" x14ac:dyDescent="0.3">
      <c r="A6" t="s">
        <v>23</v>
      </c>
      <c r="B6" t="s">
        <v>26</v>
      </c>
      <c r="C6" t="s">
        <v>18</v>
      </c>
      <c r="D6" t="s">
        <v>19</v>
      </c>
      <c r="E6" s="1">
        <v>2470</v>
      </c>
      <c r="F6" s="1">
        <v>3</v>
      </c>
      <c r="G6" s="1">
        <v>15</v>
      </c>
      <c r="H6" s="1">
        <v>37050</v>
      </c>
      <c r="I6" t="s">
        <v>20</v>
      </c>
      <c r="J6" s="1">
        <v>37050</v>
      </c>
      <c r="K6" s="1">
        <v>24700</v>
      </c>
      <c r="L6" s="1">
        <v>12350</v>
      </c>
      <c r="M6" s="2">
        <v>41645</v>
      </c>
      <c r="N6">
        <v>6</v>
      </c>
      <c r="O6" t="s">
        <v>25</v>
      </c>
      <c r="P6">
        <v>2014</v>
      </c>
    </row>
    <row r="7" spans="1:16" x14ac:dyDescent="0.3">
      <c r="A7" t="s">
        <v>16</v>
      </c>
      <c r="B7" t="s">
        <v>22</v>
      </c>
      <c r="C7" t="s">
        <v>18</v>
      </c>
      <c r="D7" t="s">
        <v>19</v>
      </c>
      <c r="E7" s="1">
        <v>1513</v>
      </c>
      <c r="F7" s="1">
        <v>3</v>
      </c>
      <c r="G7" s="1">
        <v>350</v>
      </c>
      <c r="H7" t="s">
        <v>27</v>
      </c>
      <c r="I7" t="s">
        <v>20</v>
      </c>
      <c r="J7" t="s">
        <v>27</v>
      </c>
      <c r="K7" t="s">
        <v>28</v>
      </c>
      <c r="L7" t="s">
        <v>29</v>
      </c>
      <c r="M7" s="2">
        <v>41651</v>
      </c>
      <c r="N7">
        <v>12</v>
      </c>
      <c r="O7" t="s">
        <v>30</v>
      </c>
      <c r="P7">
        <v>2014</v>
      </c>
    </row>
    <row r="8" spans="1:16" x14ac:dyDescent="0.3">
      <c r="A8" t="s">
        <v>23</v>
      </c>
      <c r="B8" t="s">
        <v>22</v>
      </c>
      <c r="C8" t="s">
        <v>31</v>
      </c>
      <c r="D8" t="s">
        <v>19</v>
      </c>
      <c r="E8" s="1">
        <v>921</v>
      </c>
      <c r="F8" s="1">
        <v>5</v>
      </c>
      <c r="G8" s="1">
        <v>15</v>
      </c>
      <c r="H8" s="1">
        <v>13815</v>
      </c>
      <c r="I8" t="s">
        <v>20</v>
      </c>
      <c r="J8" s="1">
        <v>13815</v>
      </c>
      <c r="K8" s="1">
        <v>9210</v>
      </c>
      <c r="L8" s="1">
        <v>4605</v>
      </c>
      <c r="M8" s="2">
        <v>41642</v>
      </c>
      <c r="N8">
        <v>3</v>
      </c>
      <c r="O8" t="s">
        <v>32</v>
      </c>
      <c r="P8">
        <v>2014</v>
      </c>
    </row>
    <row r="9" spans="1:16" x14ac:dyDescent="0.3">
      <c r="A9" t="s">
        <v>33</v>
      </c>
      <c r="B9" t="s">
        <v>17</v>
      </c>
      <c r="C9" t="s">
        <v>31</v>
      </c>
      <c r="D9" t="s">
        <v>19</v>
      </c>
      <c r="E9" s="1">
        <v>2518</v>
      </c>
      <c r="F9" s="1">
        <v>5</v>
      </c>
      <c r="G9" s="1">
        <v>12</v>
      </c>
      <c r="H9" s="1">
        <v>30216</v>
      </c>
      <c r="I9" t="s">
        <v>20</v>
      </c>
      <c r="J9" s="1">
        <v>30216</v>
      </c>
      <c r="K9" s="1">
        <v>7554</v>
      </c>
      <c r="L9" s="1">
        <v>22662</v>
      </c>
      <c r="M9" s="2">
        <v>41645</v>
      </c>
      <c r="N9">
        <v>6</v>
      </c>
      <c r="O9" t="s">
        <v>25</v>
      </c>
      <c r="P9">
        <v>2014</v>
      </c>
    </row>
    <row r="10" spans="1:16" x14ac:dyDescent="0.3">
      <c r="A10" t="s">
        <v>16</v>
      </c>
      <c r="B10" t="s">
        <v>24</v>
      </c>
      <c r="C10" t="s">
        <v>31</v>
      </c>
      <c r="D10" t="s">
        <v>19</v>
      </c>
      <c r="E10" s="1">
        <v>1899</v>
      </c>
      <c r="F10" s="1">
        <v>5</v>
      </c>
      <c r="G10" s="1">
        <v>20</v>
      </c>
      <c r="H10" s="1">
        <v>37980</v>
      </c>
      <c r="I10" t="s">
        <v>20</v>
      </c>
      <c r="J10" s="1">
        <v>37980</v>
      </c>
      <c r="K10" s="1">
        <v>18990</v>
      </c>
      <c r="L10" s="1">
        <v>18990</v>
      </c>
      <c r="M10" s="2">
        <v>41645</v>
      </c>
      <c r="N10">
        <v>6</v>
      </c>
      <c r="O10" t="s">
        <v>25</v>
      </c>
      <c r="P10">
        <v>2014</v>
      </c>
    </row>
    <row r="11" spans="1:16" x14ac:dyDescent="0.3">
      <c r="A11" t="s">
        <v>33</v>
      </c>
      <c r="B11" t="s">
        <v>22</v>
      </c>
      <c r="C11" t="s">
        <v>31</v>
      </c>
      <c r="D11" t="s">
        <v>19</v>
      </c>
      <c r="E11" s="1">
        <v>1545</v>
      </c>
      <c r="F11" s="1">
        <v>5</v>
      </c>
      <c r="G11" s="1">
        <v>12</v>
      </c>
      <c r="H11" s="1">
        <v>18540</v>
      </c>
      <c r="I11" t="s">
        <v>20</v>
      </c>
      <c r="J11" s="1">
        <v>18540</v>
      </c>
      <c r="K11" s="1">
        <v>4635</v>
      </c>
      <c r="L11" s="1">
        <v>13905</v>
      </c>
      <c r="M11" s="2">
        <v>41645</v>
      </c>
      <c r="N11">
        <v>6</v>
      </c>
      <c r="O11" t="s">
        <v>25</v>
      </c>
      <c r="P11">
        <v>2014</v>
      </c>
    </row>
    <row r="12" spans="1:16" x14ac:dyDescent="0.3">
      <c r="A12" t="s">
        <v>23</v>
      </c>
      <c r="B12" t="s">
        <v>26</v>
      </c>
      <c r="C12" t="s">
        <v>31</v>
      </c>
      <c r="D12" t="s">
        <v>19</v>
      </c>
      <c r="E12" s="1">
        <v>2470</v>
      </c>
      <c r="F12" s="1">
        <v>5</v>
      </c>
      <c r="G12" s="1">
        <v>15</v>
      </c>
      <c r="H12" s="1">
        <v>37050</v>
      </c>
      <c r="I12" t="s">
        <v>20</v>
      </c>
      <c r="J12" s="1">
        <v>37050</v>
      </c>
      <c r="K12" s="1">
        <v>4635</v>
      </c>
      <c r="L12" s="1">
        <v>12350</v>
      </c>
      <c r="M12" s="2">
        <v>41645</v>
      </c>
      <c r="N12">
        <v>6</v>
      </c>
      <c r="O12" t="s">
        <v>25</v>
      </c>
      <c r="P12">
        <v>2014</v>
      </c>
    </row>
    <row r="13" spans="1:16" x14ac:dyDescent="0.3">
      <c r="A13" t="s">
        <v>34</v>
      </c>
      <c r="B13" t="s">
        <v>17</v>
      </c>
      <c r="C13" t="s">
        <v>31</v>
      </c>
      <c r="D13" t="s">
        <v>19</v>
      </c>
      <c r="E13" s="1">
        <v>2665.5</v>
      </c>
      <c r="F13" s="1">
        <v>5</v>
      </c>
      <c r="G13" s="1">
        <v>125</v>
      </c>
      <c r="H13" t="s">
        <v>35</v>
      </c>
      <c r="I13" t="s">
        <v>20</v>
      </c>
      <c r="J13" t="s">
        <v>35</v>
      </c>
      <c r="K13" t="s">
        <v>36</v>
      </c>
      <c r="L13" s="1">
        <v>13327.5</v>
      </c>
      <c r="M13" s="2">
        <v>41646</v>
      </c>
      <c r="N13">
        <v>7</v>
      </c>
      <c r="O13" t="s">
        <v>37</v>
      </c>
      <c r="P13">
        <v>2014</v>
      </c>
    </row>
    <row r="14" spans="1:16" x14ac:dyDescent="0.3">
      <c r="A14" t="s">
        <v>38</v>
      </c>
      <c r="B14" t="s">
        <v>26</v>
      </c>
      <c r="C14" t="s">
        <v>31</v>
      </c>
      <c r="D14" t="s">
        <v>19</v>
      </c>
      <c r="E14" s="1">
        <v>958</v>
      </c>
      <c r="F14" s="1">
        <v>5</v>
      </c>
      <c r="G14" s="1">
        <v>300</v>
      </c>
      <c r="H14" t="s">
        <v>39</v>
      </c>
      <c r="I14" t="s">
        <v>20</v>
      </c>
      <c r="J14" t="s">
        <v>39</v>
      </c>
      <c r="K14" t="s">
        <v>40</v>
      </c>
      <c r="L14" s="1">
        <v>47900</v>
      </c>
      <c r="M14" s="2">
        <v>41647</v>
      </c>
      <c r="N14">
        <v>8</v>
      </c>
      <c r="O14" t="s">
        <v>41</v>
      </c>
      <c r="P14">
        <v>2014</v>
      </c>
    </row>
    <row r="15" spans="1:16" x14ac:dyDescent="0.3">
      <c r="A15" t="s">
        <v>16</v>
      </c>
      <c r="B15" t="s">
        <v>22</v>
      </c>
      <c r="C15" t="s">
        <v>31</v>
      </c>
      <c r="D15" t="s">
        <v>19</v>
      </c>
      <c r="E15" s="1">
        <v>2146</v>
      </c>
      <c r="F15" s="1">
        <v>5</v>
      </c>
      <c r="G15" s="1">
        <v>7</v>
      </c>
      <c r="H15" s="1">
        <v>15022</v>
      </c>
      <c r="I15" t="s">
        <v>20</v>
      </c>
      <c r="J15" s="1">
        <v>15022</v>
      </c>
      <c r="K15" s="1">
        <v>10730</v>
      </c>
      <c r="L15" s="1">
        <v>4292</v>
      </c>
      <c r="M15" s="2">
        <v>41648</v>
      </c>
      <c r="N15">
        <v>9</v>
      </c>
      <c r="O15" t="s">
        <v>42</v>
      </c>
      <c r="P15">
        <v>2014</v>
      </c>
    </row>
    <row r="16" spans="1:16" x14ac:dyDescent="0.3">
      <c r="A16" t="s">
        <v>34</v>
      </c>
      <c r="B16" t="s">
        <v>17</v>
      </c>
      <c r="C16" t="s">
        <v>31</v>
      </c>
      <c r="D16" t="s">
        <v>19</v>
      </c>
      <c r="E16" s="1">
        <v>345</v>
      </c>
      <c r="F16" s="1">
        <v>5</v>
      </c>
      <c r="G16" s="1">
        <v>125</v>
      </c>
      <c r="H16" s="1">
        <v>43125</v>
      </c>
      <c r="I16" t="s">
        <v>20</v>
      </c>
      <c r="J16" s="1">
        <v>43125</v>
      </c>
      <c r="K16" s="1">
        <v>41400</v>
      </c>
      <c r="L16" s="1">
        <v>1725</v>
      </c>
      <c r="M16" s="2">
        <v>41284</v>
      </c>
      <c r="N16">
        <v>10</v>
      </c>
      <c r="O16" t="s">
        <v>43</v>
      </c>
      <c r="P16">
        <v>2013</v>
      </c>
    </row>
    <row r="17" spans="1:16" x14ac:dyDescent="0.3">
      <c r="A17" t="s">
        <v>23</v>
      </c>
      <c r="B17" t="s">
        <v>44</v>
      </c>
      <c r="C17" t="s">
        <v>31</v>
      </c>
      <c r="D17" t="s">
        <v>19</v>
      </c>
      <c r="E17" s="1">
        <v>615</v>
      </c>
      <c r="F17" s="1">
        <v>5</v>
      </c>
      <c r="G17" s="1">
        <v>15</v>
      </c>
      <c r="H17" s="1">
        <v>9225</v>
      </c>
      <c r="I17" t="s">
        <v>20</v>
      </c>
      <c r="J17" s="1">
        <v>9225</v>
      </c>
      <c r="K17" s="1">
        <v>6150</v>
      </c>
      <c r="L17" s="1">
        <v>3075</v>
      </c>
      <c r="M17" s="2">
        <v>41651</v>
      </c>
      <c r="N17">
        <v>12</v>
      </c>
      <c r="O17" t="s">
        <v>30</v>
      </c>
      <c r="P17">
        <v>2014</v>
      </c>
    </row>
    <row r="18" spans="1:16" x14ac:dyDescent="0.3">
      <c r="A18" t="s">
        <v>16</v>
      </c>
      <c r="B18" t="s">
        <v>17</v>
      </c>
      <c r="C18" t="s">
        <v>45</v>
      </c>
      <c r="D18" t="s">
        <v>19</v>
      </c>
      <c r="E18" s="1">
        <v>292</v>
      </c>
      <c r="F18" s="1">
        <v>10</v>
      </c>
      <c r="G18" s="1">
        <v>20</v>
      </c>
      <c r="H18" s="1">
        <v>5840</v>
      </c>
      <c r="I18" t="s">
        <v>20</v>
      </c>
      <c r="J18" s="1">
        <v>5840</v>
      </c>
      <c r="K18" s="1">
        <v>2920</v>
      </c>
      <c r="L18" s="1">
        <v>2920</v>
      </c>
      <c r="M18" s="2">
        <v>41641</v>
      </c>
      <c r="N18">
        <v>2</v>
      </c>
      <c r="O18" t="s">
        <v>46</v>
      </c>
      <c r="P18">
        <v>2014</v>
      </c>
    </row>
    <row r="19" spans="1:16" x14ac:dyDescent="0.3">
      <c r="A19" t="s">
        <v>23</v>
      </c>
      <c r="B19" t="s">
        <v>26</v>
      </c>
      <c r="C19" t="s">
        <v>45</v>
      </c>
      <c r="D19" t="s">
        <v>19</v>
      </c>
      <c r="E19" s="1">
        <v>974</v>
      </c>
      <c r="F19" s="1">
        <v>10</v>
      </c>
      <c r="G19" s="1">
        <v>15</v>
      </c>
      <c r="H19" s="1">
        <v>14610</v>
      </c>
      <c r="I19" t="s">
        <v>20</v>
      </c>
      <c r="J19" s="1">
        <v>14610</v>
      </c>
      <c r="K19" s="1">
        <v>9740</v>
      </c>
      <c r="L19" s="1">
        <v>4870</v>
      </c>
      <c r="M19" s="2">
        <v>41641</v>
      </c>
      <c r="N19">
        <v>2</v>
      </c>
      <c r="O19" t="s">
        <v>46</v>
      </c>
      <c r="P19">
        <v>2014</v>
      </c>
    </row>
    <row r="20" spans="1:16" x14ac:dyDescent="0.3">
      <c r="A20" t="s">
        <v>33</v>
      </c>
      <c r="B20" t="s">
        <v>17</v>
      </c>
      <c r="C20" t="s">
        <v>45</v>
      </c>
      <c r="D20" t="s">
        <v>19</v>
      </c>
      <c r="E20" s="1">
        <v>2518</v>
      </c>
      <c r="F20" s="1">
        <v>10</v>
      </c>
      <c r="G20" s="1">
        <v>12</v>
      </c>
      <c r="H20" s="1">
        <v>30216</v>
      </c>
      <c r="I20" t="s">
        <v>20</v>
      </c>
      <c r="J20" s="1">
        <v>30216</v>
      </c>
      <c r="K20" s="1">
        <v>7554</v>
      </c>
      <c r="L20" s="1">
        <v>22662</v>
      </c>
      <c r="M20" s="2">
        <v>41645</v>
      </c>
      <c r="N20">
        <v>6</v>
      </c>
      <c r="O20" t="s">
        <v>25</v>
      </c>
      <c r="P20">
        <v>2014</v>
      </c>
    </row>
    <row r="21" spans="1:16" x14ac:dyDescent="0.3">
      <c r="A21" t="s">
        <v>16</v>
      </c>
      <c r="B21" t="s">
        <v>22</v>
      </c>
      <c r="C21" t="s">
        <v>45</v>
      </c>
      <c r="D21" t="s">
        <v>19</v>
      </c>
      <c r="E21" s="1">
        <v>1006</v>
      </c>
      <c r="F21" s="1">
        <v>10</v>
      </c>
      <c r="G21" s="1">
        <v>350</v>
      </c>
      <c r="H21" t="s">
        <v>47</v>
      </c>
      <c r="I21" t="s">
        <v>20</v>
      </c>
      <c r="J21" t="s">
        <v>47</v>
      </c>
      <c r="K21" t="s">
        <v>48</v>
      </c>
      <c r="L21" s="1">
        <v>90540</v>
      </c>
      <c r="M21" s="2">
        <v>41645</v>
      </c>
      <c r="N21">
        <v>6</v>
      </c>
      <c r="O21" t="s">
        <v>25</v>
      </c>
      <c r="P21">
        <v>2014</v>
      </c>
    </row>
    <row r="22" spans="1:16" x14ac:dyDescent="0.3">
      <c r="A22" t="s">
        <v>33</v>
      </c>
      <c r="B22" t="s">
        <v>22</v>
      </c>
      <c r="C22" t="s">
        <v>45</v>
      </c>
      <c r="D22" t="s">
        <v>19</v>
      </c>
      <c r="E22" s="1">
        <v>367</v>
      </c>
      <c r="F22" s="1">
        <v>10</v>
      </c>
      <c r="G22" s="1">
        <v>12</v>
      </c>
      <c r="H22" s="1">
        <v>4404</v>
      </c>
      <c r="I22" t="s">
        <v>20</v>
      </c>
      <c r="J22" s="1">
        <v>4404</v>
      </c>
      <c r="K22" s="1">
        <v>1101</v>
      </c>
      <c r="L22" s="1">
        <v>3303</v>
      </c>
      <c r="M22" s="2">
        <v>41646</v>
      </c>
      <c r="N22">
        <v>7</v>
      </c>
      <c r="O22" t="s">
        <v>37</v>
      </c>
      <c r="P22">
        <v>2014</v>
      </c>
    </row>
    <row r="23" spans="1:16" x14ac:dyDescent="0.3">
      <c r="A23" t="s">
        <v>16</v>
      </c>
      <c r="B23" t="s">
        <v>26</v>
      </c>
      <c r="C23" t="s">
        <v>45</v>
      </c>
      <c r="D23" t="s">
        <v>19</v>
      </c>
      <c r="E23" s="1">
        <v>883</v>
      </c>
      <c r="F23" s="1">
        <v>10</v>
      </c>
      <c r="G23" s="1">
        <v>7</v>
      </c>
      <c r="H23" s="1">
        <v>6181</v>
      </c>
      <c r="I23" t="s">
        <v>20</v>
      </c>
      <c r="J23" s="1">
        <v>6181</v>
      </c>
      <c r="K23" s="1">
        <v>4415</v>
      </c>
      <c r="L23" s="1">
        <v>1766</v>
      </c>
      <c r="M23" s="2">
        <v>41647</v>
      </c>
      <c r="N23">
        <v>8</v>
      </c>
      <c r="O23" t="s">
        <v>41</v>
      </c>
      <c r="P23">
        <v>2014</v>
      </c>
    </row>
    <row r="24" spans="1:16" x14ac:dyDescent="0.3">
      <c r="A24" t="s">
        <v>23</v>
      </c>
      <c r="B24" t="s">
        <v>24</v>
      </c>
      <c r="C24" t="s">
        <v>45</v>
      </c>
      <c r="D24" t="s">
        <v>19</v>
      </c>
      <c r="E24" s="1">
        <v>549</v>
      </c>
      <c r="F24" s="1">
        <v>10</v>
      </c>
      <c r="G24" s="1">
        <v>15</v>
      </c>
      <c r="H24" s="1">
        <v>8235</v>
      </c>
      <c r="I24" t="s">
        <v>20</v>
      </c>
      <c r="J24" s="1">
        <v>8235</v>
      </c>
      <c r="K24" s="1">
        <v>5490</v>
      </c>
      <c r="L24" s="1">
        <v>2745</v>
      </c>
      <c r="M24" s="2">
        <v>41283</v>
      </c>
      <c r="N24">
        <v>9</v>
      </c>
      <c r="O24" t="s">
        <v>42</v>
      </c>
      <c r="P24">
        <v>2013</v>
      </c>
    </row>
    <row r="25" spans="1:16" x14ac:dyDescent="0.3">
      <c r="A25" t="s">
        <v>38</v>
      </c>
      <c r="B25" t="s">
        <v>26</v>
      </c>
      <c r="C25" t="s">
        <v>45</v>
      </c>
      <c r="D25" t="s">
        <v>19</v>
      </c>
      <c r="E25" s="1">
        <v>788</v>
      </c>
      <c r="F25" s="1">
        <v>10</v>
      </c>
      <c r="G25" s="1">
        <v>300</v>
      </c>
      <c r="H25" t="s">
        <v>49</v>
      </c>
      <c r="I25" t="s">
        <v>20</v>
      </c>
      <c r="J25" t="s">
        <v>49</v>
      </c>
      <c r="K25" t="s">
        <v>50</v>
      </c>
      <c r="L25" s="1">
        <v>39400</v>
      </c>
      <c r="M25" s="2">
        <v>41283</v>
      </c>
      <c r="N25">
        <v>9</v>
      </c>
      <c r="O25" t="s">
        <v>42</v>
      </c>
      <c r="P25">
        <v>2013</v>
      </c>
    </row>
    <row r="26" spans="1:16" x14ac:dyDescent="0.3">
      <c r="A26" t="s">
        <v>23</v>
      </c>
      <c r="B26" t="s">
        <v>26</v>
      </c>
      <c r="C26" t="s">
        <v>45</v>
      </c>
      <c r="D26" t="s">
        <v>19</v>
      </c>
      <c r="E26" s="1">
        <v>2472</v>
      </c>
      <c r="F26" s="1">
        <v>10</v>
      </c>
      <c r="G26" s="1">
        <v>15</v>
      </c>
      <c r="H26" s="1">
        <v>37080</v>
      </c>
      <c r="I26" t="s">
        <v>20</v>
      </c>
      <c r="J26" s="1">
        <v>37080</v>
      </c>
      <c r="K26" s="1">
        <v>24720</v>
      </c>
      <c r="L26" s="1">
        <v>12360</v>
      </c>
      <c r="M26" s="2">
        <v>41648</v>
      </c>
      <c r="N26">
        <v>9</v>
      </c>
      <c r="O26" t="s">
        <v>42</v>
      </c>
      <c r="P26">
        <v>2014</v>
      </c>
    </row>
    <row r="27" spans="1:16" x14ac:dyDescent="0.3">
      <c r="A27" t="s">
        <v>16</v>
      </c>
      <c r="B27" t="s">
        <v>44</v>
      </c>
      <c r="C27" t="s">
        <v>45</v>
      </c>
      <c r="D27" t="s">
        <v>19</v>
      </c>
      <c r="E27" s="1">
        <v>1143</v>
      </c>
      <c r="F27" s="1">
        <v>10</v>
      </c>
      <c r="G27" s="1">
        <v>7</v>
      </c>
      <c r="H27" s="1">
        <v>8001</v>
      </c>
      <c r="I27" t="s">
        <v>20</v>
      </c>
      <c r="J27" s="1">
        <v>8001</v>
      </c>
      <c r="K27" s="1">
        <v>5715</v>
      </c>
      <c r="L27" s="1">
        <v>2286</v>
      </c>
      <c r="M27" s="2">
        <v>41649</v>
      </c>
      <c r="N27">
        <v>10</v>
      </c>
      <c r="O27" t="s">
        <v>43</v>
      </c>
      <c r="P27">
        <v>2014</v>
      </c>
    </row>
    <row r="28" spans="1:16" x14ac:dyDescent="0.3">
      <c r="A28" t="s">
        <v>16</v>
      </c>
      <c r="B28" t="s">
        <v>17</v>
      </c>
      <c r="C28" t="s">
        <v>45</v>
      </c>
      <c r="D28" t="s">
        <v>19</v>
      </c>
      <c r="E28" s="1">
        <v>1725</v>
      </c>
      <c r="F28" s="1">
        <v>10</v>
      </c>
      <c r="G28" s="1">
        <v>350</v>
      </c>
      <c r="H28" t="s">
        <v>51</v>
      </c>
      <c r="I28" t="s">
        <v>20</v>
      </c>
      <c r="J28" t="s">
        <v>51</v>
      </c>
      <c r="K28" t="s">
        <v>52</v>
      </c>
      <c r="L28" t="s">
        <v>53</v>
      </c>
      <c r="M28" s="2">
        <v>41285</v>
      </c>
      <c r="N28">
        <v>11</v>
      </c>
      <c r="O28" t="s">
        <v>54</v>
      </c>
      <c r="P28">
        <v>2013</v>
      </c>
    </row>
    <row r="29" spans="1:16" x14ac:dyDescent="0.3">
      <c r="A29" t="s">
        <v>33</v>
      </c>
      <c r="B29" t="s">
        <v>44</v>
      </c>
      <c r="C29" t="s">
        <v>45</v>
      </c>
      <c r="D29" t="s">
        <v>19</v>
      </c>
      <c r="E29" s="1">
        <v>912</v>
      </c>
      <c r="F29" s="1">
        <v>10</v>
      </c>
      <c r="G29" s="1">
        <v>12</v>
      </c>
      <c r="H29" s="1">
        <v>10944</v>
      </c>
      <c r="I29" t="s">
        <v>20</v>
      </c>
      <c r="J29" s="1">
        <v>10944</v>
      </c>
      <c r="K29" s="1">
        <v>2736</v>
      </c>
      <c r="L29" s="1">
        <v>8208</v>
      </c>
      <c r="M29" s="2">
        <v>41285</v>
      </c>
      <c r="N29">
        <v>11</v>
      </c>
      <c r="O29" t="s">
        <v>54</v>
      </c>
      <c r="P29">
        <v>2013</v>
      </c>
    </row>
    <row r="30" spans="1:16" x14ac:dyDescent="0.3">
      <c r="A30" t="s">
        <v>23</v>
      </c>
      <c r="B30" t="s">
        <v>17</v>
      </c>
      <c r="C30" t="s">
        <v>45</v>
      </c>
      <c r="D30" t="s">
        <v>19</v>
      </c>
      <c r="E30" s="1">
        <v>2152</v>
      </c>
      <c r="F30" s="1">
        <v>10</v>
      </c>
      <c r="G30" s="1">
        <v>15</v>
      </c>
      <c r="H30" s="1">
        <v>32280</v>
      </c>
      <c r="I30" t="s">
        <v>20</v>
      </c>
      <c r="J30" s="1">
        <v>32280</v>
      </c>
      <c r="K30" s="1">
        <v>21520</v>
      </c>
      <c r="L30" s="1">
        <v>10760</v>
      </c>
      <c r="M30" s="2">
        <v>41286</v>
      </c>
      <c r="N30">
        <v>12</v>
      </c>
      <c r="O30" t="s">
        <v>30</v>
      </c>
      <c r="P30">
        <v>2013</v>
      </c>
    </row>
    <row r="31" spans="1:16" x14ac:dyDescent="0.3">
      <c r="A31" t="s">
        <v>16</v>
      </c>
      <c r="B31" t="s">
        <v>17</v>
      </c>
      <c r="C31" t="s">
        <v>45</v>
      </c>
      <c r="D31" t="s">
        <v>19</v>
      </c>
      <c r="E31" s="1">
        <v>1817</v>
      </c>
      <c r="F31" s="1">
        <v>10</v>
      </c>
      <c r="G31" s="1">
        <v>20</v>
      </c>
      <c r="H31" s="1">
        <v>36340</v>
      </c>
      <c r="I31" t="s">
        <v>20</v>
      </c>
      <c r="J31" s="1">
        <v>36340</v>
      </c>
      <c r="K31" s="1">
        <v>18170</v>
      </c>
      <c r="L31" s="1">
        <v>18170</v>
      </c>
      <c r="M31" s="2">
        <v>41651</v>
      </c>
      <c r="N31">
        <v>12</v>
      </c>
      <c r="O31" t="s">
        <v>30</v>
      </c>
      <c r="P31">
        <v>2014</v>
      </c>
    </row>
    <row r="32" spans="1:16" x14ac:dyDescent="0.3">
      <c r="A32" t="s">
        <v>16</v>
      </c>
      <c r="B32" t="s">
        <v>22</v>
      </c>
      <c r="C32" t="s">
        <v>45</v>
      </c>
      <c r="D32" t="s">
        <v>19</v>
      </c>
      <c r="E32" s="1">
        <v>1513</v>
      </c>
      <c r="F32" s="1">
        <v>10</v>
      </c>
      <c r="G32" s="1">
        <v>350</v>
      </c>
      <c r="H32" t="s">
        <v>27</v>
      </c>
      <c r="I32" t="s">
        <v>20</v>
      </c>
      <c r="J32" t="s">
        <v>27</v>
      </c>
      <c r="K32" t="s">
        <v>28</v>
      </c>
      <c r="L32" t="s">
        <v>29</v>
      </c>
      <c r="M32" s="2">
        <v>41651</v>
      </c>
      <c r="N32">
        <v>12</v>
      </c>
      <c r="O32" t="s">
        <v>30</v>
      </c>
      <c r="P32">
        <v>2014</v>
      </c>
    </row>
    <row r="33" spans="1:16" x14ac:dyDescent="0.3">
      <c r="A33" t="s">
        <v>16</v>
      </c>
      <c r="B33" t="s">
        <v>26</v>
      </c>
      <c r="C33" t="s">
        <v>55</v>
      </c>
      <c r="D33" t="s">
        <v>19</v>
      </c>
      <c r="E33" s="1">
        <v>1493</v>
      </c>
      <c r="F33" s="1">
        <v>120</v>
      </c>
      <c r="G33" s="1">
        <v>7</v>
      </c>
      <c r="H33" s="1">
        <v>10451</v>
      </c>
      <c r="I33" t="s">
        <v>20</v>
      </c>
      <c r="J33" s="1">
        <v>10451</v>
      </c>
      <c r="K33" s="1">
        <v>7465</v>
      </c>
      <c r="L33" s="1">
        <v>2986</v>
      </c>
      <c r="M33" s="2">
        <v>41640</v>
      </c>
      <c r="N33">
        <v>1</v>
      </c>
      <c r="O33" t="s">
        <v>21</v>
      </c>
      <c r="P33">
        <v>2014</v>
      </c>
    </row>
    <row r="34" spans="1:16" x14ac:dyDescent="0.3">
      <c r="A34" t="s">
        <v>34</v>
      </c>
      <c r="B34" t="s">
        <v>24</v>
      </c>
      <c r="C34" t="s">
        <v>55</v>
      </c>
      <c r="D34" t="s">
        <v>19</v>
      </c>
      <c r="E34" s="1">
        <v>1804</v>
      </c>
      <c r="F34" s="1">
        <v>120</v>
      </c>
      <c r="G34" s="1">
        <v>125</v>
      </c>
      <c r="H34" t="s">
        <v>56</v>
      </c>
      <c r="I34" t="s">
        <v>20</v>
      </c>
      <c r="J34" t="s">
        <v>56</v>
      </c>
      <c r="K34" t="s">
        <v>57</v>
      </c>
      <c r="L34" s="1">
        <v>9020</v>
      </c>
      <c r="M34" s="2">
        <v>41641</v>
      </c>
      <c r="N34">
        <v>2</v>
      </c>
      <c r="O34" t="s">
        <v>46</v>
      </c>
      <c r="P34">
        <v>2014</v>
      </c>
    </row>
    <row r="35" spans="1:16" x14ac:dyDescent="0.3">
      <c r="A35" t="s">
        <v>33</v>
      </c>
      <c r="B35" t="s">
        <v>22</v>
      </c>
      <c r="C35" t="s">
        <v>55</v>
      </c>
      <c r="D35" t="s">
        <v>19</v>
      </c>
      <c r="E35" s="1">
        <v>2161</v>
      </c>
      <c r="F35" s="1">
        <v>120</v>
      </c>
      <c r="G35" s="1">
        <v>12</v>
      </c>
      <c r="H35" s="1">
        <v>25932</v>
      </c>
      <c r="I35" t="s">
        <v>20</v>
      </c>
      <c r="J35" s="1">
        <v>25932</v>
      </c>
      <c r="K35" s="1">
        <v>6483</v>
      </c>
      <c r="L35" s="1">
        <v>19449</v>
      </c>
      <c r="M35" s="2">
        <v>41642</v>
      </c>
      <c r="N35">
        <v>3</v>
      </c>
      <c r="O35" t="s">
        <v>32</v>
      </c>
      <c r="P35">
        <v>2014</v>
      </c>
    </row>
    <row r="36" spans="1:16" x14ac:dyDescent="0.3">
      <c r="A36" t="s">
        <v>16</v>
      </c>
      <c r="B36" t="s">
        <v>22</v>
      </c>
      <c r="C36" t="s">
        <v>55</v>
      </c>
      <c r="D36" t="s">
        <v>19</v>
      </c>
      <c r="E36" s="1">
        <v>1006</v>
      </c>
      <c r="F36" s="1">
        <v>120</v>
      </c>
      <c r="G36" s="1">
        <v>350</v>
      </c>
      <c r="H36" t="s">
        <v>47</v>
      </c>
      <c r="I36" t="s">
        <v>20</v>
      </c>
      <c r="J36" t="s">
        <v>47</v>
      </c>
      <c r="K36" t="s">
        <v>48</v>
      </c>
      <c r="L36" s="1">
        <v>90540</v>
      </c>
      <c r="M36" s="2">
        <v>41645</v>
      </c>
      <c r="N36">
        <v>6</v>
      </c>
      <c r="O36" t="s">
        <v>25</v>
      </c>
      <c r="P36">
        <v>2014</v>
      </c>
    </row>
    <row r="37" spans="1:16" x14ac:dyDescent="0.3">
      <c r="A37" t="s">
        <v>33</v>
      </c>
      <c r="B37" t="s">
        <v>22</v>
      </c>
      <c r="C37" t="s">
        <v>55</v>
      </c>
      <c r="D37" t="s">
        <v>19</v>
      </c>
      <c r="E37" s="1">
        <v>1545</v>
      </c>
      <c r="F37" s="1">
        <v>120</v>
      </c>
      <c r="G37" s="1">
        <v>12</v>
      </c>
      <c r="H37" s="1">
        <v>18540</v>
      </c>
      <c r="I37" t="s">
        <v>20</v>
      </c>
      <c r="J37" s="1">
        <v>18540</v>
      </c>
      <c r="K37" s="1">
        <v>4635</v>
      </c>
      <c r="L37" s="1">
        <v>13905</v>
      </c>
      <c r="M37" s="2">
        <v>41645</v>
      </c>
      <c r="N37">
        <v>6</v>
      </c>
      <c r="O37" t="s">
        <v>25</v>
      </c>
      <c r="P37">
        <v>2014</v>
      </c>
    </row>
    <row r="38" spans="1:16" x14ac:dyDescent="0.3">
      <c r="A38" t="s">
        <v>34</v>
      </c>
      <c r="B38" t="s">
        <v>44</v>
      </c>
      <c r="C38" t="s">
        <v>55</v>
      </c>
      <c r="D38" t="s">
        <v>19</v>
      </c>
      <c r="E38" s="1">
        <v>2821</v>
      </c>
      <c r="F38" s="1">
        <v>120</v>
      </c>
      <c r="G38" s="1">
        <v>125</v>
      </c>
      <c r="H38" t="s">
        <v>58</v>
      </c>
      <c r="I38" t="s">
        <v>20</v>
      </c>
      <c r="J38" t="s">
        <v>58</v>
      </c>
      <c r="K38" t="s">
        <v>59</v>
      </c>
      <c r="L38" s="1">
        <v>14105</v>
      </c>
      <c r="M38" s="2">
        <v>41647</v>
      </c>
      <c r="N38">
        <v>8</v>
      </c>
      <c r="O38" t="s">
        <v>41</v>
      </c>
      <c r="P38">
        <v>2014</v>
      </c>
    </row>
    <row r="39" spans="1:16" x14ac:dyDescent="0.3">
      <c r="A39" t="s">
        <v>34</v>
      </c>
      <c r="B39" t="s">
        <v>17</v>
      </c>
      <c r="C39" t="s">
        <v>55</v>
      </c>
      <c r="D39" t="s">
        <v>19</v>
      </c>
      <c r="E39" s="1">
        <v>345</v>
      </c>
      <c r="F39" s="1">
        <v>120</v>
      </c>
      <c r="G39" s="1">
        <v>125</v>
      </c>
      <c r="H39" s="1">
        <v>43125</v>
      </c>
      <c r="I39" t="s">
        <v>20</v>
      </c>
      <c r="J39" s="1">
        <v>43125</v>
      </c>
      <c r="K39" s="1">
        <v>41400</v>
      </c>
      <c r="L39" s="1">
        <v>1725</v>
      </c>
      <c r="M39" s="2">
        <v>41284</v>
      </c>
      <c r="N39">
        <v>10</v>
      </c>
      <c r="O39" t="s">
        <v>43</v>
      </c>
      <c r="P39">
        <v>2013</v>
      </c>
    </row>
    <row r="40" spans="1:16" x14ac:dyDescent="0.3">
      <c r="A40" t="s">
        <v>38</v>
      </c>
      <c r="B40" t="s">
        <v>17</v>
      </c>
      <c r="C40" t="s">
        <v>60</v>
      </c>
      <c r="D40" t="s">
        <v>19</v>
      </c>
      <c r="E40" s="1">
        <v>2001</v>
      </c>
      <c r="F40" s="1">
        <v>250</v>
      </c>
      <c r="G40" s="1">
        <v>300</v>
      </c>
      <c r="H40" t="s">
        <v>61</v>
      </c>
      <c r="I40" t="s">
        <v>20</v>
      </c>
      <c r="J40" t="s">
        <v>61</v>
      </c>
      <c r="K40" t="s">
        <v>62</v>
      </c>
      <c r="L40" t="s">
        <v>63</v>
      </c>
      <c r="M40" s="2">
        <v>41641</v>
      </c>
      <c r="N40">
        <v>2</v>
      </c>
      <c r="O40" t="s">
        <v>46</v>
      </c>
      <c r="P40">
        <v>2014</v>
      </c>
    </row>
    <row r="41" spans="1:16" x14ac:dyDescent="0.3">
      <c r="A41" t="s">
        <v>33</v>
      </c>
      <c r="B41" t="s">
        <v>22</v>
      </c>
      <c r="C41" t="s">
        <v>60</v>
      </c>
      <c r="D41" t="s">
        <v>19</v>
      </c>
      <c r="E41" s="1">
        <v>2838</v>
      </c>
      <c r="F41" s="1">
        <v>250</v>
      </c>
      <c r="G41" s="1">
        <v>12</v>
      </c>
      <c r="H41" s="1">
        <v>34056</v>
      </c>
      <c r="I41" t="s">
        <v>20</v>
      </c>
      <c r="J41" s="1">
        <v>34056</v>
      </c>
      <c r="K41" s="1">
        <v>8514</v>
      </c>
      <c r="L41" s="1">
        <v>25542</v>
      </c>
      <c r="M41" s="2">
        <v>41643</v>
      </c>
      <c r="N41">
        <v>4</v>
      </c>
      <c r="O41" t="s">
        <v>64</v>
      </c>
      <c r="P41">
        <v>2014</v>
      </c>
    </row>
    <row r="42" spans="1:16" x14ac:dyDescent="0.3">
      <c r="A42" t="s">
        <v>23</v>
      </c>
      <c r="B42" t="s">
        <v>24</v>
      </c>
      <c r="C42" t="s">
        <v>60</v>
      </c>
      <c r="D42" t="s">
        <v>19</v>
      </c>
      <c r="E42" s="1">
        <v>2178</v>
      </c>
      <c r="F42" s="1">
        <v>250</v>
      </c>
      <c r="G42" s="1">
        <v>15</v>
      </c>
      <c r="H42" s="1">
        <v>32670</v>
      </c>
      <c r="I42" t="s">
        <v>20</v>
      </c>
      <c r="J42" s="1">
        <v>32670</v>
      </c>
      <c r="K42" s="1">
        <v>21780</v>
      </c>
      <c r="L42" s="1">
        <v>10890</v>
      </c>
      <c r="M42" s="2">
        <v>41645</v>
      </c>
      <c r="N42">
        <v>6</v>
      </c>
      <c r="O42" t="s">
        <v>25</v>
      </c>
      <c r="P42">
        <v>2014</v>
      </c>
    </row>
    <row r="43" spans="1:16" x14ac:dyDescent="0.3">
      <c r="A43" t="s">
        <v>23</v>
      </c>
      <c r="B43" t="s">
        <v>22</v>
      </c>
      <c r="C43" t="s">
        <v>60</v>
      </c>
      <c r="D43" t="s">
        <v>19</v>
      </c>
      <c r="E43" s="1">
        <v>888</v>
      </c>
      <c r="F43" s="1">
        <v>250</v>
      </c>
      <c r="G43" s="1">
        <v>15</v>
      </c>
      <c r="H43" s="1">
        <v>13320</v>
      </c>
      <c r="I43" t="s">
        <v>20</v>
      </c>
      <c r="J43" s="1">
        <v>13320</v>
      </c>
      <c r="K43" s="1">
        <v>8880</v>
      </c>
      <c r="L43" s="1">
        <v>4440</v>
      </c>
      <c r="M43" s="2">
        <v>41645</v>
      </c>
      <c r="N43">
        <v>6</v>
      </c>
      <c r="O43" t="s">
        <v>25</v>
      </c>
      <c r="P43">
        <v>2014</v>
      </c>
    </row>
    <row r="44" spans="1:16" x14ac:dyDescent="0.3">
      <c r="A44" t="s">
        <v>16</v>
      </c>
      <c r="B44" t="s">
        <v>24</v>
      </c>
      <c r="C44" t="s">
        <v>60</v>
      </c>
      <c r="D44" t="s">
        <v>19</v>
      </c>
      <c r="E44" s="1">
        <v>1527</v>
      </c>
      <c r="F44" s="1">
        <v>250</v>
      </c>
      <c r="G44" s="1">
        <v>350</v>
      </c>
      <c r="H44" t="s">
        <v>65</v>
      </c>
      <c r="I44" t="s">
        <v>20</v>
      </c>
      <c r="J44" t="s">
        <v>65</v>
      </c>
      <c r="K44" t="s">
        <v>66</v>
      </c>
      <c r="L44" t="s">
        <v>67</v>
      </c>
      <c r="M44" s="2">
        <v>41283</v>
      </c>
      <c r="N44">
        <v>9</v>
      </c>
      <c r="O44" t="s">
        <v>42</v>
      </c>
      <c r="P44">
        <v>2013</v>
      </c>
    </row>
    <row r="45" spans="1:16" x14ac:dyDescent="0.3">
      <c r="A45" t="s">
        <v>38</v>
      </c>
      <c r="B45" t="s">
        <v>24</v>
      </c>
      <c r="C45" t="s">
        <v>60</v>
      </c>
      <c r="D45" t="s">
        <v>19</v>
      </c>
      <c r="E45" s="1">
        <v>2151</v>
      </c>
      <c r="F45" s="1">
        <v>250</v>
      </c>
      <c r="G45" s="1">
        <v>300</v>
      </c>
      <c r="H45" t="s">
        <v>68</v>
      </c>
      <c r="I45" t="s">
        <v>20</v>
      </c>
      <c r="J45" t="s">
        <v>68</v>
      </c>
      <c r="K45" t="s">
        <v>69</v>
      </c>
      <c r="L45" t="s">
        <v>70</v>
      </c>
      <c r="M45" s="2">
        <v>41648</v>
      </c>
      <c r="N45">
        <v>9</v>
      </c>
      <c r="O45" t="s">
        <v>42</v>
      </c>
      <c r="P45">
        <v>2014</v>
      </c>
    </row>
    <row r="46" spans="1:16" x14ac:dyDescent="0.3">
      <c r="A46" t="s">
        <v>16</v>
      </c>
      <c r="B46" t="s">
        <v>17</v>
      </c>
      <c r="C46" t="s">
        <v>60</v>
      </c>
      <c r="D46" t="s">
        <v>19</v>
      </c>
      <c r="E46" s="1">
        <v>1817</v>
      </c>
      <c r="F46" s="1">
        <v>250</v>
      </c>
      <c r="G46" s="1">
        <v>20</v>
      </c>
      <c r="H46" s="1">
        <v>36340</v>
      </c>
      <c r="I46" t="s">
        <v>20</v>
      </c>
      <c r="J46" s="1">
        <v>36340</v>
      </c>
      <c r="K46" s="1">
        <v>18170</v>
      </c>
      <c r="L46" s="1">
        <v>18170</v>
      </c>
      <c r="M46" s="2">
        <v>41651</v>
      </c>
      <c r="N46">
        <v>12</v>
      </c>
      <c r="O46" t="s">
        <v>30</v>
      </c>
      <c r="P46">
        <v>2014</v>
      </c>
    </row>
    <row r="47" spans="1:16" x14ac:dyDescent="0.3">
      <c r="A47" t="s">
        <v>16</v>
      </c>
      <c r="B47" t="s">
        <v>24</v>
      </c>
      <c r="C47" t="s">
        <v>71</v>
      </c>
      <c r="D47" t="s">
        <v>19</v>
      </c>
      <c r="E47" s="1">
        <v>2750</v>
      </c>
      <c r="F47" s="1">
        <v>260</v>
      </c>
      <c r="G47" s="1">
        <v>350</v>
      </c>
      <c r="H47" t="s">
        <v>72</v>
      </c>
      <c r="I47" t="s">
        <v>20</v>
      </c>
      <c r="J47" t="s">
        <v>72</v>
      </c>
      <c r="K47" t="s">
        <v>73</v>
      </c>
      <c r="L47" t="s">
        <v>74</v>
      </c>
      <c r="M47" s="2">
        <v>41641</v>
      </c>
      <c r="N47">
        <v>2</v>
      </c>
      <c r="O47" t="s">
        <v>46</v>
      </c>
      <c r="P47">
        <v>2014</v>
      </c>
    </row>
    <row r="48" spans="1:16" x14ac:dyDescent="0.3">
      <c r="A48" t="s">
        <v>33</v>
      </c>
      <c r="B48" t="s">
        <v>44</v>
      </c>
      <c r="C48" t="s">
        <v>71</v>
      </c>
      <c r="D48" t="s">
        <v>19</v>
      </c>
      <c r="E48" s="1">
        <v>1953</v>
      </c>
      <c r="F48" s="1">
        <v>260</v>
      </c>
      <c r="G48" s="1">
        <v>12</v>
      </c>
      <c r="H48" s="1">
        <v>23436</v>
      </c>
      <c r="I48" t="s">
        <v>20</v>
      </c>
      <c r="J48" s="1">
        <v>23436</v>
      </c>
      <c r="K48" s="1">
        <v>5859</v>
      </c>
      <c r="L48" s="1">
        <v>17577</v>
      </c>
      <c r="M48" s="2">
        <v>41643</v>
      </c>
      <c r="N48">
        <v>4</v>
      </c>
      <c r="O48" t="s">
        <v>64</v>
      </c>
      <c r="P48">
        <v>2014</v>
      </c>
    </row>
    <row r="49" spans="1:16" x14ac:dyDescent="0.3">
      <c r="A49" t="s">
        <v>34</v>
      </c>
      <c r="B49" t="s">
        <v>22</v>
      </c>
      <c r="C49" t="s">
        <v>71</v>
      </c>
      <c r="D49" t="s">
        <v>19</v>
      </c>
      <c r="E49" s="1">
        <v>4219.5</v>
      </c>
      <c r="F49" s="1">
        <v>260</v>
      </c>
      <c r="G49" s="1">
        <v>125</v>
      </c>
      <c r="H49" t="s">
        <v>75</v>
      </c>
      <c r="I49" t="s">
        <v>20</v>
      </c>
      <c r="J49" t="s">
        <v>75</v>
      </c>
      <c r="K49" t="s">
        <v>76</v>
      </c>
      <c r="L49" s="1">
        <v>21097.5</v>
      </c>
      <c r="M49" s="2">
        <v>41643</v>
      </c>
      <c r="N49">
        <v>4</v>
      </c>
      <c r="O49" t="s">
        <v>64</v>
      </c>
      <c r="P49">
        <v>2014</v>
      </c>
    </row>
    <row r="50" spans="1:16" x14ac:dyDescent="0.3">
      <c r="A50" t="s">
        <v>16</v>
      </c>
      <c r="B50" t="s">
        <v>24</v>
      </c>
      <c r="C50" t="s">
        <v>71</v>
      </c>
      <c r="D50" t="s">
        <v>19</v>
      </c>
      <c r="E50" s="1">
        <v>1899</v>
      </c>
      <c r="F50" s="1">
        <v>260</v>
      </c>
      <c r="G50" s="1">
        <v>20</v>
      </c>
      <c r="H50" s="1">
        <v>37980</v>
      </c>
      <c r="I50" t="s">
        <v>20</v>
      </c>
      <c r="J50" s="1">
        <v>37980</v>
      </c>
      <c r="K50" s="1">
        <v>18990</v>
      </c>
      <c r="L50" s="1">
        <v>18990</v>
      </c>
      <c r="M50" s="2">
        <v>41645</v>
      </c>
      <c r="N50">
        <v>6</v>
      </c>
      <c r="O50" t="s">
        <v>25</v>
      </c>
      <c r="P50">
        <v>2014</v>
      </c>
    </row>
    <row r="51" spans="1:16" x14ac:dyDescent="0.3">
      <c r="A51" t="s">
        <v>16</v>
      </c>
      <c r="B51" t="s">
        <v>22</v>
      </c>
      <c r="C51" t="s">
        <v>71</v>
      </c>
      <c r="D51" t="s">
        <v>19</v>
      </c>
      <c r="E51" s="1">
        <v>1686</v>
      </c>
      <c r="F51" s="1">
        <v>260</v>
      </c>
      <c r="G51" s="1">
        <v>7</v>
      </c>
      <c r="H51" s="1">
        <v>11802</v>
      </c>
      <c r="I51" t="s">
        <v>20</v>
      </c>
      <c r="J51" s="1">
        <v>11802</v>
      </c>
      <c r="K51" s="1">
        <v>8430</v>
      </c>
      <c r="L51" s="1">
        <v>3372</v>
      </c>
      <c r="M51" s="2">
        <v>41646</v>
      </c>
      <c r="N51">
        <v>7</v>
      </c>
      <c r="O51" t="s">
        <v>37</v>
      </c>
      <c r="P51">
        <v>2014</v>
      </c>
    </row>
    <row r="52" spans="1:16" x14ac:dyDescent="0.3">
      <c r="A52" t="s">
        <v>33</v>
      </c>
      <c r="B52" t="s">
        <v>44</v>
      </c>
      <c r="C52" t="s">
        <v>71</v>
      </c>
      <c r="D52" t="s">
        <v>19</v>
      </c>
      <c r="E52" s="1">
        <v>2141</v>
      </c>
      <c r="F52" s="1">
        <v>260</v>
      </c>
      <c r="G52" s="1">
        <v>12</v>
      </c>
      <c r="H52" s="1">
        <v>25692</v>
      </c>
      <c r="I52" t="s">
        <v>20</v>
      </c>
      <c r="J52" s="1">
        <v>25692</v>
      </c>
      <c r="K52" s="1">
        <v>6423</v>
      </c>
      <c r="L52" s="1">
        <v>19269</v>
      </c>
      <c r="M52" s="2">
        <v>41647</v>
      </c>
      <c r="N52">
        <v>8</v>
      </c>
      <c r="O52" t="s">
        <v>41</v>
      </c>
      <c r="P52">
        <v>2014</v>
      </c>
    </row>
    <row r="53" spans="1:16" x14ac:dyDescent="0.3">
      <c r="A53" t="s">
        <v>16</v>
      </c>
      <c r="B53" t="s">
        <v>44</v>
      </c>
      <c r="C53" t="s">
        <v>71</v>
      </c>
      <c r="D53" t="s">
        <v>19</v>
      </c>
      <c r="E53" s="1">
        <v>1143</v>
      </c>
      <c r="F53" s="1">
        <v>260</v>
      </c>
      <c r="G53" s="1">
        <v>7</v>
      </c>
      <c r="H53" s="1">
        <v>8001</v>
      </c>
      <c r="I53" t="s">
        <v>20</v>
      </c>
      <c r="J53" s="1">
        <v>8001</v>
      </c>
      <c r="K53" s="1">
        <v>5715</v>
      </c>
      <c r="L53" s="1">
        <v>2286</v>
      </c>
      <c r="M53" s="2">
        <v>41649</v>
      </c>
      <c r="N53">
        <v>10</v>
      </c>
      <c r="O53" t="s">
        <v>43</v>
      </c>
      <c r="P53">
        <v>2014</v>
      </c>
    </row>
    <row r="54" spans="1:16" x14ac:dyDescent="0.3">
      <c r="A54" t="s">
        <v>23</v>
      </c>
      <c r="B54" t="s">
        <v>44</v>
      </c>
      <c r="C54" t="s">
        <v>71</v>
      </c>
      <c r="D54" t="s">
        <v>19</v>
      </c>
      <c r="E54" s="1">
        <v>615</v>
      </c>
      <c r="F54" s="1">
        <v>260</v>
      </c>
      <c r="G54" s="1">
        <v>15</v>
      </c>
      <c r="H54" s="1">
        <v>9225</v>
      </c>
      <c r="I54" t="s">
        <v>20</v>
      </c>
      <c r="J54" s="1">
        <v>9225</v>
      </c>
      <c r="K54" s="1">
        <v>6150</v>
      </c>
      <c r="L54" s="1">
        <v>3075</v>
      </c>
      <c r="M54" s="2">
        <v>41651</v>
      </c>
      <c r="N54">
        <v>12</v>
      </c>
      <c r="O54" t="s">
        <v>30</v>
      </c>
      <c r="P54">
        <v>2014</v>
      </c>
    </row>
    <row r="55" spans="1:16" x14ac:dyDescent="0.3">
      <c r="A55" t="s">
        <v>16</v>
      </c>
      <c r="B55" t="s">
        <v>24</v>
      </c>
      <c r="C55" t="s">
        <v>45</v>
      </c>
      <c r="D55" t="s">
        <v>77</v>
      </c>
      <c r="E55" s="1">
        <v>3945</v>
      </c>
      <c r="F55" s="1">
        <v>10</v>
      </c>
      <c r="G55" s="1">
        <v>7</v>
      </c>
      <c r="H55" s="1">
        <v>27615</v>
      </c>
      <c r="I55" s="1">
        <v>276.14999999999998</v>
      </c>
      <c r="J55" s="1">
        <v>27338.85</v>
      </c>
      <c r="K55" s="1">
        <v>19725</v>
      </c>
      <c r="L55" s="1">
        <v>7613.85</v>
      </c>
      <c r="M55" s="2">
        <v>41640</v>
      </c>
      <c r="N55">
        <v>1</v>
      </c>
      <c r="O55" t="s">
        <v>21</v>
      </c>
      <c r="P55">
        <v>2014</v>
      </c>
    </row>
    <row r="56" spans="1:16" x14ac:dyDescent="0.3">
      <c r="A56" t="s">
        <v>23</v>
      </c>
      <c r="B56" t="s">
        <v>24</v>
      </c>
      <c r="C56" t="s">
        <v>45</v>
      </c>
      <c r="D56" t="s">
        <v>77</v>
      </c>
      <c r="E56" s="1">
        <v>2296</v>
      </c>
      <c r="F56" s="1">
        <v>10</v>
      </c>
      <c r="G56" s="1">
        <v>15</v>
      </c>
      <c r="H56" s="1">
        <v>34440</v>
      </c>
      <c r="I56" s="1">
        <v>344.4</v>
      </c>
      <c r="J56" s="1">
        <v>34095.599999999999</v>
      </c>
      <c r="K56" s="1">
        <v>22960</v>
      </c>
      <c r="L56" s="1">
        <v>11135.6</v>
      </c>
      <c r="M56" s="2">
        <v>41641</v>
      </c>
      <c r="N56">
        <v>2</v>
      </c>
      <c r="O56" t="s">
        <v>46</v>
      </c>
      <c r="P56">
        <v>2014</v>
      </c>
    </row>
    <row r="57" spans="1:16" x14ac:dyDescent="0.3">
      <c r="A57" t="s">
        <v>16</v>
      </c>
      <c r="B57" t="s">
        <v>24</v>
      </c>
      <c r="C57" t="s">
        <v>45</v>
      </c>
      <c r="D57" t="s">
        <v>77</v>
      </c>
      <c r="E57" s="1">
        <v>1030</v>
      </c>
      <c r="F57" s="1">
        <v>10</v>
      </c>
      <c r="G57" s="1">
        <v>7</v>
      </c>
      <c r="H57" s="1">
        <v>7210</v>
      </c>
      <c r="I57" s="1">
        <v>72.099999999999994</v>
      </c>
      <c r="J57" s="1">
        <v>7137.9</v>
      </c>
      <c r="K57" s="1">
        <v>5150</v>
      </c>
      <c r="L57" s="1">
        <v>1987.9</v>
      </c>
      <c r="M57" s="2">
        <v>41644</v>
      </c>
      <c r="N57">
        <v>5</v>
      </c>
      <c r="O57" t="s">
        <v>78</v>
      </c>
      <c r="P57">
        <v>2014</v>
      </c>
    </row>
    <row r="58" spans="1:16" x14ac:dyDescent="0.3">
      <c r="A58" t="s">
        <v>16</v>
      </c>
      <c r="B58" t="s">
        <v>24</v>
      </c>
      <c r="C58" t="s">
        <v>55</v>
      </c>
      <c r="D58" t="s">
        <v>77</v>
      </c>
      <c r="E58" s="1">
        <v>639</v>
      </c>
      <c r="F58" s="1">
        <v>120</v>
      </c>
      <c r="G58" s="1">
        <v>7</v>
      </c>
      <c r="H58" s="1">
        <v>4473</v>
      </c>
      <c r="I58" s="1">
        <v>44.73</v>
      </c>
      <c r="J58" s="1">
        <v>4428.2700000000004</v>
      </c>
      <c r="K58" s="1">
        <v>3195</v>
      </c>
      <c r="L58" s="1">
        <v>1233.27</v>
      </c>
      <c r="M58" s="2">
        <v>41650</v>
      </c>
      <c r="N58">
        <v>11</v>
      </c>
      <c r="O58" t="s">
        <v>54</v>
      </c>
      <c r="P58">
        <v>2014</v>
      </c>
    </row>
    <row r="59" spans="1:16" x14ac:dyDescent="0.3">
      <c r="A59" t="s">
        <v>16</v>
      </c>
      <c r="B59" t="s">
        <v>17</v>
      </c>
      <c r="C59" t="s">
        <v>60</v>
      </c>
      <c r="D59" t="s">
        <v>77</v>
      </c>
      <c r="E59" s="1">
        <v>1326</v>
      </c>
      <c r="F59" s="1">
        <v>250</v>
      </c>
      <c r="G59" s="1">
        <v>7</v>
      </c>
      <c r="H59" s="1">
        <v>9282</v>
      </c>
      <c r="I59" s="1">
        <v>92.82</v>
      </c>
      <c r="J59" s="1">
        <v>9189.18</v>
      </c>
      <c r="K59" s="1">
        <v>6630</v>
      </c>
      <c r="L59" s="1">
        <v>2559.1799999999998</v>
      </c>
      <c r="M59" s="2">
        <v>41642</v>
      </c>
      <c r="N59">
        <v>3</v>
      </c>
      <c r="O59" t="s">
        <v>32</v>
      </c>
      <c r="P59">
        <v>2014</v>
      </c>
    </row>
    <row r="60" spans="1:16" x14ac:dyDescent="0.3">
      <c r="A60" t="s">
        <v>33</v>
      </c>
      <c r="B60" t="s">
        <v>44</v>
      </c>
      <c r="C60" t="s">
        <v>18</v>
      </c>
      <c r="D60" t="s">
        <v>77</v>
      </c>
      <c r="E60" s="1">
        <v>1858</v>
      </c>
      <c r="F60" s="1">
        <v>3</v>
      </c>
      <c r="G60" s="1">
        <v>12</v>
      </c>
      <c r="H60" s="1">
        <v>22296</v>
      </c>
      <c r="I60" s="1">
        <v>222.96</v>
      </c>
      <c r="J60" s="1">
        <v>22073.040000000001</v>
      </c>
      <c r="K60" s="1">
        <v>5574</v>
      </c>
      <c r="L60" s="1">
        <v>16499.04</v>
      </c>
      <c r="M60" s="2">
        <v>41641</v>
      </c>
      <c r="N60">
        <v>2</v>
      </c>
      <c r="O60" t="s">
        <v>46</v>
      </c>
      <c r="P60">
        <v>2014</v>
      </c>
    </row>
    <row r="61" spans="1:16" x14ac:dyDescent="0.3">
      <c r="A61" t="s">
        <v>16</v>
      </c>
      <c r="B61" t="s">
        <v>26</v>
      </c>
      <c r="C61" t="s">
        <v>18</v>
      </c>
      <c r="D61" t="s">
        <v>77</v>
      </c>
      <c r="E61" s="1">
        <v>1210</v>
      </c>
      <c r="F61" s="1">
        <v>3</v>
      </c>
      <c r="G61" s="1">
        <v>350</v>
      </c>
      <c r="H61" t="s">
        <v>79</v>
      </c>
      <c r="I61" s="1">
        <v>4235</v>
      </c>
      <c r="J61" t="s">
        <v>80</v>
      </c>
      <c r="K61" t="s">
        <v>81</v>
      </c>
      <c r="L61" t="s">
        <v>82</v>
      </c>
      <c r="M61" s="2">
        <v>41642</v>
      </c>
      <c r="N61">
        <v>3</v>
      </c>
      <c r="O61" t="s">
        <v>32</v>
      </c>
      <c r="P61">
        <v>2014</v>
      </c>
    </row>
    <row r="62" spans="1:16" x14ac:dyDescent="0.3">
      <c r="A62" t="s">
        <v>16</v>
      </c>
      <c r="B62" t="s">
        <v>44</v>
      </c>
      <c r="C62" t="s">
        <v>18</v>
      </c>
      <c r="D62" t="s">
        <v>77</v>
      </c>
      <c r="E62" s="1">
        <v>2529</v>
      </c>
      <c r="F62" s="1">
        <v>3</v>
      </c>
      <c r="G62" s="1">
        <v>7</v>
      </c>
      <c r="H62" s="1">
        <v>17703</v>
      </c>
      <c r="I62" s="1">
        <v>177.03</v>
      </c>
      <c r="J62" s="1">
        <v>17525.97</v>
      </c>
      <c r="K62" s="1">
        <v>12645</v>
      </c>
      <c r="L62" s="1">
        <v>4880.97</v>
      </c>
      <c r="M62" s="2">
        <v>41646</v>
      </c>
      <c r="N62">
        <v>7</v>
      </c>
      <c r="O62" t="s">
        <v>37</v>
      </c>
      <c r="P62">
        <v>2014</v>
      </c>
    </row>
    <row r="63" spans="1:16" x14ac:dyDescent="0.3">
      <c r="A63" t="s">
        <v>33</v>
      </c>
      <c r="B63" t="s">
        <v>17</v>
      </c>
      <c r="C63" t="s">
        <v>18</v>
      </c>
      <c r="D63" t="s">
        <v>77</v>
      </c>
      <c r="E63" s="1">
        <v>1445</v>
      </c>
      <c r="F63" s="1">
        <v>3</v>
      </c>
      <c r="G63" s="1">
        <v>12</v>
      </c>
      <c r="H63" s="1">
        <v>17340</v>
      </c>
      <c r="I63" s="1">
        <v>173.4</v>
      </c>
      <c r="J63" s="1">
        <v>17166.599999999999</v>
      </c>
      <c r="K63" s="1">
        <v>4335</v>
      </c>
      <c r="L63" s="1">
        <v>12831.6</v>
      </c>
      <c r="M63" s="2">
        <v>41648</v>
      </c>
      <c r="N63">
        <v>9</v>
      </c>
      <c r="O63" t="s">
        <v>42</v>
      </c>
      <c r="P63">
        <v>2014</v>
      </c>
    </row>
    <row r="64" spans="1:16" x14ac:dyDescent="0.3">
      <c r="A64" t="s">
        <v>34</v>
      </c>
      <c r="B64" t="s">
        <v>44</v>
      </c>
      <c r="C64" t="s">
        <v>18</v>
      </c>
      <c r="D64" t="s">
        <v>77</v>
      </c>
      <c r="E64" s="1">
        <v>330</v>
      </c>
      <c r="F64" s="1">
        <v>3</v>
      </c>
      <c r="G64" s="1">
        <v>125</v>
      </c>
      <c r="H64" s="1">
        <v>41250</v>
      </c>
      <c r="I64" s="1">
        <v>412.5</v>
      </c>
      <c r="J64" s="1">
        <v>40837.5</v>
      </c>
      <c r="K64" s="1">
        <v>39600</v>
      </c>
      <c r="L64" s="1">
        <v>1237.5</v>
      </c>
      <c r="M64" s="2">
        <v>41283</v>
      </c>
      <c r="N64">
        <v>9</v>
      </c>
      <c r="O64" t="s">
        <v>42</v>
      </c>
      <c r="P64">
        <v>2013</v>
      </c>
    </row>
    <row r="65" spans="1:16" x14ac:dyDescent="0.3">
      <c r="A65" t="s">
        <v>33</v>
      </c>
      <c r="B65" t="s">
        <v>24</v>
      </c>
      <c r="C65" t="s">
        <v>18</v>
      </c>
      <c r="D65" t="s">
        <v>77</v>
      </c>
      <c r="E65" s="1">
        <v>2671</v>
      </c>
      <c r="F65" s="1">
        <v>3</v>
      </c>
      <c r="G65" s="1">
        <v>12</v>
      </c>
      <c r="H65" s="1">
        <v>32052</v>
      </c>
      <c r="I65" s="1">
        <v>320.52</v>
      </c>
      <c r="J65" s="1">
        <v>31731.48</v>
      </c>
      <c r="K65" s="1">
        <v>8013</v>
      </c>
      <c r="L65" s="1">
        <v>23718.48</v>
      </c>
      <c r="M65" s="2">
        <v>41648</v>
      </c>
      <c r="N65">
        <v>9</v>
      </c>
      <c r="O65" t="s">
        <v>42</v>
      </c>
      <c r="P65">
        <v>2014</v>
      </c>
    </row>
    <row r="66" spans="1:16" x14ac:dyDescent="0.3">
      <c r="A66" t="s">
        <v>33</v>
      </c>
      <c r="B66" t="s">
        <v>22</v>
      </c>
      <c r="C66" t="s">
        <v>18</v>
      </c>
      <c r="D66" t="s">
        <v>77</v>
      </c>
      <c r="E66" s="1">
        <v>766</v>
      </c>
      <c r="F66" s="1">
        <v>3</v>
      </c>
      <c r="G66" s="1">
        <v>12</v>
      </c>
      <c r="H66" s="1">
        <v>9192</v>
      </c>
      <c r="I66" s="1">
        <v>91.92</v>
      </c>
      <c r="J66" s="1">
        <v>9100.08</v>
      </c>
      <c r="K66" s="1">
        <v>2298</v>
      </c>
      <c r="L66" s="1">
        <v>6802.08</v>
      </c>
      <c r="M66" s="2">
        <v>41284</v>
      </c>
      <c r="N66">
        <v>10</v>
      </c>
      <c r="O66" t="s">
        <v>43</v>
      </c>
      <c r="P66">
        <v>2013</v>
      </c>
    </row>
    <row r="67" spans="1:16" x14ac:dyDescent="0.3">
      <c r="A67" t="s">
        <v>38</v>
      </c>
      <c r="B67" t="s">
        <v>26</v>
      </c>
      <c r="C67" t="s">
        <v>18</v>
      </c>
      <c r="D67" t="s">
        <v>77</v>
      </c>
      <c r="E67" s="1">
        <v>494</v>
      </c>
      <c r="F67" s="1">
        <v>3</v>
      </c>
      <c r="G67" s="1">
        <v>300</v>
      </c>
      <c r="H67" t="s">
        <v>83</v>
      </c>
      <c r="I67" s="1">
        <v>1482</v>
      </c>
      <c r="J67" t="s">
        <v>84</v>
      </c>
      <c r="K67" t="s">
        <v>85</v>
      </c>
      <c r="L67" s="1">
        <v>23218</v>
      </c>
      <c r="M67" s="2">
        <v>41284</v>
      </c>
      <c r="N67">
        <v>10</v>
      </c>
      <c r="O67" t="s">
        <v>43</v>
      </c>
      <c r="P67">
        <v>2013</v>
      </c>
    </row>
    <row r="68" spans="1:16" x14ac:dyDescent="0.3">
      <c r="A68" t="s">
        <v>16</v>
      </c>
      <c r="B68" t="s">
        <v>26</v>
      </c>
      <c r="C68" t="s">
        <v>18</v>
      </c>
      <c r="D68" t="s">
        <v>77</v>
      </c>
      <c r="E68" s="1">
        <v>1397</v>
      </c>
      <c r="F68" s="1">
        <v>3</v>
      </c>
      <c r="G68" s="1">
        <v>350</v>
      </c>
      <c r="H68" t="s">
        <v>86</v>
      </c>
      <c r="I68" s="1">
        <v>4889.5</v>
      </c>
      <c r="J68" t="s">
        <v>87</v>
      </c>
      <c r="K68" t="s">
        <v>88</v>
      </c>
      <c r="L68" t="s">
        <v>89</v>
      </c>
      <c r="M68" s="2">
        <v>41649</v>
      </c>
      <c r="N68">
        <v>10</v>
      </c>
      <c r="O68" t="s">
        <v>43</v>
      </c>
      <c r="P68">
        <v>2014</v>
      </c>
    </row>
    <row r="69" spans="1:16" x14ac:dyDescent="0.3">
      <c r="A69" t="s">
        <v>16</v>
      </c>
      <c r="B69" t="s">
        <v>24</v>
      </c>
      <c r="C69" t="s">
        <v>18</v>
      </c>
      <c r="D69" t="s">
        <v>77</v>
      </c>
      <c r="E69" s="1">
        <v>2155</v>
      </c>
      <c r="F69" s="1">
        <v>3</v>
      </c>
      <c r="G69" s="1">
        <v>350</v>
      </c>
      <c r="H69" t="s">
        <v>90</v>
      </c>
      <c r="I69" s="1">
        <v>7542.5</v>
      </c>
      <c r="J69" t="s">
        <v>91</v>
      </c>
      <c r="K69" t="s">
        <v>92</v>
      </c>
      <c r="L69" t="s">
        <v>93</v>
      </c>
      <c r="M69" s="2">
        <v>41651</v>
      </c>
      <c r="N69">
        <v>12</v>
      </c>
      <c r="O69" t="s">
        <v>30</v>
      </c>
      <c r="P69">
        <v>2014</v>
      </c>
    </row>
    <row r="70" spans="1:16" x14ac:dyDescent="0.3">
      <c r="A70" t="s">
        <v>23</v>
      </c>
      <c r="B70" t="s">
        <v>26</v>
      </c>
      <c r="C70" t="s">
        <v>31</v>
      </c>
      <c r="D70" t="s">
        <v>77</v>
      </c>
      <c r="E70" s="1">
        <v>2214</v>
      </c>
      <c r="F70" s="1">
        <v>5</v>
      </c>
      <c r="G70" s="1">
        <v>15</v>
      </c>
      <c r="H70" s="1">
        <v>33210</v>
      </c>
      <c r="I70" s="1">
        <v>332.1</v>
      </c>
      <c r="J70" s="1">
        <v>32877.9</v>
      </c>
      <c r="K70" s="1">
        <v>22140</v>
      </c>
      <c r="L70" s="1">
        <v>10737.9</v>
      </c>
      <c r="M70" s="2">
        <v>41642</v>
      </c>
      <c r="N70">
        <v>3</v>
      </c>
      <c r="O70" t="s">
        <v>32</v>
      </c>
      <c r="P70">
        <v>2014</v>
      </c>
    </row>
    <row r="71" spans="1:16" x14ac:dyDescent="0.3">
      <c r="A71" t="s">
        <v>38</v>
      </c>
      <c r="B71" t="s">
        <v>44</v>
      </c>
      <c r="C71" t="s">
        <v>31</v>
      </c>
      <c r="D71" t="s">
        <v>77</v>
      </c>
      <c r="E71" s="1">
        <v>2301</v>
      </c>
      <c r="F71" s="1">
        <v>5</v>
      </c>
      <c r="G71" s="1">
        <v>300</v>
      </c>
      <c r="H71" t="s">
        <v>94</v>
      </c>
      <c r="I71" s="1">
        <v>6903</v>
      </c>
      <c r="J71" t="s">
        <v>95</v>
      </c>
      <c r="K71" t="s">
        <v>96</v>
      </c>
      <c r="L71" t="s">
        <v>97</v>
      </c>
      <c r="M71" s="2">
        <v>41643</v>
      </c>
      <c r="N71">
        <v>4</v>
      </c>
      <c r="O71" t="s">
        <v>64</v>
      </c>
      <c r="P71">
        <v>2014</v>
      </c>
    </row>
    <row r="72" spans="1:16" x14ac:dyDescent="0.3">
      <c r="A72" t="s">
        <v>16</v>
      </c>
      <c r="B72" t="s">
        <v>24</v>
      </c>
      <c r="C72" t="s">
        <v>31</v>
      </c>
      <c r="D72" t="s">
        <v>77</v>
      </c>
      <c r="E72" s="1">
        <v>1375.5</v>
      </c>
      <c r="F72" s="1">
        <v>5</v>
      </c>
      <c r="G72" s="1">
        <v>20</v>
      </c>
      <c r="H72" s="1">
        <v>27510</v>
      </c>
      <c r="I72" s="1">
        <v>275.10000000000002</v>
      </c>
      <c r="J72" s="1">
        <v>27234.9</v>
      </c>
      <c r="K72" s="1">
        <v>13755</v>
      </c>
      <c r="L72" s="1">
        <v>13479.9</v>
      </c>
      <c r="M72" s="2">
        <v>41646</v>
      </c>
      <c r="N72">
        <v>7</v>
      </c>
      <c r="O72" t="s">
        <v>37</v>
      </c>
      <c r="P72">
        <v>2014</v>
      </c>
    </row>
    <row r="73" spans="1:16" x14ac:dyDescent="0.3">
      <c r="A73" t="s">
        <v>16</v>
      </c>
      <c r="B73" t="s">
        <v>17</v>
      </c>
      <c r="C73" t="s">
        <v>31</v>
      </c>
      <c r="D73" t="s">
        <v>77</v>
      </c>
      <c r="E73" s="1">
        <v>1830</v>
      </c>
      <c r="F73" s="1">
        <v>5</v>
      </c>
      <c r="G73" s="1">
        <v>7</v>
      </c>
      <c r="H73" s="1">
        <v>12810</v>
      </c>
      <c r="I73" s="1">
        <v>128.1</v>
      </c>
      <c r="J73" s="1">
        <v>12681.9</v>
      </c>
      <c r="K73" s="1">
        <v>9150</v>
      </c>
      <c r="L73" s="1">
        <v>3531.9</v>
      </c>
      <c r="M73" s="2">
        <v>41647</v>
      </c>
      <c r="N73">
        <v>8</v>
      </c>
      <c r="O73" t="s">
        <v>41</v>
      </c>
      <c r="P73">
        <v>2014</v>
      </c>
    </row>
    <row r="74" spans="1:16" x14ac:dyDescent="0.3">
      <c r="A74" t="s">
        <v>38</v>
      </c>
      <c r="B74" t="s">
        <v>44</v>
      </c>
      <c r="C74" t="s">
        <v>31</v>
      </c>
      <c r="D74" t="s">
        <v>77</v>
      </c>
      <c r="E74" s="1">
        <v>2498</v>
      </c>
      <c r="F74" s="1">
        <v>5</v>
      </c>
      <c r="G74" s="1">
        <v>300</v>
      </c>
      <c r="H74" t="s">
        <v>98</v>
      </c>
      <c r="I74" s="1">
        <v>7494</v>
      </c>
      <c r="J74" t="s">
        <v>99</v>
      </c>
      <c r="K74" t="s">
        <v>100</v>
      </c>
      <c r="L74" t="s">
        <v>101</v>
      </c>
      <c r="M74" s="2">
        <v>41283</v>
      </c>
      <c r="N74">
        <v>9</v>
      </c>
      <c r="O74" t="s">
        <v>42</v>
      </c>
      <c r="P74">
        <v>2013</v>
      </c>
    </row>
    <row r="75" spans="1:16" x14ac:dyDescent="0.3">
      <c r="A75" t="s">
        <v>34</v>
      </c>
      <c r="B75" t="s">
        <v>44</v>
      </c>
      <c r="C75" t="s">
        <v>31</v>
      </c>
      <c r="D75" t="s">
        <v>77</v>
      </c>
      <c r="E75" s="1">
        <v>663</v>
      </c>
      <c r="F75" s="1">
        <v>5</v>
      </c>
      <c r="G75" s="1">
        <v>125</v>
      </c>
      <c r="H75" s="1">
        <v>82875</v>
      </c>
      <c r="I75" s="1">
        <v>828.75</v>
      </c>
      <c r="J75" s="1">
        <v>82046.25</v>
      </c>
      <c r="K75" s="1">
        <v>79560</v>
      </c>
      <c r="L75" s="1">
        <v>2486.25</v>
      </c>
      <c r="M75" s="2">
        <v>41284</v>
      </c>
      <c r="N75">
        <v>10</v>
      </c>
      <c r="O75" t="s">
        <v>43</v>
      </c>
      <c r="P75">
        <v>2013</v>
      </c>
    </row>
    <row r="76" spans="1:16" x14ac:dyDescent="0.3">
      <c r="A76" t="s">
        <v>23</v>
      </c>
      <c r="B76" t="s">
        <v>44</v>
      </c>
      <c r="C76" t="s">
        <v>45</v>
      </c>
      <c r="D76" t="s">
        <v>77</v>
      </c>
      <c r="E76" s="1">
        <v>1514</v>
      </c>
      <c r="F76" s="1">
        <v>10</v>
      </c>
      <c r="G76" s="1">
        <v>15</v>
      </c>
      <c r="H76" s="1">
        <v>22710</v>
      </c>
      <c r="I76" s="1">
        <v>227.1</v>
      </c>
      <c r="J76" s="1">
        <v>22482.9</v>
      </c>
      <c r="K76" s="1">
        <v>15140</v>
      </c>
      <c r="L76" s="1">
        <v>7342.9</v>
      </c>
      <c r="M76" s="2">
        <v>41641</v>
      </c>
      <c r="N76">
        <v>2</v>
      </c>
      <c r="O76" t="s">
        <v>46</v>
      </c>
      <c r="P76">
        <v>2014</v>
      </c>
    </row>
    <row r="77" spans="1:16" x14ac:dyDescent="0.3">
      <c r="A77" t="s">
        <v>16</v>
      </c>
      <c r="B77" t="s">
        <v>44</v>
      </c>
      <c r="C77" t="s">
        <v>45</v>
      </c>
      <c r="D77" t="s">
        <v>77</v>
      </c>
      <c r="E77" s="1">
        <v>4492.5</v>
      </c>
      <c r="F77" s="1">
        <v>10</v>
      </c>
      <c r="G77" s="1">
        <v>7</v>
      </c>
      <c r="H77" s="1">
        <v>31447.5</v>
      </c>
      <c r="I77" s="1">
        <v>314.48</v>
      </c>
      <c r="J77" s="1">
        <v>31133.03</v>
      </c>
      <c r="K77" s="1">
        <v>22462.5</v>
      </c>
      <c r="L77" s="1">
        <v>8670.5300000000007</v>
      </c>
      <c r="M77" s="2">
        <v>41643</v>
      </c>
      <c r="N77">
        <v>4</v>
      </c>
      <c r="O77" t="s">
        <v>64</v>
      </c>
      <c r="P77">
        <v>2014</v>
      </c>
    </row>
    <row r="78" spans="1:16" x14ac:dyDescent="0.3">
      <c r="A78" t="s">
        <v>34</v>
      </c>
      <c r="B78" t="s">
        <v>44</v>
      </c>
      <c r="C78" t="s">
        <v>45</v>
      </c>
      <c r="D78" t="s">
        <v>77</v>
      </c>
      <c r="E78" s="1">
        <v>727</v>
      </c>
      <c r="F78" s="1">
        <v>10</v>
      </c>
      <c r="G78" s="1">
        <v>125</v>
      </c>
      <c r="H78" s="1">
        <v>90875</v>
      </c>
      <c r="I78" s="1">
        <v>908.75</v>
      </c>
      <c r="J78" s="1">
        <v>89966.25</v>
      </c>
      <c r="K78" s="1">
        <v>87240</v>
      </c>
      <c r="L78" s="1">
        <v>2726.25</v>
      </c>
      <c r="M78" s="2">
        <v>41645</v>
      </c>
      <c r="N78">
        <v>6</v>
      </c>
      <c r="O78" t="s">
        <v>25</v>
      </c>
      <c r="P78">
        <v>2014</v>
      </c>
    </row>
    <row r="79" spans="1:16" x14ac:dyDescent="0.3">
      <c r="A79" t="s">
        <v>34</v>
      </c>
      <c r="B79" t="s">
        <v>24</v>
      </c>
      <c r="C79" t="s">
        <v>45</v>
      </c>
      <c r="D79" t="s">
        <v>77</v>
      </c>
      <c r="E79" s="1">
        <v>787</v>
      </c>
      <c r="F79" s="1">
        <v>10</v>
      </c>
      <c r="G79" s="1">
        <v>125</v>
      </c>
      <c r="H79" s="1">
        <v>98375</v>
      </c>
      <c r="I79" s="1">
        <v>983.75</v>
      </c>
      <c r="J79" s="1">
        <v>97391.25</v>
      </c>
      <c r="K79" s="1">
        <v>94440</v>
      </c>
      <c r="L79" s="1">
        <v>2951.25</v>
      </c>
      <c r="M79" s="2">
        <v>41645</v>
      </c>
      <c r="N79">
        <v>6</v>
      </c>
      <c r="O79" t="s">
        <v>25</v>
      </c>
      <c r="P79">
        <v>2014</v>
      </c>
    </row>
    <row r="80" spans="1:16" x14ac:dyDescent="0.3">
      <c r="A80" t="s">
        <v>34</v>
      </c>
      <c r="B80" t="s">
        <v>26</v>
      </c>
      <c r="C80" t="s">
        <v>45</v>
      </c>
      <c r="D80" t="s">
        <v>77</v>
      </c>
      <c r="E80" s="1">
        <v>1823</v>
      </c>
      <c r="F80" s="1">
        <v>10</v>
      </c>
      <c r="G80" s="1">
        <v>125</v>
      </c>
      <c r="H80" t="s">
        <v>102</v>
      </c>
      <c r="I80" s="1">
        <v>2278.75</v>
      </c>
      <c r="J80" t="s">
        <v>103</v>
      </c>
      <c r="K80" t="s">
        <v>104</v>
      </c>
      <c r="L80" s="1">
        <v>6836.25</v>
      </c>
      <c r="M80" s="2">
        <v>41646</v>
      </c>
      <c r="N80">
        <v>7</v>
      </c>
      <c r="O80" t="s">
        <v>37</v>
      </c>
      <c r="P80">
        <v>2014</v>
      </c>
    </row>
    <row r="81" spans="1:16" x14ac:dyDescent="0.3">
      <c r="A81" t="s">
        <v>23</v>
      </c>
      <c r="B81" t="s">
        <v>22</v>
      </c>
      <c r="C81" t="s">
        <v>45</v>
      </c>
      <c r="D81" t="s">
        <v>77</v>
      </c>
      <c r="E81" s="1">
        <v>747</v>
      </c>
      <c r="F81" s="1">
        <v>10</v>
      </c>
      <c r="G81" s="1">
        <v>15</v>
      </c>
      <c r="H81" s="1">
        <v>11205</v>
      </c>
      <c r="I81" s="1">
        <v>112.05</v>
      </c>
      <c r="J81" s="1">
        <v>11092.95</v>
      </c>
      <c r="K81" s="1">
        <v>7470</v>
      </c>
      <c r="L81" s="1">
        <v>3622.95</v>
      </c>
      <c r="M81" s="2">
        <v>41648</v>
      </c>
      <c r="N81">
        <v>9</v>
      </c>
      <c r="O81" t="s">
        <v>42</v>
      </c>
      <c r="P81">
        <v>2014</v>
      </c>
    </row>
    <row r="82" spans="1:16" x14ac:dyDescent="0.3">
      <c r="A82" t="s">
        <v>33</v>
      </c>
      <c r="B82" t="s">
        <v>22</v>
      </c>
      <c r="C82" t="s">
        <v>45</v>
      </c>
      <c r="D82" t="s">
        <v>77</v>
      </c>
      <c r="E82" s="1">
        <v>766</v>
      </c>
      <c r="F82" s="1">
        <v>10</v>
      </c>
      <c r="G82" s="1">
        <v>12</v>
      </c>
      <c r="H82" s="1">
        <v>9192</v>
      </c>
      <c r="I82" s="1">
        <v>91.92</v>
      </c>
      <c r="J82" s="1">
        <v>9100.08</v>
      </c>
      <c r="K82" s="1">
        <v>2298</v>
      </c>
      <c r="L82" s="1">
        <v>6802.08</v>
      </c>
      <c r="M82" s="2">
        <v>41284</v>
      </c>
      <c r="N82">
        <v>10</v>
      </c>
      <c r="O82" t="s">
        <v>43</v>
      </c>
      <c r="P82">
        <v>2013</v>
      </c>
    </row>
    <row r="83" spans="1:16" x14ac:dyDescent="0.3">
      <c r="A83" t="s">
        <v>38</v>
      </c>
      <c r="B83" t="s">
        <v>44</v>
      </c>
      <c r="C83" t="s">
        <v>45</v>
      </c>
      <c r="D83" t="s">
        <v>77</v>
      </c>
      <c r="E83" s="1">
        <v>2905</v>
      </c>
      <c r="F83" s="1">
        <v>10</v>
      </c>
      <c r="G83" s="1">
        <v>300</v>
      </c>
      <c r="H83" t="s">
        <v>105</v>
      </c>
      <c r="I83" s="1">
        <v>8715</v>
      </c>
      <c r="J83" t="s">
        <v>106</v>
      </c>
      <c r="K83" t="s">
        <v>107</v>
      </c>
      <c r="L83" t="s">
        <v>108</v>
      </c>
      <c r="M83" s="2">
        <v>41650</v>
      </c>
      <c r="N83">
        <v>11</v>
      </c>
      <c r="O83" t="s">
        <v>54</v>
      </c>
      <c r="P83">
        <v>2014</v>
      </c>
    </row>
    <row r="84" spans="1:16" x14ac:dyDescent="0.3">
      <c r="A84" t="s">
        <v>16</v>
      </c>
      <c r="B84" t="s">
        <v>24</v>
      </c>
      <c r="C84" t="s">
        <v>45</v>
      </c>
      <c r="D84" t="s">
        <v>77</v>
      </c>
      <c r="E84" s="1">
        <v>2155</v>
      </c>
      <c r="F84" s="1">
        <v>10</v>
      </c>
      <c r="G84" s="1">
        <v>350</v>
      </c>
      <c r="H84" t="s">
        <v>90</v>
      </c>
      <c r="I84" s="1">
        <v>7542.5</v>
      </c>
      <c r="J84" t="s">
        <v>91</v>
      </c>
      <c r="K84" t="s">
        <v>92</v>
      </c>
      <c r="L84" t="s">
        <v>93</v>
      </c>
      <c r="M84" s="2">
        <v>41651</v>
      </c>
      <c r="N84">
        <v>12</v>
      </c>
      <c r="O84" t="s">
        <v>30</v>
      </c>
      <c r="P84">
        <v>2014</v>
      </c>
    </row>
    <row r="85" spans="1:16" x14ac:dyDescent="0.3">
      <c r="A85" t="s">
        <v>16</v>
      </c>
      <c r="B85" t="s">
        <v>24</v>
      </c>
      <c r="C85" t="s">
        <v>55</v>
      </c>
      <c r="D85" t="s">
        <v>77</v>
      </c>
      <c r="E85" s="1">
        <v>3864</v>
      </c>
      <c r="F85" s="1">
        <v>120</v>
      </c>
      <c r="G85" s="1">
        <v>20</v>
      </c>
      <c r="H85" s="1">
        <v>77280</v>
      </c>
      <c r="I85" s="1">
        <v>772.8</v>
      </c>
      <c r="J85" s="1">
        <v>76507.199999999997</v>
      </c>
      <c r="K85" s="1">
        <v>38640</v>
      </c>
      <c r="L85" s="1">
        <v>37867.199999999997</v>
      </c>
      <c r="M85" s="2">
        <v>41643</v>
      </c>
      <c r="N85">
        <v>4</v>
      </c>
      <c r="O85" t="s">
        <v>64</v>
      </c>
      <c r="P85">
        <v>2014</v>
      </c>
    </row>
    <row r="86" spans="1:16" x14ac:dyDescent="0.3">
      <c r="A86" t="s">
        <v>16</v>
      </c>
      <c r="B86" t="s">
        <v>26</v>
      </c>
      <c r="C86" t="s">
        <v>55</v>
      </c>
      <c r="D86" t="s">
        <v>77</v>
      </c>
      <c r="E86" s="1">
        <v>362</v>
      </c>
      <c r="F86" s="1">
        <v>120</v>
      </c>
      <c r="G86" s="1">
        <v>7</v>
      </c>
      <c r="H86" s="1">
        <v>2534</v>
      </c>
      <c r="I86" s="1">
        <v>25.34</v>
      </c>
      <c r="J86" s="1">
        <v>2508.66</v>
      </c>
      <c r="K86" s="1">
        <v>1810</v>
      </c>
      <c r="L86" s="1">
        <v>698.66</v>
      </c>
      <c r="M86" s="2">
        <v>41644</v>
      </c>
      <c r="N86">
        <v>5</v>
      </c>
      <c r="O86" t="s">
        <v>78</v>
      </c>
      <c r="P86">
        <v>2014</v>
      </c>
    </row>
    <row r="87" spans="1:16" x14ac:dyDescent="0.3">
      <c r="A87" t="s">
        <v>34</v>
      </c>
      <c r="B87" t="s">
        <v>17</v>
      </c>
      <c r="C87" t="s">
        <v>55</v>
      </c>
      <c r="D87" t="s">
        <v>77</v>
      </c>
      <c r="E87" s="1">
        <v>923</v>
      </c>
      <c r="F87" s="1">
        <v>120</v>
      </c>
      <c r="G87" s="1">
        <v>125</v>
      </c>
      <c r="H87" t="s">
        <v>109</v>
      </c>
      <c r="I87" s="1">
        <v>1153.75</v>
      </c>
      <c r="J87" t="s">
        <v>110</v>
      </c>
      <c r="K87" t="s">
        <v>111</v>
      </c>
      <c r="L87" s="1">
        <v>3461.25</v>
      </c>
      <c r="M87" s="2">
        <v>41647</v>
      </c>
      <c r="N87">
        <v>8</v>
      </c>
      <c r="O87" t="s">
        <v>41</v>
      </c>
      <c r="P87">
        <v>2014</v>
      </c>
    </row>
    <row r="88" spans="1:16" x14ac:dyDescent="0.3">
      <c r="A88" t="s">
        <v>34</v>
      </c>
      <c r="B88" t="s">
        <v>44</v>
      </c>
      <c r="C88" t="s">
        <v>55</v>
      </c>
      <c r="D88" t="s">
        <v>77</v>
      </c>
      <c r="E88" s="1">
        <v>663</v>
      </c>
      <c r="F88" s="1">
        <v>120</v>
      </c>
      <c r="G88" s="1">
        <v>125</v>
      </c>
      <c r="H88" s="1">
        <v>82875</v>
      </c>
      <c r="I88" s="1">
        <v>828.75</v>
      </c>
      <c r="J88" s="1">
        <v>82046.25</v>
      </c>
      <c r="K88" s="1">
        <v>79560</v>
      </c>
      <c r="L88" s="1">
        <v>2486.25</v>
      </c>
      <c r="M88" s="2">
        <v>41284</v>
      </c>
      <c r="N88">
        <v>10</v>
      </c>
      <c r="O88" t="s">
        <v>43</v>
      </c>
      <c r="P88">
        <v>2013</v>
      </c>
    </row>
    <row r="89" spans="1:16" x14ac:dyDescent="0.3">
      <c r="A89" t="s">
        <v>16</v>
      </c>
      <c r="B89" t="s">
        <v>17</v>
      </c>
      <c r="C89" t="s">
        <v>55</v>
      </c>
      <c r="D89" t="s">
        <v>77</v>
      </c>
      <c r="E89" s="1">
        <v>2092</v>
      </c>
      <c r="F89" s="1">
        <v>120</v>
      </c>
      <c r="G89" s="1">
        <v>7</v>
      </c>
      <c r="H89" s="1">
        <v>14644</v>
      </c>
      <c r="I89" s="1">
        <v>146.44</v>
      </c>
      <c r="J89" s="1">
        <v>14497.56</v>
      </c>
      <c r="K89" s="1">
        <v>10460</v>
      </c>
      <c r="L89" s="1">
        <v>4037.56</v>
      </c>
      <c r="M89" s="2">
        <v>41285</v>
      </c>
      <c r="N89">
        <v>11</v>
      </c>
      <c r="O89" t="s">
        <v>54</v>
      </c>
      <c r="P89">
        <v>2013</v>
      </c>
    </row>
    <row r="90" spans="1:16" x14ac:dyDescent="0.3">
      <c r="A90" t="s">
        <v>16</v>
      </c>
      <c r="B90" t="s">
        <v>22</v>
      </c>
      <c r="C90" t="s">
        <v>60</v>
      </c>
      <c r="D90" t="s">
        <v>77</v>
      </c>
      <c r="E90" s="1">
        <v>263</v>
      </c>
      <c r="F90" s="1">
        <v>250</v>
      </c>
      <c r="G90" s="1">
        <v>7</v>
      </c>
      <c r="H90" s="1">
        <v>1841</v>
      </c>
      <c r="I90" s="1">
        <v>18.41</v>
      </c>
      <c r="J90" s="1">
        <v>1822.59</v>
      </c>
      <c r="K90" s="1">
        <v>1315</v>
      </c>
      <c r="L90" s="1">
        <v>507.59</v>
      </c>
      <c r="M90" s="2">
        <v>41642</v>
      </c>
      <c r="N90">
        <v>3</v>
      </c>
      <c r="O90" t="s">
        <v>32</v>
      </c>
      <c r="P90">
        <v>2014</v>
      </c>
    </row>
    <row r="91" spans="1:16" x14ac:dyDescent="0.3">
      <c r="A91" t="s">
        <v>16</v>
      </c>
      <c r="B91" t="s">
        <v>17</v>
      </c>
      <c r="C91" t="s">
        <v>60</v>
      </c>
      <c r="D91" t="s">
        <v>77</v>
      </c>
      <c r="E91" s="1">
        <v>943.5</v>
      </c>
      <c r="F91" s="1">
        <v>250</v>
      </c>
      <c r="G91" s="1">
        <v>350</v>
      </c>
      <c r="H91" t="s">
        <v>112</v>
      </c>
      <c r="I91" s="1">
        <v>3302.25</v>
      </c>
      <c r="J91" t="s">
        <v>113</v>
      </c>
      <c r="K91" t="s">
        <v>114</v>
      </c>
      <c r="L91" s="1">
        <v>81612.75</v>
      </c>
      <c r="M91" s="2">
        <v>41643</v>
      </c>
      <c r="N91">
        <v>4</v>
      </c>
      <c r="O91" t="s">
        <v>64</v>
      </c>
      <c r="P91">
        <v>2014</v>
      </c>
    </row>
    <row r="92" spans="1:16" x14ac:dyDescent="0.3">
      <c r="A92" t="s">
        <v>34</v>
      </c>
      <c r="B92" t="s">
        <v>44</v>
      </c>
      <c r="C92" t="s">
        <v>60</v>
      </c>
      <c r="D92" t="s">
        <v>77</v>
      </c>
      <c r="E92" s="1">
        <v>727</v>
      </c>
      <c r="F92" s="1">
        <v>250</v>
      </c>
      <c r="G92" s="1">
        <v>125</v>
      </c>
      <c r="H92" s="1">
        <v>90875</v>
      </c>
      <c r="I92" s="1">
        <v>908.75</v>
      </c>
      <c r="J92" s="1">
        <v>89966.25</v>
      </c>
      <c r="K92" s="1">
        <v>87240</v>
      </c>
      <c r="L92" s="1">
        <v>2726.25</v>
      </c>
      <c r="M92" s="2">
        <v>41645</v>
      </c>
      <c r="N92">
        <v>6</v>
      </c>
      <c r="O92" t="s">
        <v>25</v>
      </c>
      <c r="P92">
        <v>2014</v>
      </c>
    </row>
    <row r="93" spans="1:16" x14ac:dyDescent="0.3">
      <c r="A93" t="s">
        <v>34</v>
      </c>
      <c r="B93" t="s">
        <v>24</v>
      </c>
      <c r="C93" t="s">
        <v>60</v>
      </c>
      <c r="D93" t="s">
        <v>77</v>
      </c>
      <c r="E93" s="1">
        <v>787</v>
      </c>
      <c r="F93" s="1">
        <v>250</v>
      </c>
      <c r="G93" s="1">
        <v>125</v>
      </c>
      <c r="H93" s="1">
        <v>98375</v>
      </c>
      <c r="I93" s="1">
        <v>983.75</v>
      </c>
      <c r="J93" s="1">
        <v>97391.25</v>
      </c>
      <c r="K93" s="1">
        <v>94440</v>
      </c>
      <c r="L93" s="1">
        <v>2951.25</v>
      </c>
      <c r="M93" s="2">
        <v>41645</v>
      </c>
      <c r="N93">
        <v>6</v>
      </c>
      <c r="O93" t="s">
        <v>25</v>
      </c>
      <c r="P93">
        <v>2014</v>
      </c>
    </row>
    <row r="94" spans="1:16" x14ac:dyDescent="0.3">
      <c r="A94" t="s">
        <v>38</v>
      </c>
      <c r="B94" t="s">
        <v>22</v>
      </c>
      <c r="C94" t="s">
        <v>60</v>
      </c>
      <c r="D94" t="s">
        <v>77</v>
      </c>
      <c r="E94" s="1">
        <v>986</v>
      </c>
      <c r="F94" s="1">
        <v>250</v>
      </c>
      <c r="G94" s="1">
        <v>300</v>
      </c>
      <c r="H94" t="s">
        <v>115</v>
      </c>
      <c r="I94" s="1">
        <v>2958</v>
      </c>
      <c r="J94" t="s">
        <v>116</v>
      </c>
      <c r="K94" t="s">
        <v>117</v>
      </c>
      <c r="L94" s="1">
        <v>46342</v>
      </c>
      <c r="M94" s="2">
        <v>41648</v>
      </c>
      <c r="N94">
        <v>9</v>
      </c>
      <c r="O94" t="s">
        <v>42</v>
      </c>
      <c r="P94">
        <v>2014</v>
      </c>
    </row>
    <row r="95" spans="1:16" x14ac:dyDescent="0.3">
      <c r="A95" t="s">
        <v>38</v>
      </c>
      <c r="B95" t="s">
        <v>26</v>
      </c>
      <c r="C95" t="s">
        <v>60</v>
      </c>
      <c r="D95" t="s">
        <v>77</v>
      </c>
      <c r="E95" s="1">
        <v>494</v>
      </c>
      <c r="F95" s="1">
        <v>250</v>
      </c>
      <c r="G95" s="1">
        <v>300</v>
      </c>
      <c r="H95" t="s">
        <v>83</v>
      </c>
      <c r="I95" s="1">
        <v>1482</v>
      </c>
      <c r="J95" t="s">
        <v>84</v>
      </c>
      <c r="K95" t="s">
        <v>85</v>
      </c>
      <c r="L95" s="1">
        <v>23218</v>
      </c>
      <c r="M95" s="2">
        <v>41284</v>
      </c>
      <c r="N95">
        <v>10</v>
      </c>
      <c r="O95" t="s">
        <v>43</v>
      </c>
      <c r="P95">
        <v>2013</v>
      </c>
    </row>
    <row r="96" spans="1:16" x14ac:dyDescent="0.3">
      <c r="A96" t="s">
        <v>16</v>
      </c>
      <c r="B96" t="s">
        <v>26</v>
      </c>
      <c r="C96" t="s">
        <v>60</v>
      </c>
      <c r="D96" t="s">
        <v>77</v>
      </c>
      <c r="E96" s="1">
        <v>1397</v>
      </c>
      <c r="F96" s="1">
        <v>250</v>
      </c>
      <c r="G96" s="1">
        <v>350</v>
      </c>
      <c r="H96" t="s">
        <v>86</v>
      </c>
      <c r="I96" s="1">
        <v>4889.5</v>
      </c>
      <c r="J96" t="s">
        <v>87</v>
      </c>
      <c r="K96" t="s">
        <v>88</v>
      </c>
      <c r="L96" t="s">
        <v>89</v>
      </c>
      <c r="M96" s="2">
        <v>41649</v>
      </c>
      <c r="N96">
        <v>10</v>
      </c>
      <c r="O96" t="s">
        <v>43</v>
      </c>
      <c r="P96">
        <v>2014</v>
      </c>
    </row>
    <row r="97" spans="1:16" x14ac:dyDescent="0.3">
      <c r="A97" t="s">
        <v>34</v>
      </c>
      <c r="B97" t="s">
        <v>24</v>
      </c>
      <c r="C97" t="s">
        <v>60</v>
      </c>
      <c r="D97" t="s">
        <v>77</v>
      </c>
      <c r="E97" s="1">
        <v>1744</v>
      </c>
      <c r="F97" s="1">
        <v>250</v>
      </c>
      <c r="G97" s="1">
        <v>125</v>
      </c>
      <c r="H97" t="s">
        <v>118</v>
      </c>
      <c r="I97" s="1">
        <v>2180</v>
      </c>
      <c r="J97" t="s">
        <v>119</v>
      </c>
      <c r="K97" t="s">
        <v>120</v>
      </c>
      <c r="L97" s="1">
        <v>6540</v>
      </c>
      <c r="M97" s="2">
        <v>41650</v>
      </c>
      <c r="N97">
        <v>11</v>
      </c>
      <c r="O97" t="s">
        <v>54</v>
      </c>
      <c r="P97">
        <v>2014</v>
      </c>
    </row>
    <row r="98" spans="1:16" x14ac:dyDescent="0.3">
      <c r="A98" t="s">
        <v>33</v>
      </c>
      <c r="B98" t="s">
        <v>44</v>
      </c>
      <c r="C98" t="s">
        <v>71</v>
      </c>
      <c r="D98" t="s">
        <v>77</v>
      </c>
      <c r="E98" s="1">
        <v>1989</v>
      </c>
      <c r="F98" s="1">
        <v>260</v>
      </c>
      <c r="G98" s="1">
        <v>12</v>
      </c>
      <c r="H98" s="1">
        <v>23868</v>
      </c>
      <c r="I98" s="1">
        <v>238.68</v>
      </c>
      <c r="J98" s="1">
        <v>23629.32</v>
      </c>
      <c r="K98" s="1">
        <v>5967</v>
      </c>
      <c r="L98" s="1">
        <v>17662.32</v>
      </c>
      <c r="M98" s="2">
        <v>41283</v>
      </c>
      <c r="N98">
        <v>9</v>
      </c>
      <c r="O98" t="s">
        <v>42</v>
      </c>
      <c r="P98">
        <v>2013</v>
      </c>
    </row>
    <row r="99" spans="1:16" x14ac:dyDescent="0.3">
      <c r="A99" t="s">
        <v>23</v>
      </c>
      <c r="B99" t="s">
        <v>24</v>
      </c>
      <c r="C99" t="s">
        <v>71</v>
      </c>
      <c r="D99" t="s">
        <v>77</v>
      </c>
      <c r="E99" s="1">
        <v>321</v>
      </c>
      <c r="F99" s="1">
        <v>260</v>
      </c>
      <c r="G99" s="1">
        <v>15</v>
      </c>
      <c r="H99" s="1">
        <v>4815</v>
      </c>
      <c r="I99" s="1">
        <v>48.15</v>
      </c>
      <c r="J99" s="1">
        <v>4766.8500000000004</v>
      </c>
      <c r="K99" s="1">
        <v>3210</v>
      </c>
      <c r="L99" s="1">
        <v>1556.85</v>
      </c>
      <c r="M99" s="2">
        <v>41285</v>
      </c>
      <c r="N99">
        <v>11</v>
      </c>
      <c r="O99" t="s">
        <v>54</v>
      </c>
      <c r="P99">
        <v>2013</v>
      </c>
    </row>
    <row r="100" spans="1:16" x14ac:dyDescent="0.3">
      <c r="A100" t="s">
        <v>34</v>
      </c>
      <c r="B100" t="s">
        <v>17</v>
      </c>
      <c r="C100" t="s">
        <v>18</v>
      </c>
      <c r="D100" t="s">
        <v>77</v>
      </c>
      <c r="E100" s="1">
        <v>742.5</v>
      </c>
      <c r="F100" s="1">
        <v>3</v>
      </c>
      <c r="G100" s="1">
        <v>125</v>
      </c>
      <c r="H100" s="1">
        <v>92812.5</v>
      </c>
      <c r="I100" s="1">
        <v>1856.25</v>
      </c>
      <c r="J100" s="1">
        <v>90956.25</v>
      </c>
      <c r="K100" s="1">
        <v>89100</v>
      </c>
      <c r="L100" s="1">
        <v>1856.25</v>
      </c>
      <c r="M100" s="2">
        <v>41643</v>
      </c>
      <c r="N100">
        <v>4</v>
      </c>
      <c r="O100" t="s">
        <v>64</v>
      </c>
      <c r="P100">
        <v>2014</v>
      </c>
    </row>
    <row r="101" spans="1:16" x14ac:dyDescent="0.3">
      <c r="A101" t="s">
        <v>33</v>
      </c>
      <c r="B101" t="s">
        <v>17</v>
      </c>
      <c r="C101" t="s">
        <v>18</v>
      </c>
      <c r="D101" t="s">
        <v>77</v>
      </c>
      <c r="E101" s="1">
        <v>1295</v>
      </c>
      <c r="F101" s="1">
        <v>3</v>
      </c>
      <c r="G101" s="1">
        <v>12</v>
      </c>
      <c r="H101" s="1">
        <v>15540</v>
      </c>
      <c r="I101" s="1">
        <v>310.8</v>
      </c>
      <c r="J101" s="1">
        <v>15229.2</v>
      </c>
      <c r="K101" s="1">
        <v>3885</v>
      </c>
      <c r="L101" s="1">
        <v>11344.2</v>
      </c>
      <c r="M101" s="2">
        <v>41649</v>
      </c>
      <c r="N101">
        <v>10</v>
      </c>
      <c r="O101" t="s">
        <v>43</v>
      </c>
      <c r="P101">
        <v>2014</v>
      </c>
    </row>
    <row r="102" spans="1:16" x14ac:dyDescent="0.3">
      <c r="A102" t="s">
        <v>38</v>
      </c>
      <c r="B102" t="s">
        <v>22</v>
      </c>
      <c r="C102" t="s">
        <v>18</v>
      </c>
      <c r="D102" t="s">
        <v>77</v>
      </c>
      <c r="E102" s="1">
        <v>214</v>
      </c>
      <c r="F102" s="1">
        <v>3</v>
      </c>
      <c r="G102" s="1">
        <v>300</v>
      </c>
      <c r="H102" s="1">
        <v>64200</v>
      </c>
      <c r="I102" s="1">
        <v>1284</v>
      </c>
      <c r="J102" s="1">
        <v>62916</v>
      </c>
      <c r="K102" s="1">
        <v>53500</v>
      </c>
      <c r="L102" s="1">
        <v>9416</v>
      </c>
      <c r="M102" s="2">
        <v>41284</v>
      </c>
      <c r="N102">
        <v>10</v>
      </c>
      <c r="O102" t="s">
        <v>43</v>
      </c>
      <c r="P102">
        <v>2013</v>
      </c>
    </row>
    <row r="103" spans="1:16" x14ac:dyDescent="0.3">
      <c r="A103" t="s">
        <v>16</v>
      </c>
      <c r="B103" t="s">
        <v>24</v>
      </c>
      <c r="C103" t="s">
        <v>18</v>
      </c>
      <c r="D103" t="s">
        <v>77</v>
      </c>
      <c r="E103" s="1">
        <v>2145</v>
      </c>
      <c r="F103" s="1">
        <v>3</v>
      </c>
      <c r="G103" s="1">
        <v>7</v>
      </c>
      <c r="H103" s="1">
        <v>15015</v>
      </c>
      <c r="I103" s="1">
        <v>300.3</v>
      </c>
      <c r="J103" s="1">
        <v>14714.7</v>
      </c>
      <c r="K103" s="1">
        <v>10725</v>
      </c>
      <c r="L103" s="1">
        <v>3989.7</v>
      </c>
      <c r="M103" s="2">
        <v>41285</v>
      </c>
      <c r="N103">
        <v>11</v>
      </c>
      <c r="O103" t="s">
        <v>54</v>
      </c>
      <c r="P103">
        <v>2013</v>
      </c>
    </row>
    <row r="104" spans="1:16" x14ac:dyDescent="0.3">
      <c r="A104" t="s">
        <v>16</v>
      </c>
      <c r="B104" t="s">
        <v>17</v>
      </c>
      <c r="C104" t="s">
        <v>18</v>
      </c>
      <c r="D104" t="s">
        <v>77</v>
      </c>
      <c r="E104" s="1">
        <v>2852</v>
      </c>
      <c r="F104" s="1">
        <v>3</v>
      </c>
      <c r="G104" s="1">
        <v>350</v>
      </c>
      <c r="H104" t="s">
        <v>121</v>
      </c>
      <c r="I104" s="1">
        <v>19964</v>
      </c>
      <c r="J104" t="s">
        <v>122</v>
      </c>
      <c r="K104" t="s">
        <v>123</v>
      </c>
      <c r="L104" t="s">
        <v>124</v>
      </c>
      <c r="M104" s="2">
        <v>41651</v>
      </c>
      <c r="N104">
        <v>12</v>
      </c>
      <c r="O104" t="s">
        <v>30</v>
      </c>
      <c r="P104">
        <v>2014</v>
      </c>
    </row>
    <row r="105" spans="1:16" x14ac:dyDescent="0.3">
      <c r="A105" t="s">
        <v>33</v>
      </c>
      <c r="B105" t="s">
        <v>44</v>
      </c>
      <c r="C105" t="s">
        <v>31</v>
      </c>
      <c r="D105" t="s">
        <v>77</v>
      </c>
      <c r="E105" s="1">
        <v>1142</v>
      </c>
      <c r="F105" s="1">
        <v>5</v>
      </c>
      <c r="G105" s="1">
        <v>12</v>
      </c>
      <c r="H105" s="1">
        <v>13704</v>
      </c>
      <c r="I105" s="1">
        <v>274.08</v>
      </c>
      <c r="J105" s="1">
        <v>13429.92</v>
      </c>
      <c r="K105" s="1">
        <v>3426</v>
      </c>
      <c r="L105" s="1">
        <v>10003.92</v>
      </c>
      <c r="M105" s="2">
        <v>41645</v>
      </c>
      <c r="N105">
        <v>6</v>
      </c>
      <c r="O105" t="s">
        <v>25</v>
      </c>
      <c r="P105">
        <v>2014</v>
      </c>
    </row>
    <row r="106" spans="1:16" x14ac:dyDescent="0.3">
      <c r="A106" t="s">
        <v>16</v>
      </c>
      <c r="B106" t="s">
        <v>44</v>
      </c>
      <c r="C106" t="s">
        <v>31</v>
      </c>
      <c r="D106" t="s">
        <v>77</v>
      </c>
      <c r="E106" s="1">
        <v>1566</v>
      </c>
      <c r="F106" s="1">
        <v>5</v>
      </c>
      <c r="G106" s="1">
        <v>20</v>
      </c>
      <c r="H106" s="1">
        <v>31320</v>
      </c>
      <c r="I106" s="1">
        <v>626.4</v>
      </c>
      <c r="J106" s="1">
        <v>30693.599999999999</v>
      </c>
      <c r="K106" s="1">
        <v>15660</v>
      </c>
      <c r="L106" s="1">
        <v>15033.6</v>
      </c>
      <c r="M106" s="2">
        <v>41649</v>
      </c>
      <c r="N106">
        <v>10</v>
      </c>
      <c r="O106" t="s">
        <v>43</v>
      </c>
      <c r="P106">
        <v>2014</v>
      </c>
    </row>
    <row r="107" spans="1:16" x14ac:dyDescent="0.3">
      <c r="A107" t="s">
        <v>33</v>
      </c>
      <c r="B107" t="s">
        <v>26</v>
      </c>
      <c r="C107" t="s">
        <v>31</v>
      </c>
      <c r="D107" t="s">
        <v>77</v>
      </c>
      <c r="E107" s="1">
        <v>690</v>
      </c>
      <c r="F107" s="1">
        <v>5</v>
      </c>
      <c r="G107" s="1">
        <v>12</v>
      </c>
      <c r="H107" s="1">
        <v>8280</v>
      </c>
      <c r="I107" s="1">
        <v>165.6</v>
      </c>
      <c r="J107" s="1">
        <v>8114.4</v>
      </c>
      <c r="K107" s="1">
        <v>2070</v>
      </c>
      <c r="L107" s="1">
        <v>6044.4</v>
      </c>
      <c r="M107" s="2">
        <v>41650</v>
      </c>
      <c r="N107">
        <v>11</v>
      </c>
      <c r="O107" t="s">
        <v>54</v>
      </c>
      <c r="P107">
        <v>2014</v>
      </c>
    </row>
    <row r="108" spans="1:16" x14ac:dyDescent="0.3">
      <c r="A108" t="s">
        <v>34</v>
      </c>
      <c r="B108" t="s">
        <v>26</v>
      </c>
      <c r="C108" t="s">
        <v>31</v>
      </c>
      <c r="D108" t="s">
        <v>77</v>
      </c>
      <c r="E108" s="1">
        <v>1660</v>
      </c>
      <c r="F108" s="1">
        <v>5</v>
      </c>
      <c r="G108" s="1">
        <v>125</v>
      </c>
      <c r="H108" t="s">
        <v>125</v>
      </c>
      <c r="I108" s="1">
        <v>4150</v>
      </c>
      <c r="J108" t="s">
        <v>126</v>
      </c>
      <c r="K108" t="s">
        <v>127</v>
      </c>
      <c r="L108" s="1">
        <v>4150</v>
      </c>
      <c r="M108" s="2">
        <v>41285</v>
      </c>
      <c r="N108">
        <v>11</v>
      </c>
      <c r="O108" t="s">
        <v>54</v>
      </c>
      <c r="P108">
        <v>2013</v>
      </c>
    </row>
    <row r="109" spans="1:16" x14ac:dyDescent="0.3">
      <c r="A109" t="s">
        <v>23</v>
      </c>
      <c r="B109" t="s">
        <v>17</v>
      </c>
      <c r="C109" t="s">
        <v>45</v>
      </c>
      <c r="D109" t="s">
        <v>77</v>
      </c>
      <c r="E109" s="1">
        <v>2363</v>
      </c>
      <c r="F109" s="1">
        <v>10</v>
      </c>
      <c r="G109" s="1">
        <v>15</v>
      </c>
      <c r="H109" s="1">
        <v>35445</v>
      </c>
      <c r="I109" s="1">
        <v>708.9</v>
      </c>
      <c r="J109" s="1">
        <v>34736.1</v>
      </c>
      <c r="K109" s="1">
        <v>23630</v>
      </c>
      <c r="L109" s="1">
        <v>11106.1</v>
      </c>
      <c r="M109" s="2">
        <v>41641</v>
      </c>
      <c r="N109">
        <v>2</v>
      </c>
      <c r="O109" t="s">
        <v>46</v>
      </c>
      <c r="P109">
        <v>2014</v>
      </c>
    </row>
    <row r="110" spans="1:16" x14ac:dyDescent="0.3">
      <c r="A110" t="s">
        <v>38</v>
      </c>
      <c r="B110" t="s">
        <v>24</v>
      </c>
      <c r="C110" t="s">
        <v>45</v>
      </c>
      <c r="D110" t="s">
        <v>77</v>
      </c>
      <c r="E110" s="1">
        <v>918</v>
      </c>
      <c r="F110" s="1">
        <v>10</v>
      </c>
      <c r="G110" s="1">
        <v>300</v>
      </c>
      <c r="H110" t="s">
        <v>128</v>
      </c>
      <c r="I110" s="1">
        <v>5508</v>
      </c>
      <c r="J110" t="s">
        <v>129</v>
      </c>
      <c r="K110" t="s">
        <v>130</v>
      </c>
      <c r="L110" s="1">
        <v>40392</v>
      </c>
      <c r="M110" s="2">
        <v>41644</v>
      </c>
      <c r="N110">
        <v>5</v>
      </c>
      <c r="O110" t="s">
        <v>78</v>
      </c>
      <c r="P110">
        <v>2014</v>
      </c>
    </row>
    <row r="111" spans="1:16" x14ac:dyDescent="0.3">
      <c r="A111" t="s">
        <v>38</v>
      </c>
      <c r="B111" t="s">
        <v>22</v>
      </c>
      <c r="C111" t="s">
        <v>45</v>
      </c>
      <c r="D111" t="s">
        <v>77</v>
      </c>
      <c r="E111" s="1">
        <v>1728</v>
      </c>
      <c r="F111" s="1">
        <v>10</v>
      </c>
      <c r="G111" s="1">
        <v>300</v>
      </c>
      <c r="H111" t="s">
        <v>131</v>
      </c>
      <c r="I111" s="1">
        <v>10368</v>
      </c>
      <c r="J111" t="s">
        <v>132</v>
      </c>
      <c r="K111" t="s">
        <v>133</v>
      </c>
      <c r="L111" s="1">
        <v>76032</v>
      </c>
      <c r="M111" s="2">
        <v>41644</v>
      </c>
      <c r="N111">
        <v>5</v>
      </c>
      <c r="O111" t="s">
        <v>78</v>
      </c>
      <c r="P111">
        <v>2014</v>
      </c>
    </row>
    <row r="112" spans="1:16" x14ac:dyDescent="0.3">
      <c r="A112" t="s">
        <v>33</v>
      </c>
      <c r="B112" t="s">
        <v>44</v>
      </c>
      <c r="C112" t="s">
        <v>45</v>
      </c>
      <c r="D112" t="s">
        <v>77</v>
      </c>
      <c r="E112" s="1">
        <v>1142</v>
      </c>
      <c r="F112" s="1">
        <v>10</v>
      </c>
      <c r="G112" s="1">
        <v>12</v>
      </c>
      <c r="H112" s="1">
        <v>13704</v>
      </c>
      <c r="I112" s="1">
        <v>274.08</v>
      </c>
      <c r="J112" s="1">
        <v>13429.92</v>
      </c>
      <c r="K112" s="1">
        <v>3426</v>
      </c>
      <c r="L112" s="1">
        <v>10003.92</v>
      </c>
      <c r="M112" s="2">
        <v>41645</v>
      </c>
      <c r="N112">
        <v>6</v>
      </c>
      <c r="O112" t="s">
        <v>25</v>
      </c>
      <c r="P112">
        <v>2014</v>
      </c>
    </row>
    <row r="113" spans="1:16" x14ac:dyDescent="0.3">
      <c r="A113" t="s">
        <v>34</v>
      </c>
      <c r="B113" t="s">
        <v>26</v>
      </c>
      <c r="C113" t="s">
        <v>45</v>
      </c>
      <c r="D113" t="s">
        <v>77</v>
      </c>
      <c r="E113" s="1">
        <v>662</v>
      </c>
      <c r="F113" s="1">
        <v>10</v>
      </c>
      <c r="G113" s="1">
        <v>125</v>
      </c>
      <c r="H113" s="1">
        <v>82750</v>
      </c>
      <c r="I113" s="1">
        <v>1655</v>
      </c>
      <c r="J113" s="1">
        <v>81095</v>
      </c>
      <c r="K113" s="1">
        <v>79440</v>
      </c>
      <c r="L113" s="1">
        <v>1655</v>
      </c>
      <c r="M113" s="2">
        <v>41645</v>
      </c>
      <c r="N113">
        <v>6</v>
      </c>
      <c r="O113" t="s">
        <v>25</v>
      </c>
      <c r="P113">
        <v>2014</v>
      </c>
    </row>
    <row r="114" spans="1:16" x14ac:dyDescent="0.3">
      <c r="A114" t="s">
        <v>33</v>
      </c>
      <c r="B114" t="s">
        <v>17</v>
      </c>
      <c r="C114" t="s">
        <v>45</v>
      </c>
      <c r="D114" t="s">
        <v>77</v>
      </c>
      <c r="E114" s="1">
        <v>1295</v>
      </c>
      <c r="F114" s="1">
        <v>10</v>
      </c>
      <c r="G114" s="1">
        <v>12</v>
      </c>
      <c r="H114" s="1">
        <v>15540</v>
      </c>
      <c r="I114" s="1">
        <v>310.8</v>
      </c>
      <c r="J114" s="1">
        <v>15229.2</v>
      </c>
      <c r="K114" s="1">
        <v>3885</v>
      </c>
      <c r="L114" s="1">
        <v>11344.2</v>
      </c>
      <c r="M114" s="2">
        <v>41649</v>
      </c>
      <c r="N114">
        <v>10</v>
      </c>
      <c r="O114" t="s">
        <v>43</v>
      </c>
      <c r="P114">
        <v>2014</v>
      </c>
    </row>
    <row r="115" spans="1:16" x14ac:dyDescent="0.3">
      <c r="A115" t="s">
        <v>34</v>
      </c>
      <c r="B115" t="s">
        <v>22</v>
      </c>
      <c r="C115" t="s">
        <v>45</v>
      </c>
      <c r="D115" t="s">
        <v>77</v>
      </c>
      <c r="E115" s="1">
        <v>809</v>
      </c>
      <c r="F115" s="1">
        <v>10</v>
      </c>
      <c r="G115" s="1">
        <v>125</v>
      </c>
      <c r="H115" t="s">
        <v>134</v>
      </c>
      <c r="I115" s="1">
        <v>2022.5</v>
      </c>
      <c r="J115" s="1">
        <v>99102.5</v>
      </c>
      <c r="K115" s="1">
        <v>97080</v>
      </c>
      <c r="L115" s="1">
        <v>2022.5</v>
      </c>
      <c r="M115" s="2">
        <v>41284</v>
      </c>
      <c r="N115">
        <v>10</v>
      </c>
      <c r="O115" t="s">
        <v>43</v>
      </c>
      <c r="P115">
        <v>2013</v>
      </c>
    </row>
    <row r="116" spans="1:16" x14ac:dyDescent="0.3">
      <c r="A116" t="s">
        <v>34</v>
      </c>
      <c r="B116" t="s">
        <v>26</v>
      </c>
      <c r="C116" t="s">
        <v>45</v>
      </c>
      <c r="D116" t="s">
        <v>77</v>
      </c>
      <c r="E116" s="1">
        <v>2145</v>
      </c>
      <c r="F116" s="1">
        <v>10</v>
      </c>
      <c r="G116" s="1">
        <v>125</v>
      </c>
      <c r="H116" t="s">
        <v>135</v>
      </c>
      <c r="I116" s="1">
        <v>5362.5</v>
      </c>
      <c r="J116" t="s">
        <v>136</v>
      </c>
      <c r="K116" t="s">
        <v>137</v>
      </c>
      <c r="L116" s="1">
        <v>5362.5</v>
      </c>
      <c r="M116" s="2">
        <v>41284</v>
      </c>
      <c r="N116">
        <v>10</v>
      </c>
      <c r="O116" t="s">
        <v>43</v>
      </c>
      <c r="P116">
        <v>2013</v>
      </c>
    </row>
    <row r="117" spans="1:16" x14ac:dyDescent="0.3">
      <c r="A117" t="s">
        <v>33</v>
      </c>
      <c r="B117" t="s">
        <v>24</v>
      </c>
      <c r="C117" t="s">
        <v>45</v>
      </c>
      <c r="D117" t="s">
        <v>77</v>
      </c>
      <c r="E117" s="1">
        <v>1785</v>
      </c>
      <c r="F117" s="1">
        <v>10</v>
      </c>
      <c r="G117" s="1">
        <v>12</v>
      </c>
      <c r="H117" s="1">
        <v>21420</v>
      </c>
      <c r="I117" s="1">
        <v>428.4</v>
      </c>
      <c r="J117" s="1">
        <v>20991.599999999999</v>
      </c>
      <c r="K117" s="1">
        <v>5355</v>
      </c>
      <c r="L117" s="1">
        <v>15636.6</v>
      </c>
      <c r="M117" s="2">
        <v>41285</v>
      </c>
      <c r="N117">
        <v>11</v>
      </c>
      <c r="O117" t="s">
        <v>54</v>
      </c>
      <c r="P117">
        <v>2013</v>
      </c>
    </row>
    <row r="118" spans="1:16" x14ac:dyDescent="0.3">
      <c r="A118" t="s">
        <v>38</v>
      </c>
      <c r="B118" t="s">
        <v>17</v>
      </c>
      <c r="C118" t="s">
        <v>45</v>
      </c>
      <c r="D118" t="s">
        <v>77</v>
      </c>
      <c r="E118" s="1">
        <v>1916</v>
      </c>
      <c r="F118" s="1">
        <v>10</v>
      </c>
      <c r="G118" s="1">
        <v>300</v>
      </c>
      <c r="H118" t="s">
        <v>138</v>
      </c>
      <c r="I118" s="1">
        <v>11496</v>
      </c>
      <c r="J118" t="s">
        <v>139</v>
      </c>
      <c r="K118" t="s">
        <v>140</v>
      </c>
      <c r="L118" s="1">
        <v>84304</v>
      </c>
      <c r="M118" s="2">
        <v>41651</v>
      </c>
      <c r="N118">
        <v>12</v>
      </c>
      <c r="O118" t="s">
        <v>30</v>
      </c>
      <c r="P118">
        <v>2014</v>
      </c>
    </row>
    <row r="119" spans="1:16" x14ac:dyDescent="0.3">
      <c r="A119" t="s">
        <v>16</v>
      </c>
      <c r="B119" t="s">
        <v>17</v>
      </c>
      <c r="C119" t="s">
        <v>45</v>
      </c>
      <c r="D119" t="s">
        <v>77</v>
      </c>
      <c r="E119" s="1">
        <v>2852</v>
      </c>
      <c r="F119" s="1">
        <v>10</v>
      </c>
      <c r="G119" s="1">
        <v>350</v>
      </c>
      <c r="H119" t="s">
        <v>121</v>
      </c>
      <c r="I119" s="1">
        <v>19964</v>
      </c>
      <c r="J119" t="s">
        <v>122</v>
      </c>
      <c r="K119" t="s">
        <v>123</v>
      </c>
      <c r="L119" t="s">
        <v>124</v>
      </c>
      <c r="M119" s="2">
        <v>41651</v>
      </c>
      <c r="N119">
        <v>12</v>
      </c>
      <c r="O119" t="s">
        <v>30</v>
      </c>
      <c r="P119">
        <v>2014</v>
      </c>
    </row>
    <row r="120" spans="1:16" x14ac:dyDescent="0.3">
      <c r="A120" t="s">
        <v>34</v>
      </c>
      <c r="B120" t="s">
        <v>17</v>
      </c>
      <c r="C120" t="s">
        <v>45</v>
      </c>
      <c r="D120" t="s">
        <v>77</v>
      </c>
      <c r="E120" s="1">
        <v>2729</v>
      </c>
      <c r="F120" s="1">
        <v>10</v>
      </c>
      <c r="G120" s="1">
        <v>125</v>
      </c>
      <c r="H120" t="s">
        <v>141</v>
      </c>
      <c r="I120" s="1">
        <v>6822.5</v>
      </c>
      <c r="J120" t="s">
        <v>142</v>
      </c>
      <c r="K120" t="s">
        <v>143</v>
      </c>
      <c r="L120" s="1">
        <v>6822.5</v>
      </c>
      <c r="M120" s="2">
        <v>41651</v>
      </c>
      <c r="N120">
        <v>12</v>
      </c>
      <c r="O120" t="s">
        <v>30</v>
      </c>
      <c r="P120">
        <v>2014</v>
      </c>
    </row>
    <row r="121" spans="1:16" x14ac:dyDescent="0.3">
      <c r="A121" t="s">
        <v>23</v>
      </c>
      <c r="B121" t="s">
        <v>44</v>
      </c>
      <c r="C121" t="s">
        <v>45</v>
      </c>
      <c r="D121" t="s">
        <v>77</v>
      </c>
      <c r="E121" s="1">
        <v>1925</v>
      </c>
      <c r="F121" s="1">
        <v>10</v>
      </c>
      <c r="G121" s="1">
        <v>15</v>
      </c>
      <c r="H121" s="1">
        <v>28875</v>
      </c>
      <c r="I121" s="1">
        <v>577.5</v>
      </c>
      <c r="J121" s="1">
        <v>28297.5</v>
      </c>
      <c r="K121" s="1">
        <v>19250</v>
      </c>
      <c r="L121" s="1">
        <v>9047.5</v>
      </c>
      <c r="M121" s="2">
        <v>41286</v>
      </c>
      <c r="N121">
        <v>12</v>
      </c>
      <c r="O121" t="s">
        <v>30</v>
      </c>
      <c r="P121">
        <v>2013</v>
      </c>
    </row>
    <row r="122" spans="1:16" x14ac:dyDescent="0.3">
      <c r="A122" t="s">
        <v>16</v>
      </c>
      <c r="B122" t="s">
        <v>44</v>
      </c>
      <c r="C122" t="s">
        <v>45</v>
      </c>
      <c r="D122" t="s">
        <v>77</v>
      </c>
      <c r="E122" s="1">
        <v>2013</v>
      </c>
      <c r="F122" s="1">
        <v>10</v>
      </c>
      <c r="G122" s="1">
        <v>7</v>
      </c>
      <c r="H122" s="1">
        <v>14091</v>
      </c>
      <c r="I122" s="1">
        <v>281.82</v>
      </c>
      <c r="J122" s="1">
        <v>13809.18</v>
      </c>
      <c r="K122" s="1">
        <v>10065</v>
      </c>
      <c r="L122" s="1">
        <v>3744.18</v>
      </c>
      <c r="M122" s="2">
        <v>41286</v>
      </c>
      <c r="N122">
        <v>12</v>
      </c>
      <c r="O122" t="s">
        <v>30</v>
      </c>
      <c r="P122">
        <v>2013</v>
      </c>
    </row>
    <row r="123" spans="1:16" x14ac:dyDescent="0.3">
      <c r="A123" t="s">
        <v>33</v>
      </c>
      <c r="B123" t="s">
        <v>24</v>
      </c>
      <c r="C123" t="s">
        <v>45</v>
      </c>
      <c r="D123" t="s">
        <v>77</v>
      </c>
      <c r="E123" s="1">
        <v>1055</v>
      </c>
      <c r="F123" s="1">
        <v>10</v>
      </c>
      <c r="G123" s="1">
        <v>12</v>
      </c>
      <c r="H123" s="1">
        <v>12660</v>
      </c>
      <c r="I123" s="1">
        <v>253.2</v>
      </c>
      <c r="J123" s="1">
        <v>12406.8</v>
      </c>
      <c r="K123" s="1">
        <v>3165</v>
      </c>
      <c r="L123" s="1">
        <v>9241.7999999999993</v>
      </c>
      <c r="M123" s="2">
        <v>41651</v>
      </c>
      <c r="N123">
        <v>12</v>
      </c>
      <c r="O123" t="s">
        <v>30</v>
      </c>
      <c r="P123">
        <v>2014</v>
      </c>
    </row>
    <row r="124" spans="1:16" x14ac:dyDescent="0.3">
      <c r="A124" t="s">
        <v>33</v>
      </c>
      <c r="B124" t="s">
        <v>26</v>
      </c>
      <c r="C124" t="s">
        <v>45</v>
      </c>
      <c r="D124" t="s">
        <v>77</v>
      </c>
      <c r="E124" s="1">
        <v>1084</v>
      </c>
      <c r="F124" s="1">
        <v>10</v>
      </c>
      <c r="G124" s="1">
        <v>12</v>
      </c>
      <c r="H124" s="1">
        <v>13008</v>
      </c>
      <c r="I124" s="1">
        <v>260.16000000000003</v>
      </c>
      <c r="J124" s="1">
        <v>12747.84</v>
      </c>
      <c r="K124" s="1">
        <v>3252</v>
      </c>
      <c r="L124" s="1">
        <v>9495.84</v>
      </c>
      <c r="M124" s="2">
        <v>41651</v>
      </c>
      <c r="N124">
        <v>12</v>
      </c>
      <c r="O124" t="s">
        <v>30</v>
      </c>
      <c r="P124">
        <v>2014</v>
      </c>
    </row>
    <row r="125" spans="1:16" x14ac:dyDescent="0.3">
      <c r="A125" t="s">
        <v>16</v>
      </c>
      <c r="B125" t="s">
        <v>44</v>
      </c>
      <c r="C125" t="s">
        <v>55</v>
      </c>
      <c r="D125" t="s">
        <v>77</v>
      </c>
      <c r="E125" s="1">
        <v>1566</v>
      </c>
      <c r="F125" s="1">
        <v>120</v>
      </c>
      <c r="G125" s="1">
        <v>20</v>
      </c>
      <c r="H125" s="1">
        <v>31320</v>
      </c>
      <c r="I125" s="1">
        <v>626.4</v>
      </c>
      <c r="J125" s="1">
        <v>30693.599999999999</v>
      </c>
      <c r="K125" s="1">
        <v>15660</v>
      </c>
      <c r="L125" s="1">
        <v>15033.6</v>
      </c>
      <c r="M125" s="2">
        <v>41649</v>
      </c>
      <c r="N125">
        <v>10</v>
      </c>
      <c r="O125" t="s">
        <v>43</v>
      </c>
      <c r="P125">
        <v>2014</v>
      </c>
    </row>
    <row r="126" spans="1:16" x14ac:dyDescent="0.3">
      <c r="A126" t="s">
        <v>16</v>
      </c>
      <c r="B126" t="s">
        <v>22</v>
      </c>
      <c r="C126" t="s">
        <v>55</v>
      </c>
      <c r="D126" t="s">
        <v>77</v>
      </c>
      <c r="E126" s="1">
        <v>2966</v>
      </c>
      <c r="F126" s="1">
        <v>120</v>
      </c>
      <c r="G126" s="1">
        <v>350</v>
      </c>
      <c r="H126" t="s">
        <v>144</v>
      </c>
      <c r="I126" s="1">
        <v>20762</v>
      </c>
      <c r="J126" t="s">
        <v>145</v>
      </c>
      <c r="K126" t="s">
        <v>146</v>
      </c>
      <c r="L126" t="s">
        <v>147</v>
      </c>
      <c r="M126" s="2">
        <v>41284</v>
      </c>
      <c r="N126">
        <v>10</v>
      </c>
      <c r="O126" t="s">
        <v>43</v>
      </c>
      <c r="P126">
        <v>2013</v>
      </c>
    </row>
    <row r="127" spans="1:16" x14ac:dyDescent="0.3">
      <c r="A127" t="s">
        <v>16</v>
      </c>
      <c r="B127" t="s">
        <v>22</v>
      </c>
      <c r="C127" t="s">
        <v>55</v>
      </c>
      <c r="D127" t="s">
        <v>77</v>
      </c>
      <c r="E127" s="1">
        <v>2877</v>
      </c>
      <c r="F127" s="1">
        <v>120</v>
      </c>
      <c r="G127" s="1">
        <v>350</v>
      </c>
      <c r="H127" t="s">
        <v>148</v>
      </c>
      <c r="I127" s="1">
        <v>20139</v>
      </c>
      <c r="J127" t="s">
        <v>149</v>
      </c>
      <c r="K127" t="s">
        <v>150</v>
      </c>
      <c r="L127" t="s">
        <v>151</v>
      </c>
      <c r="M127" s="2">
        <v>41649</v>
      </c>
      <c r="N127">
        <v>10</v>
      </c>
      <c r="O127" t="s">
        <v>43</v>
      </c>
      <c r="P127">
        <v>2014</v>
      </c>
    </row>
    <row r="128" spans="1:16" x14ac:dyDescent="0.3">
      <c r="A128" t="s">
        <v>34</v>
      </c>
      <c r="B128" t="s">
        <v>22</v>
      </c>
      <c r="C128" t="s">
        <v>55</v>
      </c>
      <c r="D128" t="s">
        <v>77</v>
      </c>
      <c r="E128" s="1">
        <v>809</v>
      </c>
      <c r="F128" s="1">
        <v>120</v>
      </c>
      <c r="G128" s="1">
        <v>125</v>
      </c>
      <c r="H128" t="s">
        <v>134</v>
      </c>
      <c r="I128" s="1">
        <v>2022.5</v>
      </c>
      <c r="J128" s="1">
        <v>99102.5</v>
      </c>
      <c r="K128" s="1">
        <v>97080</v>
      </c>
      <c r="L128" s="1">
        <v>2022.5</v>
      </c>
      <c r="M128" s="2">
        <v>41284</v>
      </c>
      <c r="N128">
        <v>10</v>
      </c>
      <c r="O128" t="s">
        <v>43</v>
      </c>
      <c r="P128">
        <v>2013</v>
      </c>
    </row>
    <row r="129" spans="1:16" x14ac:dyDescent="0.3">
      <c r="A129" t="s">
        <v>34</v>
      </c>
      <c r="B129" t="s">
        <v>26</v>
      </c>
      <c r="C129" t="s">
        <v>55</v>
      </c>
      <c r="D129" t="s">
        <v>77</v>
      </c>
      <c r="E129" s="1">
        <v>2145</v>
      </c>
      <c r="F129" s="1">
        <v>120</v>
      </c>
      <c r="G129" s="1">
        <v>125</v>
      </c>
      <c r="H129" t="s">
        <v>135</v>
      </c>
      <c r="I129" s="1">
        <v>5362.5</v>
      </c>
      <c r="J129" t="s">
        <v>136</v>
      </c>
      <c r="K129" t="s">
        <v>137</v>
      </c>
      <c r="L129" s="1">
        <v>5362.5</v>
      </c>
      <c r="M129" s="2">
        <v>41284</v>
      </c>
      <c r="N129">
        <v>10</v>
      </c>
      <c r="O129" t="s">
        <v>43</v>
      </c>
      <c r="P129">
        <v>2013</v>
      </c>
    </row>
    <row r="130" spans="1:16" x14ac:dyDescent="0.3">
      <c r="A130" t="s">
        <v>33</v>
      </c>
      <c r="B130" t="s">
        <v>24</v>
      </c>
      <c r="C130" t="s">
        <v>55</v>
      </c>
      <c r="D130" t="s">
        <v>77</v>
      </c>
      <c r="E130" s="1">
        <v>1055</v>
      </c>
      <c r="F130" s="1">
        <v>120</v>
      </c>
      <c r="G130" s="1">
        <v>12</v>
      </c>
      <c r="H130" s="1">
        <v>12660</v>
      </c>
      <c r="I130" s="1">
        <v>253.2</v>
      </c>
      <c r="J130" s="1">
        <v>12406.8</v>
      </c>
      <c r="K130" s="1">
        <v>3165</v>
      </c>
      <c r="L130" s="1">
        <v>9241.7999999999993</v>
      </c>
      <c r="M130" s="2">
        <v>41651</v>
      </c>
      <c r="N130">
        <v>12</v>
      </c>
      <c r="O130" t="s">
        <v>30</v>
      </c>
      <c r="P130">
        <v>2014</v>
      </c>
    </row>
    <row r="131" spans="1:16" x14ac:dyDescent="0.3">
      <c r="A131" t="s">
        <v>16</v>
      </c>
      <c r="B131" t="s">
        <v>26</v>
      </c>
      <c r="C131" t="s">
        <v>55</v>
      </c>
      <c r="D131" t="s">
        <v>77</v>
      </c>
      <c r="E131" s="1">
        <v>544</v>
      </c>
      <c r="F131" s="1">
        <v>120</v>
      </c>
      <c r="G131" s="1">
        <v>20</v>
      </c>
      <c r="H131" s="1">
        <v>10880</v>
      </c>
      <c r="I131" s="1">
        <v>217.6</v>
      </c>
      <c r="J131" s="1">
        <v>10662.4</v>
      </c>
      <c r="K131" s="1">
        <v>5440</v>
      </c>
      <c r="L131" s="1">
        <v>5222.3999999999996</v>
      </c>
      <c r="M131" s="2">
        <v>41286</v>
      </c>
      <c r="N131">
        <v>12</v>
      </c>
      <c r="O131" t="s">
        <v>30</v>
      </c>
      <c r="P131">
        <v>2013</v>
      </c>
    </row>
    <row r="132" spans="1:16" x14ac:dyDescent="0.3">
      <c r="A132" t="s">
        <v>33</v>
      </c>
      <c r="B132" t="s">
        <v>26</v>
      </c>
      <c r="C132" t="s">
        <v>55</v>
      </c>
      <c r="D132" t="s">
        <v>77</v>
      </c>
      <c r="E132" s="1">
        <v>1084</v>
      </c>
      <c r="F132" s="1">
        <v>120</v>
      </c>
      <c r="G132" s="1">
        <v>12</v>
      </c>
      <c r="H132" s="1">
        <v>13008</v>
      </c>
      <c r="I132" s="1">
        <v>260.16000000000003</v>
      </c>
      <c r="J132" s="1">
        <v>12747.84</v>
      </c>
      <c r="K132" s="1">
        <v>3252</v>
      </c>
      <c r="L132" s="1">
        <v>9495.84</v>
      </c>
      <c r="M132" s="2">
        <v>41651</v>
      </c>
      <c r="N132">
        <v>12</v>
      </c>
      <c r="O132" t="s">
        <v>30</v>
      </c>
      <c r="P132">
        <v>2014</v>
      </c>
    </row>
    <row r="133" spans="1:16" x14ac:dyDescent="0.3">
      <c r="A133" t="s">
        <v>34</v>
      </c>
      <c r="B133" t="s">
        <v>26</v>
      </c>
      <c r="C133" t="s">
        <v>60</v>
      </c>
      <c r="D133" t="s">
        <v>77</v>
      </c>
      <c r="E133" s="1">
        <v>662</v>
      </c>
      <c r="F133" s="1">
        <v>250</v>
      </c>
      <c r="G133" s="1">
        <v>125</v>
      </c>
      <c r="H133" s="1">
        <v>82750</v>
      </c>
      <c r="I133" s="1">
        <v>1655</v>
      </c>
      <c r="J133" s="1">
        <v>81095</v>
      </c>
      <c r="K133" s="1">
        <v>79440</v>
      </c>
      <c r="L133" s="1">
        <v>1655</v>
      </c>
      <c r="M133" s="2">
        <v>41645</v>
      </c>
      <c r="N133">
        <v>6</v>
      </c>
      <c r="O133" t="s">
        <v>25</v>
      </c>
      <c r="P133">
        <v>2014</v>
      </c>
    </row>
    <row r="134" spans="1:16" x14ac:dyDescent="0.3">
      <c r="A134" t="s">
        <v>38</v>
      </c>
      <c r="B134" t="s">
        <v>22</v>
      </c>
      <c r="C134" t="s">
        <v>60</v>
      </c>
      <c r="D134" t="s">
        <v>77</v>
      </c>
      <c r="E134" s="1">
        <v>214</v>
      </c>
      <c r="F134" s="1">
        <v>250</v>
      </c>
      <c r="G134" s="1">
        <v>300</v>
      </c>
      <c r="H134" s="1">
        <v>64200</v>
      </c>
      <c r="I134" s="1">
        <v>1284</v>
      </c>
      <c r="J134" s="1">
        <v>62916</v>
      </c>
      <c r="K134" s="1">
        <v>53500</v>
      </c>
      <c r="L134" s="1">
        <v>9416</v>
      </c>
      <c r="M134" s="2">
        <v>41284</v>
      </c>
      <c r="N134">
        <v>10</v>
      </c>
      <c r="O134" t="s">
        <v>43</v>
      </c>
      <c r="P134">
        <v>2013</v>
      </c>
    </row>
    <row r="135" spans="1:16" x14ac:dyDescent="0.3">
      <c r="A135" t="s">
        <v>16</v>
      </c>
      <c r="B135" t="s">
        <v>22</v>
      </c>
      <c r="C135" t="s">
        <v>60</v>
      </c>
      <c r="D135" t="s">
        <v>77</v>
      </c>
      <c r="E135" s="1">
        <v>2877</v>
      </c>
      <c r="F135" s="1">
        <v>250</v>
      </c>
      <c r="G135" s="1">
        <v>350</v>
      </c>
      <c r="H135" t="s">
        <v>148</v>
      </c>
      <c r="I135" s="1">
        <v>20139</v>
      </c>
      <c r="J135" t="s">
        <v>149</v>
      </c>
      <c r="K135" t="s">
        <v>150</v>
      </c>
      <c r="L135" t="s">
        <v>151</v>
      </c>
      <c r="M135" s="2">
        <v>41649</v>
      </c>
      <c r="N135">
        <v>10</v>
      </c>
      <c r="O135" t="s">
        <v>43</v>
      </c>
      <c r="P135">
        <v>2014</v>
      </c>
    </row>
    <row r="136" spans="1:16" x14ac:dyDescent="0.3">
      <c r="A136" t="s">
        <v>34</v>
      </c>
      <c r="B136" t="s">
        <v>17</v>
      </c>
      <c r="C136" t="s">
        <v>60</v>
      </c>
      <c r="D136" t="s">
        <v>77</v>
      </c>
      <c r="E136" s="1">
        <v>2729</v>
      </c>
      <c r="F136" s="1">
        <v>250</v>
      </c>
      <c r="G136" s="1">
        <v>125</v>
      </c>
      <c r="H136" t="s">
        <v>141</v>
      </c>
      <c r="I136" s="1">
        <v>6822.5</v>
      </c>
      <c r="J136" t="s">
        <v>142</v>
      </c>
      <c r="K136" t="s">
        <v>143</v>
      </c>
      <c r="L136" s="1">
        <v>6822.5</v>
      </c>
      <c r="M136" s="2">
        <v>41651</v>
      </c>
      <c r="N136">
        <v>12</v>
      </c>
      <c r="O136" t="s">
        <v>30</v>
      </c>
      <c r="P136">
        <v>2014</v>
      </c>
    </row>
    <row r="137" spans="1:16" x14ac:dyDescent="0.3">
      <c r="A137" t="s">
        <v>16</v>
      </c>
      <c r="B137" t="s">
        <v>44</v>
      </c>
      <c r="C137" t="s">
        <v>60</v>
      </c>
      <c r="D137" t="s">
        <v>77</v>
      </c>
      <c r="E137" s="1">
        <v>266</v>
      </c>
      <c r="F137" s="1">
        <v>250</v>
      </c>
      <c r="G137" s="1">
        <v>350</v>
      </c>
      <c r="H137" s="1">
        <v>93100</v>
      </c>
      <c r="I137" s="1">
        <v>1862</v>
      </c>
      <c r="J137" s="1">
        <v>91238</v>
      </c>
      <c r="K137" s="1">
        <v>69160</v>
      </c>
      <c r="L137" s="1">
        <v>22078</v>
      </c>
      <c r="M137" s="2">
        <v>41286</v>
      </c>
      <c r="N137">
        <v>12</v>
      </c>
      <c r="O137" t="s">
        <v>30</v>
      </c>
      <c r="P137">
        <v>2013</v>
      </c>
    </row>
    <row r="138" spans="1:16" x14ac:dyDescent="0.3">
      <c r="A138" t="s">
        <v>16</v>
      </c>
      <c r="B138" t="s">
        <v>26</v>
      </c>
      <c r="C138" t="s">
        <v>60</v>
      </c>
      <c r="D138" t="s">
        <v>77</v>
      </c>
      <c r="E138" s="1">
        <v>1940</v>
      </c>
      <c r="F138" s="1">
        <v>250</v>
      </c>
      <c r="G138" s="1">
        <v>350</v>
      </c>
      <c r="H138" t="s">
        <v>152</v>
      </c>
      <c r="I138" s="1">
        <v>13580</v>
      </c>
      <c r="J138" t="s">
        <v>153</v>
      </c>
      <c r="K138" t="s">
        <v>154</v>
      </c>
      <c r="L138" t="s">
        <v>155</v>
      </c>
      <c r="M138" s="2">
        <v>41286</v>
      </c>
      <c r="N138">
        <v>12</v>
      </c>
      <c r="O138" t="s">
        <v>30</v>
      </c>
      <c r="P138">
        <v>2013</v>
      </c>
    </row>
    <row r="139" spans="1:16" x14ac:dyDescent="0.3">
      <c r="A139" t="s">
        <v>38</v>
      </c>
      <c r="B139" t="s">
        <v>22</v>
      </c>
      <c r="C139" t="s">
        <v>71</v>
      </c>
      <c r="D139" t="s">
        <v>77</v>
      </c>
      <c r="E139" s="1">
        <v>259</v>
      </c>
      <c r="F139" s="1">
        <v>260</v>
      </c>
      <c r="G139" s="1">
        <v>300</v>
      </c>
      <c r="H139" s="1">
        <v>77700</v>
      </c>
      <c r="I139" s="1">
        <v>1554</v>
      </c>
      <c r="J139" s="1">
        <v>76146</v>
      </c>
      <c r="K139" s="1">
        <v>64750</v>
      </c>
      <c r="L139" s="1">
        <v>11396</v>
      </c>
      <c r="M139" s="2">
        <v>41642</v>
      </c>
      <c r="N139">
        <v>3</v>
      </c>
      <c r="O139" t="s">
        <v>32</v>
      </c>
      <c r="P139">
        <v>2014</v>
      </c>
    </row>
    <row r="140" spans="1:16" x14ac:dyDescent="0.3">
      <c r="A140" t="s">
        <v>38</v>
      </c>
      <c r="B140" t="s">
        <v>26</v>
      </c>
      <c r="C140" t="s">
        <v>71</v>
      </c>
      <c r="D140" t="s">
        <v>77</v>
      </c>
      <c r="E140" s="1">
        <v>1101</v>
      </c>
      <c r="F140" s="1">
        <v>260</v>
      </c>
      <c r="G140" s="1">
        <v>300</v>
      </c>
      <c r="H140" t="s">
        <v>156</v>
      </c>
      <c r="I140" s="1">
        <v>6606</v>
      </c>
      <c r="J140" t="s">
        <v>157</v>
      </c>
      <c r="K140" t="s">
        <v>158</v>
      </c>
      <c r="L140" s="1">
        <v>48444</v>
      </c>
      <c r="M140" s="2">
        <v>41642</v>
      </c>
      <c r="N140">
        <v>3</v>
      </c>
      <c r="O140" t="s">
        <v>32</v>
      </c>
      <c r="P140">
        <v>2014</v>
      </c>
    </row>
    <row r="141" spans="1:16" x14ac:dyDescent="0.3">
      <c r="A141" t="s">
        <v>34</v>
      </c>
      <c r="B141" t="s">
        <v>22</v>
      </c>
      <c r="C141" t="s">
        <v>71</v>
      </c>
      <c r="D141" t="s">
        <v>77</v>
      </c>
      <c r="E141" s="1">
        <v>2276</v>
      </c>
      <c r="F141" s="1">
        <v>260</v>
      </c>
      <c r="G141" s="1">
        <v>125</v>
      </c>
      <c r="H141" t="s">
        <v>159</v>
      </c>
      <c r="I141" s="1">
        <v>5690</v>
      </c>
      <c r="J141" t="s">
        <v>160</v>
      </c>
      <c r="K141" t="s">
        <v>161</v>
      </c>
      <c r="L141" s="1">
        <v>5690</v>
      </c>
      <c r="M141" s="2">
        <v>41644</v>
      </c>
      <c r="N141">
        <v>5</v>
      </c>
      <c r="O141" t="s">
        <v>78</v>
      </c>
      <c r="P141">
        <v>2014</v>
      </c>
    </row>
    <row r="142" spans="1:16" x14ac:dyDescent="0.3">
      <c r="A142" t="s">
        <v>16</v>
      </c>
      <c r="B142" t="s">
        <v>22</v>
      </c>
      <c r="C142" t="s">
        <v>71</v>
      </c>
      <c r="D142" t="s">
        <v>77</v>
      </c>
      <c r="E142" s="1">
        <v>2966</v>
      </c>
      <c r="F142" s="1">
        <v>260</v>
      </c>
      <c r="G142" s="1">
        <v>350</v>
      </c>
      <c r="H142" t="s">
        <v>144</v>
      </c>
      <c r="I142" s="1">
        <v>20762</v>
      </c>
      <c r="J142" t="s">
        <v>145</v>
      </c>
      <c r="K142" t="s">
        <v>146</v>
      </c>
      <c r="L142" t="s">
        <v>147</v>
      </c>
      <c r="M142" s="2">
        <v>41284</v>
      </c>
      <c r="N142">
        <v>10</v>
      </c>
      <c r="O142" t="s">
        <v>43</v>
      </c>
      <c r="P142">
        <v>2013</v>
      </c>
    </row>
    <row r="143" spans="1:16" x14ac:dyDescent="0.3">
      <c r="A143" t="s">
        <v>16</v>
      </c>
      <c r="B143" t="s">
        <v>44</v>
      </c>
      <c r="C143" t="s">
        <v>71</v>
      </c>
      <c r="D143" t="s">
        <v>77</v>
      </c>
      <c r="E143" s="1">
        <v>1236</v>
      </c>
      <c r="F143" s="1">
        <v>260</v>
      </c>
      <c r="G143" s="1">
        <v>20</v>
      </c>
      <c r="H143" s="1">
        <v>24720</v>
      </c>
      <c r="I143" s="1">
        <v>494.4</v>
      </c>
      <c r="J143" s="1">
        <v>24225.599999999999</v>
      </c>
      <c r="K143" s="1">
        <v>12360</v>
      </c>
      <c r="L143" s="1">
        <v>11865.6</v>
      </c>
      <c r="M143" s="2">
        <v>41650</v>
      </c>
      <c r="N143">
        <v>11</v>
      </c>
      <c r="O143" t="s">
        <v>54</v>
      </c>
      <c r="P143">
        <v>2014</v>
      </c>
    </row>
    <row r="144" spans="1:16" x14ac:dyDescent="0.3">
      <c r="A144" t="s">
        <v>16</v>
      </c>
      <c r="B144" t="s">
        <v>24</v>
      </c>
      <c r="C144" t="s">
        <v>71</v>
      </c>
      <c r="D144" t="s">
        <v>77</v>
      </c>
      <c r="E144" s="1">
        <v>941</v>
      </c>
      <c r="F144" s="1">
        <v>260</v>
      </c>
      <c r="G144" s="1">
        <v>20</v>
      </c>
      <c r="H144" s="1">
        <v>18820</v>
      </c>
      <c r="I144" s="1">
        <v>376.4</v>
      </c>
      <c r="J144" s="1">
        <v>18443.599999999999</v>
      </c>
      <c r="K144" s="1">
        <v>9410</v>
      </c>
      <c r="L144" s="1">
        <v>9033.6</v>
      </c>
      <c r="M144" s="2">
        <v>41650</v>
      </c>
      <c r="N144">
        <v>11</v>
      </c>
      <c r="O144" t="s">
        <v>54</v>
      </c>
      <c r="P144">
        <v>2014</v>
      </c>
    </row>
    <row r="145" spans="1:16" x14ac:dyDescent="0.3">
      <c r="A145" t="s">
        <v>38</v>
      </c>
      <c r="B145" t="s">
        <v>17</v>
      </c>
      <c r="C145" t="s">
        <v>71</v>
      </c>
      <c r="D145" t="s">
        <v>77</v>
      </c>
      <c r="E145" s="1">
        <v>1916</v>
      </c>
      <c r="F145" s="1">
        <v>260</v>
      </c>
      <c r="G145" s="1">
        <v>300</v>
      </c>
      <c r="H145" t="s">
        <v>138</v>
      </c>
      <c r="I145" s="1">
        <v>11496</v>
      </c>
      <c r="J145" t="s">
        <v>139</v>
      </c>
      <c r="K145" t="s">
        <v>140</v>
      </c>
      <c r="L145" s="1">
        <v>84304</v>
      </c>
      <c r="M145" s="2">
        <v>41651</v>
      </c>
      <c r="N145">
        <v>12</v>
      </c>
      <c r="O145" t="s">
        <v>30</v>
      </c>
      <c r="P145">
        <v>2014</v>
      </c>
    </row>
    <row r="146" spans="1:16" x14ac:dyDescent="0.3">
      <c r="A146" t="s">
        <v>34</v>
      </c>
      <c r="B146" t="s">
        <v>24</v>
      </c>
      <c r="C146" t="s">
        <v>18</v>
      </c>
      <c r="D146" t="s">
        <v>77</v>
      </c>
      <c r="E146" s="1">
        <v>4243.5</v>
      </c>
      <c r="F146" s="1">
        <v>3</v>
      </c>
      <c r="G146" s="1">
        <v>125</v>
      </c>
      <c r="H146" t="s">
        <v>162</v>
      </c>
      <c r="I146" s="1">
        <v>15913.13</v>
      </c>
      <c r="J146" t="s">
        <v>163</v>
      </c>
      <c r="K146" t="s">
        <v>164</v>
      </c>
      <c r="L146" s="1">
        <v>5304.38</v>
      </c>
      <c r="M146" s="2">
        <v>41643</v>
      </c>
      <c r="N146">
        <v>4</v>
      </c>
      <c r="O146" t="s">
        <v>64</v>
      </c>
      <c r="P146">
        <v>2014</v>
      </c>
    </row>
    <row r="147" spans="1:16" x14ac:dyDescent="0.3">
      <c r="A147" t="s">
        <v>16</v>
      </c>
      <c r="B147" t="s">
        <v>22</v>
      </c>
      <c r="C147" t="s">
        <v>18</v>
      </c>
      <c r="D147" t="s">
        <v>77</v>
      </c>
      <c r="E147" s="1">
        <v>2580</v>
      </c>
      <c r="F147" s="1">
        <v>3</v>
      </c>
      <c r="G147" s="1">
        <v>20</v>
      </c>
      <c r="H147" s="1">
        <v>51600</v>
      </c>
      <c r="I147" s="1">
        <v>1548</v>
      </c>
      <c r="J147" s="1">
        <v>50052</v>
      </c>
      <c r="K147" s="1">
        <v>25800</v>
      </c>
      <c r="L147" s="1">
        <v>24252</v>
      </c>
      <c r="M147" s="2">
        <v>41643</v>
      </c>
      <c r="N147">
        <v>4</v>
      </c>
      <c r="O147" t="s">
        <v>64</v>
      </c>
      <c r="P147">
        <v>2014</v>
      </c>
    </row>
    <row r="148" spans="1:16" x14ac:dyDescent="0.3">
      <c r="A148" t="s">
        <v>38</v>
      </c>
      <c r="B148" t="s">
        <v>22</v>
      </c>
      <c r="C148" t="s">
        <v>18</v>
      </c>
      <c r="D148" t="s">
        <v>77</v>
      </c>
      <c r="E148" s="1">
        <v>689</v>
      </c>
      <c r="F148" s="1">
        <v>3</v>
      </c>
      <c r="G148" s="1">
        <v>300</v>
      </c>
      <c r="H148" t="s">
        <v>165</v>
      </c>
      <c r="I148" s="1">
        <v>6201</v>
      </c>
      <c r="J148" t="s">
        <v>166</v>
      </c>
      <c r="K148" t="s">
        <v>167</v>
      </c>
      <c r="L148" s="1">
        <v>28249</v>
      </c>
      <c r="M148" s="2">
        <v>41645</v>
      </c>
      <c r="N148">
        <v>6</v>
      </c>
      <c r="O148" t="s">
        <v>25</v>
      </c>
      <c r="P148">
        <v>2014</v>
      </c>
    </row>
    <row r="149" spans="1:16" x14ac:dyDescent="0.3">
      <c r="A149" t="s">
        <v>33</v>
      </c>
      <c r="B149" t="s">
        <v>44</v>
      </c>
      <c r="C149" t="s">
        <v>18</v>
      </c>
      <c r="D149" t="s">
        <v>77</v>
      </c>
      <c r="E149" s="1">
        <v>1947</v>
      </c>
      <c r="F149" s="1">
        <v>3</v>
      </c>
      <c r="G149" s="1">
        <v>12</v>
      </c>
      <c r="H149" s="1">
        <v>23364</v>
      </c>
      <c r="I149" s="1">
        <v>700.92</v>
      </c>
      <c r="J149" s="1">
        <v>22663.08</v>
      </c>
      <c r="K149" s="1">
        <v>5841</v>
      </c>
      <c r="L149" s="1">
        <v>16822.080000000002</v>
      </c>
      <c r="M149" s="2">
        <v>41648</v>
      </c>
      <c r="N149">
        <v>9</v>
      </c>
      <c r="O149" t="s">
        <v>42</v>
      </c>
      <c r="P149">
        <v>2014</v>
      </c>
    </row>
    <row r="150" spans="1:16" x14ac:dyDescent="0.3">
      <c r="A150" t="s">
        <v>33</v>
      </c>
      <c r="B150" t="s">
        <v>17</v>
      </c>
      <c r="C150" t="s">
        <v>18</v>
      </c>
      <c r="D150" t="s">
        <v>77</v>
      </c>
      <c r="E150" s="1">
        <v>908</v>
      </c>
      <c r="F150" s="1">
        <v>3</v>
      </c>
      <c r="G150" s="1">
        <v>12</v>
      </c>
      <c r="H150" s="1">
        <v>10896</v>
      </c>
      <c r="I150" s="1">
        <v>326.88</v>
      </c>
      <c r="J150" s="1">
        <v>10569.12</v>
      </c>
      <c r="K150" s="1">
        <v>2724</v>
      </c>
      <c r="L150" s="1">
        <v>7845.12</v>
      </c>
      <c r="M150" s="2">
        <v>41286</v>
      </c>
      <c r="N150">
        <v>12</v>
      </c>
      <c r="O150" t="s">
        <v>30</v>
      </c>
      <c r="P150">
        <v>2013</v>
      </c>
    </row>
    <row r="151" spans="1:16" x14ac:dyDescent="0.3">
      <c r="A151" t="s">
        <v>16</v>
      </c>
      <c r="B151" t="s">
        <v>22</v>
      </c>
      <c r="C151" t="s">
        <v>31</v>
      </c>
      <c r="D151" t="s">
        <v>77</v>
      </c>
      <c r="E151" s="1">
        <v>1958</v>
      </c>
      <c r="F151" s="1">
        <v>5</v>
      </c>
      <c r="G151" s="1">
        <v>7</v>
      </c>
      <c r="H151" s="1">
        <v>13706</v>
      </c>
      <c r="I151" s="1">
        <v>411.18</v>
      </c>
      <c r="J151" s="1">
        <v>13294.82</v>
      </c>
      <c r="K151" s="1">
        <v>9790</v>
      </c>
      <c r="L151" s="1">
        <v>3504.82</v>
      </c>
      <c r="M151" s="2">
        <v>41641</v>
      </c>
      <c r="N151">
        <v>2</v>
      </c>
      <c r="O151" t="s">
        <v>46</v>
      </c>
      <c r="P151">
        <v>2014</v>
      </c>
    </row>
    <row r="152" spans="1:16" x14ac:dyDescent="0.3">
      <c r="A152" t="s">
        <v>33</v>
      </c>
      <c r="B152" t="s">
        <v>24</v>
      </c>
      <c r="C152" t="s">
        <v>31</v>
      </c>
      <c r="D152" t="s">
        <v>77</v>
      </c>
      <c r="E152" s="1">
        <v>1901</v>
      </c>
      <c r="F152" s="1">
        <v>5</v>
      </c>
      <c r="G152" s="1">
        <v>12</v>
      </c>
      <c r="H152" s="1">
        <v>22812</v>
      </c>
      <c r="I152" s="1">
        <v>684.36</v>
      </c>
      <c r="J152" s="1">
        <v>22127.64</v>
      </c>
      <c r="K152" s="1">
        <v>5703</v>
      </c>
      <c r="L152" s="1">
        <v>16424.64</v>
      </c>
      <c r="M152" s="2">
        <v>41645</v>
      </c>
      <c r="N152">
        <v>6</v>
      </c>
      <c r="O152" t="s">
        <v>25</v>
      </c>
      <c r="P152">
        <v>2014</v>
      </c>
    </row>
    <row r="153" spans="1:16" x14ac:dyDescent="0.3">
      <c r="A153" t="s">
        <v>16</v>
      </c>
      <c r="B153" t="s">
        <v>24</v>
      </c>
      <c r="C153" t="s">
        <v>31</v>
      </c>
      <c r="D153" t="s">
        <v>77</v>
      </c>
      <c r="E153" s="1">
        <v>544</v>
      </c>
      <c r="F153" s="1">
        <v>5</v>
      </c>
      <c r="G153" s="1">
        <v>7</v>
      </c>
      <c r="H153" s="1">
        <v>3808</v>
      </c>
      <c r="I153" s="1">
        <v>114.24</v>
      </c>
      <c r="J153" s="1">
        <v>3693.76</v>
      </c>
      <c r="K153" s="1">
        <v>2720</v>
      </c>
      <c r="L153" s="1">
        <v>973.76</v>
      </c>
      <c r="M153" s="2">
        <v>41648</v>
      </c>
      <c r="N153">
        <v>9</v>
      </c>
      <c r="O153" t="s">
        <v>42</v>
      </c>
      <c r="P153">
        <v>2014</v>
      </c>
    </row>
    <row r="154" spans="1:16" x14ac:dyDescent="0.3">
      <c r="A154" t="s">
        <v>16</v>
      </c>
      <c r="B154" t="s">
        <v>22</v>
      </c>
      <c r="C154" t="s">
        <v>31</v>
      </c>
      <c r="D154" t="s">
        <v>77</v>
      </c>
      <c r="E154" s="1">
        <v>1797</v>
      </c>
      <c r="F154" s="1">
        <v>5</v>
      </c>
      <c r="G154" s="1">
        <v>350</v>
      </c>
      <c r="H154" t="s">
        <v>168</v>
      </c>
      <c r="I154" s="1">
        <v>18868.5</v>
      </c>
      <c r="J154" t="s">
        <v>169</v>
      </c>
      <c r="K154" t="s">
        <v>170</v>
      </c>
      <c r="L154" t="s">
        <v>171</v>
      </c>
      <c r="M154" s="2">
        <v>41283</v>
      </c>
      <c r="N154">
        <v>9</v>
      </c>
      <c r="O154" t="s">
        <v>42</v>
      </c>
      <c r="P154">
        <v>2013</v>
      </c>
    </row>
    <row r="155" spans="1:16" x14ac:dyDescent="0.3">
      <c r="A155" t="s">
        <v>34</v>
      </c>
      <c r="B155" t="s">
        <v>24</v>
      </c>
      <c r="C155" t="s">
        <v>31</v>
      </c>
      <c r="D155" t="s">
        <v>77</v>
      </c>
      <c r="E155" s="1">
        <v>1287</v>
      </c>
      <c r="F155" s="1">
        <v>5</v>
      </c>
      <c r="G155" s="1">
        <v>125</v>
      </c>
      <c r="H155" t="s">
        <v>172</v>
      </c>
      <c r="I155" s="1">
        <v>4826.25</v>
      </c>
      <c r="J155" t="s">
        <v>173</v>
      </c>
      <c r="K155" t="s">
        <v>174</v>
      </c>
      <c r="L155" s="1">
        <v>1608.75</v>
      </c>
      <c r="M155" s="2">
        <v>41651</v>
      </c>
      <c r="N155">
        <v>12</v>
      </c>
      <c r="O155" t="s">
        <v>30</v>
      </c>
      <c r="P155">
        <v>2014</v>
      </c>
    </row>
    <row r="156" spans="1:16" x14ac:dyDescent="0.3">
      <c r="A156" t="s">
        <v>34</v>
      </c>
      <c r="B156" t="s">
        <v>22</v>
      </c>
      <c r="C156" t="s">
        <v>31</v>
      </c>
      <c r="D156" t="s">
        <v>77</v>
      </c>
      <c r="E156" s="1">
        <v>1706</v>
      </c>
      <c r="F156" s="1">
        <v>5</v>
      </c>
      <c r="G156" s="1">
        <v>125</v>
      </c>
      <c r="H156" t="s">
        <v>175</v>
      </c>
      <c r="I156" s="1">
        <v>6397.5</v>
      </c>
      <c r="J156" t="s">
        <v>176</v>
      </c>
      <c r="K156" t="s">
        <v>177</v>
      </c>
      <c r="L156" s="1">
        <v>2132.5</v>
      </c>
      <c r="M156" s="2">
        <v>41651</v>
      </c>
      <c r="N156">
        <v>12</v>
      </c>
      <c r="O156" t="s">
        <v>30</v>
      </c>
      <c r="P156">
        <v>2014</v>
      </c>
    </row>
    <row r="157" spans="1:16" x14ac:dyDescent="0.3">
      <c r="A157" t="s">
        <v>38</v>
      </c>
      <c r="B157" t="s">
        <v>24</v>
      </c>
      <c r="C157" t="s">
        <v>45</v>
      </c>
      <c r="D157" t="s">
        <v>77</v>
      </c>
      <c r="E157" s="1">
        <v>2434.5</v>
      </c>
      <c r="F157" s="1">
        <v>10</v>
      </c>
      <c r="G157" s="1">
        <v>300</v>
      </c>
      <c r="H157" t="s">
        <v>178</v>
      </c>
      <c r="I157" s="1">
        <v>21910.5</v>
      </c>
      <c r="J157" t="s">
        <v>179</v>
      </c>
      <c r="K157" t="s">
        <v>180</v>
      </c>
      <c r="L157" s="1">
        <v>99814.5</v>
      </c>
      <c r="M157" s="2">
        <v>41640</v>
      </c>
      <c r="N157">
        <v>1</v>
      </c>
      <c r="O157" t="s">
        <v>21</v>
      </c>
      <c r="P157">
        <v>2014</v>
      </c>
    </row>
    <row r="158" spans="1:16" x14ac:dyDescent="0.3">
      <c r="A158" t="s">
        <v>34</v>
      </c>
      <c r="B158" t="s">
        <v>17</v>
      </c>
      <c r="C158" t="s">
        <v>45</v>
      </c>
      <c r="D158" t="s">
        <v>77</v>
      </c>
      <c r="E158" s="1">
        <v>1774</v>
      </c>
      <c r="F158" s="1">
        <v>10</v>
      </c>
      <c r="G158" s="1">
        <v>125</v>
      </c>
      <c r="H158" t="s">
        <v>181</v>
      </c>
      <c r="I158" s="1">
        <v>6652.5</v>
      </c>
      <c r="J158" t="s">
        <v>182</v>
      </c>
      <c r="K158" t="s">
        <v>183</v>
      </c>
      <c r="L158" s="1">
        <v>2217.5</v>
      </c>
      <c r="M158" s="2">
        <v>41642</v>
      </c>
      <c r="N158">
        <v>3</v>
      </c>
      <c r="O158" t="s">
        <v>32</v>
      </c>
      <c r="P158">
        <v>2014</v>
      </c>
    </row>
    <row r="159" spans="1:16" x14ac:dyDescent="0.3">
      <c r="A159" t="s">
        <v>33</v>
      </c>
      <c r="B159" t="s">
        <v>24</v>
      </c>
      <c r="C159" t="s">
        <v>45</v>
      </c>
      <c r="D159" t="s">
        <v>77</v>
      </c>
      <c r="E159" s="1">
        <v>1901</v>
      </c>
      <c r="F159" s="1">
        <v>10</v>
      </c>
      <c r="G159" s="1">
        <v>12</v>
      </c>
      <c r="H159" s="1">
        <v>22812</v>
      </c>
      <c r="I159" s="1">
        <v>684.36</v>
      </c>
      <c r="J159" s="1">
        <v>22127.64</v>
      </c>
      <c r="K159" s="1">
        <v>5703</v>
      </c>
      <c r="L159" s="1">
        <v>16424.64</v>
      </c>
      <c r="M159" s="2">
        <v>41645</v>
      </c>
      <c r="N159">
        <v>6</v>
      </c>
      <c r="O159" t="s">
        <v>25</v>
      </c>
      <c r="P159">
        <v>2014</v>
      </c>
    </row>
    <row r="160" spans="1:16" x14ac:dyDescent="0.3">
      <c r="A160" t="s">
        <v>38</v>
      </c>
      <c r="B160" t="s">
        <v>22</v>
      </c>
      <c r="C160" t="s">
        <v>45</v>
      </c>
      <c r="D160" t="s">
        <v>77</v>
      </c>
      <c r="E160" s="1">
        <v>689</v>
      </c>
      <c r="F160" s="1">
        <v>10</v>
      </c>
      <c r="G160" s="1">
        <v>300</v>
      </c>
      <c r="H160" t="s">
        <v>165</v>
      </c>
      <c r="I160" s="1">
        <v>6201</v>
      </c>
      <c r="J160" t="s">
        <v>166</v>
      </c>
      <c r="K160" t="s">
        <v>167</v>
      </c>
      <c r="L160" s="1">
        <v>28249</v>
      </c>
      <c r="M160" s="2">
        <v>41645</v>
      </c>
      <c r="N160">
        <v>6</v>
      </c>
      <c r="O160" t="s">
        <v>25</v>
      </c>
      <c r="P160">
        <v>2014</v>
      </c>
    </row>
    <row r="161" spans="1:16" x14ac:dyDescent="0.3">
      <c r="A161" t="s">
        <v>34</v>
      </c>
      <c r="B161" t="s">
        <v>22</v>
      </c>
      <c r="C161" t="s">
        <v>45</v>
      </c>
      <c r="D161" t="s">
        <v>77</v>
      </c>
      <c r="E161" s="1">
        <v>1570</v>
      </c>
      <c r="F161" s="1">
        <v>10</v>
      </c>
      <c r="G161" s="1">
        <v>125</v>
      </c>
      <c r="H161" t="s">
        <v>184</v>
      </c>
      <c r="I161" s="1">
        <v>5887.5</v>
      </c>
      <c r="J161" t="s">
        <v>185</v>
      </c>
      <c r="K161" t="s">
        <v>186</v>
      </c>
      <c r="L161" s="1">
        <v>1962.5</v>
      </c>
      <c r="M161" s="2">
        <v>41645</v>
      </c>
      <c r="N161">
        <v>6</v>
      </c>
      <c r="O161" t="s">
        <v>25</v>
      </c>
      <c r="P161">
        <v>2014</v>
      </c>
    </row>
    <row r="162" spans="1:16" x14ac:dyDescent="0.3">
      <c r="A162" t="s">
        <v>33</v>
      </c>
      <c r="B162" t="s">
        <v>44</v>
      </c>
      <c r="C162" t="s">
        <v>45</v>
      </c>
      <c r="D162" t="s">
        <v>77</v>
      </c>
      <c r="E162" s="1">
        <v>1369.5</v>
      </c>
      <c r="F162" s="1">
        <v>10</v>
      </c>
      <c r="G162" s="1">
        <v>12</v>
      </c>
      <c r="H162" s="1">
        <v>16434</v>
      </c>
      <c r="I162" s="1">
        <v>493.02</v>
      </c>
      <c r="J162" s="1">
        <v>15940.98</v>
      </c>
      <c r="K162" s="1">
        <v>4108.5</v>
      </c>
      <c r="L162" s="1">
        <v>11832.48</v>
      </c>
      <c r="M162" s="2">
        <v>41646</v>
      </c>
      <c r="N162">
        <v>7</v>
      </c>
      <c r="O162" t="s">
        <v>37</v>
      </c>
      <c r="P162">
        <v>2014</v>
      </c>
    </row>
    <row r="163" spans="1:16" x14ac:dyDescent="0.3">
      <c r="A163" t="s">
        <v>34</v>
      </c>
      <c r="B163" t="s">
        <v>17</v>
      </c>
      <c r="C163" t="s">
        <v>45</v>
      </c>
      <c r="D163" t="s">
        <v>77</v>
      </c>
      <c r="E163" s="1">
        <v>2009</v>
      </c>
      <c r="F163" s="1">
        <v>10</v>
      </c>
      <c r="G163" s="1">
        <v>125</v>
      </c>
      <c r="H163" t="s">
        <v>187</v>
      </c>
      <c r="I163" s="1">
        <v>7533.75</v>
      </c>
      <c r="J163" t="s">
        <v>188</v>
      </c>
      <c r="K163" t="s">
        <v>189</v>
      </c>
      <c r="L163" s="1">
        <v>2511.25</v>
      </c>
      <c r="M163" s="2">
        <v>41649</v>
      </c>
      <c r="N163">
        <v>10</v>
      </c>
      <c r="O163" t="s">
        <v>43</v>
      </c>
      <c r="P163">
        <v>2014</v>
      </c>
    </row>
    <row r="164" spans="1:16" x14ac:dyDescent="0.3">
      <c r="A164" t="s">
        <v>23</v>
      </c>
      <c r="B164" t="s">
        <v>22</v>
      </c>
      <c r="C164" t="s">
        <v>45</v>
      </c>
      <c r="D164" t="s">
        <v>77</v>
      </c>
      <c r="E164" s="1">
        <v>1945</v>
      </c>
      <c r="F164" s="1">
        <v>10</v>
      </c>
      <c r="G164" s="1">
        <v>15</v>
      </c>
      <c r="H164" s="1">
        <v>29175</v>
      </c>
      <c r="I164" s="1">
        <v>875.25</v>
      </c>
      <c r="J164" s="1">
        <v>28299.75</v>
      </c>
      <c r="K164" s="1">
        <v>19450</v>
      </c>
      <c r="L164" s="1">
        <v>8849.75</v>
      </c>
      <c r="M164" s="2">
        <v>41284</v>
      </c>
      <c r="N164">
        <v>10</v>
      </c>
      <c r="O164" t="s">
        <v>43</v>
      </c>
      <c r="P164">
        <v>2013</v>
      </c>
    </row>
    <row r="165" spans="1:16" x14ac:dyDescent="0.3">
      <c r="A165" t="s">
        <v>34</v>
      </c>
      <c r="B165" t="s">
        <v>24</v>
      </c>
      <c r="C165" t="s">
        <v>45</v>
      </c>
      <c r="D165" t="s">
        <v>77</v>
      </c>
      <c r="E165" s="1">
        <v>1287</v>
      </c>
      <c r="F165" s="1">
        <v>10</v>
      </c>
      <c r="G165" s="1">
        <v>125</v>
      </c>
      <c r="H165" t="s">
        <v>172</v>
      </c>
      <c r="I165" s="1">
        <v>4826.25</v>
      </c>
      <c r="J165" t="s">
        <v>173</v>
      </c>
      <c r="K165" t="s">
        <v>174</v>
      </c>
      <c r="L165" s="1">
        <v>1608.75</v>
      </c>
      <c r="M165" s="2">
        <v>41651</v>
      </c>
      <c r="N165">
        <v>12</v>
      </c>
      <c r="O165" t="s">
        <v>30</v>
      </c>
      <c r="P165">
        <v>2014</v>
      </c>
    </row>
    <row r="166" spans="1:16" x14ac:dyDescent="0.3">
      <c r="A166" t="s">
        <v>34</v>
      </c>
      <c r="B166" t="s">
        <v>22</v>
      </c>
      <c r="C166" t="s">
        <v>45</v>
      </c>
      <c r="D166" t="s">
        <v>77</v>
      </c>
      <c r="E166" s="1">
        <v>1706</v>
      </c>
      <c r="F166" s="1">
        <v>10</v>
      </c>
      <c r="G166" s="1">
        <v>125</v>
      </c>
      <c r="H166" t="s">
        <v>175</v>
      </c>
      <c r="I166" s="1">
        <v>6397.5</v>
      </c>
      <c r="J166" t="s">
        <v>176</v>
      </c>
      <c r="K166" t="s">
        <v>177</v>
      </c>
      <c r="L166" s="1">
        <v>2132.5</v>
      </c>
      <c r="M166" s="2">
        <v>41651</v>
      </c>
      <c r="N166">
        <v>12</v>
      </c>
      <c r="O166" t="s">
        <v>30</v>
      </c>
      <c r="P166">
        <v>2014</v>
      </c>
    </row>
    <row r="167" spans="1:16" x14ac:dyDescent="0.3">
      <c r="A167" t="s">
        <v>34</v>
      </c>
      <c r="B167" t="s">
        <v>17</v>
      </c>
      <c r="C167" t="s">
        <v>55</v>
      </c>
      <c r="D167" t="s">
        <v>77</v>
      </c>
      <c r="E167" s="1">
        <v>2009</v>
      </c>
      <c r="F167" s="1">
        <v>120</v>
      </c>
      <c r="G167" s="1">
        <v>125</v>
      </c>
      <c r="H167" t="s">
        <v>187</v>
      </c>
      <c r="I167" s="1">
        <v>7533.75</v>
      </c>
      <c r="J167" t="s">
        <v>188</v>
      </c>
      <c r="K167" t="s">
        <v>189</v>
      </c>
      <c r="L167" s="1">
        <v>2511.25</v>
      </c>
      <c r="M167" s="2">
        <v>41649</v>
      </c>
      <c r="N167">
        <v>10</v>
      </c>
      <c r="O167" t="s">
        <v>43</v>
      </c>
      <c r="P167">
        <v>2014</v>
      </c>
    </row>
    <row r="168" spans="1:16" x14ac:dyDescent="0.3">
      <c r="A168" t="s">
        <v>38</v>
      </c>
      <c r="B168" t="s">
        <v>44</v>
      </c>
      <c r="C168" t="s">
        <v>60</v>
      </c>
      <c r="D168" t="s">
        <v>77</v>
      </c>
      <c r="E168" s="1">
        <v>2844</v>
      </c>
      <c r="F168" s="1">
        <v>250</v>
      </c>
      <c r="G168" s="1">
        <v>300</v>
      </c>
      <c r="H168" t="s">
        <v>190</v>
      </c>
      <c r="I168" s="1">
        <v>25596</v>
      </c>
      <c r="J168" t="s">
        <v>191</v>
      </c>
      <c r="K168" t="s">
        <v>192</v>
      </c>
      <c r="L168" t="s">
        <v>193</v>
      </c>
      <c r="M168" s="2">
        <v>41641</v>
      </c>
      <c r="N168">
        <v>2</v>
      </c>
      <c r="O168" t="s">
        <v>46</v>
      </c>
      <c r="P168">
        <v>2014</v>
      </c>
    </row>
    <row r="169" spans="1:16" x14ac:dyDescent="0.3">
      <c r="A169" t="s">
        <v>33</v>
      </c>
      <c r="B169" t="s">
        <v>26</v>
      </c>
      <c r="C169" t="s">
        <v>60</v>
      </c>
      <c r="D169" t="s">
        <v>77</v>
      </c>
      <c r="E169" s="1">
        <v>1916</v>
      </c>
      <c r="F169" s="1">
        <v>250</v>
      </c>
      <c r="G169" s="1">
        <v>12</v>
      </c>
      <c r="H169" s="1">
        <v>22992</v>
      </c>
      <c r="I169" s="1">
        <v>689.76</v>
      </c>
      <c r="J169" s="1">
        <v>22302.240000000002</v>
      </c>
      <c r="K169" s="1">
        <v>5748</v>
      </c>
      <c r="L169" s="1">
        <v>16554.240000000002</v>
      </c>
      <c r="M169" s="2">
        <v>41643</v>
      </c>
      <c r="N169">
        <v>4</v>
      </c>
      <c r="O169" t="s">
        <v>64</v>
      </c>
      <c r="P169">
        <v>2014</v>
      </c>
    </row>
    <row r="170" spans="1:16" x14ac:dyDescent="0.3">
      <c r="A170" t="s">
        <v>34</v>
      </c>
      <c r="B170" t="s">
        <v>22</v>
      </c>
      <c r="C170" t="s">
        <v>60</v>
      </c>
      <c r="D170" t="s">
        <v>77</v>
      </c>
      <c r="E170" s="1">
        <v>1570</v>
      </c>
      <c r="F170" s="1">
        <v>250</v>
      </c>
      <c r="G170" s="1">
        <v>125</v>
      </c>
      <c r="H170" t="s">
        <v>184</v>
      </c>
      <c r="I170" s="1">
        <v>5887.5</v>
      </c>
      <c r="J170" t="s">
        <v>185</v>
      </c>
      <c r="K170" t="s">
        <v>186</v>
      </c>
      <c r="L170" s="1">
        <v>1962.5</v>
      </c>
      <c r="M170" s="2">
        <v>41645</v>
      </c>
      <c r="N170">
        <v>6</v>
      </c>
      <c r="O170" t="s">
        <v>25</v>
      </c>
      <c r="P170">
        <v>2014</v>
      </c>
    </row>
    <row r="171" spans="1:16" x14ac:dyDescent="0.3">
      <c r="A171" t="s">
        <v>38</v>
      </c>
      <c r="B171" t="s">
        <v>17</v>
      </c>
      <c r="C171" t="s">
        <v>60</v>
      </c>
      <c r="D171" t="s">
        <v>77</v>
      </c>
      <c r="E171" s="1">
        <v>1874</v>
      </c>
      <c r="F171" s="1">
        <v>250</v>
      </c>
      <c r="G171" s="1">
        <v>300</v>
      </c>
      <c r="H171" t="s">
        <v>194</v>
      </c>
      <c r="I171" s="1">
        <v>16866</v>
      </c>
      <c r="J171" t="s">
        <v>195</v>
      </c>
      <c r="K171" t="s">
        <v>196</v>
      </c>
      <c r="L171" s="1">
        <v>76834</v>
      </c>
      <c r="M171" s="2">
        <v>41647</v>
      </c>
      <c r="N171">
        <v>8</v>
      </c>
      <c r="O171" t="s">
        <v>41</v>
      </c>
      <c r="P171">
        <v>2014</v>
      </c>
    </row>
    <row r="172" spans="1:16" x14ac:dyDescent="0.3">
      <c r="A172" t="s">
        <v>16</v>
      </c>
      <c r="B172" t="s">
        <v>26</v>
      </c>
      <c r="C172" t="s">
        <v>60</v>
      </c>
      <c r="D172" t="s">
        <v>77</v>
      </c>
      <c r="E172" s="1">
        <v>1642</v>
      </c>
      <c r="F172" s="1">
        <v>250</v>
      </c>
      <c r="G172" s="1">
        <v>350</v>
      </c>
      <c r="H172" t="s">
        <v>197</v>
      </c>
      <c r="I172" s="1">
        <v>17241</v>
      </c>
      <c r="J172" t="s">
        <v>198</v>
      </c>
      <c r="K172" t="s">
        <v>199</v>
      </c>
      <c r="L172" t="s">
        <v>200</v>
      </c>
      <c r="M172" s="2">
        <v>41647</v>
      </c>
      <c r="N172">
        <v>8</v>
      </c>
      <c r="O172" t="s">
        <v>41</v>
      </c>
      <c r="P172">
        <v>2014</v>
      </c>
    </row>
    <row r="173" spans="1:16" x14ac:dyDescent="0.3">
      <c r="A173" t="s">
        <v>23</v>
      </c>
      <c r="B173" t="s">
        <v>22</v>
      </c>
      <c r="C173" t="s">
        <v>60</v>
      </c>
      <c r="D173" t="s">
        <v>77</v>
      </c>
      <c r="E173" s="1">
        <v>1945</v>
      </c>
      <c r="F173" s="1">
        <v>250</v>
      </c>
      <c r="G173" s="1">
        <v>15</v>
      </c>
      <c r="H173" s="1">
        <v>29175</v>
      </c>
      <c r="I173" s="1">
        <v>875.25</v>
      </c>
      <c r="J173" s="1">
        <v>28299.75</v>
      </c>
      <c r="K173" s="1">
        <v>19450</v>
      </c>
      <c r="L173" s="1">
        <v>8849.75</v>
      </c>
      <c r="M173" s="2">
        <v>41284</v>
      </c>
      <c r="N173">
        <v>10</v>
      </c>
      <c r="O173" t="s">
        <v>43</v>
      </c>
      <c r="P173">
        <v>2013</v>
      </c>
    </row>
    <row r="174" spans="1:16" x14ac:dyDescent="0.3">
      <c r="A174" t="s">
        <v>16</v>
      </c>
      <c r="B174" t="s">
        <v>17</v>
      </c>
      <c r="C174" t="s">
        <v>18</v>
      </c>
      <c r="D174" t="s">
        <v>77</v>
      </c>
      <c r="E174" s="1">
        <v>831</v>
      </c>
      <c r="F174" s="1">
        <v>3</v>
      </c>
      <c r="G174" s="1">
        <v>20</v>
      </c>
      <c r="H174" s="1">
        <v>16620</v>
      </c>
      <c r="I174" s="1">
        <v>498.6</v>
      </c>
      <c r="J174" s="1">
        <v>16121.4</v>
      </c>
      <c r="K174" s="1">
        <v>8310</v>
      </c>
      <c r="L174" s="1">
        <v>7811.4</v>
      </c>
      <c r="M174" s="2">
        <v>41644</v>
      </c>
      <c r="N174">
        <v>5</v>
      </c>
      <c r="O174" t="s">
        <v>78</v>
      </c>
      <c r="P174">
        <v>2014</v>
      </c>
    </row>
    <row r="175" spans="1:16" x14ac:dyDescent="0.3">
      <c r="A175" t="s">
        <v>16</v>
      </c>
      <c r="B175" t="s">
        <v>26</v>
      </c>
      <c r="C175" t="s">
        <v>45</v>
      </c>
      <c r="D175" t="s">
        <v>77</v>
      </c>
      <c r="E175" s="1">
        <v>1760</v>
      </c>
      <c r="F175" s="1">
        <v>10</v>
      </c>
      <c r="G175" s="1">
        <v>7</v>
      </c>
      <c r="H175" s="1">
        <v>12320</v>
      </c>
      <c r="I175" s="1">
        <v>369.6</v>
      </c>
      <c r="J175" s="1">
        <v>11950.4</v>
      </c>
      <c r="K175" s="1">
        <v>8800</v>
      </c>
      <c r="L175" s="1">
        <v>3150.4</v>
      </c>
      <c r="M175" s="2">
        <v>41283</v>
      </c>
      <c r="N175">
        <v>9</v>
      </c>
      <c r="O175" t="s">
        <v>42</v>
      </c>
      <c r="P175">
        <v>2013</v>
      </c>
    </row>
    <row r="176" spans="1:16" x14ac:dyDescent="0.3">
      <c r="A176" t="s">
        <v>16</v>
      </c>
      <c r="B176" t="s">
        <v>17</v>
      </c>
      <c r="C176" t="s">
        <v>55</v>
      </c>
      <c r="D176" t="s">
        <v>77</v>
      </c>
      <c r="E176" s="1">
        <v>3850.5</v>
      </c>
      <c r="F176" s="1">
        <v>120</v>
      </c>
      <c r="G176" s="1">
        <v>20</v>
      </c>
      <c r="H176" s="1">
        <v>77010</v>
      </c>
      <c r="I176" s="1">
        <v>2310.3000000000002</v>
      </c>
      <c r="J176" s="1">
        <v>74699.7</v>
      </c>
      <c r="K176" s="1">
        <v>38505</v>
      </c>
      <c r="L176" s="1">
        <v>36194.699999999997</v>
      </c>
      <c r="M176" s="2">
        <v>41643</v>
      </c>
      <c r="N176">
        <v>4</v>
      </c>
      <c r="O176" t="s">
        <v>64</v>
      </c>
      <c r="P176">
        <v>2014</v>
      </c>
    </row>
    <row r="177" spans="1:16" x14ac:dyDescent="0.3">
      <c r="A177" t="s">
        <v>33</v>
      </c>
      <c r="B177" t="s">
        <v>22</v>
      </c>
      <c r="C177" t="s">
        <v>60</v>
      </c>
      <c r="D177" t="s">
        <v>77</v>
      </c>
      <c r="E177" s="1">
        <v>2479</v>
      </c>
      <c r="F177" s="1">
        <v>250</v>
      </c>
      <c r="G177" s="1">
        <v>12</v>
      </c>
      <c r="H177" s="1">
        <v>29748</v>
      </c>
      <c r="I177" s="1">
        <v>892.44</v>
      </c>
      <c r="J177" s="1">
        <v>28855.56</v>
      </c>
      <c r="K177" s="1">
        <v>7437</v>
      </c>
      <c r="L177" s="1">
        <v>21418.560000000001</v>
      </c>
      <c r="M177" s="2">
        <v>41640</v>
      </c>
      <c r="N177">
        <v>1</v>
      </c>
      <c r="O177" t="s">
        <v>21</v>
      </c>
      <c r="P177">
        <v>2014</v>
      </c>
    </row>
    <row r="178" spans="1:16" x14ac:dyDescent="0.3">
      <c r="A178" t="s">
        <v>23</v>
      </c>
      <c r="B178" t="s">
        <v>26</v>
      </c>
      <c r="C178" t="s">
        <v>31</v>
      </c>
      <c r="D178" t="s">
        <v>77</v>
      </c>
      <c r="E178" s="1">
        <v>2031</v>
      </c>
      <c r="F178" s="1">
        <v>5</v>
      </c>
      <c r="G178" s="1">
        <v>15</v>
      </c>
      <c r="H178" s="1">
        <v>30465</v>
      </c>
      <c r="I178" s="1">
        <v>1218.5999999999999</v>
      </c>
      <c r="J178" s="1">
        <v>29246.400000000001</v>
      </c>
      <c r="K178" s="1">
        <v>20310</v>
      </c>
      <c r="L178" s="1">
        <v>8936.4</v>
      </c>
      <c r="M178" s="2">
        <v>41649</v>
      </c>
      <c r="N178">
        <v>10</v>
      </c>
      <c r="O178" t="s">
        <v>43</v>
      </c>
      <c r="P178">
        <v>2014</v>
      </c>
    </row>
    <row r="179" spans="1:16" x14ac:dyDescent="0.3">
      <c r="A179" t="s">
        <v>23</v>
      </c>
      <c r="B179" t="s">
        <v>26</v>
      </c>
      <c r="C179" t="s">
        <v>45</v>
      </c>
      <c r="D179" t="s">
        <v>77</v>
      </c>
      <c r="E179" s="1">
        <v>2031</v>
      </c>
      <c r="F179" s="1">
        <v>10</v>
      </c>
      <c r="G179" s="1">
        <v>15</v>
      </c>
      <c r="H179" s="1">
        <v>30465</v>
      </c>
      <c r="I179" s="1">
        <v>1218.5999999999999</v>
      </c>
      <c r="J179" s="1">
        <v>29246.400000000001</v>
      </c>
      <c r="K179" s="1">
        <v>20310</v>
      </c>
      <c r="L179" s="1">
        <v>8936.4</v>
      </c>
      <c r="M179" s="2">
        <v>41649</v>
      </c>
      <c r="N179">
        <v>10</v>
      </c>
      <c r="O179" t="s">
        <v>43</v>
      </c>
      <c r="P179">
        <v>2014</v>
      </c>
    </row>
    <row r="180" spans="1:16" x14ac:dyDescent="0.3">
      <c r="A180" t="s">
        <v>23</v>
      </c>
      <c r="B180" t="s">
        <v>24</v>
      </c>
      <c r="C180" t="s">
        <v>45</v>
      </c>
      <c r="D180" t="s">
        <v>77</v>
      </c>
      <c r="E180" s="1">
        <v>2261</v>
      </c>
      <c r="F180" s="1">
        <v>10</v>
      </c>
      <c r="G180" s="1">
        <v>15</v>
      </c>
      <c r="H180" s="1">
        <v>33915</v>
      </c>
      <c r="I180" s="1">
        <v>1356.6</v>
      </c>
      <c r="J180" s="1">
        <v>32558.400000000001</v>
      </c>
      <c r="K180" s="1">
        <v>22610</v>
      </c>
      <c r="L180" s="1">
        <v>9948.4</v>
      </c>
      <c r="M180" s="2">
        <v>41286</v>
      </c>
      <c r="N180">
        <v>12</v>
      </c>
      <c r="O180" t="s">
        <v>30</v>
      </c>
      <c r="P180">
        <v>2013</v>
      </c>
    </row>
    <row r="181" spans="1:16" x14ac:dyDescent="0.3">
      <c r="A181" t="s">
        <v>16</v>
      </c>
      <c r="B181" t="s">
        <v>44</v>
      </c>
      <c r="C181" t="s">
        <v>55</v>
      </c>
      <c r="D181" t="s">
        <v>77</v>
      </c>
      <c r="E181" s="1">
        <v>736</v>
      </c>
      <c r="F181" s="1">
        <v>120</v>
      </c>
      <c r="G181" s="1">
        <v>20</v>
      </c>
      <c r="H181" s="1">
        <v>14720</v>
      </c>
      <c r="I181" s="1">
        <v>588.79999999999995</v>
      </c>
      <c r="J181" s="1">
        <v>14131.2</v>
      </c>
      <c r="K181" s="1">
        <v>7360</v>
      </c>
      <c r="L181" s="1">
        <v>6771.2</v>
      </c>
      <c r="M181" s="2">
        <v>41283</v>
      </c>
      <c r="N181">
        <v>9</v>
      </c>
      <c r="O181" t="s">
        <v>42</v>
      </c>
      <c r="P181">
        <v>2013</v>
      </c>
    </row>
    <row r="182" spans="1:16" x14ac:dyDescent="0.3">
      <c r="A182" t="s">
        <v>16</v>
      </c>
      <c r="B182" t="s">
        <v>17</v>
      </c>
      <c r="C182" t="s">
        <v>18</v>
      </c>
      <c r="D182" t="s">
        <v>77</v>
      </c>
      <c r="E182" s="1">
        <v>2851</v>
      </c>
      <c r="F182" s="1">
        <v>3</v>
      </c>
      <c r="G182" s="1">
        <v>7</v>
      </c>
      <c r="H182" s="1">
        <v>19957</v>
      </c>
      <c r="I182" s="1">
        <v>798.28</v>
      </c>
      <c r="J182" s="1">
        <v>19158.72</v>
      </c>
      <c r="K182" s="1">
        <v>14255</v>
      </c>
      <c r="L182" s="1">
        <v>4903.72</v>
      </c>
      <c r="M182" s="2">
        <v>41284</v>
      </c>
      <c r="N182">
        <v>10</v>
      </c>
      <c r="O182" t="s">
        <v>43</v>
      </c>
      <c r="P182">
        <v>2013</v>
      </c>
    </row>
    <row r="183" spans="1:16" x14ac:dyDescent="0.3">
      <c r="A183" t="s">
        <v>38</v>
      </c>
      <c r="B183" t="s">
        <v>22</v>
      </c>
      <c r="C183" t="s">
        <v>18</v>
      </c>
      <c r="D183" t="s">
        <v>77</v>
      </c>
      <c r="E183" s="1">
        <v>2021</v>
      </c>
      <c r="F183" s="1">
        <v>3</v>
      </c>
      <c r="G183" s="1">
        <v>300</v>
      </c>
      <c r="H183" t="s">
        <v>201</v>
      </c>
      <c r="I183" s="1">
        <v>24252</v>
      </c>
      <c r="J183" t="s">
        <v>202</v>
      </c>
      <c r="K183" t="s">
        <v>203</v>
      </c>
      <c r="L183" s="1">
        <v>76798</v>
      </c>
      <c r="M183" s="2">
        <v>41649</v>
      </c>
      <c r="N183">
        <v>10</v>
      </c>
      <c r="O183" t="s">
        <v>43</v>
      </c>
      <c r="P183">
        <v>2014</v>
      </c>
    </row>
    <row r="184" spans="1:16" x14ac:dyDescent="0.3">
      <c r="A184" t="s">
        <v>16</v>
      </c>
      <c r="B184" t="s">
        <v>44</v>
      </c>
      <c r="C184" t="s">
        <v>18</v>
      </c>
      <c r="D184" t="s">
        <v>77</v>
      </c>
      <c r="E184" s="1">
        <v>274</v>
      </c>
      <c r="F184" s="1">
        <v>3</v>
      </c>
      <c r="G184" s="1">
        <v>350</v>
      </c>
      <c r="H184" s="1">
        <v>95900</v>
      </c>
      <c r="I184" s="1">
        <v>3836</v>
      </c>
      <c r="J184" s="1">
        <v>92064</v>
      </c>
      <c r="K184" s="1">
        <v>71240</v>
      </c>
      <c r="L184" s="1">
        <v>20824</v>
      </c>
      <c r="M184" s="2">
        <v>41651</v>
      </c>
      <c r="N184">
        <v>12</v>
      </c>
      <c r="O184" t="s">
        <v>30</v>
      </c>
      <c r="P184">
        <v>2014</v>
      </c>
    </row>
    <row r="185" spans="1:16" x14ac:dyDescent="0.3">
      <c r="A185" t="s">
        <v>23</v>
      </c>
      <c r="B185" t="s">
        <v>17</v>
      </c>
      <c r="C185" t="s">
        <v>31</v>
      </c>
      <c r="D185" t="s">
        <v>77</v>
      </c>
      <c r="E185" s="1">
        <v>1967</v>
      </c>
      <c r="F185" s="1">
        <v>5</v>
      </c>
      <c r="G185" s="1">
        <v>15</v>
      </c>
      <c r="H185" s="1">
        <v>29505</v>
      </c>
      <c r="I185" s="1">
        <v>1180.2</v>
      </c>
      <c r="J185" s="1">
        <v>28324.799999999999</v>
      </c>
      <c r="K185" s="1">
        <v>19670</v>
      </c>
      <c r="L185" s="1">
        <v>8654.7999999999993</v>
      </c>
      <c r="M185" s="2">
        <v>41642</v>
      </c>
      <c r="N185">
        <v>3</v>
      </c>
      <c r="O185" t="s">
        <v>32</v>
      </c>
      <c r="P185">
        <v>2014</v>
      </c>
    </row>
    <row r="186" spans="1:16" x14ac:dyDescent="0.3">
      <c r="A186" t="s">
        <v>38</v>
      </c>
      <c r="B186" t="s">
        <v>22</v>
      </c>
      <c r="C186" t="s">
        <v>31</v>
      </c>
      <c r="D186" t="s">
        <v>77</v>
      </c>
      <c r="E186" s="1">
        <v>1859</v>
      </c>
      <c r="F186" s="1">
        <v>5</v>
      </c>
      <c r="G186" s="1">
        <v>300</v>
      </c>
      <c r="H186" t="s">
        <v>204</v>
      </c>
      <c r="I186" s="1">
        <v>22308</v>
      </c>
      <c r="J186" t="s">
        <v>205</v>
      </c>
      <c r="K186" t="s">
        <v>206</v>
      </c>
      <c r="L186" s="1">
        <v>70642</v>
      </c>
      <c r="M186" s="2">
        <v>41647</v>
      </c>
      <c r="N186">
        <v>8</v>
      </c>
      <c r="O186" t="s">
        <v>41</v>
      </c>
      <c r="P186">
        <v>2014</v>
      </c>
    </row>
    <row r="187" spans="1:16" x14ac:dyDescent="0.3">
      <c r="A187" t="s">
        <v>16</v>
      </c>
      <c r="B187" t="s">
        <v>17</v>
      </c>
      <c r="C187" t="s">
        <v>31</v>
      </c>
      <c r="D187" t="s">
        <v>77</v>
      </c>
      <c r="E187" s="1">
        <v>2851</v>
      </c>
      <c r="F187" s="1">
        <v>5</v>
      </c>
      <c r="G187" s="1">
        <v>7</v>
      </c>
      <c r="H187" s="1">
        <v>19957</v>
      </c>
      <c r="I187" s="1">
        <v>798.28</v>
      </c>
      <c r="J187" s="1">
        <v>19158.72</v>
      </c>
      <c r="K187" s="1">
        <v>14255</v>
      </c>
      <c r="L187" s="1">
        <v>4903.72</v>
      </c>
      <c r="M187" s="2">
        <v>41284</v>
      </c>
      <c r="N187">
        <v>10</v>
      </c>
      <c r="O187" t="s">
        <v>43</v>
      </c>
      <c r="P187">
        <v>2013</v>
      </c>
    </row>
    <row r="188" spans="1:16" x14ac:dyDescent="0.3">
      <c r="A188" t="s">
        <v>38</v>
      </c>
      <c r="B188" t="s">
        <v>22</v>
      </c>
      <c r="C188" t="s">
        <v>31</v>
      </c>
      <c r="D188" t="s">
        <v>77</v>
      </c>
      <c r="E188" s="1">
        <v>2021</v>
      </c>
      <c r="F188" s="1">
        <v>5</v>
      </c>
      <c r="G188" s="1">
        <v>300</v>
      </c>
      <c r="H188" t="s">
        <v>201</v>
      </c>
      <c r="I188" s="1">
        <v>24252</v>
      </c>
      <c r="J188" t="s">
        <v>202</v>
      </c>
      <c r="K188" t="s">
        <v>203</v>
      </c>
      <c r="L188" s="1">
        <v>76798</v>
      </c>
      <c r="M188" s="2">
        <v>41649</v>
      </c>
      <c r="N188">
        <v>10</v>
      </c>
      <c r="O188" t="s">
        <v>43</v>
      </c>
      <c r="P188">
        <v>2014</v>
      </c>
    </row>
    <row r="189" spans="1:16" x14ac:dyDescent="0.3">
      <c r="A189" t="s">
        <v>34</v>
      </c>
      <c r="B189" t="s">
        <v>26</v>
      </c>
      <c r="C189" t="s">
        <v>31</v>
      </c>
      <c r="D189" t="s">
        <v>77</v>
      </c>
      <c r="E189" s="1">
        <v>1138</v>
      </c>
      <c r="F189" s="1">
        <v>5</v>
      </c>
      <c r="G189" s="1">
        <v>125</v>
      </c>
      <c r="H189" t="s">
        <v>207</v>
      </c>
      <c r="I189" s="1">
        <v>5690</v>
      </c>
      <c r="J189" t="s">
        <v>208</v>
      </c>
      <c r="K189" t="s">
        <v>208</v>
      </c>
      <c r="L189" t="s">
        <v>20</v>
      </c>
      <c r="M189" s="2">
        <v>41651</v>
      </c>
      <c r="N189">
        <v>12</v>
      </c>
      <c r="O189" t="s">
        <v>30</v>
      </c>
      <c r="P189">
        <v>2014</v>
      </c>
    </row>
    <row r="190" spans="1:16" x14ac:dyDescent="0.3">
      <c r="A190" t="s">
        <v>16</v>
      </c>
      <c r="B190" t="s">
        <v>17</v>
      </c>
      <c r="C190" t="s">
        <v>45</v>
      </c>
      <c r="D190" t="s">
        <v>77</v>
      </c>
      <c r="E190" s="1">
        <v>4251</v>
      </c>
      <c r="F190" s="1">
        <v>10</v>
      </c>
      <c r="G190" s="1">
        <v>7</v>
      </c>
      <c r="H190" s="1">
        <v>29757</v>
      </c>
      <c r="I190" s="1">
        <v>1190.28</v>
      </c>
      <c r="J190" s="1">
        <v>28566.720000000001</v>
      </c>
      <c r="K190" s="1">
        <v>21255</v>
      </c>
      <c r="L190" s="1">
        <v>7311.72</v>
      </c>
      <c r="M190" s="2">
        <v>41640</v>
      </c>
      <c r="N190">
        <v>1</v>
      </c>
      <c r="O190" t="s">
        <v>21</v>
      </c>
      <c r="P190">
        <v>2014</v>
      </c>
    </row>
    <row r="191" spans="1:16" x14ac:dyDescent="0.3">
      <c r="A191" t="s">
        <v>34</v>
      </c>
      <c r="B191" t="s">
        <v>22</v>
      </c>
      <c r="C191" t="s">
        <v>45</v>
      </c>
      <c r="D191" t="s">
        <v>77</v>
      </c>
      <c r="E191" s="1">
        <v>795</v>
      </c>
      <c r="F191" s="1">
        <v>10</v>
      </c>
      <c r="G191" s="1">
        <v>125</v>
      </c>
      <c r="H191" s="1">
        <v>99375</v>
      </c>
      <c r="I191" s="1">
        <v>3975</v>
      </c>
      <c r="J191" s="1">
        <v>95400</v>
      </c>
      <c r="K191" s="1">
        <v>95400</v>
      </c>
      <c r="L191" t="s">
        <v>20</v>
      </c>
      <c r="M191" s="2">
        <v>41642</v>
      </c>
      <c r="N191">
        <v>3</v>
      </c>
      <c r="O191" t="s">
        <v>32</v>
      </c>
      <c r="P191">
        <v>2014</v>
      </c>
    </row>
    <row r="192" spans="1:16" x14ac:dyDescent="0.3">
      <c r="A192" t="s">
        <v>38</v>
      </c>
      <c r="B192" t="s">
        <v>22</v>
      </c>
      <c r="C192" t="s">
        <v>45</v>
      </c>
      <c r="D192" t="s">
        <v>77</v>
      </c>
      <c r="E192" s="1">
        <v>1414.5</v>
      </c>
      <c r="F192" s="1">
        <v>10</v>
      </c>
      <c r="G192" s="1">
        <v>300</v>
      </c>
      <c r="H192" t="s">
        <v>209</v>
      </c>
      <c r="I192" s="1">
        <v>16974</v>
      </c>
      <c r="J192" t="s">
        <v>210</v>
      </c>
      <c r="K192" t="s">
        <v>211</v>
      </c>
      <c r="L192" s="1">
        <v>53751</v>
      </c>
      <c r="M192" s="2">
        <v>41643</v>
      </c>
      <c r="N192">
        <v>4</v>
      </c>
      <c r="O192" t="s">
        <v>64</v>
      </c>
      <c r="P192">
        <v>2014</v>
      </c>
    </row>
    <row r="193" spans="1:16" x14ac:dyDescent="0.3">
      <c r="A193" t="s">
        <v>38</v>
      </c>
      <c r="B193" t="s">
        <v>44</v>
      </c>
      <c r="C193" t="s">
        <v>45</v>
      </c>
      <c r="D193" t="s">
        <v>77</v>
      </c>
      <c r="E193" s="1">
        <v>2918</v>
      </c>
      <c r="F193" s="1">
        <v>10</v>
      </c>
      <c r="G193" s="1">
        <v>300</v>
      </c>
      <c r="H193" t="s">
        <v>212</v>
      </c>
      <c r="I193" s="1">
        <v>35016</v>
      </c>
      <c r="J193" t="s">
        <v>213</v>
      </c>
      <c r="K193" t="s">
        <v>214</v>
      </c>
      <c r="L193" t="s">
        <v>215</v>
      </c>
      <c r="M193" s="2">
        <v>41644</v>
      </c>
      <c r="N193">
        <v>5</v>
      </c>
      <c r="O193" t="s">
        <v>78</v>
      </c>
      <c r="P193">
        <v>2014</v>
      </c>
    </row>
    <row r="194" spans="1:16" x14ac:dyDescent="0.3">
      <c r="A194" t="s">
        <v>16</v>
      </c>
      <c r="B194" t="s">
        <v>44</v>
      </c>
      <c r="C194" t="s">
        <v>45</v>
      </c>
      <c r="D194" t="s">
        <v>77</v>
      </c>
      <c r="E194" s="1">
        <v>3450</v>
      </c>
      <c r="F194" s="1">
        <v>10</v>
      </c>
      <c r="G194" s="1">
        <v>350</v>
      </c>
      <c r="H194" t="s">
        <v>216</v>
      </c>
      <c r="I194" s="1">
        <v>48300</v>
      </c>
      <c r="J194" t="s">
        <v>217</v>
      </c>
      <c r="K194" t="s">
        <v>218</v>
      </c>
      <c r="L194" t="s">
        <v>219</v>
      </c>
      <c r="M194" s="2">
        <v>41646</v>
      </c>
      <c r="N194">
        <v>7</v>
      </c>
      <c r="O194" t="s">
        <v>37</v>
      </c>
      <c r="P194">
        <v>2014</v>
      </c>
    </row>
    <row r="195" spans="1:16" x14ac:dyDescent="0.3">
      <c r="A195" t="s">
        <v>34</v>
      </c>
      <c r="B195" t="s">
        <v>24</v>
      </c>
      <c r="C195" t="s">
        <v>45</v>
      </c>
      <c r="D195" t="s">
        <v>77</v>
      </c>
      <c r="E195" s="1">
        <v>2988</v>
      </c>
      <c r="F195" s="1">
        <v>10</v>
      </c>
      <c r="G195" s="1">
        <v>125</v>
      </c>
      <c r="H195" t="s">
        <v>220</v>
      </c>
      <c r="I195" s="1">
        <v>14940</v>
      </c>
      <c r="J195" t="s">
        <v>221</v>
      </c>
      <c r="K195" t="s">
        <v>221</v>
      </c>
      <c r="L195" t="s">
        <v>20</v>
      </c>
      <c r="M195" s="2">
        <v>41646</v>
      </c>
      <c r="N195">
        <v>7</v>
      </c>
      <c r="O195" t="s">
        <v>37</v>
      </c>
      <c r="P195">
        <v>2014</v>
      </c>
    </row>
    <row r="196" spans="1:16" x14ac:dyDescent="0.3">
      <c r="A196" t="s">
        <v>23</v>
      </c>
      <c r="B196" t="s">
        <v>17</v>
      </c>
      <c r="C196" t="s">
        <v>45</v>
      </c>
      <c r="D196" t="s">
        <v>77</v>
      </c>
      <c r="E196" s="1">
        <v>218</v>
      </c>
      <c r="F196" s="1">
        <v>10</v>
      </c>
      <c r="G196" s="1">
        <v>15</v>
      </c>
      <c r="H196" s="1">
        <v>3270</v>
      </c>
      <c r="I196" s="1">
        <v>130.80000000000001</v>
      </c>
      <c r="J196" s="1">
        <v>3139.2</v>
      </c>
      <c r="K196" s="1">
        <v>2180</v>
      </c>
      <c r="L196" s="1">
        <v>959.2</v>
      </c>
      <c r="M196" s="2">
        <v>41648</v>
      </c>
      <c r="N196">
        <v>9</v>
      </c>
      <c r="O196" t="s">
        <v>42</v>
      </c>
      <c r="P196">
        <v>2014</v>
      </c>
    </row>
    <row r="197" spans="1:16" x14ac:dyDescent="0.3">
      <c r="A197" t="s">
        <v>16</v>
      </c>
      <c r="B197" t="s">
        <v>17</v>
      </c>
      <c r="C197" t="s">
        <v>45</v>
      </c>
      <c r="D197" t="s">
        <v>77</v>
      </c>
      <c r="E197" s="1">
        <v>2074</v>
      </c>
      <c r="F197" s="1">
        <v>10</v>
      </c>
      <c r="G197" s="1">
        <v>20</v>
      </c>
      <c r="H197" s="1">
        <v>41480</v>
      </c>
      <c r="I197" s="1">
        <v>1659.2</v>
      </c>
      <c r="J197" s="1">
        <v>39820.800000000003</v>
      </c>
      <c r="K197" s="1">
        <v>20740</v>
      </c>
      <c r="L197" s="1">
        <v>19080.8</v>
      </c>
      <c r="M197" s="2">
        <v>41648</v>
      </c>
      <c r="N197">
        <v>9</v>
      </c>
      <c r="O197" t="s">
        <v>42</v>
      </c>
      <c r="P197">
        <v>2014</v>
      </c>
    </row>
    <row r="198" spans="1:16" x14ac:dyDescent="0.3">
      <c r="A198" t="s">
        <v>16</v>
      </c>
      <c r="B198" t="s">
        <v>44</v>
      </c>
      <c r="C198" t="s">
        <v>45</v>
      </c>
      <c r="D198" t="s">
        <v>77</v>
      </c>
      <c r="E198" s="1">
        <v>1056</v>
      </c>
      <c r="F198" s="1">
        <v>10</v>
      </c>
      <c r="G198" s="1">
        <v>20</v>
      </c>
      <c r="H198" s="1">
        <v>21120</v>
      </c>
      <c r="I198" s="1">
        <v>844.8</v>
      </c>
      <c r="J198" s="1">
        <v>20275.2</v>
      </c>
      <c r="K198" s="1">
        <v>10560</v>
      </c>
      <c r="L198" s="1">
        <v>9715.2000000000007</v>
      </c>
      <c r="M198" s="2">
        <v>41648</v>
      </c>
      <c r="N198">
        <v>9</v>
      </c>
      <c r="O198" t="s">
        <v>42</v>
      </c>
      <c r="P198">
        <v>2014</v>
      </c>
    </row>
    <row r="199" spans="1:16" x14ac:dyDescent="0.3">
      <c r="A199" t="s">
        <v>23</v>
      </c>
      <c r="B199" t="s">
        <v>44</v>
      </c>
      <c r="C199" t="s">
        <v>45</v>
      </c>
      <c r="D199" t="s">
        <v>77</v>
      </c>
      <c r="E199" s="1">
        <v>671</v>
      </c>
      <c r="F199" s="1">
        <v>10</v>
      </c>
      <c r="G199" s="1">
        <v>15</v>
      </c>
      <c r="H199" s="1">
        <v>10065</v>
      </c>
      <c r="I199" s="1">
        <v>402.6</v>
      </c>
      <c r="J199" s="1">
        <v>9662.4</v>
      </c>
      <c r="K199" s="1">
        <v>6710</v>
      </c>
      <c r="L199" s="1">
        <v>2952.4</v>
      </c>
      <c r="M199" s="2">
        <v>41284</v>
      </c>
      <c r="N199">
        <v>10</v>
      </c>
      <c r="O199" t="s">
        <v>43</v>
      </c>
      <c r="P199">
        <v>2013</v>
      </c>
    </row>
    <row r="200" spans="1:16" x14ac:dyDescent="0.3">
      <c r="A200" t="s">
        <v>23</v>
      </c>
      <c r="B200" t="s">
        <v>26</v>
      </c>
      <c r="C200" t="s">
        <v>45</v>
      </c>
      <c r="D200" t="s">
        <v>77</v>
      </c>
      <c r="E200" s="1">
        <v>1514</v>
      </c>
      <c r="F200" s="1">
        <v>10</v>
      </c>
      <c r="G200" s="1">
        <v>15</v>
      </c>
      <c r="H200" s="1">
        <v>22710</v>
      </c>
      <c r="I200" s="1">
        <v>908.4</v>
      </c>
      <c r="J200" s="1">
        <v>21801.599999999999</v>
      </c>
      <c r="K200" s="1">
        <v>15140</v>
      </c>
      <c r="L200" s="1">
        <v>6661.6</v>
      </c>
      <c r="M200" s="2">
        <v>41284</v>
      </c>
      <c r="N200">
        <v>10</v>
      </c>
      <c r="O200" t="s">
        <v>43</v>
      </c>
      <c r="P200">
        <v>2013</v>
      </c>
    </row>
    <row r="201" spans="1:16" x14ac:dyDescent="0.3">
      <c r="A201" t="s">
        <v>16</v>
      </c>
      <c r="B201" t="s">
        <v>44</v>
      </c>
      <c r="C201" t="s">
        <v>45</v>
      </c>
      <c r="D201" t="s">
        <v>77</v>
      </c>
      <c r="E201" s="1">
        <v>274</v>
      </c>
      <c r="F201" s="1">
        <v>10</v>
      </c>
      <c r="G201" s="1">
        <v>350</v>
      </c>
      <c r="H201" s="1">
        <v>95900</v>
      </c>
      <c r="I201" s="1">
        <v>3836</v>
      </c>
      <c r="J201" s="1">
        <v>92064</v>
      </c>
      <c r="K201" s="1">
        <v>71240</v>
      </c>
      <c r="L201" s="1">
        <v>20824</v>
      </c>
      <c r="M201" s="2">
        <v>41651</v>
      </c>
      <c r="N201">
        <v>12</v>
      </c>
      <c r="O201" t="s">
        <v>30</v>
      </c>
      <c r="P201">
        <v>2014</v>
      </c>
    </row>
    <row r="202" spans="1:16" x14ac:dyDescent="0.3">
      <c r="A202" t="s">
        <v>34</v>
      </c>
      <c r="B202" t="s">
        <v>26</v>
      </c>
      <c r="C202" t="s">
        <v>45</v>
      </c>
      <c r="D202" t="s">
        <v>77</v>
      </c>
      <c r="E202" s="1">
        <v>1138</v>
      </c>
      <c r="F202" s="1">
        <v>10</v>
      </c>
      <c r="G202" s="1">
        <v>125</v>
      </c>
      <c r="H202" t="s">
        <v>207</v>
      </c>
      <c r="I202" s="1">
        <v>5690</v>
      </c>
      <c r="J202" t="s">
        <v>208</v>
      </c>
      <c r="K202" t="s">
        <v>208</v>
      </c>
      <c r="L202" t="s">
        <v>20</v>
      </c>
      <c r="M202" s="2">
        <v>41651</v>
      </c>
      <c r="N202">
        <v>12</v>
      </c>
      <c r="O202" t="s">
        <v>30</v>
      </c>
      <c r="P202">
        <v>2014</v>
      </c>
    </row>
    <row r="203" spans="1:16" x14ac:dyDescent="0.3">
      <c r="A203" t="s">
        <v>33</v>
      </c>
      <c r="B203" t="s">
        <v>44</v>
      </c>
      <c r="C203" t="s">
        <v>55</v>
      </c>
      <c r="D203" t="s">
        <v>77</v>
      </c>
      <c r="E203" s="1">
        <v>1465</v>
      </c>
      <c r="F203" s="1">
        <v>120</v>
      </c>
      <c r="G203" s="1">
        <v>12</v>
      </c>
      <c r="H203" s="1">
        <v>17580</v>
      </c>
      <c r="I203" s="1">
        <v>703.2</v>
      </c>
      <c r="J203" s="1">
        <v>16876.8</v>
      </c>
      <c r="K203" s="1">
        <v>4395</v>
      </c>
      <c r="L203" s="1">
        <v>12481.8</v>
      </c>
      <c r="M203" s="2">
        <v>41642</v>
      </c>
      <c r="N203">
        <v>3</v>
      </c>
      <c r="O203" t="s">
        <v>32</v>
      </c>
      <c r="P203">
        <v>2014</v>
      </c>
    </row>
    <row r="204" spans="1:16" x14ac:dyDescent="0.3">
      <c r="A204" t="s">
        <v>16</v>
      </c>
      <c r="B204" t="s">
        <v>17</v>
      </c>
      <c r="C204" t="s">
        <v>55</v>
      </c>
      <c r="D204" t="s">
        <v>77</v>
      </c>
      <c r="E204" s="1">
        <v>2646</v>
      </c>
      <c r="F204" s="1">
        <v>120</v>
      </c>
      <c r="G204" s="1">
        <v>20</v>
      </c>
      <c r="H204" s="1">
        <v>52920</v>
      </c>
      <c r="I204" s="1">
        <v>2116.8000000000002</v>
      </c>
      <c r="J204" s="1">
        <v>50803.199999999997</v>
      </c>
      <c r="K204" s="1">
        <v>26460</v>
      </c>
      <c r="L204" s="1">
        <v>24343.200000000001</v>
      </c>
      <c r="M204" s="2">
        <v>41283</v>
      </c>
      <c r="N204">
        <v>9</v>
      </c>
      <c r="O204" t="s">
        <v>42</v>
      </c>
      <c r="P204">
        <v>2013</v>
      </c>
    </row>
    <row r="205" spans="1:16" x14ac:dyDescent="0.3">
      <c r="A205" t="s">
        <v>16</v>
      </c>
      <c r="B205" t="s">
        <v>24</v>
      </c>
      <c r="C205" t="s">
        <v>55</v>
      </c>
      <c r="D205" t="s">
        <v>77</v>
      </c>
      <c r="E205" s="1">
        <v>2177</v>
      </c>
      <c r="F205" s="1">
        <v>120</v>
      </c>
      <c r="G205" s="1">
        <v>350</v>
      </c>
      <c r="H205" t="s">
        <v>222</v>
      </c>
      <c r="I205" s="1">
        <v>30478</v>
      </c>
      <c r="J205" t="s">
        <v>223</v>
      </c>
      <c r="K205" t="s">
        <v>224</v>
      </c>
      <c r="L205" t="s">
        <v>225</v>
      </c>
      <c r="M205" s="2">
        <v>41649</v>
      </c>
      <c r="N205">
        <v>10</v>
      </c>
      <c r="O205" t="s">
        <v>43</v>
      </c>
      <c r="P205">
        <v>2014</v>
      </c>
    </row>
    <row r="206" spans="1:16" x14ac:dyDescent="0.3">
      <c r="A206" t="s">
        <v>33</v>
      </c>
      <c r="B206" t="s">
        <v>24</v>
      </c>
      <c r="C206" t="s">
        <v>60</v>
      </c>
      <c r="D206" t="s">
        <v>77</v>
      </c>
      <c r="E206" s="1">
        <v>866</v>
      </c>
      <c r="F206" s="1">
        <v>250</v>
      </c>
      <c r="G206" s="1">
        <v>12</v>
      </c>
      <c r="H206" s="1">
        <v>10392</v>
      </c>
      <c r="I206" s="1">
        <v>415.68</v>
      </c>
      <c r="J206" s="1">
        <v>9976.32</v>
      </c>
      <c r="K206" s="1">
        <v>2598</v>
      </c>
      <c r="L206" s="1">
        <v>7378.32</v>
      </c>
      <c r="M206" s="2">
        <v>41644</v>
      </c>
      <c r="N206">
        <v>5</v>
      </c>
      <c r="O206" t="s">
        <v>78</v>
      </c>
      <c r="P206">
        <v>2014</v>
      </c>
    </row>
    <row r="207" spans="1:16" x14ac:dyDescent="0.3">
      <c r="A207" t="s">
        <v>16</v>
      </c>
      <c r="B207" t="s">
        <v>44</v>
      </c>
      <c r="C207" t="s">
        <v>60</v>
      </c>
      <c r="D207" t="s">
        <v>77</v>
      </c>
      <c r="E207" s="1">
        <v>349</v>
      </c>
      <c r="F207" s="1">
        <v>250</v>
      </c>
      <c r="G207" s="1">
        <v>350</v>
      </c>
      <c r="H207" t="s">
        <v>226</v>
      </c>
      <c r="I207" s="1">
        <v>4886</v>
      </c>
      <c r="J207" t="s">
        <v>227</v>
      </c>
      <c r="K207" s="1">
        <v>90740</v>
      </c>
      <c r="L207" s="1">
        <v>26524</v>
      </c>
      <c r="M207" s="2">
        <v>41283</v>
      </c>
      <c r="N207">
        <v>9</v>
      </c>
      <c r="O207" t="s">
        <v>42</v>
      </c>
      <c r="P207">
        <v>2013</v>
      </c>
    </row>
    <row r="208" spans="1:16" x14ac:dyDescent="0.3">
      <c r="A208" t="s">
        <v>16</v>
      </c>
      <c r="B208" t="s">
        <v>24</v>
      </c>
      <c r="C208" t="s">
        <v>60</v>
      </c>
      <c r="D208" t="s">
        <v>77</v>
      </c>
      <c r="E208" s="1">
        <v>2177</v>
      </c>
      <c r="F208" s="1">
        <v>250</v>
      </c>
      <c r="G208" s="1">
        <v>350</v>
      </c>
      <c r="H208" t="s">
        <v>222</v>
      </c>
      <c r="I208" s="1">
        <v>30478</v>
      </c>
      <c r="J208" t="s">
        <v>223</v>
      </c>
      <c r="K208" t="s">
        <v>224</v>
      </c>
      <c r="L208" t="s">
        <v>225</v>
      </c>
      <c r="M208" s="2">
        <v>41649</v>
      </c>
      <c r="N208">
        <v>10</v>
      </c>
      <c r="O208" t="s">
        <v>43</v>
      </c>
      <c r="P208">
        <v>2014</v>
      </c>
    </row>
    <row r="209" spans="1:16" x14ac:dyDescent="0.3">
      <c r="A209" t="s">
        <v>23</v>
      </c>
      <c r="B209" t="s">
        <v>26</v>
      </c>
      <c r="C209" t="s">
        <v>60</v>
      </c>
      <c r="D209" t="s">
        <v>77</v>
      </c>
      <c r="E209" s="1">
        <v>1514</v>
      </c>
      <c r="F209" s="1">
        <v>250</v>
      </c>
      <c r="G209" s="1">
        <v>15</v>
      </c>
      <c r="H209" s="1">
        <v>22710</v>
      </c>
      <c r="I209" s="1">
        <v>908.4</v>
      </c>
      <c r="J209" s="1">
        <v>21801.599999999999</v>
      </c>
      <c r="K209" s="1">
        <v>15140</v>
      </c>
      <c r="L209" s="1">
        <v>6661.6</v>
      </c>
      <c r="M209" s="2">
        <v>41284</v>
      </c>
      <c r="N209">
        <v>10</v>
      </c>
      <c r="O209" t="s">
        <v>43</v>
      </c>
      <c r="P209">
        <v>2013</v>
      </c>
    </row>
    <row r="210" spans="1:16" x14ac:dyDescent="0.3">
      <c r="A210" t="s">
        <v>16</v>
      </c>
      <c r="B210" t="s">
        <v>26</v>
      </c>
      <c r="C210" t="s">
        <v>71</v>
      </c>
      <c r="D210" t="s">
        <v>77</v>
      </c>
      <c r="E210" s="1">
        <v>1865</v>
      </c>
      <c r="F210" s="1">
        <v>260</v>
      </c>
      <c r="G210" s="1">
        <v>350</v>
      </c>
      <c r="H210" t="s">
        <v>228</v>
      </c>
      <c r="I210" s="1">
        <v>26110</v>
      </c>
      <c r="J210" t="s">
        <v>229</v>
      </c>
      <c r="K210" t="s">
        <v>230</v>
      </c>
      <c r="L210" t="s">
        <v>231</v>
      </c>
      <c r="M210" s="2">
        <v>41641</v>
      </c>
      <c r="N210">
        <v>2</v>
      </c>
      <c r="O210" t="s">
        <v>46</v>
      </c>
      <c r="P210">
        <v>2014</v>
      </c>
    </row>
    <row r="211" spans="1:16" x14ac:dyDescent="0.3">
      <c r="A211" t="s">
        <v>34</v>
      </c>
      <c r="B211" t="s">
        <v>26</v>
      </c>
      <c r="C211" t="s">
        <v>71</v>
      </c>
      <c r="D211" t="s">
        <v>77</v>
      </c>
      <c r="E211" s="1">
        <v>1074</v>
      </c>
      <c r="F211" s="1">
        <v>260</v>
      </c>
      <c r="G211" s="1">
        <v>125</v>
      </c>
      <c r="H211" t="s">
        <v>232</v>
      </c>
      <c r="I211" s="1">
        <v>5370</v>
      </c>
      <c r="J211" t="s">
        <v>233</v>
      </c>
      <c r="K211" t="s">
        <v>233</v>
      </c>
      <c r="L211" t="s">
        <v>20</v>
      </c>
      <c r="M211" s="2">
        <v>41643</v>
      </c>
      <c r="N211">
        <v>4</v>
      </c>
      <c r="O211" t="s">
        <v>64</v>
      </c>
      <c r="P211">
        <v>2014</v>
      </c>
    </row>
    <row r="212" spans="1:16" x14ac:dyDescent="0.3">
      <c r="A212" t="s">
        <v>16</v>
      </c>
      <c r="B212" t="s">
        <v>22</v>
      </c>
      <c r="C212" t="s">
        <v>71</v>
      </c>
      <c r="D212" t="s">
        <v>77</v>
      </c>
      <c r="E212" s="1">
        <v>1907</v>
      </c>
      <c r="F212" s="1">
        <v>260</v>
      </c>
      <c r="G212" s="1">
        <v>350</v>
      </c>
      <c r="H212" t="s">
        <v>234</v>
      </c>
      <c r="I212" s="1">
        <v>26698</v>
      </c>
      <c r="J212" t="s">
        <v>235</v>
      </c>
      <c r="K212" t="s">
        <v>236</v>
      </c>
      <c r="L212" t="s">
        <v>237</v>
      </c>
      <c r="M212" s="2">
        <v>41648</v>
      </c>
      <c r="N212">
        <v>9</v>
      </c>
      <c r="O212" t="s">
        <v>42</v>
      </c>
      <c r="P212">
        <v>2014</v>
      </c>
    </row>
    <row r="213" spans="1:16" x14ac:dyDescent="0.3">
      <c r="A213" t="s">
        <v>23</v>
      </c>
      <c r="B213" t="s">
        <v>44</v>
      </c>
      <c r="C213" t="s">
        <v>71</v>
      </c>
      <c r="D213" t="s">
        <v>77</v>
      </c>
      <c r="E213" s="1">
        <v>671</v>
      </c>
      <c r="F213" s="1">
        <v>260</v>
      </c>
      <c r="G213" s="1">
        <v>15</v>
      </c>
      <c r="H213" s="1">
        <v>10065</v>
      </c>
      <c r="I213" s="1">
        <v>402.6</v>
      </c>
      <c r="J213" s="1">
        <v>9662.4</v>
      </c>
      <c r="K213" s="1">
        <v>6710</v>
      </c>
      <c r="L213" s="1">
        <v>2952.4</v>
      </c>
      <c r="M213" s="2">
        <v>41284</v>
      </c>
      <c r="N213">
        <v>10</v>
      </c>
      <c r="O213" t="s">
        <v>43</v>
      </c>
      <c r="P213">
        <v>2013</v>
      </c>
    </row>
    <row r="214" spans="1:16" x14ac:dyDescent="0.3">
      <c r="A214" t="s">
        <v>16</v>
      </c>
      <c r="B214" t="s">
        <v>17</v>
      </c>
      <c r="C214" t="s">
        <v>71</v>
      </c>
      <c r="D214" t="s">
        <v>77</v>
      </c>
      <c r="E214" s="1">
        <v>1778</v>
      </c>
      <c r="F214" s="1">
        <v>260</v>
      </c>
      <c r="G214" s="1">
        <v>350</v>
      </c>
      <c r="H214" t="s">
        <v>238</v>
      </c>
      <c r="I214" s="1">
        <v>24892</v>
      </c>
      <c r="J214" t="s">
        <v>239</v>
      </c>
      <c r="K214" t="s">
        <v>240</v>
      </c>
      <c r="L214" t="s">
        <v>241</v>
      </c>
      <c r="M214" s="2">
        <v>41286</v>
      </c>
      <c r="N214">
        <v>12</v>
      </c>
      <c r="O214" t="s">
        <v>30</v>
      </c>
      <c r="P214">
        <v>2013</v>
      </c>
    </row>
    <row r="215" spans="1:16" x14ac:dyDescent="0.3">
      <c r="A215" t="s">
        <v>16</v>
      </c>
      <c r="B215" t="s">
        <v>22</v>
      </c>
      <c r="C215" t="s">
        <v>31</v>
      </c>
      <c r="D215" t="s">
        <v>242</v>
      </c>
      <c r="E215" s="1">
        <v>1159</v>
      </c>
      <c r="F215" s="1">
        <v>5</v>
      </c>
      <c r="G215" s="1">
        <v>7</v>
      </c>
      <c r="H215" s="1">
        <v>8113</v>
      </c>
      <c r="I215" s="1">
        <v>405.65</v>
      </c>
      <c r="J215" s="1">
        <v>7707.35</v>
      </c>
      <c r="K215" s="1">
        <v>5795</v>
      </c>
      <c r="L215" s="1">
        <v>1912.35</v>
      </c>
      <c r="M215" s="2">
        <v>41284</v>
      </c>
      <c r="N215">
        <v>10</v>
      </c>
      <c r="O215" t="s">
        <v>43</v>
      </c>
      <c r="P215">
        <v>2013</v>
      </c>
    </row>
    <row r="216" spans="1:16" x14ac:dyDescent="0.3">
      <c r="A216" t="s">
        <v>16</v>
      </c>
      <c r="B216" t="s">
        <v>22</v>
      </c>
      <c r="C216" t="s">
        <v>45</v>
      </c>
      <c r="D216" t="s">
        <v>242</v>
      </c>
      <c r="E216" s="1">
        <v>1372</v>
      </c>
      <c r="F216" s="1">
        <v>10</v>
      </c>
      <c r="G216" s="1">
        <v>7</v>
      </c>
      <c r="H216" s="1">
        <v>9604</v>
      </c>
      <c r="I216" s="1">
        <v>480.2</v>
      </c>
      <c r="J216" s="1">
        <v>9123.7999999999993</v>
      </c>
      <c r="K216" s="1">
        <v>6860</v>
      </c>
      <c r="L216" s="1">
        <v>2263.8000000000002</v>
      </c>
      <c r="M216" s="2">
        <v>41640</v>
      </c>
      <c r="N216">
        <v>1</v>
      </c>
      <c r="O216" t="s">
        <v>21</v>
      </c>
      <c r="P216">
        <v>2014</v>
      </c>
    </row>
    <row r="217" spans="1:16" x14ac:dyDescent="0.3">
      <c r="A217" t="s">
        <v>16</v>
      </c>
      <c r="B217" t="s">
        <v>17</v>
      </c>
      <c r="C217" t="s">
        <v>45</v>
      </c>
      <c r="D217" t="s">
        <v>242</v>
      </c>
      <c r="E217" s="1">
        <v>2349</v>
      </c>
      <c r="F217" s="1">
        <v>10</v>
      </c>
      <c r="G217" s="1">
        <v>7</v>
      </c>
      <c r="H217" s="1">
        <v>16443</v>
      </c>
      <c r="I217" s="1">
        <v>822.15</v>
      </c>
      <c r="J217" s="1">
        <v>15620.85</v>
      </c>
      <c r="K217" s="1">
        <v>11745</v>
      </c>
      <c r="L217" s="1">
        <v>3875.85</v>
      </c>
      <c r="M217" s="2">
        <v>41283</v>
      </c>
      <c r="N217">
        <v>9</v>
      </c>
      <c r="O217" t="s">
        <v>42</v>
      </c>
      <c r="P217">
        <v>2013</v>
      </c>
    </row>
    <row r="218" spans="1:16" x14ac:dyDescent="0.3">
      <c r="A218" t="s">
        <v>16</v>
      </c>
      <c r="B218" t="s">
        <v>26</v>
      </c>
      <c r="C218" t="s">
        <v>45</v>
      </c>
      <c r="D218" t="s">
        <v>242</v>
      </c>
      <c r="E218" s="1">
        <v>2689</v>
      </c>
      <c r="F218" s="1">
        <v>10</v>
      </c>
      <c r="G218" s="1">
        <v>7</v>
      </c>
      <c r="H218" s="1">
        <v>18823</v>
      </c>
      <c r="I218" s="1">
        <v>941.15</v>
      </c>
      <c r="J218" s="1">
        <v>17881.849999999999</v>
      </c>
      <c r="K218" s="1">
        <v>13445</v>
      </c>
      <c r="L218" s="1">
        <v>4436.8500000000004</v>
      </c>
      <c r="M218" s="2">
        <v>41649</v>
      </c>
      <c r="N218">
        <v>10</v>
      </c>
      <c r="O218" t="s">
        <v>43</v>
      </c>
      <c r="P218">
        <v>2014</v>
      </c>
    </row>
    <row r="219" spans="1:16" x14ac:dyDescent="0.3">
      <c r="A219" t="s">
        <v>33</v>
      </c>
      <c r="B219" t="s">
        <v>17</v>
      </c>
      <c r="C219" t="s">
        <v>45</v>
      </c>
      <c r="D219" t="s">
        <v>242</v>
      </c>
      <c r="E219" s="1">
        <v>2431</v>
      </c>
      <c r="F219" s="1">
        <v>10</v>
      </c>
      <c r="G219" s="1">
        <v>12</v>
      </c>
      <c r="H219" s="1">
        <v>29172</v>
      </c>
      <c r="I219" s="1">
        <v>1458.6</v>
      </c>
      <c r="J219" s="1">
        <v>27713.4</v>
      </c>
      <c r="K219" s="1">
        <v>7293</v>
      </c>
      <c r="L219" s="1">
        <v>20420.400000000001</v>
      </c>
      <c r="M219" s="2">
        <v>41651</v>
      </c>
      <c r="N219">
        <v>12</v>
      </c>
      <c r="O219" t="s">
        <v>30</v>
      </c>
      <c r="P219">
        <v>2014</v>
      </c>
    </row>
    <row r="220" spans="1:16" x14ac:dyDescent="0.3">
      <c r="A220" t="s">
        <v>33</v>
      </c>
      <c r="B220" t="s">
        <v>17</v>
      </c>
      <c r="C220" t="s">
        <v>55</v>
      </c>
      <c r="D220" t="s">
        <v>242</v>
      </c>
      <c r="E220" s="1">
        <v>2431</v>
      </c>
      <c r="F220" s="1">
        <v>120</v>
      </c>
      <c r="G220" s="1">
        <v>12</v>
      </c>
      <c r="H220" s="1">
        <v>29172</v>
      </c>
      <c r="I220" s="1">
        <v>1458.6</v>
      </c>
      <c r="J220" s="1">
        <v>27713.4</v>
      </c>
      <c r="K220" s="1">
        <v>7293</v>
      </c>
      <c r="L220" s="1">
        <v>20420.400000000001</v>
      </c>
      <c r="M220" s="2">
        <v>41651</v>
      </c>
      <c r="N220">
        <v>12</v>
      </c>
      <c r="O220" t="s">
        <v>30</v>
      </c>
      <c r="P220">
        <v>2014</v>
      </c>
    </row>
    <row r="221" spans="1:16" x14ac:dyDescent="0.3">
      <c r="A221" t="s">
        <v>16</v>
      </c>
      <c r="B221" t="s">
        <v>26</v>
      </c>
      <c r="C221" t="s">
        <v>60</v>
      </c>
      <c r="D221" t="s">
        <v>242</v>
      </c>
      <c r="E221" s="1">
        <v>2689</v>
      </c>
      <c r="F221" s="1">
        <v>250</v>
      </c>
      <c r="G221" s="1">
        <v>7</v>
      </c>
      <c r="H221" s="1">
        <v>18823</v>
      </c>
      <c r="I221" s="1">
        <v>941.15</v>
      </c>
      <c r="J221" s="1">
        <v>17881.849999999999</v>
      </c>
      <c r="K221" s="1">
        <v>13445</v>
      </c>
      <c r="L221" s="1">
        <v>4436.8500000000004</v>
      </c>
      <c r="M221" s="2">
        <v>41649</v>
      </c>
      <c r="N221">
        <v>10</v>
      </c>
      <c r="O221" t="s">
        <v>43</v>
      </c>
      <c r="P221">
        <v>2014</v>
      </c>
    </row>
    <row r="222" spans="1:16" x14ac:dyDescent="0.3">
      <c r="A222" t="s">
        <v>16</v>
      </c>
      <c r="B222" t="s">
        <v>26</v>
      </c>
      <c r="C222" t="s">
        <v>71</v>
      </c>
      <c r="D222" t="s">
        <v>242</v>
      </c>
      <c r="E222" s="1">
        <v>1683</v>
      </c>
      <c r="F222" s="1">
        <v>260</v>
      </c>
      <c r="G222" s="1">
        <v>7</v>
      </c>
      <c r="H222" s="1">
        <v>11781</v>
      </c>
      <c r="I222" s="1">
        <v>589.04999999999995</v>
      </c>
      <c r="J222" s="1">
        <v>11191.95</v>
      </c>
      <c r="K222" s="1">
        <v>8415</v>
      </c>
      <c r="L222" s="1">
        <v>2776.95</v>
      </c>
      <c r="M222" s="2">
        <v>41646</v>
      </c>
      <c r="N222">
        <v>7</v>
      </c>
      <c r="O222" t="s">
        <v>37</v>
      </c>
      <c r="P222">
        <v>2014</v>
      </c>
    </row>
    <row r="223" spans="1:16" x14ac:dyDescent="0.3">
      <c r="A223" t="s">
        <v>33</v>
      </c>
      <c r="B223" t="s">
        <v>26</v>
      </c>
      <c r="C223" t="s">
        <v>71</v>
      </c>
      <c r="D223" t="s">
        <v>242</v>
      </c>
      <c r="E223" s="1">
        <v>1123</v>
      </c>
      <c r="F223" s="1">
        <v>260</v>
      </c>
      <c r="G223" s="1">
        <v>12</v>
      </c>
      <c r="H223" s="1">
        <v>13476</v>
      </c>
      <c r="I223" s="1">
        <v>673.8</v>
      </c>
      <c r="J223" s="1">
        <v>12802.2</v>
      </c>
      <c r="K223" s="1">
        <v>3369</v>
      </c>
      <c r="L223" s="1">
        <v>9433.2000000000007</v>
      </c>
      <c r="M223" s="2">
        <v>41647</v>
      </c>
      <c r="N223">
        <v>8</v>
      </c>
      <c r="O223" t="s">
        <v>41</v>
      </c>
      <c r="P223">
        <v>2014</v>
      </c>
    </row>
    <row r="224" spans="1:16" x14ac:dyDescent="0.3">
      <c r="A224" t="s">
        <v>16</v>
      </c>
      <c r="B224" t="s">
        <v>22</v>
      </c>
      <c r="C224" t="s">
        <v>71</v>
      </c>
      <c r="D224" t="s">
        <v>242</v>
      </c>
      <c r="E224" s="1">
        <v>1159</v>
      </c>
      <c r="F224" s="1">
        <v>260</v>
      </c>
      <c r="G224" s="1">
        <v>7</v>
      </c>
      <c r="H224" s="1">
        <v>8113</v>
      </c>
      <c r="I224" s="1">
        <v>405.65</v>
      </c>
      <c r="J224" s="1">
        <v>7707.35</v>
      </c>
      <c r="K224" s="1">
        <v>5795</v>
      </c>
      <c r="L224" s="1">
        <v>1912.35</v>
      </c>
      <c r="M224" s="2">
        <v>41284</v>
      </c>
      <c r="N224">
        <v>10</v>
      </c>
      <c r="O224" t="s">
        <v>43</v>
      </c>
      <c r="P224">
        <v>2013</v>
      </c>
    </row>
    <row r="225" spans="1:16" x14ac:dyDescent="0.3">
      <c r="A225" t="s">
        <v>33</v>
      </c>
      <c r="B225" t="s">
        <v>24</v>
      </c>
      <c r="C225" t="s">
        <v>18</v>
      </c>
      <c r="D225" t="s">
        <v>242</v>
      </c>
      <c r="E225" s="1">
        <v>1865</v>
      </c>
      <c r="F225" s="1">
        <v>3</v>
      </c>
      <c r="G225" s="1">
        <v>12</v>
      </c>
      <c r="H225" s="1">
        <v>22380</v>
      </c>
      <c r="I225" s="1">
        <v>1119</v>
      </c>
      <c r="J225" s="1">
        <v>21261</v>
      </c>
      <c r="K225" s="1">
        <v>5595</v>
      </c>
      <c r="L225" s="1">
        <v>15666</v>
      </c>
      <c r="M225" s="2">
        <v>41641</v>
      </c>
      <c r="N225">
        <v>2</v>
      </c>
      <c r="O225" t="s">
        <v>46</v>
      </c>
      <c r="P225">
        <v>2014</v>
      </c>
    </row>
    <row r="226" spans="1:16" x14ac:dyDescent="0.3">
      <c r="A226" t="s">
        <v>33</v>
      </c>
      <c r="B226" t="s">
        <v>22</v>
      </c>
      <c r="C226" t="s">
        <v>18</v>
      </c>
      <c r="D226" t="s">
        <v>242</v>
      </c>
      <c r="E226" s="1">
        <v>1116</v>
      </c>
      <c r="F226" s="1">
        <v>3</v>
      </c>
      <c r="G226" s="1">
        <v>12</v>
      </c>
      <c r="H226" s="1">
        <v>13392</v>
      </c>
      <c r="I226" s="1">
        <v>669.6</v>
      </c>
      <c r="J226" s="1">
        <v>12722.4</v>
      </c>
      <c r="K226" s="1">
        <v>3348</v>
      </c>
      <c r="L226" s="1">
        <v>9374.4</v>
      </c>
      <c r="M226" s="2">
        <v>41641</v>
      </c>
      <c r="N226">
        <v>2</v>
      </c>
      <c r="O226" t="s">
        <v>46</v>
      </c>
      <c r="P226">
        <v>2014</v>
      </c>
    </row>
    <row r="227" spans="1:16" x14ac:dyDescent="0.3">
      <c r="A227" t="s">
        <v>16</v>
      </c>
      <c r="B227" t="s">
        <v>24</v>
      </c>
      <c r="C227" t="s">
        <v>18</v>
      </c>
      <c r="D227" t="s">
        <v>242</v>
      </c>
      <c r="E227" s="1">
        <v>1563</v>
      </c>
      <c r="F227" s="1">
        <v>3</v>
      </c>
      <c r="G227" s="1">
        <v>20</v>
      </c>
      <c r="H227" s="1">
        <v>31260</v>
      </c>
      <c r="I227" s="1">
        <v>1563</v>
      </c>
      <c r="J227" s="1">
        <v>29697</v>
      </c>
      <c r="K227" s="1">
        <v>15630</v>
      </c>
      <c r="L227" s="1">
        <v>14067</v>
      </c>
      <c r="M227" s="2">
        <v>41644</v>
      </c>
      <c r="N227">
        <v>5</v>
      </c>
      <c r="O227" t="s">
        <v>78</v>
      </c>
      <c r="P227">
        <v>2014</v>
      </c>
    </row>
    <row r="228" spans="1:16" x14ac:dyDescent="0.3">
      <c r="A228" t="s">
        <v>38</v>
      </c>
      <c r="B228" t="s">
        <v>44</v>
      </c>
      <c r="C228" t="s">
        <v>18</v>
      </c>
      <c r="D228" t="s">
        <v>242</v>
      </c>
      <c r="E228" s="1">
        <v>991</v>
      </c>
      <c r="F228" s="1">
        <v>3</v>
      </c>
      <c r="G228" s="1">
        <v>300</v>
      </c>
      <c r="H228" t="s">
        <v>243</v>
      </c>
      <c r="I228" s="1">
        <v>14865</v>
      </c>
      <c r="J228" t="s">
        <v>244</v>
      </c>
      <c r="K228" t="s">
        <v>245</v>
      </c>
      <c r="L228" s="1">
        <v>34685</v>
      </c>
      <c r="M228" s="2">
        <v>41645</v>
      </c>
      <c r="N228">
        <v>6</v>
      </c>
      <c r="O228" t="s">
        <v>25</v>
      </c>
      <c r="P228">
        <v>2014</v>
      </c>
    </row>
    <row r="229" spans="1:16" x14ac:dyDescent="0.3">
      <c r="A229" t="s">
        <v>16</v>
      </c>
      <c r="B229" t="s">
        <v>22</v>
      </c>
      <c r="C229" t="s">
        <v>18</v>
      </c>
      <c r="D229" t="s">
        <v>242</v>
      </c>
      <c r="E229" s="1">
        <v>1016</v>
      </c>
      <c r="F229" s="1">
        <v>3</v>
      </c>
      <c r="G229" s="1">
        <v>7</v>
      </c>
      <c r="H229" s="1">
        <v>7112</v>
      </c>
      <c r="I229" s="1">
        <v>355.6</v>
      </c>
      <c r="J229" s="1">
        <v>6756.4</v>
      </c>
      <c r="K229" s="1">
        <v>5080</v>
      </c>
      <c r="L229" s="1">
        <v>1676.4</v>
      </c>
      <c r="M229" s="2">
        <v>41285</v>
      </c>
      <c r="N229">
        <v>11</v>
      </c>
      <c r="O229" t="s">
        <v>54</v>
      </c>
      <c r="P229">
        <v>2013</v>
      </c>
    </row>
    <row r="230" spans="1:16" x14ac:dyDescent="0.3">
      <c r="A230" t="s">
        <v>23</v>
      </c>
      <c r="B230" t="s">
        <v>26</v>
      </c>
      <c r="C230" t="s">
        <v>18</v>
      </c>
      <c r="D230" t="s">
        <v>242</v>
      </c>
      <c r="E230" s="1">
        <v>2791</v>
      </c>
      <c r="F230" s="1">
        <v>3</v>
      </c>
      <c r="G230" s="1">
        <v>15</v>
      </c>
      <c r="H230" s="1">
        <v>41865</v>
      </c>
      <c r="I230" s="1">
        <v>2093.25</v>
      </c>
      <c r="J230" s="1">
        <v>39771.75</v>
      </c>
      <c r="K230" s="1">
        <v>27910</v>
      </c>
      <c r="L230" s="1">
        <v>11861.75</v>
      </c>
      <c r="M230" s="2">
        <v>41650</v>
      </c>
      <c r="N230">
        <v>11</v>
      </c>
      <c r="O230" t="s">
        <v>54</v>
      </c>
      <c r="P230">
        <v>2014</v>
      </c>
    </row>
    <row r="231" spans="1:16" x14ac:dyDescent="0.3">
      <c r="A231" t="s">
        <v>16</v>
      </c>
      <c r="B231" t="s">
        <v>44</v>
      </c>
      <c r="C231" t="s">
        <v>18</v>
      </c>
      <c r="D231" t="s">
        <v>242</v>
      </c>
      <c r="E231" s="1">
        <v>570</v>
      </c>
      <c r="F231" s="1">
        <v>3</v>
      </c>
      <c r="G231" s="1">
        <v>7</v>
      </c>
      <c r="H231" s="1">
        <v>3990</v>
      </c>
      <c r="I231" s="1">
        <v>199.5</v>
      </c>
      <c r="J231" s="1">
        <v>3790.5</v>
      </c>
      <c r="K231" s="1">
        <v>2850</v>
      </c>
      <c r="L231" s="1">
        <v>940.5</v>
      </c>
      <c r="M231" s="2">
        <v>41651</v>
      </c>
      <c r="N231">
        <v>12</v>
      </c>
      <c r="O231" t="s">
        <v>30</v>
      </c>
      <c r="P231">
        <v>2014</v>
      </c>
    </row>
    <row r="232" spans="1:16" x14ac:dyDescent="0.3">
      <c r="A232" t="s">
        <v>16</v>
      </c>
      <c r="B232" t="s">
        <v>24</v>
      </c>
      <c r="C232" t="s">
        <v>18</v>
      </c>
      <c r="D232" t="s">
        <v>242</v>
      </c>
      <c r="E232" s="1">
        <v>2487</v>
      </c>
      <c r="F232" s="1">
        <v>3</v>
      </c>
      <c r="G232" s="1">
        <v>7</v>
      </c>
      <c r="H232" s="1">
        <v>17409</v>
      </c>
      <c r="I232" s="1">
        <v>870.45</v>
      </c>
      <c r="J232" s="1">
        <v>16538.55</v>
      </c>
      <c r="K232" s="1">
        <v>12435</v>
      </c>
      <c r="L232" s="1">
        <v>4103.55</v>
      </c>
      <c r="M232" s="2">
        <v>41651</v>
      </c>
      <c r="N232">
        <v>12</v>
      </c>
      <c r="O232" t="s">
        <v>30</v>
      </c>
      <c r="P232">
        <v>2014</v>
      </c>
    </row>
    <row r="233" spans="1:16" x14ac:dyDescent="0.3">
      <c r="A233" t="s">
        <v>16</v>
      </c>
      <c r="B233" t="s">
        <v>24</v>
      </c>
      <c r="C233" t="s">
        <v>31</v>
      </c>
      <c r="D233" t="s">
        <v>242</v>
      </c>
      <c r="E233" s="1">
        <v>1384.5</v>
      </c>
      <c r="F233" s="1">
        <v>5</v>
      </c>
      <c r="G233" s="1">
        <v>350</v>
      </c>
      <c r="H233" t="s">
        <v>246</v>
      </c>
      <c r="I233" s="1">
        <v>24228.75</v>
      </c>
      <c r="J233" t="s">
        <v>247</v>
      </c>
      <c r="K233" t="s">
        <v>248</v>
      </c>
      <c r="L233" t="s">
        <v>249</v>
      </c>
      <c r="M233" s="2">
        <v>41640</v>
      </c>
      <c r="N233">
        <v>1</v>
      </c>
      <c r="O233" t="s">
        <v>21</v>
      </c>
      <c r="P233">
        <v>2014</v>
      </c>
    </row>
    <row r="234" spans="1:16" x14ac:dyDescent="0.3">
      <c r="A234" t="s">
        <v>34</v>
      </c>
      <c r="B234" t="s">
        <v>44</v>
      </c>
      <c r="C234" t="s">
        <v>31</v>
      </c>
      <c r="D234" t="s">
        <v>242</v>
      </c>
      <c r="E234" s="1">
        <v>3627</v>
      </c>
      <c r="F234" s="1">
        <v>5</v>
      </c>
      <c r="G234" s="1">
        <v>125</v>
      </c>
      <c r="H234" t="s">
        <v>250</v>
      </c>
      <c r="I234" s="1">
        <v>22668.75</v>
      </c>
      <c r="J234" t="s">
        <v>251</v>
      </c>
      <c r="K234" t="s">
        <v>252</v>
      </c>
      <c r="L234" s="1">
        <v>-4533.75</v>
      </c>
      <c r="M234" s="2">
        <v>41646</v>
      </c>
      <c r="N234">
        <v>7</v>
      </c>
      <c r="O234" t="s">
        <v>37</v>
      </c>
      <c r="P234">
        <v>2014</v>
      </c>
    </row>
    <row r="235" spans="1:16" x14ac:dyDescent="0.3">
      <c r="A235" t="s">
        <v>16</v>
      </c>
      <c r="B235" t="s">
        <v>26</v>
      </c>
      <c r="C235" t="s">
        <v>31</v>
      </c>
      <c r="D235" t="s">
        <v>242</v>
      </c>
      <c r="E235" s="1">
        <v>720</v>
      </c>
      <c r="F235" s="1">
        <v>5</v>
      </c>
      <c r="G235" s="1">
        <v>350</v>
      </c>
      <c r="H235" t="s">
        <v>253</v>
      </c>
      <c r="I235" s="1">
        <v>12600</v>
      </c>
      <c r="J235" t="s">
        <v>254</v>
      </c>
      <c r="K235" t="s">
        <v>255</v>
      </c>
      <c r="L235" s="1">
        <v>52200</v>
      </c>
      <c r="M235" s="2">
        <v>41283</v>
      </c>
      <c r="N235">
        <v>9</v>
      </c>
      <c r="O235" t="s">
        <v>42</v>
      </c>
      <c r="P235">
        <v>2013</v>
      </c>
    </row>
    <row r="236" spans="1:16" x14ac:dyDescent="0.3">
      <c r="A236" t="s">
        <v>33</v>
      </c>
      <c r="B236" t="s">
        <v>22</v>
      </c>
      <c r="C236" t="s">
        <v>31</v>
      </c>
      <c r="D236" t="s">
        <v>242</v>
      </c>
      <c r="E236" s="1">
        <v>2342</v>
      </c>
      <c r="F236" s="1">
        <v>5</v>
      </c>
      <c r="G236" s="1">
        <v>12</v>
      </c>
      <c r="H236" s="1">
        <v>28104</v>
      </c>
      <c r="I236" s="1">
        <v>1405.2</v>
      </c>
      <c r="J236" s="1">
        <v>26698.799999999999</v>
      </c>
      <c r="K236" s="1">
        <v>7026</v>
      </c>
      <c r="L236" s="1">
        <v>19672.8</v>
      </c>
      <c r="M236" s="2">
        <v>41650</v>
      </c>
      <c r="N236">
        <v>11</v>
      </c>
      <c r="O236" t="s">
        <v>54</v>
      </c>
      <c r="P236">
        <v>2014</v>
      </c>
    </row>
    <row r="237" spans="1:16" x14ac:dyDescent="0.3">
      <c r="A237" t="s">
        <v>38</v>
      </c>
      <c r="B237" t="s">
        <v>26</v>
      </c>
      <c r="C237" t="s">
        <v>31</v>
      </c>
      <c r="D237" t="s">
        <v>242</v>
      </c>
      <c r="E237" s="1">
        <v>1100</v>
      </c>
      <c r="F237" s="1">
        <v>5</v>
      </c>
      <c r="G237" s="1">
        <v>300</v>
      </c>
      <c r="H237" t="s">
        <v>256</v>
      </c>
      <c r="I237" s="1">
        <v>16500</v>
      </c>
      <c r="J237" t="s">
        <v>257</v>
      </c>
      <c r="K237" t="s">
        <v>258</v>
      </c>
      <c r="L237" s="1">
        <v>38500</v>
      </c>
      <c r="M237" s="2">
        <v>41286</v>
      </c>
      <c r="N237">
        <v>12</v>
      </c>
      <c r="O237" t="s">
        <v>30</v>
      </c>
      <c r="P237">
        <v>2013</v>
      </c>
    </row>
    <row r="238" spans="1:16" x14ac:dyDescent="0.3">
      <c r="A238" t="s">
        <v>16</v>
      </c>
      <c r="B238" t="s">
        <v>24</v>
      </c>
      <c r="C238" t="s">
        <v>45</v>
      </c>
      <c r="D238" t="s">
        <v>242</v>
      </c>
      <c r="E238" s="1">
        <v>1303</v>
      </c>
      <c r="F238" s="1">
        <v>10</v>
      </c>
      <c r="G238" s="1">
        <v>20</v>
      </c>
      <c r="H238" s="1">
        <v>26060</v>
      </c>
      <c r="I238" s="1">
        <v>1303</v>
      </c>
      <c r="J238" s="1">
        <v>24757</v>
      </c>
      <c r="K238" s="1">
        <v>13030</v>
      </c>
      <c r="L238" s="1">
        <v>11727</v>
      </c>
      <c r="M238" s="2">
        <v>41641</v>
      </c>
      <c r="N238">
        <v>2</v>
      </c>
      <c r="O238" t="s">
        <v>46</v>
      </c>
      <c r="P238">
        <v>2014</v>
      </c>
    </row>
    <row r="239" spans="1:16" x14ac:dyDescent="0.3">
      <c r="A239" t="s">
        <v>34</v>
      </c>
      <c r="B239" t="s">
        <v>44</v>
      </c>
      <c r="C239" t="s">
        <v>45</v>
      </c>
      <c r="D239" t="s">
        <v>242</v>
      </c>
      <c r="E239" s="1">
        <v>2992</v>
      </c>
      <c r="F239" s="1">
        <v>10</v>
      </c>
      <c r="G239" s="1">
        <v>125</v>
      </c>
      <c r="H239" t="s">
        <v>259</v>
      </c>
      <c r="I239" s="1">
        <v>18700</v>
      </c>
      <c r="J239" t="s">
        <v>260</v>
      </c>
      <c r="K239" t="s">
        <v>261</v>
      </c>
      <c r="L239" s="1">
        <v>-3740</v>
      </c>
      <c r="M239" s="2">
        <v>41642</v>
      </c>
      <c r="N239">
        <v>3</v>
      </c>
      <c r="O239" t="s">
        <v>32</v>
      </c>
      <c r="P239">
        <v>2014</v>
      </c>
    </row>
    <row r="240" spans="1:16" x14ac:dyDescent="0.3">
      <c r="A240" t="s">
        <v>34</v>
      </c>
      <c r="B240" t="s">
        <v>24</v>
      </c>
      <c r="C240" t="s">
        <v>45</v>
      </c>
      <c r="D240" t="s">
        <v>242</v>
      </c>
      <c r="E240" s="1">
        <v>2385</v>
      </c>
      <c r="F240" s="1">
        <v>10</v>
      </c>
      <c r="G240" s="1">
        <v>125</v>
      </c>
      <c r="H240" t="s">
        <v>262</v>
      </c>
      <c r="I240" s="1">
        <v>14906.25</v>
      </c>
      <c r="J240" t="s">
        <v>263</v>
      </c>
      <c r="K240" t="s">
        <v>264</v>
      </c>
      <c r="L240" s="1">
        <v>-2981.25</v>
      </c>
      <c r="M240" s="2">
        <v>41642</v>
      </c>
      <c r="N240">
        <v>3</v>
      </c>
      <c r="O240" t="s">
        <v>32</v>
      </c>
      <c r="P240">
        <v>2014</v>
      </c>
    </row>
    <row r="241" spans="1:16" x14ac:dyDescent="0.3">
      <c r="A241" t="s">
        <v>38</v>
      </c>
      <c r="B241" t="s">
        <v>26</v>
      </c>
      <c r="C241" t="s">
        <v>45</v>
      </c>
      <c r="D241" t="s">
        <v>242</v>
      </c>
      <c r="E241" s="1">
        <v>1607</v>
      </c>
      <c r="F241" s="1">
        <v>10</v>
      </c>
      <c r="G241" s="1">
        <v>300</v>
      </c>
      <c r="H241" t="s">
        <v>265</v>
      </c>
      <c r="I241" s="1">
        <v>24105</v>
      </c>
      <c r="J241" t="s">
        <v>266</v>
      </c>
      <c r="K241" t="s">
        <v>267</v>
      </c>
      <c r="L241" s="1">
        <v>56245</v>
      </c>
      <c r="M241" s="2">
        <v>41643</v>
      </c>
      <c r="N241">
        <v>4</v>
      </c>
      <c r="O241" t="s">
        <v>64</v>
      </c>
      <c r="P241">
        <v>2014</v>
      </c>
    </row>
    <row r="242" spans="1:16" x14ac:dyDescent="0.3">
      <c r="A242" t="s">
        <v>16</v>
      </c>
      <c r="B242" t="s">
        <v>44</v>
      </c>
      <c r="C242" t="s">
        <v>45</v>
      </c>
      <c r="D242" t="s">
        <v>242</v>
      </c>
      <c r="E242" s="1">
        <v>2327</v>
      </c>
      <c r="F242" s="1">
        <v>10</v>
      </c>
      <c r="G242" s="1">
        <v>7</v>
      </c>
      <c r="H242" s="1">
        <v>16289</v>
      </c>
      <c r="I242" s="1">
        <v>814.45</v>
      </c>
      <c r="J242" s="1">
        <v>15474.55</v>
      </c>
      <c r="K242" s="1">
        <v>11635</v>
      </c>
      <c r="L242" s="1">
        <v>3839.55</v>
      </c>
      <c r="M242" s="2">
        <v>41644</v>
      </c>
      <c r="N242">
        <v>5</v>
      </c>
      <c r="O242" t="s">
        <v>78</v>
      </c>
      <c r="P242">
        <v>2014</v>
      </c>
    </row>
    <row r="243" spans="1:16" x14ac:dyDescent="0.3">
      <c r="A243" t="s">
        <v>38</v>
      </c>
      <c r="B243" t="s">
        <v>44</v>
      </c>
      <c r="C243" t="s">
        <v>45</v>
      </c>
      <c r="D243" t="s">
        <v>242</v>
      </c>
      <c r="E243" s="1">
        <v>991</v>
      </c>
      <c r="F243" s="1">
        <v>10</v>
      </c>
      <c r="G243" s="1">
        <v>300</v>
      </c>
      <c r="H243" t="s">
        <v>243</v>
      </c>
      <c r="I243" s="1">
        <v>14865</v>
      </c>
      <c r="J243" t="s">
        <v>244</v>
      </c>
      <c r="K243" t="s">
        <v>245</v>
      </c>
      <c r="L243" s="1">
        <v>34685</v>
      </c>
      <c r="M243" s="2">
        <v>41645</v>
      </c>
      <c r="N243">
        <v>6</v>
      </c>
      <c r="O243" t="s">
        <v>25</v>
      </c>
      <c r="P243">
        <v>2014</v>
      </c>
    </row>
    <row r="244" spans="1:16" x14ac:dyDescent="0.3">
      <c r="A244" t="s">
        <v>16</v>
      </c>
      <c r="B244" t="s">
        <v>44</v>
      </c>
      <c r="C244" t="s">
        <v>45</v>
      </c>
      <c r="D244" t="s">
        <v>242</v>
      </c>
      <c r="E244" s="1">
        <v>602</v>
      </c>
      <c r="F244" s="1">
        <v>10</v>
      </c>
      <c r="G244" s="1">
        <v>350</v>
      </c>
      <c r="H244" t="s">
        <v>268</v>
      </c>
      <c r="I244" s="1">
        <v>10535</v>
      </c>
      <c r="J244" t="s">
        <v>269</v>
      </c>
      <c r="K244" t="s">
        <v>270</v>
      </c>
      <c r="L244" s="1">
        <v>43645</v>
      </c>
      <c r="M244" s="2">
        <v>41645</v>
      </c>
      <c r="N244">
        <v>6</v>
      </c>
      <c r="O244" t="s">
        <v>25</v>
      </c>
      <c r="P244">
        <v>2014</v>
      </c>
    </row>
    <row r="245" spans="1:16" x14ac:dyDescent="0.3">
      <c r="A245" t="s">
        <v>23</v>
      </c>
      <c r="B245" t="s">
        <v>24</v>
      </c>
      <c r="C245" t="s">
        <v>45</v>
      </c>
      <c r="D245" t="s">
        <v>242</v>
      </c>
      <c r="E245" s="1">
        <v>2620</v>
      </c>
      <c r="F245" s="1">
        <v>10</v>
      </c>
      <c r="G245" s="1">
        <v>15</v>
      </c>
      <c r="H245" s="1">
        <v>39300</v>
      </c>
      <c r="I245" s="1">
        <v>1965</v>
      </c>
      <c r="J245" s="1">
        <v>37335</v>
      </c>
      <c r="K245" s="1">
        <v>26200</v>
      </c>
      <c r="L245" s="1">
        <v>11135</v>
      </c>
      <c r="M245" s="2">
        <v>41648</v>
      </c>
      <c r="N245">
        <v>9</v>
      </c>
      <c r="O245" t="s">
        <v>42</v>
      </c>
      <c r="P245">
        <v>2014</v>
      </c>
    </row>
    <row r="246" spans="1:16" x14ac:dyDescent="0.3">
      <c r="A246" t="s">
        <v>16</v>
      </c>
      <c r="B246" t="s">
        <v>17</v>
      </c>
      <c r="C246" t="s">
        <v>45</v>
      </c>
      <c r="D246" t="s">
        <v>242</v>
      </c>
      <c r="E246" s="1">
        <v>1228</v>
      </c>
      <c r="F246" s="1">
        <v>10</v>
      </c>
      <c r="G246" s="1">
        <v>350</v>
      </c>
      <c r="H246" t="s">
        <v>271</v>
      </c>
      <c r="I246" s="1">
        <v>21490</v>
      </c>
      <c r="J246" t="s">
        <v>272</v>
      </c>
      <c r="K246" t="s">
        <v>273</v>
      </c>
      <c r="L246" s="1">
        <v>89030</v>
      </c>
      <c r="M246" s="2">
        <v>41284</v>
      </c>
      <c r="N246">
        <v>10</v>
      </c>
      <c r="O246" t="s">
        <v>43</v>
      </c>
      <c r="P246">
        <v>2013</v>
      </c>
    </row>
    <row r="247" spans="1:16" x14ac:dyDescent="0.3">
      <c r="A247" t="s">
        <v>16</v>
      </c>
      <c r="B247" t="s">
        <v>17</v>
      </c>
      <c r="C247" t="s">
        <v>45</v>
      </c>
      <c r="D247" t="s">
        <v>242</v>
      </c>
      <c r="E247" s="1">
        <v>1389</v>
      </c>
      <c r="F247" s="1">
        <v>10</v>
      </c>
      <c r="G247" s="1">
        <v>20</v>
      </c>
      <c r="H247" s="1">
        <v>27780</v>
      </c>
      <c r="I247" s="1">
        <v>1389</v>
      </c>
      <c r="J247" s="1">
        <v>26391</v>
      </c>
      <c r="K247" s="1">
        <v>13890</v>
      </c>
      <c r="L247" s="1">
        <v>12501</v>
      </c>
      <c r="M247" s="2">
        <v>41284</v>
      </c>
      <c r="N247">
        <v>10</v>
      </c>
      <c r="O247" t="s">
        <v>43</v>
      </c>
      <c r="P247">
        <v>2013</v>
      </c>
    </row>
    <row r="248" spans="1:16" x14ac:dyDescent="0.3">
      <c r="A248" t="s">
        <v>34</v>
      </c>
      <c r="B248" t="s">
        <v>44</v>
      </c>
      <c r="C248" t="s">
        <v>45</v>
      </c>
      <c r="D248" t="s">
        <v>242</v>
      </c>
      <c r="E248" s="1">
        <v>861</v>
      </c>
      <c r="F248" s="1">
        <v>10</v>
      </c>
      <c r="G248" s="1">
        <v>125</v>
      </c>
      <c r="H248" t="s">
        <v>274</v>
      </c>
      <c r="I248" s="1">
        <v>5381.25</v>
      </c>
      <c r="J248" t="s">
        <v>275</v>
      </c>
      <c r="K248" t="s">
        <v>276</v>
      </c>
      <c r="L248" s="1">
        <v>-1076.25</v>
      </c>
      <c r="M248" s="2">
        <v>41649</v>
      </c>
      <c r="N248">
        <v>10</v>
      </c>
      <c r="O248" t="s">
        <v>43</v>
      </c>
      <c r="P248">
        <v>2014</v>
      </c>
    </row>
    <row r="249" spans="1:16" x14ac:dyDescent="0.3">
      <c r="A249" t="s">
        <v>34</v>
      </c>
      <c r="B249" t="s">
        <v>24</v>
      </c>
      <c r="C249" t="s">
        <v>45</v>
      </c>
      <c r="D249" t="s">
        <v>242</v>
      </c>
      <c r="E249" s="1">
        <v>704</v>
      </c>
      <c r="F249" s="1">
        <v>10</v>
      </c>
      <c r="G249" s="1">
        <v>125</v>
      </c>
      <c r="H249" s="1">
        <v>88000</v>
      </c>
      <c r="I249" s="1">
        <v>4400</v>
      </c>
      <c r="J249" s="1">
        <v>83600</v>
      </c>
      <c r="K249" s="1">
        <v>84480</v>
      </c>
      <c r="L249" s="1">
        <v>-880</v>
      </c>
      <c r="M249" s="2">
        <v>41284</v>
      </c>
      <c r="N249">
        <v>10</v>
      </c>
      <c r="O249" t="s">
        <v>43</v>
      </c>
      <c r="P249">
        <v>2013</v>
      </c>
    </row>
    <row r="250" spans="1:16" x14ac:dyDescent="0.3">
      <c r="A250" t="s">
        <v>16</v>
      </c>
      <c r="B250" t="s">
        <v>17</v>
      </c>
      <c r="C250" t="s">
        <v>45</v>
      </c>
      <c r="D250" t="s">
        <v>242</v>
      </c>
      <c r="E250" s="1">
        <v>1802</v>
      </c>
      <c r="F250" s="1">
        <v>10</v>
      </c>
      <c r="G250" s="1">
        <v>20</v>
      </c>
      <c r="H250" s="1">
        <v>36040</v>
      </c>
      <c r="I250" s="1">
        <v>1802</v>
      </c>
      <c r="J250" s="1">
        <v>34238</v>
      </c>
      <c r="K250" s="1">
        <v>18020</v>
      </c>
      <c r="L250" s="1">
        <v>16218</v>
      </c>
      <c r="M250" s="2">
        <v>41286</v>
      </c>
      <c r="N250">
        <v>12</v>
      </c>
      <c r="O250" t="s">
        <v>30</v>
      </c>
      <c r="P250">
        <v>2013</v>
      </c>
    </row>
    <row r="251" spans="1:16" x14ac:dyDescent="0.3">
      <c r="A251" t="s">
        <v>16</v>
      </c>
      <c r="B251" t="s">
        <v>44</v>
      </c>
      <c r="C251" t="s">
        <v>45</v>
      </c>
      <c r="D251" t="s">
        <v>242</v>
      </c>
      <c r="E251" s="1">
        <v>2663</v>
      </c>
      <c r="F251" s="1">
        <v>10</v>
      </c>
      <c r="G251" s="1">
        <v>20</v>
      </c>
      <c r="H251" s="1">
        <v>53260</v>
      </c>
      <c r="I251" s="1">
        <v>2663</v>
      </c>
      <c r="J251" s="1">
        <v>50597</v>
      </c>
      <c r="K251" s="1">
        <v>26630</v>
      </c>
      <c r="L251" s="1">
        <v>23967</v>
      </c>
      <c r="M251" s="2">
        <v>41651</v>
      </c>
      <c r="N251">
        <v>12</v>
      </c>
      <c r="O251" t="s">
        <v>30</v>
      </c>
      <c r="P251">
        <v>2014</v>
      </c>
    </row>
    <row r="252" spans="1:16" x14ac:dyDescent="0.3">
      <c r="A252" t="s">
        <v>16</v>
      </c>
      <c r="B252" t="s">
        <v>24</v>
      </c>
      <c r="C252" t="s">
        <v>45</v>
      </c>
      <c r="D252" t="s">
        <v>242</v>
      </c>
      <c r="E252" s="1">
        <v>2136</v>
      </c>
      <c r="F252" s="1">
        <v>10</v>
      </c>
      <c r="G252" s="1">
        <v>7</v>
      </c>
      <c r="H252" s="1">
        <v>14952</v>
      </c>
      <c r="I252" s="1">
        <v>747.6</v>
      </c>
      <c r="J252" s="1">
        <v>14204.4</v>
      </c>
      <c r="K252" s="1">
        <v>10680</v>
      </c>
      <c r="L252" s="1">
        <v>3524.4</v>
      </c>
      <c r="M252" s="2">
        <v>41286</v>
      </c>
      <c r="N252">
        <v>12</v>
      </c>
      <c r="O252" t="s">
        <v>30</v>
      </c>
      <c r="P252">
        <v>2013</v>
      </c>
    </row>
    <row r="253" spans="1:16" x14ac:dyDescent="0.3">
      <c r="A253" t="s">
        <v>23</v>
      </c>
      <c r="B253" t="s">
        <v>22</v>
      </c>
      <c r="C253" t="s">
        <v>45</v>
      </c>
      <c r="D253" t="s">
        <v>242</v>
      </c>
      <c r="E253" s="1">
        <v>2116</v>
      </c>
      <c r="F253" s="1">
        <v>10</v>
      </c>
      <c r="G253" s="1">
        <v>15</v>
      </c>
      <c r="H253" s="1">
        <v>31740</v>
      </c>
      <c r="I253" s="1">
        <v>1587</v>
      </c>
      <c r="J253" s="1">
        <v>30153</v>
      </c>
      <c r="K253" s="1">
        <v>21160</v>
      </c>
      <c r="L253" s="1">
        <v>8993</v>
      </c>
      <c r="M253" s="2">
        <v>41286</v>
      </c>
      <c r="N253">
        <v>12</v>
      </c>
      <c r="O253" t="s">
        <v>30</v>
      </c>
      <c r="P253">
        <v>2013</v>
      </c>
    </row>
    <row r="254" spans="1:16" x14ac:dyDescent="0.3">
      <c r="A254" t="s">
        <v>23</v>
      </c>
      <c r="B254" t="s">
        <v>44</v>
      </c>
      <c r="C254" t="s">
        <v>55</v>
      </c>
      <c r="D254" t="s">
        <v>242</v>
      </c>
      <c r="E254" s="1">
        <v>555</v>
      </c>
      <c r="F254" s="1">
        <v>120</v>
      </c>
      <c r="G254" s="1">
        <v>15</v>
      </c>
      <c r="H254" s="1">
        <v>8325</v>
      </c>
      <c r="I254" s="1">
        <v>416.25</v>
      </c>
      <c r="J254" s="1">
        <v>7908.75</v>
      </c>
      <c r="K254" s="1">
        <v>5550</v>
      </c>
      <c r="L254" s="1">
        <v>2358.75</v>
      </c>
      <c r="M254" s="2">
        <v>41640</v>
      </c>
      <c r="N254">
        <v>1</v>
      </c>
      <c r="O254" t="s">
        <v>21</v>
      </c>
      <c r="P254">
        <v>2014</v>
      </c>
    </row>
    <row r="255" spans="1:16" x14ac:dyDescent="0.3">
      <c r="A255" t="s">
        <v>23</v>
      </c>
      <c r="B255" t="s">
        <v>26</v>
      </c>
      <c r="C255" t="s">
        <v>55</v>
      </c>
      <c r="D255" t="s">
        <v>242</v>
      </c>
      <c r="E255" s="1">
        <v>2861</v>
      </c>
      <c r="F255" s="1">
        <v>120</v>
      </c>
      <c r="G255" s="1">
        <v>15</v>
      </c>
      <c r="H255" s="1">
        <v>42915</v>
      </c>
      <c r="I255" s="1">
        <v>2145.75</v>
      </c>
      <c r="J255" s="1">
        <v>40769.25</v>
      </c>
      <c r="K255" s="1">
        <v>28610</v>
      </c>
      <c r="L255" s="1">
        <v>12159.25</v>
      </c>
      <c r="M255" s="2">
        <v>41640</v>
      </c>
      <c r="N255">
        <v>1</v>
      </c>
      <c r="O255" t="s">
        <v>21</v>
      </c>
      <c r="P255">
        <v>2014</v>
      </c>
    </row>
    <row r="256" spans="1:16" x14ac:dyDescent="0.3">
      <c r="A256" t="s">
        <v>34</v>
      </c>
      <c r="B256" t="s">
        <v>22</v>
      </c>
      <c r="C256" t="s">
        <v>55</v>
      </c>
      <c r="D256" t="s">
        <v>242</v>
      </c>
      <c r="E256" s="1">
        <v>807</v>
      </c>
      <c r="F256" s="1">
        <v>120</v>
      </c>
      <c r="G256" s="1">
        <v>125</v>
      </c>
      <c r="H256" t="s">
        <v>277</v>
      </c>
      <c r="I256" s="1">
        <v>5043.75</v>
      </c>
      <c r="J256" s="1">
        <v>95831.25</v>
      </c>
      <c r="K256" s="1">
        <v>96840</v>
      </c>
      <c r="L256" s="1">
        <v>-1008.75</v>
      </c>
      <c r="M256" s="2">
        <v>41641</v>
      </c>
      <c r="N256">
        <v>2</v>
      </c>
      <c r="O256" t="s">
        <v>46</v>
      </c>
      <c r="P256">
        <v>2014</v>
      </c>
    </row>
    <row r="257" spans="1:16" x14ac:dyDescent="0.3">
      <c r="A257" t="s">
        <v>16</v>
      </c>
      <c r="B257" t="s">
        <v>44</v>
      </c>
      <c r="C257" t="s">
        <v>55</v>
      </c>
      <c r="D257" t="s">
        <v>242</v>
      </c>
      <c r="E257" s="1">
        <v>602</v>
      </c>
      <c r="F257" s="1">
        <v>120</v>
      </c>
      <c r="G257" s="1">
        <v>350</v>
      </c>
      <c r="H257" t="s">
        <v>268</v>
      </c>
      <c r="I257" s="1">
        <v>10535</v>
      </c>
      <c r="J257" t="s">
        <v>269</v>
      </c>
      <c r="K257" t="s">
        <v>270</v>
      </c>
      <c r="L257" s="1">
        <v>43645</v>
      </c>
      <c r="M257" s="2">
        <v>41645</v>
      </c>
      <c r="N257">
        <v>6</v>
      </c>
      <c r="O257" t="s">
        <v>25</v>
      </c>
      <c r="P257">
        <v>2014</v>
      </c>
    </row>
    <row r="258" spans="1:16" x14ac:dyDescent="0.3">
      <c r="A258" t="s">
        <v>16</v>
      </c>
      <c r="B258" t="s">
        <v>44</v>
      </c>
      <c r="C258" t="s">
        <v>55</v>
      </c>
      <c r="D258" t="s">
        <v>242</v>
      </c>
      <c r="E258" s="1">
        <v>2832</v>
      </c>
      <c r="F258" s="1">
        <v>120</v>
      </c>
      <c r="G258" s="1">
        <v>20</v>
      </c>
      <c r="H258" s="1">
        <v>56640</v>
      </c>
      <c r="I258" s="1">
        <v>2832</v>
      </c>
      <c r="J258" s="1">
        <v>53808</v>
      </c>
      <c r="K258" s="1">
        <v>28320</v>
      </c>
      <c r="L258" s="1">
        <v>25488</v>
      </c>
      <c r="M258" s="2">
        <v>41647</v>
      </c>
      <c r="N258">
        <v>8</v>
      </c>
      <c r="O258" t="s">
        <v>41</v>
      </c>
      <c r="P258">
        <v>2014</v>
      </c>
    </row>
    <row r="259" spans="1:16" x14ac:dyDescent="0.3">
      <c r="A259" t="s">
        <v>16</v>
      </c>
      <c r="B259" t="s">
        <v>24</v>
      </c>
      <c r="C259" t="s">
        <v>55</v>
      </c>
      <c r="D259" t="s">
        <v>242</v>
      </c>
      <c r="E259" s="1">
        <v>1579</v>
      </c>
      <c r="F259" s="1">
        <v>120</v>
      </c>
      <c r="G259" s="1">
        <v>20</v>
      </c>
      <c r="H259" s="1">
        <v>31580</v>
      </c>
      <c r="I259" s="1">
        <v>1579</v>
      </c>
      <c r="J259" s="1">
        <v>30001</v>
      </c>
      <c r="K259" s="1">
        <v>15790</v>
      </c>
      <c r="L259" s="1">
        <v>14211</v>
      </c>
      <c r="M259" s="2">
        <v>41647</v>
      </c>
      <c r="N259">
        <v>8</v>
      </c>
      <c r="O259" t="s">
        <v>41</v>
      </c>
      <c r="P259">
        <v>2014</v>
      </c>
    </row>
    <row r="260" spans="1:16" x14ac:dyDescent="0.3">
      <c r="A260" t="s">
        <v>34</v>
      </c>
      <c r="B260" t="s">
        <v>44</v>
      </c>
      <c r="C260" t="s">
        <v>55</v>
      </c>
      <c r="D260" t="s">
        <v>242</v>
      </c>
      <c r="E260" s="1">
        <v>861</v>
      </c>
      <c r="F260" s="1">
        <v>120</v>
      </c>
      <c r="G260" s="1">
        <v>125</v>
      </c>
      <c r="H260" t="s">
        <v>274</v>
      </c>
      <c r="I260" s="1">
        <v>5381.25</v>
      </c>
      <c r="J260" t="s">
        <v>275</v>
      </c>
      <c r="K260" t="s">
        <v>276</v>
      </c>
      <c r="L260" s="1">
        <v>-1076.25</v>
      </c>
      <c r="M260" s="2">
        <v>41649</v>
      </c>
      <c r="N260">
        <v>10</v>
      </c>
      <c r="O260" t="s">
        <v>43</v>
      </c>
      <c r="P260">
        <v>2014</v>
      </c>
    </row>
    <row r="261" spans="1:16" x14ac:dyDescent="0.3">
      <c r="A261" t="s">
        <v>34</v>
      </c>
      <c r="B261" t="s">
        <v>24</v>
      </c>
      <c r="C261" t="s">
        <v>55</v>
      </c>
      <c r="D261" t="s">
        <v>242</v>
      </c>
      <c r="E261" s="1">
        <v>704</v>
      </c>
      <c r="F261" s="1">
        <v>120</v>
      </c>
      <c r="G261" s="1">
        <v>125</v>
      </c>
      <c r="H261" s="1">
        <v>88000</v>
      </c>
      <c r="I261" s="1">
        <v>4400</v>
      </c>
      <c r="J261" s="1">
        <v>83600</v>
      </c>
      <c r="K261" s="1">
        <v>84480</v>
      </c>
      <c r="L261" s="1">
        <v>-880</v>
      </c>
      <c r="M261" s="2">
        <v>41284</v>
      </c>
      <c r="N261">
        <v>10</v>
      </c>
      <c r="O261" t="s">
        <v>43</v>
      </c>
      <c r="P261">
        <v>2013</v>
      </c>
    </row>
    <row r="262" spans="1:16" x14ac:dyDescent="0.3">
      <c r="A262" t="s">
        <v>16</v>
      </c>
      <c r="B262" t="s">
        <v>24</v>
      </c>
      <c r="C262" t="s">
        <v>55</v>
      </c>
      <c r="D262" t="s">
        <v>242</v>
      </c>
      <c r="E262" s="1">
        <v>1033</v>
      </c>
      <c r="F262" s="1">
        <v>120</v>
      </c>
      <c r="G262" s="1">
        <v>20</v>
      </c>
      <c r="H262" s="1">
        <v>20660</v>
      </c>
      <c r="I262" s="1">
        <v>1033</v>
      </c>
      <c r="J262" s="1">
        <v>19627</v>
      </c>
      <c r="K262" s="1">
        <v>10330</v>
      </c>
      <c r="L262" s="1">
        <v>9297</v>
      </c>
      <c r="M262" s="2">
        <v>41286</v>
      </c>
      <c r="N262">
        <v>12</v>
      </c>
      <c r="O262" t="s">
        <v>30</v>
      </c>
      <c r="P262">
        <v>2013</v>
      </c>
    </row>
    <row r="263" spans="1:16" x14ac:dyDescent="0.3">
      <c r="A263" t="s">
        <v>38</v>
      </c>
      <c r="B263" t="s">
        <v>22</v>
      </c>
      <c r="C263" t="s">
        <v>55</v>
      </c>
      <c r="D263" t="s">
        <v>242</v>
      </c>
      <c r="E263" s="1">
        <v>1250</v>
      </c>
      <c r="F263" s="1">
        <v>120</v>
      </c>
      <c r="G263" s="1">
        <v>300</v>
      </c>
      <c r="H263" t="s">
        <v>278</v>
      </c>
      <c r="I263" s="1">
        <v>18750</v>
      </c>
      <c r="J263" t="s">
        <v>279</v>
      </c>
      <c r="K263" t="s">
        <v>280</v>
      </c>
      <c r="L263" s="1">
        <v>43750</v>
      </c>
      <c r="M263" s="2">
        <v>41651</v>
      </c>
      <c r="N263">
        <v>12</v>
      </c>
      <c r="O263" t="s">
        <v>30</v>
      </c>
      <c r="P263">
        <v>2014</v>
      </c>
    </row>
    <row r="264" spans="1:16" x14ac:dyDescent="0.3">
      <c r="A264" t="s">
        <v>16</v>
      </c>
      <c r="B264" t="s">
        <v>17</v>
      </c>
      <c r="C264" t="s">
        <v>60</v>
      </c>
      <c r="D264" t="s">
        <v>242</v>
      </c>
      <c r="E264" s="1">
        <v>1389</v>
      </c>
      <c r="F264" s="1">
        <v>250</v>
      </c>
      <c r="G264" s="1">
        <v>20</v>
      </c>
      <c r="H264" s="1">
        <v>27780</v>
      </c>
      <c r="I264" s="1">
        <v>1389</v>
      </c>
      <c r="J264" s="1">
        <v>26391</v>
      </c>
      <c r="K264" s="1">
        <v>13890</v>
      </c>
      <c r="L264" s="1">
        <v>12501</v>
      </c>
      <c r="M264" s="2">
        <v>41284</v>
      </c>
      <c r="N264">
        <v>10</v>
      </c>
      <c r="O264" t="s">
        <v>43</v>
      </c>
      <c r="P264">
        <v>2013</v>
      </c>
    </row>
    <row r="265" spans="1:16" x14ac:dyDescent="0.3">
      <c r="A265" t="s">
        <v>16</v>
      </c>
      <c r="B265" t="s">
        <v>44</v>
      </c>
      <c r="C265" t="s">
        <v>60</v>
      </c>
      <c r="D265" t="s">
        <v>242</v>
      </c>
      <c r="E265" s="1">
        <v>1265</v>
      </c>
      <c r="F265" s="1">
        <v>250</v>
      </c>
      <c r="G265" s="1">
        <v>20</v>
      </c>
      <c r="H265" s="1">
        <v>25300</v>
      </c>
      <c r="I265" s="1">
        <v>1265</v>
      </c>
      <c r="J265" s="1">
        <v>24035</v>
      </c>
      <c r="K265" s="1">
        <v>12650</v>
      </c>
      <c r="L265" s="1">
        <v>11385</v>
      </c>
      <c r="M265" s="2">
        <v>41285</v>
      </c>
      <c r="N265">
        <v>11</v>
      </c>
      <c r="O265" t="s">
        <v>54</v>
      </c>
      <c r="P265">
        <v>2013</v>
      </c>
    </row>
    <row r="266" spans="1:16" x14ac:dyDescent="0.3">
      <c r="A266" t="s">
        <v>16</v>
      </c>
      <c r="B266" t="s">
        <v>22</v>
      </c>
      <c r="C266" t="s">
        <v>60</v>
      </c>
      <c r="D266" t="s">
        <v>242</v>
      </c>
      <c r="E266" s="1">
        <v>2297</v>
      </c>
      <c r="F266" s="1">
        <v>250</v>
      </c>
      <c r="G266" s="1">
        <v>20</v>
      </c>
      <c r="H266" s="1">
        <v>45940</v>
      </c>
      <c r="I266" s="1">
        <v>2297</v>
      </c>
      <c r="J266" s="1">
        <v>43643</v>
      </c>
      <c r="K266" s="1">
        <v>22970</v>
      </c>
      <c r="L266" s="1">
        <v>20673</v>
      </c>
      <c r="M266" s="2">
        <v>41285</v>
      </c>
      <c r="N266">
        <v>11</v>
      </c>
      <c r="O266" t="s">
        <v>54</v>
      </c>
      <c r="P266">
        <v>2013</v>
      </c>
    </row>
    <row r="267" spans="1:16" x14ac:dyDescent="0.3">
      <c r="A267" t="s">
        <v>16</v>
      </c>
      <c r="B267" t="s">
        <v>44</v>
      </c>
      <c r="C267" t="s">
        <v>60</v>
      </c>
      <c r="D267" t="s">
        <v>242</v>
      </c>
      <c r="E267" s="1">
        <v>2663</v>
      </c>
      <c r="F267" s="1">
        <v>250</v>
      </c>
      <c r="G267" s="1">
        <v>20</v>
      </c>
      <c r="H267" s="1">
        <v>53260</v>
      </c>
      <c r="I267" s="1">
        <v>2663</v>
      </c>
      <c r="J267" s="1">
        <v>50597</v>
      </c>
      <c r="K267" s="1">
        <v>26630</v>
      </c>
      <c r="L267" s="1">
        <v>23967</v>
      </c>
      <c r="M267" s="2">
        <v>41651</v>
      </c>
      <c r="N267">
        <v>12</v>
      </c>
      <c r="O267" t="s">
        <v>30</v>
      </c>
      <c r="P267">
        <v>2014</v>
      </c>
    </row>
    <row r="268" spans="1:16" x14ac:dyDescent="0.3">
      <c r="A268" t="s">
        <v>16</v>
      </c>
      <c r="B268" t="s">
        <v>44</v>
      </c>
      <c r="C268" t="s">
        <v>60</v>
      </c>
      <c r="D268" t="s">
        <v>242</v>
      </c>
      <c r="E268" s="1">
        <v>570</v>
      </c>
      <c r="F268" s="1">
        <v>250</v>
      </c>
      <c r="G268" s="1">
        <v>7</v>
      </c>
      <c r="H268" s="1">
        <v>3990</v>
      </c>
      <c r="I268" s="1">
        <v>199.5</v>
      </c>
      <c r="J268" s="1">
        <v>3790.5</v>
      </c>
      <c r="K268" s="1">
        <v>2850</v>
      </c>
      <c r="L268" s="1">
        <v>940.5</v>
      </c>
      <c r="M268" s="2">
        <v>41651</v>
      </c>
      <c r="N268">
        <v>12</v>
      </c>
      <c r="O268" t="s">
        <v>30</v>
      </c>
      <c r="P268">
        <v>2014</v>
      </c>
    </row>
    <row r="269" spans="1:16" x14ac:dyDescent="0.3">
      <c r="A269" t="s">
        <v>16</v>
      </c>
      <c r="B269" t="s">
        <v>24</v>
      </c>
      <c r="C269" t="s">
        <v>60</v>
      </c>
      <c r="D269" t="s">
        <v>242</v>
      </c>
      <c r="E269" s="1">
        <v>2487</v>
      </c>
      <c r="F269" s="1">
        <v>250</v>
      </c>
      <c r="G269" s="1">
        <v>7</v>
      </c>
      <c r="H269" s="1">
        <v>17409</v>
      </c>
      <c r="I269" s="1">
        <v>870.45</v>
      </c>
      <c r="J269" s="1">
        <v>16538.55</v>
      </c>
      <c r="K269" s="1">
        <v>12435</v>
      </c>
      <c r="L269" s="1">
        <v>4103.55</v>
      </c>
      <c r="M269" s="2">
        <v>41651</v>
      </c>
      <c r="N269">
        <v>12</v>
      </c>
      <c r="O269" t="s">
        <v>30</v>
      </c>
      <c r="P269">
        <v>2014</v>
      </c>
    </row>
    <row r="270" spans="1:16" x14ac:dyDescent="0.3">
      <c r="A270" t="s">
        <v>16</v>
      </c>
      <c r="B270" t="s">
        <v>22</v>
      </c>
      <c r="C270" t="s">
        <v>71</v>
      </c>
      <c r="D270" t="s">
        <v>242</v>
      </c>
      <c r="E270" s="1">
        <v>1350</v>
      </c>
      <c r="F270" s="1">
        <v>260</v>
      </c>
      <c r="G270" s="1">
        <v>350</v>
      </c>
      <c r="H270" t="s">
        <v>281</v>
      </c>
      <c r="I270" s="1">
        <v>23625</v>
      </c>
      <c r="J270" t="s">
        <v>282</v>
      </c>
      <c r="K270" t="s">
        <v>283</v>
      </c>
      <c r="L270" s="1">
        <v>97875</v>
      </c>
      <c r="M270" s="2">
        <v>41641</v>
      </c>
      <c r="N270">
        <v>2</v>
      </c>
      <c r="O270" t="s">
        <v>46</v>
      </c>
      <c r="P270">
        <v>2014</v>
      </c>
    </row>
    <row r="271" spans="1:16" x14ac:dyDescent="0.3">
      <c r="A271" t="s">
        <v>16</v>
      </c>
      <c r="B271" t="s">
        <v>17</v>
      </c>
      <c r="C271" t="s">
        <v>71</v>
      </c>
      <c r="D271" t="s">
        <v>242</v>
      </c>
      <c r="E271" s="1">
        <v>552</v>
      </c>
      <c r="F271" s="1">
        <v>260</v>
      </c>
      <c r="G271" s="1">
        <v>350</v>
      </c>
      <c r="H271" t="s">
        <v>284</v>
      </c>
      <c r="I271" s="1">
        <v>9660</v>
      </c>
      <c r="J271" t="s">
        <v>285</v>
      </c>
      <c r="K271" t="s">
        <v>286</v>
      </c>
      <c r="L271" s="1">
        <v>40020</v>
      </c>
      <c r="M271" s="2">
        <v>41647</v>
      </c>
      <c r="N271">
        <v>8</v>
      </c>
      <c r="O271" t="s">
        <v>41</v>
      </c>
      <c r="P271">
        <v>2014</v>
      </c>
    </row>
    <row r="272" spans="1:16" x14ac:dyDescent="0.3">
      <c r="A272" t="s">
        <v>16</v>
      </c>
      <c r="B272" t="s">
        <v>17</v>
      </c>
      <c r="C272" t="s">
        <v>71</v>
      </c>
      <c r="D272" t="s">
        <v>242</v>
      </c>
      <c r="E272" s="1">
        <v>1228</v>
      </c>
      <c r="F272" s="1">
        <v>260</v>
      </c>
      <c r="G272" s="1">
        <v>350</v>
      </c>
      <c r="H272" t="s">
        <v>271</v>
      </c>
      <c r="I272" s="1">
        <v>21490</v>
      </c>
      <c r="J272" t="s">
        <v>272</v>
      </c>
      <c r="K272" t="s">
        <v>273</v>
      </c>
      <c r="L272" s="1">
        <v>89030</v>
      </c>
      <c r="M272" s="2">
        <v>41284</v>
      </c>
      <c r="N272">
        <v>10</v>
      </c>
      <c r="O272" t="s">
        <v>43</v>
      </c>
      <c r="P272">
        <v>2013</v>
      </c>
    </row>
    <row r="273" spans="1:16" x14ac:dyDescent="0.3">
      <c r="A273" t="s">
        <v>38</v>
      </c>
      <c r="B273" t="s">
        <v>22</v>
      </c>
      <c r="C273" t="s">
        <v>71</v>
      </c>
      <c r="D273" t="s">
        <v>242</v>
      </c>
      <c r="E273" s="1">
        <v>1250</v>
      </c>
      <c r="F273" s="1">
        <v>260</v>
      </c>
      <c r="G273" s="1">
        <v>300</v>
      </c>
      <c r="H273" t="s">
        <v>278</v>
      </c>
      <c r="I273" s="1">
        <v>18750</v>
      </c>
      <c r="J273" t="s">
        <v>279</v>
      </c>
      <c r="K273" t="s">
        <v>280</v>
      </c>
      <c r="L273" s="1">
        <v>43750</v>
      </c>
      <c r="M273" s="2">
        <v>41651</v>
      </c>
      <c r="N273">
        <v>12</v>
      </c>
      <c r="O273" t="s">
        <v>30</v>
      </c>
      <c r="P273">
        <v>2014</v>
      </c>
    </row>
    <row r="274" spans="1:16" x14ac:dyDescent="0.3">
      <c r="A274" t="s">
        <v>23</v>
      </c>
      <c r="B274" t="s">
        <v>24</v>
      </c>
      <c r="C274" t="s">
        <v>45</v>
      </c>
      <c r="D274" t="s">
        <v>242</v>
      </c>
      <c r="E274" s="1">
        <v>3801</v>
      </c>
      <c r="F274" s="1">
        <v>10</v>
      </c>
      <c r="G274" s="1">
        <v>15</v>
      </c>
      <c r="H274" s="1">
        <v>57015</v>
      </c>
      <c r="I274" s="1">
        <v>3420.9</v>
      </c>
      <c r="J274" s="1">
        <v>53594.1</v>
      </c>
      <c r="K274" s="1">
        <v>38010</v>
      </c>
      <c r="L274" s="1">
        <v>15584.1</v>
      </c>
      <c r="M274" s="2">
        <v>41643</v>
      </c>
      <c r="N274">
        <v>4</v>
      </c>
      <c r="O274" t="s">
        <v>64</v>
      </c>
      <c r="P274">
        <v>2014</v>
      </c>
    </row>
    <row r="275" spans="1:16" x14ac:dyDescent="0.3">
      <c r="A275" t="s">
        <v>16</v>
      </c>
      <c r="B275" t="s">
        <v>44</v>
      </c>
      <c r="C275" t="s">
        <v>18</v>
      </c>
      <c r="D275" t="s">
        <v>242</v>
      </c>
      <c r="E275" s="1">
        <v>1117.5</v>
      </c>
      <c r="F275" s="1">
        <v>3</v>
      </c>
      <c r="G275" s="1">
        <v>20</v>
      </c>
      <c r="H275" s="1">
        <v>22350</v>
      </c>
      <c r="I275" s="1">
        <v>1341</v>
      </c>
      <c r="J275" s="1">
        <v>21009</v>
      </c>
      <c r="K275" s="1">
        <v>11175</v>
      </c>
      <c r="L275" s="1">
        <v>9834</v>
      </c>
      <c r="M275" s="2">
        <v>41640</v>
      </c>
      <c r="N275">
        <v>1</v>
      </c>
      <c r="O275" t="s">
        <v>21</v>
      </c>
      <c r="P275">
        <v>2014</v>
      </c>
    </row>
    <row r="276" spans="1:16" x14ac:dyDescent="0.3">
      <c r="A276" t="s">
        <v>23</v>
      </c>
      <c r="B276" t="s">
        <v>17</v>
      </c>
      <c r="C276" t="s">
        <v>18</v>
      </c>
      <c r="D276" t="s">
        <v>242</v>
      </c>
      <c r="E276" s="1">
        <v>2844</v>
      </c>
      <c r="F276" s="1">
        <v>3</v>
      </c>
      <c r="G276" s="1">
        <v>15</v>
      </c>
      <c r="H276" s="1">
        <v>42660</v>
      </c>
      <c r="I276" s="1">
        <v>2559.6</v>
      </c>
      <c r="J276" s="1">
        <v>40100.400000000001</v>
      </c>
      <c r="K276" s="1">
        <v>28440</v>
      </c>
      <c r="L276" s="1">
        <v>11660.4</v>
      </c>
      <c r="M276" s="2">
        <v>41645</v>
      </c>
      <c r="N276">
        <v>6</v>
      </c>
      <c r="O276" t="s">
        <v>25</v>
      </c>
      <c r="P276">
        <v>2014</v>
      </c>
    </row>
    <row r="277" spans="1:16" x14ac:dyDescent="0.3">
      <c r="A277" t="s">
        <v>33</v>
      </c>
      <c r="B277" t="s">
        <v>26</v>
      </c>
      <c r="C277" t="s">
        <v>18</v>
      </c>
      <c r="D277" t="s">
        <v>242</v>
      </c>
      <c r="E277" s="1">
        <v>562</v>
      </c>
      <c r="F277" s="1">
        <v>3</v>
      </c>
      <c r="G277" s="1">
        <v>12</v>
      </c>
      <c r="H277" s="1">
        <v>6744</v>
      </c>
      <c r="I277" s="1">
        <v>404.64</v>
      </c>
      <c r="J277" s="1">
        <v>6339.36</v>
      </c>
      <c r="K277" s="1">
        <v>1686</v>
      </c>
      <c r="L277" s="1">
        <v>4653.3599999999997</v>
      </c>
      <c r="M277" s="2">
        <v>41648</v>
      </c>
      <c r="N277">
        <v>9</v>
      </c>
      <c r="O277" t="s">
        <v>42</v>
      </c>
      <c r="P277">
        <v>2014</v>
      </c>
    </row>
    <row r="278" spans="1:16" x14ac:dyDescent="0.3">
      <c r="A278" t="s">
        <v>33</v>
      </c>
      <c r="B278" t="s">
        <v>17</v>
      </c>
      <c r="C278" t="s">
        <v>18</v>
      </c>
      <c r="D278" t="s">
        <v>242</v>
      </c>
      <c r="E278" s="1">
        <v>2299</v>
      </c>
      <c r="F278" s="1">
        <v>3</v>
      </c>
      <c r="G278" s="1">
        <v>12</v>
      </c>
      <c r="H278" s="1">
        <v>27588</v>
      </c>
      <c r="I278" s="1">
        <v>1655.28</v>
      </c>
      <c r="J278" s="1">
        <v>25932.720000000001</v>
      </c>
      <c r="K278" s="1">
        <v>6897</v>
      </c>
      <c r="L278" s="1">
        <v>19035.72</v>
      </c>
      <c r="M278" s="2">
        <v>41284</v>
      </c>
      <c r="N278">
        <v>10</v>
      </c>
      <c r="O278" t="s">
        <v>43</v>
      </c>
      <c r="P278">
        <v>2013</v>
      </c>
    </row>
    <row r="279" spans="1:16" x14ac:dyDescent="0.3">
      <c r="A279" t="s">
        <v>23</v>
      </c>
      <c r="B279" t="s">
        <v>44</v>
      </c>
      <c r="C279" t="s">
        <v>18</v>
      </c>
      <c r="D279" t="s">
        <v>242</v>
      </c>
      <c r="E279" s="1">
        <v>2030</v>
      </c>
      <c r="F279" s="1">
        <v>3</v>
      </c>
      <c r="G279" s="1">
        <v>15</v>
      </c>
      <c r="H279" s="1">
        <v>30450</v>
      </c>
      <c r="I279" s="1">
        <v>1827</v>
      </c>
      <c r="J279" s="1">
        <v>28623</v>
      </c>
      <c r="K279" s="1">
        <v>20300</v>
      </c>
      <c r="L279" s="1">
        <v>8323</v>
      </c>
      <c r="M279" s="2">
        <v>41650</v>
      </c>
      <c r="N279">
        <v>11</v>
      </c>
      <c r="O279" t="s">
        <v>54</v>
      </c>
      <c r="P279">
        <v>2014</v>
      </c>
    </row>
    <row r="280" spans="1:16" x14ac:dyDescent="0.3">
      <c r="A280" t="s">
        <v>16</v>
      </c>
      <c r="B280" t="s">
        <v>44</v>
      </c>
      <c r="C280" t="s">
        <v>18</v>
      </c>
      <c r="D280" t="s">
        <v>242</v>
      </c>
      <c r="E280" s="1">
        <v>263</v>
      </c>
      <c r="F280" s="1">
        <v>3</v>
      </c>
      <c r="G280" s="1">
        <v>7</v>
      </c>
      <c r="H280" s="1">
        <v>1841</v>
      </c>
      <c r="I280" s="1">
        <v>110.46</v>
      </c>
      <c r="J280" s="1">
        <v>1730.54</v>
      </c>
      <c r="K280" s="1">
        <v>1315</v>
      </c>
      <c r="L280" s="1">
        <v>415.54</v>
      </c>
      <c r="M280" s="2">
        <v>41285</v>
      </c>
      <c r="N280">
        <v>11</v>
      </c>
      <c r="O280" t="s">
        <v>54</v>
      </c>
      <c r="P280">
        <v>2013</v>
      </c>
    </row>
    <row r="281" spans="1:16" x14ac:dyDescent="0.3">
      <c r="A281" t="s">
        <v>34</v>
      </c>
      <c r="B281" t="s">
        <v>22</v>
      </c>
      <c r="C281" t="s">
        <v>18</v>
      </c>
      <c r="D281" t="s">
        <v>242</v>
      </c>
      <c r="E281" s="1">
        <v>887</v>
      </c>
      <c r="F281" s="1">
        <v>3</v>
      </c>
      <c r="G281" s="1">
        <v>125</v>
      </c>
      <c r="H281" t="s">
        <v>287</v>
      </c>
      <c r="I281" s="1">
        <v>6652.5</v>
      </c>
      <c r="J281" t="s">
        <v>288</v>
      </c>
      <c r="K281" t="s">
        <v>289</v>
      </c>
      <c r="L281" s="1">
        <v>-2217.5</v>
      </c>
      <c r="M281" s="2">
        <v>41286</v>
      </c>
      <c r="N281">
        <v>12</v>
      </c>
      <c r="O281" t="s">
        <v>30</v>
      </c>
      <c r="P281">
        <v>2013</v>
      </c>
    </row>
    <row r="282" spans="1:16" x14ac:dyDescent="0.3">
      <c r="A282" t="s">
        <v>16</v>
      </c>
      <c r="B282" t="s">
        <v>26</v>
      </c>
      <c r="C282" t="s">
        <v>31</v>
      </c>
      <c r="D282" t="s">
        <v>242</v>
      </c>
      <c r="E282" s="1">
        <v>980</v>
      </c>
      <c r="F282" s="1">
        <v>5</v>
      </c>
      <c r="G282" s="1">
        <v>350</v>
      </c>
      <c r="H282" t="s">
        <v>290</v>
      </c>
      <c r="I282" s="1">
        <v>20580</v>
      </c>
      <c r="J282" t="s">
        <v>291</v>
      </c>
      <c r="K282" t="s">
        <v>292</v>
      </c>
      <c r="L282" s="1">
        <v>67620</v>
      </c>
      <c r="M282" s="2">
        <v>41643</v>
      </c>
      <c r="N282">
        <v>4</v>
      </c>
      <c r="O282" t="s">
        <v>64</v>
      </c>
      <c r="P282">
        <v>2014</v>
      </c>
    </row>
    <row r="283" spans="1:16" x14ac:dyDescent="0.3">
      <c r="A283" t="s">
        <v>16</v>
      </c>
      <c r="B283" t="s">
        <v>22</v>
      </c>
      <c r="C283" t="s">
        <v>31</v>
      </c>
      <c r="D283" t="s">
        <v>242</v>
      </c>
      <c r="E283" s="1">
        <v>1460</v>
      </c>
      <c r="F283" s="1">
        <v>5</v>
      </c>
      <c r="G283" s="1">
        <v>350</v>
      </c>
      <c r="H283" t="s">
        <v>293</v>
      </c>
      <c r="I283" s="1">
        <v>30660</v>
      </c>
      <c r="J283" t="s">
        <v>294</v>
      </c>
      <c r="K283" t="s">
        <v>295</v>
      </c>
      <c r="L283" t="s">
        <v>296</v>
      </c>
      <c r="M283" s="2">
        <v>41644</v>
      </c>
      <c r="N283">
        <v>5</v>
      </c>
      <c r="O283" t="s">
        <v>78</v>
      </c>
      <c r="P283">
        <v>2014</v>
      </c>
    </row>
    <row r="284" spans="1:16" x14ac:dyDescent="0.3">
      <c r="A284" t="s">
        <v>16</v>
      </c>
      <c r="B284" t="s">
        <v>24</v>
      </c>
      <c r="C284" t="s">
        <v>31</v>
      </c>
      <c r="D284" t="s">
        <v>242</v>
      </c>
      <c r="E284" s="1">
        <v>1403</v>
      </c>
      <c r="F284" s="1">
        <v>5</v>
      </c>
      <c r="G284" s="1">
        <v>7</v>
      </c>
      <c r="H284" s="1">
        <v>9821</v>
      </c>
      <c r="I284" s="1">
        <v>589.26</v>
      </c>
      <c r="J284" s="1">
        <v>9231.74</v>
      </c>
      <c r="K284" s="1">
        <v>7015</v>
      </c>
      <c r="L284" s="1">
        <v>2216.7399999999998</v>
      </c>
      <c r="M284" s="2">
        <v>41284</v>
      </c>
      <c r="N284">
        <v>10</v>
      </c>
      <c r="O284" t="s">
        <v>43</v>
      </c>
      <c r="P284">
        <v>2013</v>
      </c>
    </row>
    <row r="285" spans="1:16" x14ac:dyDescent="0.3">
      <c r="A285" t="s">
        <v>33</v>
      </c>
      <c r="B285" t="s">
        <v>44</v>
      </c>
      <c r="C285" t="s">
        <v>31</v>
      </c>
      <c r="D285" t="s">
        <v>242</v>
      </c>
      <c r="E285" s="1">
        <v>2723</v>
      </c>
      <c r="F285" s="1">
        <v>5</v>
      </c>
      <c r="G285" s="1">
        <v>12</v>
      </c>
      <c r="H285" s="1">
        <v>32676</v>
      </c>
      <c r="I285" s="1">
        <v>1960.56</v>
      </c>
      <c r="J285" s="1">
        <v>30715.439999999999</v>
      </c>
      <c r="K285" s="1">
        <v>8169</v>
      </c>
      <c r="L285" s="1">
        <v>22546.44</v>
      </c>
      <c r="M285" s="2">
        <v>41650</v>
      </c>
      <c r="N285">
        <v>11</v>
      </c>
      <c r="O285" t="s">
        <v>54</v>
      </c>
      <c r="P285">
        <v>2014</v>
      </c>
    </row>
    <row r="286" spans="1:16" x14ac:dyDescent="0.3">
      <c r="A286" t="s">
        <v>16</v>
      </c>
      <c r="B286" t="s">
        <v>24</v>
      </c>
      <c r="C286" t="s">
        <v>45</v>
      </c>
      <c r="D286" t="s">
        <v>242</v>
      </c>
      <c r="E286" s="1">
        <v>1496</v>
      </c>
      <c r="F286" s="1">
        <v>10</v>
      </c>
      <c r="G286" s="1">
        <v>350</v>
      </c>
      <c r="H286" t="s">
        <v>297</v>
      </c>
      <c r="I286" s="1">
        <v>31416</v>
      </c>
      <c r="J286" t="s">
        <v>298</v>
      </c>
      <c r="K286" t="s">
        <v>299</v>
      </c>
      <c r="L286" t="s">
        <v>300</v>
      </c>
      <c r="M286" s="2">
        <v>41645</v>
      </c>
      <c r="N286">
        <v>6</v>
      </c>
      <c r="O286" t="s">
        <v>25</v>
      </c>
      <c r="P286">
        <v>2014</v>
      </c>
    </row>
    <row r="287" spans="1:16" x14ac:dyDescent="0.3">
      <c r="A287" t="s">
        <v>33</v>
      </c>
      <c r="B287" t="s">
        <v>17</v>
      </c>
      <c r="C287" t="s">
        <v>45</v>
      </c>
      <c r="D287" t="s">
        <v>242</v>
      </c>
      <c r="E287" s="1">
        <v>2299</v>
      </c>
      <c r="F287" s="1">
        <v>10</v>
      </c>
      <c r="G287" s="1">
        <v>12</v>
      </c>
      <c r="H287" s="1">
        <v>27588</v>
      </c>
      <c r="I287" s="1">
        <v>1655.28</v>
      </c>
      <c r="J287" s="1">
        <v>25932.720000000001</v>
      </c>
      <c r="K287" s="1">
        <v>6897</v>
      </c>
      <c r="L287" s="1">
        <v>19035.72</v>
      </c>
      <c r="M287" s="2">
        <v>41284</v>
      </c>
      <c r="N287">
        <v>10</v>
      </c>
      <c r="O287" t="s">
        <v>43</v>
      </c>
      <c r="P287">
        <v>2013</v>
      </c>
    </row>
    <row r="288" spans="1:16" x14ac:dyDescent="0.3">
      <c r="A288" t="s">
        <v>16</v>
      </c>
      <c r="B288" t="s">
        <v>44</v>
      </c>
      <c r="C288" t="s">
        <v>45</v>
      </c>
      <c r="D288" t="s">
        <v>242</v>
      </c>
      <c r="E288" s="1">
        <v>727</v>
      </c>
      <c r="F288" s="1">
        <v>10</v>
      </c>
      <c r="G288" s="1">
        <v>350</v>
      </c>
      <c r="H288" t="s">
        <v>301</v>
      </c>
      <c r="I288" s="1">
        <v>15267</v>
      </c>
      <c r="J288" t="s">
        <v>302</v>
      </c>
      <c r="K288" t="s">
        <v>303</v>
      </c>
      <c r="L288" s="1">
        <v>50163</v>
      </c>
      <c r="M288" s="2">
        <v>41284</v>
      </c>
      <c r="N288">
        <v>10</v>
      </c>
      <c r="O288" t="s">
        <v>43</v>
      </c>
      <c r="P288">
        <v>2013</v>
      </c>
    </row>
    <row r="289" spans="1:16" x14ac:dyDescent="0.3">
      <c r="A289" t="s">
        <v>34</v>
      </c>
      <c r="B289" t="s">
        <v>17</v>
      </c>
      <c r="C289" t="s">
        <v>55</v>
      </c>
      <c r="D289" t="s">
        <v>242</v>
      </c>
      <c r="E289" s="1">
        <v>952</v>
      </c>
      <c r="F289" s="1">
        <v>120</v>
      </c>
      <c r="G289" s="1">
        <v>125</v>
      </c>
      <c r="H289" t="s">
        <v>304</v>
      </c>
      <c r="I289" s="1">
        <v>7140</v>
      </c>
      <c r="J289" t="s">
        <v>305</v>
      </c>
      <c r="K289" t="s">
        <v>306</v>
      </c>
      <c r="L289" s="1">
        <v>-2380</v>
      </c>
      <c r="M289" s="2">
        <v>41641</v>
      </c>
      <c r="N289">
        <v>2</v>
      </c>
      <c r="O289" t="s">
        <v>46</v>
      </c>
      <c r="P289">
        <v>2014</v>
      </c>
    </row>
    <row r="290" spans="1:16" x14ac:dyDescent="0.3">
      <c r="A290" t="s">
        <v>34</v>
      </c>
      <c r="B290" t="s">
        <v>44</v>
      </c>
      <c r="C290" t="s">
        <v>55</v>
      </c>
      <c r="D290" t="s">
        <v>242</v>
      </c>
      <c r="E290" s="1">
        <v>2755</v>
      </c>
      <c r="F290" s="1">
        <v>120</v>
      </c>
      <c r="G290" s="1">
        <v>125</v>
      </c>
      <c r="H290" t="s">
        <v>307</v>
      </c>
      <c r="I290" s="1">
        <v>20662.5</v>
      </c>
      <c r="J290" t="s">
        <v>308</v>
      </c>
      <c r="K290" t="s">
        <v>309</v>
      </c>
      <c r="L290" s="1">
        <v>-6887.5</v>
      </c>
      <c r="M290" s="2">
        <v>41641</v>
      </c>
      <c r="N290">
        <v>2</v>
      </c>
      <c r="O290" t="s">
        <v>46</v>
      </c>
      <c r="P290">
        <v>2014</v>
      </c>
    </row>
    <row r="291" spans="1:16" x14ac:dyDescent="0.3">
      <c r="A291" t="s">
        <v>23</v>
      </c>
      <c r="B291" t="s">
        <v>22</v>
      </c>
      <c r="C291" t="s">
        <v>55</v>
      </c>
      <c r="D291" t="s">
        <v>242</v>
      </c>
      <c r="E291" s="1">
        <v>1530</v>
      </c>
      <c r="F291" s="1">
        <v>120</v>
      </c>
      <c r="G291" s="1">
        <v>15</v>
      </c>
      <c r="H291" s="1">
        <v>22950</v>
      </c>
      <c r="I291" s="1">
        <v>1377</v>
      </c>
      <c r="J291" s="1">
        <v>21573</v>
      </c>
      <c r="K291" s="1">
        <v>15300</v>
      </c>
      <c r="L291" s="1">
        <v>6273</v>
      </c>
      <c r="M291" s="2">
        <v>41644</v>
      </c>
      <c r="N291">
        <v>5</v>
      </c>
      <c r="O291" t="s">
        <v>78</v>
      </c>
      <c r="P291">
        <v>2014</v>
      </c>
    </row>
    <row r="292" spans="1:16" x14ac:dyDescent="0.3">
      <c r="A292" t="s">
        <v>16</v>
      </c>
      <c r="B292" t="s">
        <v>24</v>
      </c>
      <c r="C292" t="s">
        <v>55</v>
      </c>
      <c r="D292" t="s">
        <v>242</v>
      </c>
      <c r="E292" s="1">
        <v>1496</v>
      </c>
      <c r="F292" s="1">
        <v>120</v>
      </c>
      <c r="G292" s="1">
        <v>350</v>
      </c>
      <c r="H292" t="s">
        <v>297</v>
      </c>
      <c r="I292" s="1">
        <v>31416</v>
      </c>
      <c r="J292" t="s">
        <v>298</v>
      </c>
      <c r="K292" t="s">
        <v>299</v>
      </c>
      <c r="L292" t="s">
        <v>300</v>
      </c>
      <c r="M292" s="2">
        <v>41645</v>
      </c>
      <c r="N292">
        <v>6</v>
      </c>
      <c r="O292" t="s">
        <v>25</v>
      </c>
      <c r="P292">
        <v>2014</v>
      </c>
    </row>
    <row r="293" spans="1:16" x14ac:dyDescent="0.3">
      <c r="A293" t="s">
        <v>16</v>
      </c>
      <c r="B293" t="s">
        <v>26</v>
      </c>
      <c r="C293" t="s">
        <v>55</v>
      </c>
      <c r="D293" t="s">
        <v>242</v>
      </c>
      <c r="E293" s="1">
        <v>1498</v>
      </c>
      <c r="F293" s="1">
        <v>120</v>
      </c>
      <c r="G293" s="1">
        <v>7</v>
      </c>
      <c r="H293" s="1">
        <v>10486</v>
      </c>
      <c r="I293" s="1">
        <v>629.16</v>
      </c>
      <c r="J293" s="1">
        <v>9856.84</v>
      </c>
      <c r="K293" s="1">
        <v>7490</v>
      </c>
      <c r="L293" s="1">
        <v>2366.84</v>
      </c>
      <c r="M293" s="2">
        <v>41645</v>
      </c>
      <c r="N293">
        <v>6</v>
      </c>
      <c r="O293" t="s">
        <v>25</v>
      </c>
      <c r="P293">
        <v>2014</v>
      </c>
    </row>
    <row r="294" spans="1:16" x14ac:dyDescent="0.3">
      <c r="A294" t="s">
        <v>38</v>
      </c>
      <c r="B294" t="s">
        <v>24</v>
      </c>
      <c r="C294" t="s">
        <v>55</v>
      </c>
      <c r="D294" t="s">
        <v>242</v>
      </c>
      <c r="E294" s="1">
        <v>1221</v>
      </c>
      <c r="F294" s="1">
        <v>120</v>
      </c>
      <c r="G294" s="1">
        <v>300</v>
      </c>
      <c r="H294" t="s">
        <v>310</v>
      </c>
      <c r="I294" s="1">
        <v>21978</v>
      </c>
      <c r="J294" t="s">
        <v>311</v>
      </c>
      <c r="K294" t="s">
        <v>312</v>
      </c>
      <c r="L294" s="1">
        <v>39072</v>
      </c>
      <c r="M294" s="2">
        <v>41284</v>
      </c>
      <c r="N294">
        <v>10</v>
      </c>
      <c r="O294" t="s">
        <v>43</v>
      </c>
      <c r="P294">
        <v>2013</v>
      </c>
    </row>
    <row r="295" spans="1:16" x14ac:dyDescent="0.3">
      <c r="A295" t="s">
        <v>16</v>
      </c>
      <c r="B295" t="s">
        <v>24</v>
      </c>
      <c r="C295" t="s">
        <v>55</v>
      </c>
      <c r="D295" t="s">
        <v>242</v>
      </c>
      <c r="E295" s="1">
        <v>2076</v>
      </c>
      <c r="F295" s="1">
        <v>120</v>
      </c>
      <c r="G295" s="1">
        <v>350</v>
      </c>
      <c r="H295" t="s">
        <v>313</v>
      </c>
      <c r="I295" s="1">
        <v>43596</v>
      </c>
      <c r="J295" t="s">
        <v>314</v>
      </c>
      <c r="K295" t="s">
        <v>315</v>
      </c>
      <c r="L295" t="s">
        <v>316</v>
      </c>
      <c r="M295" s="2">
        <v>41284</v>
      </c>
      <c r="N295">
        <v>10</v>
      </c>
      <c r="O295" t="s">
        <v>43</v>
      </c>
      <c r="P295">
        <v>2013</v>
      </c>
    </row>
    <row r="296" spans="1:16" x14ac:dyDescent="0.3">
      <c r="A296" t="s">
        <v>23</v>
      </c>
      <c r="B296" t="s">
        <v>17</v>
      </c>
      <c r="C296" t="s">
        <v>60</v>
      </c>
      <c r="D296" t="s">
        <v>242</v>
      </c>
      <c r="E296" s="1">
        <v>2844</v>
      </c>
      <c r="F296" s="1">
        <v>250</v>
      </c>
      <c r="G296" s="1">
        <v>15</v>
      </c>
      <c r="H296" s="1">
        <v>42660</v>
      </c>
      <c r="I296" s="1">
        <v>2559.6</v>
      </c>
      <c r="J296" s="1">
        <v>40100.400000000001</v>
      </c>
      <c r="K296" s="1">
        <v>28440</v>
      </c>
      <c r="L296" s="1">
        <v>11660.4</v>
      </c>
      <c r="M296" s="2">
        <v>41645</v>
      </c>
      <c r="N296">
        <v>6</v>
      </c>
      <c r="O296" t="s">
        <v>25</v>
      </c>
      <c r="P296">
        <v>2014</v>
      </c>
    </row>
    <row r="297" spans="1:16" x14ac:dyDescent="0.3">
      <c r="A297" t="s">
        <v>16</v>
      </c>
      <c r="B297" t="s">
        <v>26</v>
      </c>
      <c r="C297" t="s">
        <v>60</v>
      </c>
      <c r="D297" t="s">
        <v>242</v>
      </c>
      <c r="E297" s="1">
        <v>1498</v>
      </c>
      <c r="F297" s="1">
        <v>250</v>
      </c>
      <c r="G297" s="1">
        <v>7</v>
      </c>
      <c r="H297" s="1">
        <v>10486</v>
      </c>
      <c r="I297" s="1">
        <v>629.16</v>
      </c>
      <c r="J297" s="1">
        <v>9856.84</v>
      </c>
      <c r="K297" s="1">
        <v>7490</v>
      </c>
      <c r="L297" s="1">
        <v>2366.84</v>
      </c>
      <c r="M297" s="2">
        <v>41645</v>
      </c>
      <c r="N297">
        <v>6</v>
      </c>
      <c r="O297" t="s">
        <v>25</v>
      </c>
      <c r="P297">
        <v>2014</v>
      </c>
    </row>
    <row r="298" spans="1:16" x14ac:dyDescent="0.3">
      <c r="A298" t="s">
        <v>38</v>
      </c>
      <c r="B298" t="s">
        <v>24</v>
      </c>
      <c r="C298" t="s">
        <v>60</v>
      </c>
      <c r="D298" t="s">
        <v>242</v>
      </c>
      <c r="E298" s="1">
        <v>1221</v>
      </c>
      <c r="F298" s="1">
        <v>250</v>
      </c>
      <c r="G298" s="1">
        <v>300</v>
      </c>
      <c r="H298" t="s">
        <v>310</v>
      </c>
      <c r="I298" s="1">
        <v>21978</v>
      </c>
      <c r="J298" t="s">
        <v>311</v>
      </c>
      <c r="K298" t="s">
        <v>312</v>
      </c>
      <c r="L298" s="1">
        <v>39072</v>
      </c>
      <c r="M298" s="2">
        <v>41284</v>
      </c>
      <c r="N298">
        <v>10</v>
      </c>
      <c r="O298" t="s">
        <v>43</v>
      </c>
      <c r="P298">
        <v>2013</v>
      </c>
    </row>
    <row r="299" spans="1:16" x14ac:dyDescent="0.3">
      <c r="A299" t="s">
        <v>16</v>
      </c>
      <c r="B299" t="s">
        <v>26</v>
      </c>
      <c r="C299" t="s">
        <v>60</v>
      </c>
      <c r="D299" t="s">
        <v>242</v>
      </c>
      <c r="E299" s="1">
        <v>1123</v>
      </c>
      <c r="F299" s="1">
        <v>250</v>
      </c>
      <c r="G299" s="1">
        <v>20</v>
      </c>
      <c r="H299" s="1">
        <v>22460</v>
      </c>
      <c r="I299" s="1">
        <v>1347.6</v>
      </c>
      <c r="J299" s="1">
        <v>21112.400000000001</v>
      </c>
      <c r="K299" s="1">
        <v>11230</v>
      </c>
      <c r="L299" s="1">
        <v>9882.4</v>
      </c>
      <c r="M299" s="2">
        <v>41285</v>
      </c>
      <c r="N299">
        <v>11</v>
      </c>
      <c r="O299" t="s">
        <v>54</v>
      </c>
      <c r="P299">
        <v>2013</v>
      </c>
    </row>
    <row r="300" spans="1:16" x14ac:dyDescent="0.3">
      <c r="A300" t="s">
        <v>38</v>
      </c>
      <c r="B300" t="s">
        <v>17</v>
      </c>
      <c r="C300" t="s">
        <v>60</v>
      </c>
      <c r="D300" t="s">
        <v>242</v>
      </c>
      <c r="E300" s="1">
        <v>2436</v>
      </c>
      <c r="F300" s="1">
        <v>250</v>
      </c>
      <c r="G300" s="1">
        <v>300</v>
      </c>
      <c r="H300" t="s">
        <v>317</v>
      </c>
      <c r="I300" s="1">
        <v>43848</v>
      </c>
      <c r="J300" t="s">
        <v>318</v>
      </c>
      <c r="K300" t="s">
        <v>319</v>
      </c>
      <c r="L300" s="1">
        <v>77952</v>
      </c>
      <c r="M300" s="2">
        <v>41286</v>
      </c>
      <c r="N300">
        <v>12</v>
      </c>
      <c r="O300" t="s">
        <v>30</v>
      </c>
      <c r="P300">
        <v>2013</v>
      </c>
    </row>
    <row r="301" spans="1:16" x14ac:dyDescent="0.3">
      <c r="A301" t="s">
        <v>34</v>
      </c>
      <c r="B301" t="s">
        <v>24</v>
      </c>
      <c r="C301" t="s">
        <v>71</v>
      </c>
      <c r="D301" t="s">
        <v>242</v>
      </c>
      <c r="E301" s="1">
        <v>1987.5</v>
      </c>
      <c r="F301" s="1">
        <v>260</v>
      </c>
      <c r="G301" s="1">
        <v>125</v>
      </c>
      <c r="H301" t="s">
        <v>320</v>
      </c>
      <c r="I301" s="1">
        <v>14906.25</v>
      </c>
      <c r="J301" t="s">
        <v>321</v>
      </c>
      <c r="K301" t="s">
        <v>322</v>
      </c>
      <c r="L301" s="1">
        <v>-4968.75</v>
      </c>
      <c r="M301" s="2">
        <v>41640</v>
      </c>
      <c r="N301">
        <v>1</v>
      </c>
      <c r="O301" t="s">
        <v>21</v>
      </c>
      <c r="P301">
        <v>2014</v>
      </c>
    </row>
    <row r="302" spans="1:16" x14ac:dyDescent="0.3">
      <c r="A302" t="s">
        <v>16</v>
      </c>
      <c r="B302" t="s">
        <v>26</v>
      </c>
      <c r="C302" t="s">
        <v>71</v>
      </c>
      <c r="D302" t="s">
        <v>242</v>
      </c>
      <c r="E302" s="1">
        <v>1679</v>
      </c>
      <c r="F302" s="1">
        <v>260</v>
      </c>
      <c r="G302" s="1">
        <v>350</v>
      </c>
      <c r="H302" t="s">
        <v>323</v>
      </c>
      <c r="I302" s="1">
        <v>35259</v>
      </c>
      <c r="J302" t="s">
        <v>324</v>
      </c>
      <c r="K302" t="s">
        <v>325</v>
      </c>
      <c r="L302" t="s">
        <v>326</v>
      </c>
      <c r="M302" s="2">
        <v>41648</v>
      </c>
      <c r="N302">
        <v>9</v>
      </c>
      <c r="O302" t="s">
        <v>42</v>
      </c>
      <c r="P302">
        <v>2014</v>
      </c>
    </row>
    <row r="303" spans="1:16" x14ac:dyDescent="0.3">
      <c r="A303" t="s">
        <v>16</v>
      </c>
      <c r="B303" t="s">
        <v>44</v>
      </c>
      <c r="C303" t="s">
        <v>71</v>
      </c>
      <c r="D303" t="s">
        <v>242</v>
      </c>
      <c r="E303" s="1">
        <v>727</v>
      </c>
      <c r="F303" s="1">
        <v>260</v>
      </c>
      <c r="G303" s="1">
        <v>350</v>
      </c>
      <c r="H303" t="s">
        <v>301</v>
      </c>
      <c r="I303" s="1">
        <v>15267</v>
      </c>
      <c r="J303" t="s">
        <v>302</v>
      </c>
      <c r="K303" t="s">
        <v>303</v>
      </c>
      <c r="L303" s="1">
        <v>50163</v>
      </c>
      <c r="M303" s="2">
        <v>41284</v>
      </c>
      <c r="N303">
        <v>10</v>
      </c>
      <c r="O303" t="s">
        <v>43</v>
      </c>
      <c r="P303">
        <v>2013</v>
      </c>
    </row>
    <row r="304" spans="1:16" x14ac:dyDescent="0.3">
      <c r="A304" t="s">
        <v>16</v>
      </c>
      <c r="B304" t="s">
        <v>24</v>
      </c>
      <c r="C304" t="s">
        <v>71</v>
      </c>
      <c r="D304" t="s">
        <v>242</v>
      </c>
      <c r="E304" s="1">
        <v>1403</v>
      </c>
      <c r="F304" s="1">
        <v>260</v>
      </c>
      <c r="G304" s="1">
        <v>7</v>
      </c>
      <c r="H304" s="1">
        <v>9821</v>
      </c>
      <c r="I304" s="1">
        <v>589.26</v>
      </c>
      <c r="J304" s="1">
        <v>9231.74</v>
      </c>
      <c r="K304" s="1">
        <v>7015</v>
      </c>
      <c r="L304" s="1">
        <v>2216.7399999999998</v>
      </c>
      <c r="M304" s="2">
        <v>41284</v>
      </c>
      <c r="N304">
        <v>10</v>
      </c>
      <c r="O304" t="s">
        <v>43</v>
      </c>
      <c r="P304">
        <v>2013</v>
      </c>
    </row>
    <row r="305" spans="1:16" x14ac:dyDescent="0.3">
      <c r="A305" t="s">
        <v>16</v>
      </c>
      <c r="B305" t="s">
        <v>24</v>
      </c>
      <c r="C305" t="s">
        <v>71</v>
      </c>
      <c r="D305" t="s">
        <v>242</v>
      </c>
      <c r="E305" s="1">
        <v>2076</v>
      </c>
      <c r="F305" s="1">
        <v>260</v>
      </c>
      <c r="G305" s="1">
        <v>350</v>
      </c>
      <c r="H305" t="s">
        <v>313</v>
      </c>
      <c r="I305" s="1">
        <v>43596</v>
      </c>
      <c r="J305" t="s">
        <v>314</v>
      </c>
      <c r="K305" t="s">
        <v>315</v>
      </c>
      <c r="L305" t="s">
        <v>316</v>
      </c>
      <c r="M305" s="2">
        <v>41284</v>
      </c>
      <c r="N305">
        <v>10</v>
      </c>
      <c r="O305" t="s">
        <v>43</v>
      </c>
      <c r="P305">
        <v>2013</v>
      </c>
    </row>
    <row r="306" spans="1:16" x14ac:dyDescent="0.3">
      <c r="A306" t="s">
        <v>16</v>
      </c>
      <c r="B306" t="s">
        <v>24</v>
      </c>
      <c r="C306" t="s">
        <v>31</v>
      </c>
      <c r="D306" t="s">
        <v>242</v>
      </c>
      <c r="E306" s="1">
        <v>1757</v>
      </c>
      <c r="F306" s="1">
        <v>5</v>
      </c>
      <c r="G306" s="1">
        <v>20</v>
      </c>
      <c r="H306" s="1">
        <v>35140</v>
      </c>
      <c r="I306" s="1">
        <v>2108.4</v>
      </c>
      <c r="J306" s="1">
        <v>33031.599999999999</v>
      </c>
      <c r="K306" s="1">
        <v>17570</v>
      </c>
      <c r="L306" s="1">
        <v>15461.6</v>
      </c>
      <c r="M306" s="2">
        <v>41284</v>
      </c>
      <c r="N306">
        <v>10</v>
      </c>
      <c r="O306" t="s">
        <v>43</v>
      </c>
      <c r="P306">
        <v>2013</v>
      </c>
    </row>
    <row r="307" spans="1:16" x14ac:dyDescent="0.3">
      <c r="A307" t="s">
        <v>23</v>
      </c>
      <c r="B307" t="s">
        <v>44</v>
      </c>
      <c r="C307" t="s">
        <v>45</v>
      </c>
      <c r="D307" t="s">
        <v>242</v>
      </c>
      <c r="E307" s="1">
        <v>2198</v>
      </c>
      <c r="F307" s="1">
        <v>10</v>
      </c>
      <c r="G307" s="1">
        <v>15</v>
      </c>
      <c r="H307" s="1">
        <v>32970</v>
      </c>
      <c r="I307" s="1">
        <v>1978.2</v>
      </c>
      <c r="J307" s="1">
        <v>30991.8</v>
      </c>
      <c r="K307" s="1">
        <v>21980</v>
      </c>
      <c r="L307" s="1">
        <v>9011.7999999999993</v>
      </c>
      <c r="M307" s="2">
        <v>41647</v>
      </c>
      <c r="N307">
        <v>8</v>
      </c>
      <c r="O307" t="s">
        <v>41</v>
      </c>
      <c r="P307">
        <v>2014</v>
      </c>
    </row>
    <row r="308" spans="1:16" x14ac:dyDescent="0.3">
      <c r="A308" t="s">
        <v>23</v>
      </c>
      <c r="B308" t="s">
        <v>22</v>
      </c>
      <c r="C308" t="s">
        <v>45</v>
      </c>
      <c r="D308" t="s">
        <v>242</v>
      </c>
      <c r="E308" s="1">
        <v>1743</v>
      </c>
      <c r="F308" s="1">
        <v>10</v>
      </c>
      <c r="G308" s="1">
        <v>15</v>
      </c>
      <c r="H308" s="1">
        <v>26145</v>
      </c>
      <c r="I308" s="1">
        <v>1568.7</v>
      </c>
      <c r="J308" s="1">
        <v>24576.3</v>
      </c>
      <c r="K308" s="1">
        <v>17430</v>
      </c>
      <c r="L308" s="1">
        <v>7146.3</v>
      </c>
      <c r="M308" s="2">
        <v>41647</v>
      </c>
      <c r="N308">
        <v>8</v>
      </c>
      <c r="O308" t="s">
        <v>41</v>
      </c>
      <c r="P308">
        <v>2014</v>
      </c>
    </row>
    <row r="309" spans="1:16" x14ac:dyDescent="0.3">
      <c r="A309" t="s">
        <v>23</v>
      </c>
      <c r="B309" t="s">
        <v>44</v>
      </c>
      <c r="C309" t="s">
        <v>45</v>
      </c>
      <c r="D309" t="s">
        <v>242</v>
      </c>
      <c r="E309" s="1">
        <v>1153</v>
      </c>
      <c r="F309" s="1">
        <v>10</v>
      </c>
      <c r="G309" s="1">
        <v>15</v>
      </c>
      <c r="H309" s="1">
        <v>17295</v>
      </c>
      <c r="I309" s="1">
        <v>1037.7</v>
      </c>
      <c r="J309" s="1">
        <v>16257.3</v>
      </c>
      <c r="K309" s="1">
        <v>11530</v>
      </c>
      <c r="L309" s="1">
        <v>4727.3</v>
      </c>
      <c r="M309" s="2">
        <v>41649</v>
      </c>
      <c r="N309">
        <v>10</v>
      </c>
      <c r="O309" t="s">
        <v>43</v>
      </c>
      <c r="P309">
        <v>2014</v>
      </c>
    </row>
    <row r="310" spans="1:16" x14ac:dyDescent="0.3">
      <c r="A310" t="s">
        <v>16</v>
      </c>
      <c r="B310" t="s">
        <v>24</v>
      </c>
      <c r="C310" t="s">
        <v>45</v>
      </c>
      <c r="D310" t="s">
        <v>242</v>
      </c>
      <c r="E310" s="1">
        <v>1757</v>
      </c>
      <c r="F310" s="1">
        <v>10</v>
      </c>
      <c r="G310" s="1">
        <v>20</v>
      </c>
      <c r="H310" s="1">
        <v>35140</v>
      </c>
      <c r="I310" s="1">
        <v>2108.4</v>
      </c>
      <c r="J310" s="1">
        <v>33031.599999999999</v>
      </c>
      <c r="K310" s="1">
        <v>17570</v>
      </c>
      <c r="L310" s="1">
        <v>15461.6</v>
      </c>
      <c r="M310" s="2">
        <v>41284</v>
      </c>
      <c r="N310">
        <v>10</v>
      </c>
      <c r="O310" t="s">
        <v>43</v>
      </c>
      <c r="P310">
        <v>2013</v>
      </c>
    </row>
    <row r="311" spans="1:16" x14ac:dyDescent="0.3">
      <c r="A311" t="s">
        <v>16</v>
      </c>
      <c r="B311" t="s">
        <v>22</v>
      </c>
      <c r="C311" t="s">
        <v>55</v>
      </c>
      <c r="D311" t="s">
        <v>242</v>
      </c>
      <c r="E311" s="1">
        <v>1001</v>
      </c>
      <c r="F311" s="1">
        <v>120</v>
      </c>
      <c r="G311" s="1">
        <v>20</v>
      </c>
      <c r="H311" s="1">
        <v>20020</v>
      </c>
      <c r="I311" s="1">
        <v>1201.2</v>
      </c>
      <c r="J311" s="1">
        <v>18818.8</v>
      </c>
      <c r="K311" s="1">
        <v>10010</v>
      </c>
      <c r="L311" s="1">
        <v>8808.7999999999993</v>
      </c>
      <c r="M311" s="2">
        <v>41647</v>
      </c>
      <c r="N311">
        <v>8</v>
      </c>
      <c r="O311" t="s">
        <v>41</v>
      </c>
      <c r="P311">
        <v>2014</v>
      </c>
    </row>
    <row r="312" spans="1:16" x14ac:dyDescent="0.3">
      <c r="A312" t="s">
        <v>16</v>
      </c>
      <c r="B312" t="s">
        <v>26</v>
      </c>
      <c r="C312" t="s">
        <v>55</v>
      </c>
      <c r="D312" t="s">
        <v>242</v>
      </c>
      <c r="E312" s="1">
        <v>1333</v>
      </c>
      <c r="F312" s="1">
        <v>120</v>
      </c>
      <c r="G312" s="1">
        <v>7</v>
      </c>
      <c r="H312" s="1">
        <v>9331</v>
      </c>
      <c r="I312" s="1">
        <v>559.86</v>
      </c>
      <c r="J312" s="1">
        <v>8771.14</v>
      </c>
      <c r="K312" s="1">
        <v>6665</v>
      </c>
      <c r="L312" s="1">
        <v>2106.14</v>
      </c>
      <c r="M312" s="2">
        <v>41650</v>
      </c>
      <c r="N312">
        <v>11</v>
      </c>
      <c r="O312" t="s">
        <v>54</v>
      </c>
      <c r="P312">
        <v>2014</v>
      </c>
    </row>
    <row r="313" spans="1:16" x14ac:dyDescent="0.3">
      <c r="A313" t="s">
        <v>23</v>
      </c>
      <c r="B313" t="s">
        <v>44</v>
      </c>
      <c r="C313" t="s">
        <v>60</v>
      </c>
      <c r="D313" t="s">
        <v>242</v>
      </c>
      <c r="E313" s="1">
        <v>1153</v>
      </c>
      <c r="F313" s="1">
        <v>250</v>
      </c>
      <c r="G313" s="1">
        <v>15</v>
      </c>
      <c r="H313" s="1">
        <v>17295</v>
      </c>
      <c r="I313" s="1">
        <v>1037.7</v>
      </c>
      <c r="J313" s="1">
        <v>16257.3</v>
      </c>
      <c r="K313" s="1">
        <v>11530</v>
      </c>
      <c r="L313" s="1">
        <v>4727.3</v>
      </c>
      <c r="M313" s="2">
        <v>41649</v>
      </c>
      <c r="N313">
        <v>10</v>
      </c>
      <c r="O313" t="s">
        <v>43</v>
      </c>
      <c r="P313">
        <v>2014</v>
      </c>
    </row>
    <row r="314" spans="1:16" x14ac:dyDescent="0.3">
      <c r="A314" t="s">
        <v>33</v>
      </c>
      <c r="B314" t="s">
        <v>26</v>
      </c>
      <c r="C314" t="s">
        <v>18</v>
      </c>
      <c r="D314" t="s">
        <v>242</v>
      </c>
      <c r="E314" s="1">
        <v>727</v>
      </c>
      <c r="F314" s="1">
        <v>3</v>
      </c>
      <c r="G314" s="1">
        <v>12</v>
      </c>
      <c r="H314" s="1">
        <v>8724</v>
      </c>
      <c r="I314" s="1">
        <v>610.67999999999995</v>
      </c>
      <c r="J314" s="1">
        <v>8113.32</v>
      </c>
      <c r="K314" s="1">
        <v>2181</v>
      </c>
      <c r="L314" s="1">
        <v>5932.32</v>
      </c>
      <c r="M314" s="2">
        <v>41641</v>
      </c>
      <c r="N314">
        <v>2</v>
      </c>
      <c r="O314" t="s">
        <v>46</v>
      </c>
      <c r="P314">
        <v>2014</v>
      </c>
    </row>
    <row r="315" spans="1:16" x14ac:dyDescent="0.3">
      <c r="A315" t="s">
        <v>33</v>
      </c>
      <c r="B315" t="s">
        <v>17</v>
      </c>
      <c r="C315" t="s">
        <v>18</v>
      </c>
      <c r="D315" t="s">
        <v>242</v>
      </c>
      <c r="E315" s="1">
        <v>1884</v>
      </c>
      <c r="F315" s="1">
        <v>3</v>
      </c>
      <c r="G315" s="1">
        <v>12</v>
      </c>
      <c r="H315" s="1">
        <v>22608</v>
      </c>
      <c r="I315" s="1">
        <v>1582.56</v>
      </c>
      <c r="J315" s="1">
        <v>21025.439999999999</v>
      </c>
      <c r="K315" s="1">
        <v>5652</v>
      </c>
      <c r="L315" s="1">
        <v>15373.44</v>
      </c>
      <c r="M315" s="2">
        <v>41647</v>
      </c>
      <c r="N315">
        <v>8</v>
      </c>
      <c r="O315" t="s">
        <v>41</v>
      </c>
      <c r="P315">
        <v>2014</v>
      </c>
    </row>
    <row r="316" spans="1:16" x14ac:dyDescent="0.3">
      <c r="A316" t="s">
        <v>16</v>
      </c>
      <c r="B316" t="s">
        <v>26</v>
      </c>
      <c r="C316" t="s">
        <v>18</v>
      </c>
      <c r="D316" t="s">
        <v>242</v>
      </c>
      <c r="E316" s="1">
        <v>1834</v>
      </c>
      <c r="F316" s="1">
        <v>3</v>
      </c>
      <c r="G316" s="1">
        <v>20</v>
      </c>
      <c r="H316" s="1">
        <v>36680</v>
      </c>
      <c r="I316" s="1">
        <v>2567.6</v>
      </c>
      <c r="J316" s="1">
        <v>34112.400000000001</v>
      </c>
      <c r="K316" s="1">
        <v>18340</v>
      </c>
      <c r="L316" s="1">
        <v>15772.4</v>
      </c>
      <c r="M316" s="2">
        <v>41283</v>
      </c>
      <c r="N316">
        <v>9</v>
      </c>
      <c r="O316" t="s">
        <v>42</v>
      </c>
      <c r="P316">
        <v>2013</v>
      </c>
    </row>
    <row r="317" spans="1:16" x14ac:dyDescent="0.3">
      <c r="A317" t="s">
        <v>33</v>
      </c>
      <c r="B317" t="s">
        <v>26</v>
      </c>
      <c r="C317" t="s">
        <v>31</v>
      </c>
      <c r="D317" t="s">
        <v>242</v>
      </c>
      <c r="E317" s="1">
        <v>2340</v>
      </c>
      <c r="F317" s="1">
        <v>5</v>
      </c>
      <c r="G317" s="1">
        <v>12</v>
      </c>
      <c r="H317" s="1">
        <v>28080</v>
      </c>
      <c r="I317" s="1">
        <v>1965.6</v>
      </c>
      <c r="J317" s="1">
        <v>26114.400000000001</v>
      </c>
      <c r="K317" s="1">
        <v>7020</v>
      </c>
      <c r="L317" s="1">
        <v>19094.400000000001</v>
      </c>
      <c r="M317" s="2">
        <v>41640</v>
      </c>
      <c r="N317">
        <v>1</v>
      </c>
      <c r="O317" t="s">
        <v>21</v>
      </c>
      <c r="P317">
        <v>2014</v>
      </c>
    </row>
    <row r="318" spans="1:16" x14ac:dyDescent="0.3">
      <c r="A318" t="s">
        <v>33</v>
      </c>
      <c r="B318" t="s">
        <v>24</v>
      </c>
      <c r="C318" t="s">
        <v>31</v>
      </c>
      <c r="D318" t="s">
        <v>242</v>
      </c>
      <c r="E318" s="1">
        <v>2342</v>
      </c>
      <c r="F318" s="1">
        <v>5</v>
      </c>
      <c r="G318" s="1">
        <v>12</v>
      </c>
      <c r="H318" s="1">
        <v>28104</v>
      </c>
      <c r="I318" s="1">
        <v>1967.28</v>
      </c>
      <c r="J318" s="1">
        <v>26136.720000000001</v>
      </c>
      <c r="K318" s="1">
        <v>7026</v>
      </c>
      <c r="L318" s="1">
        <v>19110.72</v>
      </c>
      <c r="M318" s="2">
        <v>41650</v>
      </c>
      <c r="N318">
        <v>11</v>
      </c>
      <c r="O318" t="s">
        <v>54</v>
      </c>
      <c r="P318">
        <v>2014</v>
      </c>
    </row>
    <row r="319" spans="1:16" x14ac:dyDescent="0.3">
      <c r="A319" t="s">
        <v>16</v>
      </c>
      <c r="B319" t="s">
        <v>24</v>
      </c>
      <c r="C319" t="s">
        <v>45</v>
      </c>
      <c r="D319" t="s">
        <v>242</v>
      </c>
      <c r="E319" s="1">
        <v>1031</v>
      </c>
      <c r="F319" s="1">
        <v>10</v>
      </c>
      <c r="G319" s="1">
        <v>7</v>
      </c>
      <c r="H319" s="1">
        <v>7217</v>
      </c>
      <c r="I319" s="1">
        <v>505.19</v>
      </c>
      <c r="J319" s="1">
        <v>6711.81</v>
      </c>
      <c r="K319" s="1">
        <v>5155</v>
      </c>
      <c r="L319" s="1">
        <v>1556.81</v>
      </c>
      <c r="M319" s="2">
        <v>41283</v>
      </c>
      <c r="N319">
        <v>9</v>
      </c>
      <c r="O319" t="s">
        <v>42</v>
      </c>
      <c r="P319">
        <v>2013</v>
      </c>
    </row>
    <row r="320" spans="1:16" x14ac:dyDescent="0.3">
      <c r="A320" t="s">
        <v>23</v>
      </c>
      <c r="B320" t="s">
        <v>17</v>
      </c>
      <c r="C320" t="s">
        <v>55</v>
      </c>
      <c r="D320" t="s">
        <v>242</v>
      </c>
      <c r="E320" s="1">
        <v>1262</v>
      </c>
      <c r="F320" s="1">
        <v>120</v>
      </c>
      <c r="G320" s="1">
        <v>15</v>
      </c>
      <c r="H320" s="1">
        <v>18930</v>
      </c>
      <c r="I320" s="1">
        <v>1325.1</v>
      </c>
      <c r="J320" s="1">
        <v>17604.900000000001</v>
      </c>
      <c r="K320" s="1">
        <v>12620</v>
      </c>
      <c r="L320" s="1">
        <v>4984.8999999999996</v>
      </c>
      <c r="M320" s="2">
        <v>41644</v>
      </c>
      <c r="N320">
        <v>5</v>
      </c>
      <c r="O320" t="s">
        <v>78</v>
      </c>
      <c r="P320">
        <v>2014</v>
      </c>
    </row>
    <row r="321" spans="1:16" x14ac:dyDescent="0.3">
      <c r="A321" t="s">
        <v>16</v>
      </c>
      <c r="B321" t="s">
        <v>17</v>
      </c>
      <c r="C321" t="s">
        <v>55</v>
      </c>
      <c r="D321" t="s">
        <v>242</v>
      </c>
      <c r="E321" s="1">
        <v>1135</v>
      </c>
      <c r="F321" s="1">
        <v>120</v>
      </c>
      <c r="G321" s="1">
        <v>7</v>
      </c>
      <c r="H321" s="1">
        <v>7945</v>
      </c>
      <c r="I321" s="1">
        <v>556.15</v>
      </c>
      <c r="J321" s="1">
        <v>7388.85</v>
      </c>
      <c r="K321" s="1">
        <v>5675</v>
      </c>
      <c r="L321" s="1">
        <v>1713.85</v>
      </c>
      <c r="M321" s="2">
        <v>41645</v>
      </c>
      <c r="N321">
        <v>6</v>
      </c>
      <c r="O321" t="s">
        <v>25</v>
      </c>
      <c r="P321">
        <v>2014</v>
      </c>
    </row>
    <row r="322" spans="1:16" x14ac:dyDescent="0.3">
      <c r="A322" t="s">
        <v>16</v>
      </c>
      <c r="B322" t="s">
        <v>44</v>
      </c>
      <c r="C322" t="s">
        <v>55</v>
      </c>
      <c r="D322" t="s">
        <v>242</v>
      </c>
      <c r="E322" s="1">
        <v>547</v>
      </c>
      <c r="F322" s="1">
        <v>120</v>
      </c>
      <c r="G322" s="1">
        <v>7</v>
      </c>
      <c r="H322" s="1">
        <v>3829</v>
      </c>
      <c r="I322" s="1">
        <v>268.02999999999997</v>
      </c>
      <c r="J322" s="1">
        <v>3560.97</v>
      </c>
      <c r="K322" s="1">
        <v>2735</v>
      </c>
      <c r="L322" s="1">
        <v>825.97</v>
      </c>
      <c r="M322" s="2">
        <v>41650</v>
      </c>
      <c r="N322">
        <v>11</v>
      </c>
      <c r="O322" t="s">
        <v>54</v>
      </c>
      <c r="P322">
        <v>2014</v>
      </c>
    </row>
    <row r="323" spans="1:16" x14ac:dyDescent="0.3">
      <c r="A323" t="s">
        <v>16</v>
      </c>
      <c r="B323" t="s">
        <v>17</v>
      </c>
      <c r="C323" t="s">
        <v>55</v>
      </c>
      <c r="D323" t="s">
        <v>242</v>
      </c>
      <c r="E323" s="1">
        <v>1582</v>
      </c>
      <c r="F323" s="1">
        <v>120</v>
      </c>
      <c r="G323" s="1">
        <v>7</v>
      </c>
      <c r="H323" s="1">
        <v>11074</v>
      </c>
      <c r="I323" s="1">
        <v>775.18</v>
      </c>
      <c r="J323" s="1">
        <v>10298.82</v>
      </c>
      <c r="K323" s="1">
        <v>7910</v>
      </c>
      <c r="L323" s="1">
        <v>2388.8200000000002</v>
      </c>
      <c r="M323" s="2">
        <v>41651</v>
      </c>
      <c r="N323">
        <v>12</v>
      </c>
      <c r="O323" t="s">
        <v>30</v>
      </c>
      <c r="P323">
        <v>2014</v>
      </c>
    </row>
    <row r="324" spans="1:16" x14ac:dyDescent="0.3">
      <c r="A324" t="s">
        <v>33</v>
      </c>
      <c r="B324" t="s">
        <v>24</v>
      </c>
      <c r="C324" t="s">
        <v>60</v>
      </c>
      <c r="D324" t="s">
        <v>242</v>
      </c>
      <c r="E324" s="1">
        <v>1738.5</v>
      </c>
      <c r="F324" s="1">
        <v>250</v>
      </c>
      <c r="G324" s="1">
        <v>12</v>
      </c>
      <c r="H324" s="1">
        <v>20862</v>
      </c>
      <c r="I324" s="1">
        <v>1460.34</v>
      </c>
      <c r="J324" s="1">
        <v>19401.66</v>
      </c>
      <c r="K324" s="1">
        <v>5215.5</v>
      </c>
      <c r="L324" s="1">
        <v>14186.16</v>
      </c>
      <c r="M324" s="2">
        <v>41643</v>
      </c>
      <c r="N324">
        <v>4</v>
      </c>
      <c r="O324" t="s">
        <v>64</v>
      </c>
      <c r="P324">
        <v>2014</v>
      </c>
    </row>
    <row r="325" spans="1:16" x14ac:dyDescent="0.3">
      <c r="A325" t="s">
        <v>33</v>
      </c>
      <c r="B325" t="s">
        <v>22</v>
      </c>
      <c r="C325" t="s">
        <v>60</v>
      </c>
      <c r="D325" t="s">
        <v>242</v>
      </c>
      <c r="E325" s="1">
        <v>2215</v>
      </c>
      <c r="F325" s="1">
        <v>250</v>
      </c>
      <c r="G325" s="1">
        <v>12</v>
      </c>
      <c r="H325" s="1">
        <v>26580</v>
      </c>
      <c r="I325" s="1">
        <v>1860.6</v>
      </c>
      <c r="J325" s="1">
        <v>24719.4</v>
      </c>
      <c r="K325" s="1">
        <v>6645</v>
      </c>
      <c r="L325" s="1">
        <v>18074.400000000001</v>
      </c>
      <c r="M325" s="2">
        <v>41283</v>
      </c>
      <c r="N325">
        <v>9</v>
      </c>
      <c r="O325" t="s">
        <v>42</v>
      </c>
      <c r="P325">
        <v>2013</v>
      </c>
    </row>
    <row r="326" spans="1:16" x14ac:dyDescent="0.3">
      <c r="A326" t="s">
        <v>16</v>
      </c>
      <c r="B326" t="s">
        <v>17</v>
      </c>
      <c r="C326" t="s">
        <v>60</v>
      </c>
      <c r="D326" t="s">
        <v>242</v>
      </c>
      <c r="E326" s="1">
        <v>1582</v>
      </c>
      <c r="F326" s="1">
        <v>250</v>
      </c>
      <c r="G326" s="1">
        <v>7</v>
      </c>
      <c r="H326" s="1">
        <v>11074</v>
      </c>
      <c r="I326" s="1">
        <v>775.18</v>
      </c>
      <c r="J326" s="1">
        <v>10298.82</v>
      </c>
      <c r="K326" s="1">
        <v>7910</v>
      </c>
      <c r="L326" s="1">
        <v>2388.8200000000002</v>
      </c>
      <c r="M326" s="2">
        <v>41651</v>
      </c>
      <c r="N326">
        <v>12</v>
      </c>
      <c r="O326" t="s">
        <v>30</v>
      </c>
      <c r="P326">
        <v>2014</v>
      </c>
    </row>
    <row r="327" spans="1:16" x14ac:dyDescent="0.3">
      <c r="A327" t="s">
        <v>16</v>
      </c>
      <c r="B327" t="s">
        <v>17</v>
      </c>
      <c r="C327" t="s">
        <v>71</v>
      </c>
      <c r="D327" t="s">
        <v>242</v>
      </c>
      <c r="E327" s="1">
        <v>1135</v>
      </c>
      <c r="F327" s="1">
        <v>260</v>
      </c>
      <c r="G327" s="1">
        <v>7</v>
      </c>
      <c r="H327" s="1">
        <v>7945</v>
      </c>
      <c r="I327" s="1">
        <v>556.15</v>
      </c>
      <c r="J327" s="1">
        <v>7388.85</v>
      </c>
      <c r="K327" s="1">
        <v>5675</v>
      </c>
      <c r="L327" s="1">
        <v>1713.85</v>
      </c>
      <c r="M327" s="2">
        <v>41645</v>
      </c>
      <c r="N327">
        <v>6</v>
      </c>
      <c r="O327" t="s">
        <v>25</v>
      </c>
      <c r="P327">
        <v>2014</v>
      </c>
    </row>
    <row r="328" spans="1:16" x14ac:dyDescent="0.3">
      <c r="A328" t="s">
        <v>16</v>
      </c>
      <c r="B328" t="s">
        <v>44</v>
      </c>
      <c r="C328" t="s">
        <v>18</v>
      </c>
      <c r="D328" t="s">
        <v>242</v>
      </c>
      <c r="E328" s="1">
        <v>1761</v>
      </c>
      <c r="F328" s="1">
        <v>3</v>
      </c>
      <c r="G328" s="1">
        <v>350</v>
      </c>
      <c r="H328" t="s">
        <v>327</v>
      </c>
      <c r="I328" s="1">
        <v>43144.5</v>
      </c>
      <c r="J328" t="s">
        <v>328</v>
      </c>
      <c r="K328" t="s">
        <v>329</v>
      </c>
      <c r="L328" t="s">
        <v>330</v>
      </c>
      <c r="M328" s="2">
        <v>41642</v>
      </c>
      <c r="N328">
        <v>3</v>
      </c>
      <c r="O328" t="s">
        <v>32</v>
      </c>
      <c r="P328">
        <v>2014</v>
      </c>
    </row>
    <row r="329" spans="1:16" x14ac:dyDescent="0.3">
      <c r="A329" t="s">
        <v>38</v>
      </c>
      <c r="B329" t="s">
        <v>24</v>
      </c>
      <c r="C329" t="s">
        <v>18</v>
      </c>
      <c r="D329" t="s">
        <v>242</v>
      </c>
      <c r="E329" s="1">
        <v>448</v>
      </c>
      <c r="F329" s="1">
        <v>3</v>
      </c>
      <c r="G329" s="1">
        <v>300</v>
      </c>
      <c r="H329" t="s">
        <v>331</v>
      </c>
      <c r="I329" s="1">
        <v>9408</v>
      </c>
      <c r="J329" t="s">
        <v>332</v>
      </c>
      <c r="K329" t="s">
        <v>333</v>
      </c>
      <c r="L329" s="1">
        <v>12992</v>
      </c>
      <c r="M329" s="2">
        <v>41645</v>
      </c>
      <c r="N329">
        <v>6</v>
      </c>
      <c r="O329" t="s">
        <v>25</v>
      </c>
      <c r="P329">
        <v>2014</v>
      </c>
    </row>
    <row r="330" spans="1:16" x14ac:dyDescent="0.3">
      <c r="A330" t="s">
        <v>38</v>
      </c>
      <c r="B330" t="s">
        <v>24</v>
      </c>
      <c r="C330" t="s">
        <v>18</v>
      </c>
      <c r="D330" t="s">
        <v>242</v>
      </c>
      <c r="E330" s="1">
        <v>2181</v>
      </c>
      <c r="F330" s="1">
        <v>3</v>
      </c>
      <c r="G330" s="1">
        <v>300</v>
      </c>
      <c r="H330" t="s">
        <v>334</v>
      </c>
      <c r="I330" s="1">
        <v>45801</v>
      </c>
      <c r="J330" t="s">
        <v>335</v>
      </c>
      <c r="K330" t="s">
        <v>336</v>
      </c>
      <c r="L330" s="1">
        <v>63249</v>
      </c>
      <c r="M330" s="2">
        <v>41649</v>
      </c>
      <c r="N330">
        <v>10</v>
      </c>
      <c r="O330" t="s">
        <v>43</v>
      </c>
      <c r="P330">
        <v>2014</v>
      </c>
    </row>
    <row r="331" spans="1:16" x14ac:dyDescent="0.3">
      <c r="A331" t="s">
        <v>16</v>
      </c>
      <c r="B331" t="s">
        <v>24</v>
      </c>
      <c r="C331" t="s">
        <v>31</v>
      </c>
      <c r="D331" t="s">
        <v>242</v>
      </c>
      <c r="E331" s="1">
        <v>1976</v>
      </c>
      <c r="F331" s="1">
        <v>5</v>
      </c>
      <c r="G331" s="1">
        <v>20</v>
      </c>
      <c r="H331" s="1">
        <v>39520</v>
      </c>
      <c r="I331" s="1">
        <v>2766.4</v>
      </c>
      <c r="J331" s="1">
        <v>36753.599999999999</v>
      </c>
      <c r="K331" s="1">
        <v>19760</v>
      </c>
      <c r="L331" s="1">
        <v>16993.599999999999</v>
      </c>
      <c r="M331" s="2">
        <v>41649</v>
      </c>
      <c r="N331">
        <v>10</v>
      </c>
      <c r="O331" t="s">
        <v>43</v>
      </c>
      <c r="P331">
        <v>2014</v>
      </c>
    </row>
    <row r="332" spans="1:16" x14ac:dyDescent="0.3">
      <c r="A332" t="s">
        <v>38</v>
      </c>
      <c r="B332" t="s">
        <v>24</v>
      </c>
      <c r="C332" t="s">
        <v>31</v>
      </c>
      <c r="D332" t="s">
        <v>242</v>
      </c>
      <c r="E332" s="1">
        <v>2181</v>
      </c>
      <c r="F332" s="1">
        <v>5</v>
      </c>
      <c r="G332" s="1">
        <v>300</v>
      </c>
      <c r="H332" t="s">
        <v>334</v>
      </c>
      <c r="I332" s="1">
        <v>45801</v>
      </c>
      <c r="J332" t="s">
        <v>335</v>
      </c>
      <c r="K332" t="s">
        <v>336</v>
      </c>
      <c r="L332" s="1">
        <v>63249</v>
      </c>
      <c r="M332" s="2">
        <v>41649</v>
      </c>
      <c r="N332">
        <v>10</v>
      </c>
      <c r="O332" t="s">
        <v>43</v>
      </c>
      <c r="P332">
        <v>2014</v>
      </c>
    </row>
    <row r="333" spans="1:16" x14ac:dyDescent="0.3">
      <c r="A333" t="s">
        <v>34</v>
      </c>
      <c r="B333" t="s">
        <v>22</v>
      </c>
      <c r="C333" t="s">
        <v>31</v>
      </c>
      <c r="D333" t="s">
        <v>242</v>
      </c>
      <c r="E333" s="1">
        <v>2500</v>
      </c>
      <c r="F333" s="1">
        <v>5</v>
      </c>
      <c r="G333" s="1">
        <v>125</v>
      </c>
      <c r="H333" t="s">
        <v>280</v>
      </c>
      <c r="I333" s="1">
        <v>21875</v>
      </c>
      <c r="J333" t="s">
        <v>337</v>
      </c>
      <c r="K333" t="s">
        <v>338</v>
      </c>
      <c r="L333" s="1">
        <v>-9375</v>
      </c>
      <c r="M333" s="2">
        <v>41285</v>
      </c>
      <c r="N333">
        <v>11</v>
      </c>
      <c r="O333" t="s">
        <v>54</v>
      </c>
      <c r="P333">
        <v>2013</v>
      </c>
    </row>
    <row r="334" spans="1:16" x14ac:dyDescent="0.3">
      <c r="A334" t="s">
        <v>38</v>
      </c>
      <c r="B334" t="s">
        <v>17</v>
      </c>
      <c r="C334" t="s">
        <v>45</v>
      </c>
      <c r="D334" t="s">
        <v>242</v>
      </c>
      <c r="E334" s="1">
        <v>1702</v>
      </c>
      <c r="F334" s="1">
        <v>10</v>
      </c>
      <c r="G334" s="1">
        <v>300</v>
      </c>
      <c r="H334" t="s">
        <v>339</v>
      </c>
      <c r="I334" s="1">
        <v>35742</v>
      </c>
      <c r="J334" t="s">
        <v>340</v>
      </c>
      <c r="K334" t="s">
        <v>341</v>
      </c>
      <c r="L334" s="1">
        <v>49358</v>
      </c>
      <c r="M334" s="2">
        <v>41644</v>
      </c>
      <c r="N334">
        <v>5</v>
      </c>
      <c r="O334" t="s">
        <v>78</v>
      </c>
      <c r="P334">
        <v>2014</v>
      </c>
    </row>
    <row r="335" spans="1:16" x14ac:dyDescent="0.3">
      <c r="A335" t="s">
        <v>38</v>
      </c>
      <c r="B335" t="s">
        <v>24</v>
      </c>
      <c r="C335" t="s">
        <v>45</v>
      </c>
      <c r="D335" t="s">
        <v>242</v>
      </c>
      <c r="E335" s="1">
        <v>448</v>
      </c>
      <c r="F335" s="1">
        <v>10</v>
      </c>
      <c r="G335" s="1">
        <v>300</v>
      </c>
      <c r="H335" t="s">
        <v>331</v>
      </c>
      <c r="I335" s="1">
        <v>9408</v>
      </c>
      <c r="J335" t="s">
        <v>332</v>
      </c>
      <c r="K335" t="s">
        <v>333</v>
      </c>
      <c r="L335" s="1">
        <v>12992</v>
      </c>
      <c r="M335" s="2">
        <v>41645</v>
      </c>
      <c r="N335">
        <v>6</v>
      </c>
      <c r="O335" t="s">
        <v>25</v>
      </c>
      <c r="P335">
        <v>2014</v>
      </c>
    </row>
    <row r="336" spans="1:16" x14ac:dyDescent="0.3">
      <c r="A336" t="s">
        <v>34</v>
      </c>
      <c r="B336" t="s">
        <v>22</v>
      </c>
      <c r="C336" t="s">
        <v>45</v>
      </c>
      <c r="D336" t="s">
        <v>242</v>
      </c>
      <c r="E336" s="1">
        <v>3513</v>
      </c>
      <c r="F336" s="1">
        <v>10</v>
      </c>
      <c r="G336" s="1">
        <v>125</v>
      </c>
      <c r="H336" t="s">
        <v>342</v>
      </c>
      <c r="I336" s="1">
        <v>30738.75</v>
      </c>
      <c r="J336" t="s">
        <v>343</v>
      </c>
      <c r="K336" t="s">
        <v>344</v>
      </c>
      <c r="L336" s="1">
        <v>-13173.75</v>
      </c>
      <c r="M336" s="2">
        <v>41646</v>
      </c>
      <c r="N336">
        <v>7</v>
      </c>
      <c r="O336" t="s">
        <v>37</v>
      </c>
      <c r="P336">
        <v>2014</v>
      </c>
    </row>
    <row r="337" spans="1:16" x14ac:dyDescent="0.3">
      <c r="A337" t="s">
        <v>23</v>
      </c>
      <c r="B337" t="s">
        <v>24</v>
      </c>
      <c r="C337" t="s">
        <v>45</v>
      </c>
      <c r="D337" t="s">
        <v>242</v>
      </c>
      <c r="E337" s="1">
        <v>2101</v>
      </c>
      <c r="F337" s="1">
        <v>10</v>
      </c>
      <c r="G337" s="1">
        <v>15</v>
      </c>
      <c r="H337" s="1">
        <v>31515</v>
      </c>
      <c r="I337" s="1">
        <v>2206.0500000000002</v>
      </c>
      <c r="J337" s="1">
        <v>29308.95</v>
      </c>
      <c r="K337" s="1">
        <v>21010</v>
      </c>
      <c r="L337" s="1">
        <v>8298.9500000000007</v>
      </c>
      <c r="M337" s="2">
        <v>41647</v>
      </c>
      <c r="N337">
        <v>8</v>
      </c>
      <c r="O337" t="s">
        <v>41</v>
      </c>
      <c r="P337">
        <v>2014</v>
      </c>
    </row>
    <row r="338" spans="1:16" x14ac:dyDescent="0.3">
      <c r="A338" t="s">
        <v>23</v>
      </c>
      <c r="B338" t="s">
        <v>44</v>
      </c>
      <c r="C338" t="s">
        <v>45</v>
      </c>
      <c r="D338" t="s">
        <v>242</v>
      </c>
      <c r="E338" s="1">
        <v>2931</v>
      </c>
      <c r="F338" s="1">
        <v>10</v>
      </c>
      <c r="G338" s="1">
        <v>15</v>
      </c>
      <c r="H338" s="1">
        <v>43965</v>
      </c>
      <c r="I338" s="1">
        <v>3077.55</v>
      </c>
      <c r="J338" s="1">
        <v>40887.449999999997</v>
      </c>
      <c r="K338" s="1">
        <v>29310</v>
      </c>
      <c r="L338" s="1">
        <v>11577.45</v>
      </c>
      <c r="M338" s="2">
        <v>41283</v>
      </c>
      <c r="N338">
        <v>9</v>
      </c>
      <c r="O338" t="s">
        <v>42</v>
      </c>
      <c r="P338">
        <v>2013</v>
      </c>
    </row>
    <row r="339" spans="1:16" x14ac:dyDescent="0.3">
      <c r="A339" t="s">
        <v>16</v>
      </c>
      <c r="B339" t="s">
        <v>24</v>
      </c>
      <c r="C339" t="s">
        <v>45</v>
      </c>
      <c r="D339" t="s">
        <v>242</v>
      </c>
      <c r="E339" s="1">
        <v>1535</v>
      </c>
      <c r="F339" s="1">
        <v>10</v>
      </c>
      <c r="G339" s="1">
        <v>20</v>
      </c>
      <c r="H339" s="1">
        <v>30700</v>
      </c>
      <c r="I339" s="1">
        <v>2149</v>
      </c>
      <c r="J339" s="1">
        <v>28551</v>
      </c>
      <c r="K339" s="1">
        <v>15350</v>
      </c>
      <c r="L339" s="1">
        <v>13201</v>
      </c>
      <c r="M339" s="2">
        <v>41648</v>
      </c>
      <c r="N339">
        <v>9</v>
      </c>
      <c r="O339" t="s">
        <v>42</v>
      </c>
      <c r="P339">
        <v>2014</v>
      </c>
    </row>
    <row r="340" spans="1:16" x14ac:dyDescent="0.3">
      <c r="A340" t="s">
        <v>38</v>
      </c>
      <c r="B340" t="s">
        <v>22</v>
      </c>
      <c r="C340" t="s">
        <v>45</v>
      </c>
      <c r="D340" t="s">
        <v>242</v>
      </c>
      <c r="E340" s="1">
        <v>1123</v>
      </c>
      <c r="F340" s="1">
        <v>10</v>
      </c>
      <c r="G340" s="1">
        <v>300</v>
      </c>
      <c r="H340" t="s">
        <v>345</v>
      </c>
      <c r="I340" s="1">
        <v>23583</v>
      </c>
      <c r="J340" t="s">
        <v>346</v>
      </c>
      <c r="K340" t="s">
        <v>347</v>
      </c>
      <c r="L340" s="1">
        <v>32567</v>
      </c>
      <c r="M340" s="2">
        <v>41283</v>
      </c>
      <c r="N340">
        <v>9</v>
      </c>
      <c r="O340" t="s">
        <v>42</v>
      </c>
      <c r="P340">
        <v>2013</v>
      </c>
    </row>
    <row r="341" spans="1:16" x14ac:dyDescent="0.3">
      <c r="A341" t="s">
        <v>38</v>
      </c>
      <c r="B341" t="s">
        <v>17</v>
      </c>
      <c r="C341" t="s">
        <v>45</v>
      </c>
      <c r="D341" t="s">
        <v>242</v>
      </c>
      <c r="E341" s="1">
        <v>1404</v>
      </c>
      <c r="F341" s="1">
        <v>10</v>
      </c>
      <c r="G341" s="1">
        <v>300</v>
      </c>
      <c r="H341" t="s">
        <v>348</v>
      </c>
      <c r="I341" s="1">
        <v>29484</v>
      </c>
      <c r="J341" t="s">
        <v>349</v>
      </c>
      <c r="K341" t="s">
        <v>283</v>
      </c>
      <c r="L341" s="1">
        <v>40716</v>
      </c>
      <c r="M341" s="2">
        <v>41285</v>
      </c>
      <c r="N341">
        <v>11</v>
      </c>
      <c r="O341" t="s">
        <v>54</v>
      </c>
      <c r="P341">
        <v>2013</v>
      </c>
    </row>
    <row r="342" spans="1:16" x14ac:dyDescent="0.3">
      <c r="A342" t="s">
        <v>33</v>
      </c>
      <c r="B342" t="s">
        <v>26</v>
      </c>
      <c r="C342" t="s">
        <v>45</v>
      </c>
      <c r="D342" t="s">
        <v>242</v>
      </c>
      <c r="E342" s="1">
        <v>2763</v>
      </c>
      <c r="F342" s="1">
        <v>10</v>
      </c>
      <c r="G342" s="1">
        <v>12</v>
      </c>
      <c r="H342" s="1">
        <v>33156</v>
      </c>
      <c r="I342" s="1">
        <v>2320.92</v>
      </c>
      <c r="J342" s="1">
        <v>30835.08</v>
      </c>
      <c r="K342" s="1">
        <v>8289</v>
      </c>
      <c r="L342" s="1">
        <v>22546.080000000002</v>
      </c>
      <c r="M342" s="2">
        <v>41285</v>
      </c>
      <c r="N342">
        <v>11</v>
      </c>
      <c r="O342" t="s">
        <v>54</v>
      </c>
      <c r="P342">
        <v>2013</v>
      </c>
    </row>
    <row r="343" spans="1:16" x14ac:dyDescent="0.3">
      <c r="A343" t="s">
        <v>16</v>
      </c>
      <c r="B343" t="s">
        <v>22</v>
      </c>
      <c r="C343" t="s">
        <v>45</v>
      </c>
      <c r="D343" t="s">
        <v>242</v>
      </c>
      <c r="E343" s="1">
        <v>2125</v>
      </c>
      <c r="F343" s="1">
        <v>10</v>
      </c>
      <c r="G343" s="1">
        <v>7</v>
      </c>
      <c r="H343" s="1">
        <v>14875</v>
      </c>
      <c r="I343" s="1">
        <v>1041.25</v>
      </c>
      <c r="J343" s="1">
        <v>13833.75</v>
      </c>
      <c r="K343" s="1">
        <v>10625</v>
      </c>
      <c r="L343" s="1">
        <v>3208.75</v>
      </c>
      <c r="M343" s="2">
        <v>41286</v>
      </c>
      <c r="N343">
        <v>12</v>
      </c>
      <c r="O343" t="s">
        <v>30</v>
      </c>
      <c r="P343">
        <v>2013</v>
      </c>
    </row>
    <row r="344" spans="1:16" x14ac:dyDescent="0.3">
      <c r="A344" t="s">
        <v>38</v>
      </c>
      <c r="B344" t="s">
        <v>24</v>
      </c>
      <c r="C344" t="s">
        <v>55</v>
      </c>
      <c r="D344" t="s">
        <v>242</v>
      </c>
      <c r="E344" s="1">
        <v>1659</v>
      </c>
      <c r="F344" s="1">
        <v>120</v>
      </c>
      <c r="G344" s="1">
        <v>300</v>
      </c>
      <c r="H344" t="s">
        <v>350</v>
      </c>
      <c r="I344" s="1">
        <v>34839</v>
      </c>
      <c r="J344" t="s">
        <v>351</v>
      </c>
      <c r="K344" t="s">
        <v>352</v>
      </c>
      <c r="L344" s="1">
        <v>48111</v>
      </c>
      <c r="M344" s="2">
        <v>41646</v>
      </c>
      <c r="N344">
        <v>7</v>
      </c>
      <c r="O344" t="s">
        <v>37</v>
      </c>
      <c r="P344">
        <v>2014</v>
      </c>
    </row>
    <row r="345" spans="1:16" x14ac:dyDescent="0.3">
      <c r="A345" t="s">
        <v>16</v>
      </c>
      <c r="B345" t="s">
        <v>26</v>
      </c>
      <c r="C345" t="s">
        <v>55</v>
      </c>
      <c r="D345" t="s">
        <v>242</v>
      </c>
      <c r="E345" s="1">
        <v>609</v>
      </c>
      <c r="F345" s="1">
        <v>120</v>
      </c>
      <c r="G345" s="1">
        <v>20</v>
      </c>
      <c r="H345" s="1">
        <v>12180</v>
      </c>
      <c r="I345" s="1">
        <v>852.6</v>
      </c>
      <c r="J345" s="1">
        <v>11327.4</v>
      </c>
      <c r="K345" s="1">
        <v>6090</v>
      </c>
      <c r="L345" s="1">
        <v>5237.3999999999996</v>
      </c>
      <c r="M345" s="2">
        <v>41647</v>
      </c>
      <c r="N345">
        <v>8</v>
      </c>
      <c r="O345" t="s">
        <v>41</v>
      </c>
      <c r="P345">
        <v>2014</v>
      </c>
    </row>
    <row r="346" spans="1:16" x14ac:dyDescent="0.3">
      <c r="A346" t="s">
        <v>34</v>
      </c>
      <c r="B346" t="s">
        <v>22</v>
      </c>
      <c r="C346" t="s">
        <v>55</v>
      </c>
      <c r="D346" t="s">
        <v>242</v>
      </c>
      <c r="E346" s="1">
        <v>2087</v>
      </c>
      <c r="F346" s="1">
        <v>120</v>
      </c>
      <c r="G346" s="1">
        <v>125</v>
      </c>
      <c r="H346" t="s">
        <v>353</v>
      </c>
      <c r="I346" s="1">
        <v>18261.25</v>
      </c>
      <c r="J346" t="s">
        <v>354</v>
      </c>
      <c r="K346" t="s">
        <v>355</v>
      </c>
      <c r="L346" s="1">
        <v>-7826.25</v>
      </c>
      <c r="M346" s="2">
        <v>41648</v>
      </c>
      <c r="N346">
        <v>9</v>
      </c>
      <c r="O346" t="s">
        <v>42</v>
      </c>
      <c r="P346">
        <v>2014</v>
      </c>
    </row>
    <row r="347" spans="1:16" x14ac:dyDescent="0.3">
      <c r="A347" t="s">
        <v>16</v>
      </c>
      <c r="B347" t="s">
        <v>24</v>
      </c>
      <c r="C347" t="s">
        <v>55</v>
      </c>
      <c r="D347" t="s">
        <v>242</v>
      </c>
      <c r="E347" s="1">
        <v>1976</v>
      </c>
      <c r="F347" s="1">
        <v>120</v>
      </c>
      <c r="G347" s="1">
        <v>20</v>
      </c>
      <c r="H347" s="1">
        <v>39520</v>
      </c>
      <c r="I347" s="1">
        <v>2766.4</v>
      </c>
      <c r="J347" s="1">
        <v>36753.599999999999</v>
      </c>
      <c r="K347" s="1">
        <v>19760</v>
      </c>
      <c r="L347" s="1">
        <v>16993.599999999999</v>
      </c>
      <c r="M347" s="2">
        <v>41649</v>
      </c>
      <c r="N347">
        <v>10</v>
      </c>
      <c r="O347" t="s">
        <v>43</v>
      </c>
      <c r="P347">
        <v>2014</v>
      </c>
    </row>
    <row r="348" spans="1:16" x14ac:dyDescent="0.3">
      <c r="A348" t="s">
        <v>16</v>
      </c>
      <c r="B348" t="s">
        <v>44</v>
      </c>
      <c r="C348" t="s">
        <v>55</v>
      </c>
      <c r="D348" t="s">
        <v>242</v>
      </c>
      <c r="E348" s="1">
        <v>1421</v>
      </c>
      <c r="F348" s="1">
        <v>120</v>
      </c>
      <c r="G348" s="1">
        <v>20</v>
      </c>
      <c r="H348" s="1">
        <v>28420</v>
      </c>
      <c r="I348" s="1">
        <v>1989.4</v>
      </c>
      <c r="J348" s="1">
        <v>26430.6</v>
      </c>
      <c r="K348" s="1">
        <v>14210</v>
      </c>
      <c r="L348" s="1">
        <v>12220.6</v>
      </c>
      <c r="M348" s="2">
        <v>41286</v>
      </c>
      <c r="N348">
        <v>12</v>
      </c>
      <c r="O348" t="s">
        <v>30</v>
      </c>
      <c r="P348">
        <v>2013</v>
      </c>
    </row>
    <row r="349" spans="1:16" x14ac:dyDescent="0.3">
      <c r="A349" t="s">
        <v>38</v>
      </c>
      <c r="B349" t="s">
        <v>44</v>
      </c>
      <c r="C349" t="s">
        <v>55</v>
      </c>
      <c r="D349" t="s">
        <v>242</v>
      </c>
      <c r="E349" s="1">
        <v>1372</v>
      </c>
      <c r="F349" s="1">
        <v>120</v>
      </c>
      <c r="G349" s="1">
        <v>300</v>
      </c>
      <c r="H349" t="s">
        <v>356</v>
      </c>
      <c r="I349" s="1">
        <v>28812</v>
      </c>
      <c r="J349" t="s">
        <v>357</v>
      </c>
      <c r="K349" t="s">
        <v>290</v>
      </c>
      <c r="L349" s="1">
        <v>39788</v>
      </c>
      <c r="M349" s="2">
        <v>41651</v>
      </c>
      <c r="N349">
        <v>12</v>
      </c>
      <c r="O349" t="s">
        <v>30</v>
      </c>
      <c r="P349">
        <v>2014</v>
      </c>
    </row>
    <row r="350" spans="1:16" x14ac:dyDescent="0.3">
      <c r="A350" t="s">
        <v>16</v>
      </c>
      <c r="B350" t="s">
        <v>22</v>
      </c>
      <c r="C350" t="s">
        <v>55</v>
      </c>
      <c r="D350" t="s">
        <v>242</v>
      </c>
      <c r="E350" s="1">
        <v>588</v>
      </c>
      <c r="F350" s="1">
        <v>120</v>
      </c>
      <c r="G350" s="1">
        <v>20</v>
      </c>
      <c r="H350" s="1">
        <v>11760</v>
      </c>
      <c r="I350" s="1">
        <v>823.2</v>
      </c>
      <c r="J350" s="1">
        <v>10936.8</v>
      </c>
      <c r="K350" s="1">
        <v>5880</v>
      </c>
      <c r="L350" s="1">
        <v>5056.8</v>
      </c>
      <c r="M350" s="2">
        <v>41286</v>
      </c>
      <c r="N350">
        <v>12</v>
      </c>
      <c r="O350" t="s">
        <v>30</v>
      </c>
      <c r="P350">
        <v>2013</v>
      </c>
    </row>
    <row r="351" spans="1:16" x14ac:dyDescent="0.3">
      <c r="A351" t="s">
        <v>33</v>
      </c>
      <c r="B351" t="s">
        <v>17</v>
      </c>
      <c r="C351" t="s">
        <v>60</v>
      </c>
      <c r="D351" t="s">
        <v>242</v>
      </c>
      <c r="E351" s="1">
        <v>3244.5</v>
      </c>
      <c r="F351" s="1">
        <v>250</v>
      </c>
      <c r="G351" s="1">
        <v>12</v>
      </c>
      <c r="H351" s="1">
        <v>38934</v>
      </c>
      <c r="I351" s="1">
        <v>2725.38</v>
      </c>
      <c r="J351" s="1">
        <v>36208.620000000003</v>
      </c>
      <c r="K351" s="1">
        <v>9733.5</v>
      </c>
      <c r="L351" s="1">
        <v>26475.119999999999</v>
      </c>
      <c r="M351" s="2">
        <v>41640</v>
      </c>
      <c r="N351">
        <v>1</v>
      </c>
      <c r="O351" t="s">
        <v>21</v>
      </c>
      <c r="P351">
        <v>2014</v>
      </c>
    </row>
    <row r="352" spans="1:16" x14ac:dyDescent="0.3">
      <c r="A352" t="s">
        <v>38</v>
      </c>
      <c r="B352" t="s">
        <v>24</v>
      </c>
      <c r="C352" t="s">
        <v>60</v>
      </c>
      <c r="D352" t="s">
        <v>242</v>
      </c>
      <c r="E352" s="1">
        <v>959</v>
      </c>
      <c r="F352" s="1">
        <v>250</v>
      </c>
      <c r="G352" s="1">
        <v>300</v>
      </c>
      <c r="H352" t="s">
        <v>358</v>
      </c>
      <c r="I352" s="1">
        <v>20139</v>
      </c>
      <c r="J352" t="s">
        <v>359</v>
      </c>
      <c r="K352" t="s">
        <v>360</v>
      </c>
      <c r="L352" s="1">
        <v>27811</v>
      </c>
      <c r="M352" s="2">
        <v>41641</v>
      </c>
      <c r="N352">
        <v>2</v>
      </c>
      <c r="O352" t="s">
        <v>46</v>
      </c>
      <c r="P352">
        <v>2014</v>
      </c>
    </row>
    <row r="353" spans="1:16" x14ac:dyDescent="0.3">
      <c r="A353" t="s">
        <v>38</v>
      </c>
      <c r="B353" t="s">
        <v>26</v>
      </c>
      <c r="C353" t="s">
        <v>60</v>
      </c>
      <c r="D353" t="s">
        <v>242</v>
      </c>
      <c r="E353" s="1">
        <v>2747</v>
      </c>
      <c r="F353" s="1">
        <v>250</v>
      </c>
      <c r="G353" s="1">
        <v>300</v>
      </c>
      <c r="H353" t="s">
        <v>361</v>
      </c>
      <c r="I353" s="1">
        <v>57687</v>
      </c>
      <c r="J353" t="s">
        <v>362</v>
      </c>
      <c r="K353" t="s">
        <v>363</v>
      </c>
      <c r="L353" s="1">
        <v>79663</v>
      </c>
      <c r="M353" s="2">
        <v>41641</v>
      </c>
      <c r="N353">
        <v>2</v>
      </c>
      <c r="O353" t="s">
        <v>46</v>
      </c>
      <c r="P353">
        <v>2014</v>
      </c>
    </row>
    <row r="354" spans="1:16" x14ac:dyDescent="0.3">
      <c r="A354" t="s">
        <v>34</v>
      </c>
      <c r="B354" t="s">
        <v>17</v>
      </c>
      <c r="C354" t="s">
        <v>71</v>
      </c>
      <c r="D354" t="s">
        <v>242</v>
      </c>
      <c r="E354" s="1">
        <v>1645</v>
      </c>
      <c r="F354" s="1">
        <v>260</v>
      </c>
      <c r="G354" s="1">
        <v>125</v>
      </c>
      <c r="H354" t="s">
        <v>364</v>
      </c>
      <c r="I354" s="1">
        <v>14393.75</v>
      </c>
      <c r="J354" t="s">
        <v>365</v>
      </c>
      <c r="K354" t="s">
        <v>366</v>
      </c>
      <c r="L354" s="1">
        <v>-6168.75</v>
      </c>
      <c r="M354" s="2">
        <v>41644</v>
      </c>
      <c r="N354">
        <v>5</v>
      </c>
      <c r="O354" t="s">
        <v>78</v>
      </c>
      <c r="P354">
        <v>2014</v>
      </c>
    </row>
    <row r="355" spans="1:16" x14ac:dyDescent="0.3">
      <c r="A355" t="s">
        <v>16</v>
      </c>
      <c r="B355" t="s">
        <v>24</v>
      </c>
      <c r="C355" t="s">
        <v>71</v>
      </c>
      <c r="D355" t="s">
        <v>242</v>
      </c>
      <c r="E355" s="1">
        <v>2876</v>
      </c>
      <c r="F355" s="1">
        <v>260</v>
      </c>
      <c r="G355" s="1">
        <v>350</v>
      </c>
      <c r="H355" t="s">
        <v>367</v>
      </c>
      <c r="I355" s="1">
        <v>70462</v>
      </c>
      <c r="J355" t="s">
        <v>368</v>
      </c>
      <c r="K355" t="s">
        <v>369</v>
      </c>
      <c r="L355" t="s">
        <v>370</v>
      </c>
      <c r="M355" s="2">
        <v>41648</v>
      </c>
      <c r="N355">
        <v>9</v>
      </c>
      <c r="O355" t="s">
        <v>42</v>
      </c>
      <c r="P355">
        <v>2014</v>
      </c>
    </row>
    <row r="356" spans="1:16" x14ac:dyDescent="0.3">
      <c r="A356" t="s">
        <v>34</v>
      </c>
      <c r="B356" t="s">
        <v>22</v>
      </c>
      <c r="C356" t="s">
        <v>71</v>
      </c>
      <c r="D356" t="s">
        <v>242</v>
      </c>
      <c r="E356" s="1">
        <v>994</v>
      </c>
      <c r="F356" s="1">
        <v>260</v>
      </c>
      <c r="G356" s="1">
        <v>125</v>
      </c>
      <c r="H356" t="s">
        <v>371</v>
      </c>
      <c r="I356" s="1">
        <v>8697.5</v>
      </c>
      <c r="J356" t="s">
        <v>372</v>
      </c>
      <c r="K356" t="s">
        <v>373</v>
      </c>
      <c r="L356" s="1">
        <v>-3727.5</v>
      </c>
      <c r="M356" s="2">
        <v>41283</v>
      </c>
      <c r="N356">
        <v>9</v>
      </c>
      <c r="O356" t="s">
        <v>42</v>
      </c>
      <c r="P356">
        <v>2013</v>
      </c>
    </row>
    <row r="357" spans="1:16" x14ac:dyDescent="0.3">
      <c r="A357" t="s">
        <v>16</v>
      </c>
      <c r="B357" t="s">
        <v>17</v>
      </c>
      <c r="C357" t="s">
        <v>71</v>
      </c>
      <c r="D357" t="s">
        <v>242</v>
      </c>
      <c r="E357" s="1">
        <v>1118</v>
      </c>
      <c r="F357" s="1">
        <v>260</v>
      </c>
      <c r="G357" s="1">
        <v>20</v>
      </c>
      <c r="H357" s="1">
        <v>22360</v>
      </c>
      <c r="I357" s="1">
        <v>1565.2</v>
      </c>
      <c r="J357" s="1">
        <v>20794.8</v>
      </c>
      <c r="K357" s="1">
        <v>11180</v>
      </c>
      <c r="L357" s="1">
        <v>9614.7999999999993</v>
      </c>
      <c r="M357" s="2">
        <v>41650</v>
      </c>
      <c r="N357">
        <v>11</v>
      </c>
      <c r="O357" t="s">
        <v>54</v>
      </c>
      <c r="P357">
        <v>2014</v>
      </c>
    </row>
    <row r="358" spans="1:16" x14ac:dyDescent="0.3">
      <c r="A358" t="s">
        <v>38</v>
      </c>
      <c r="B358" t="s">
        <v>44</v>
      </c>
      <c r="C358" t="s">
        <v>71</v>
      </c>
      <c r="D358" t="s">
        <v>242</v>
      </c>
      <c r="E358" s="1">
        <v>1372</v>
      </c>
      <c r="F358" s="1">
        <v>260</v>
      </c>
      <c r="G358" s="1">
        <v>300</v>
      </c>
      <c r="H358" t="s">
        <v>356</v>
      </c>
      <c r="I358" s="1">
        <v>28812</v>
      </c>
      <c r="J358" t="s">
        <v>357</v>
      </c>
      <c r="K358" t="s">
        <v>290</v>
      </c>
      <c r="L358" s="1">
        <v>39788</v>
      </c>
      <c r="M358" s="2">
        <v>41651</v>
      </c>
      <c r="N358">
        <v>12</v>
      </c>
      <c r="O358" t="s">
        <v>30</v>
      </c>
      <c r="P358">
        <v>2014</v>
      </c>
    </row>
    <row r="359" spans="1:16" x14ac:dyDescent="0.3">
      <c r="A359" t="s">
        <v>16</v>
      </c>
      <c r="B359" t="s">
        <v>17</v>
      </c>
      <c r="C359" t="s">
        <v>31</v>
      </c>
      <c r="D359" t="s">
        <v>242</v>
      </c>
      <c r="E359" s="1">
        <v>488</v>
      </c>
      <c r="F359" s="1">
        <v>5</v>
      </c>
      <c r="G359" s="1">
        <v>7</v>
      </c>
      <c r="H359" s="1">
        <v>3416</v>
      </c>
      <c r="I359" s="1">
        <v>273.27999999999997</v>
      </c>
      <c r="J359" s="1">
        <v>3142.72</v>
      </c>
      <c r="K359" s="1">
        <v>2440</v>
      </c>
      <c r="L359" s="1">
        <v>702.72</v>
      </c>
      <c r="M359" s="2">
        <v>41641</v>
      </c>
      <c r="N359">
        <v>2</v>
      </c>
      <c r="O359" t="s">
        <v>46</v>
      </c>
      <c r="P359">
        <v>2014</v>
      </c>
    </row>
    <row r="360" spans="1:16" x14ac:dyDescent="0.3">
      <c r="A360" t="s">
        <v>16</v>
      </c>
      <c r="B360" t="s">
        <v>44</v>
      </c>
      <c r="C360" t="s">
        <v>31</v>
      </c>
      <c r="D360" t="s">
        <v>242</v>
      </c>
      <c r="E360" s="1">
        <v>1282</v>
      </c>
      <c r="F360" s="1">
        <v>5</v>
      </c>
      <c r="G360" s="1">
        <v>20</v>
      </c>
      <c r="H360" s="1">
        <v>25640</v>
      </c>
      <c r="I360" s="1">
        <v>2051.1999999999998</v>
      </c>
      <c r="J360" s="1">
        <v>23588.799999999999</v>
      </c>
      <c r="K360" s="1">
        <v>12820</v>
      </c>
      <c r="L360" s="1">
        <v>10768.8</v>
      </c>
      <c r="M360" s="2">
        <v>41645</v>
      </c>
      <c r="N360">
        <v>6</v>
      </c>
      <c r="O360" t="s">
        <v>25</v>
      </c>
      <c r="P360">
        <v>2014</v>
      </c>
    </row>
    <row r="361" spans="1:16" x14ac:dyDescent="0.3">
      <c r="A361" t="s">
        <v>16</v>
      </c>
      <c r="B361" t="s">
        <v>17</v>
      </c>
      <c r="C361" t="s">
        <v>45</v>
      </c>
      <c r="D361" t="s">
        <v>242</v>
      </c>
      <c r="E361" s="1">
        <v>257</v>
      </c>
      <c r="F361" s="1">
        <v>10</v>
      </c>
      <c r="G361" s="1">
        <v>7</v>
      </c>
      <c r="H361" s="1">
        <v>1799</v>
      </c>
      <c r="I361" s="1">
        <v>143.91999999999999</v>
      </c>
      <c r="J361" s="1">
        <v>1655.08</v>
      </c>
      <c r="K361" s="1">
        <v>1285</v>
      </c>
      <c r="L361" s="1">
        <v>370.08</v>
      </c>
      <c r="M361" s="2">
        <v>41644</v>
      </c>
      <c r="N361">
        <v>5</v>
      </c>
      <c r="O361" t="s">
        <v>78</v>
      </c>
      <c r="P361">
        <v>2014</v>
      </c>
    </row>
    <row r="362" spans="1:16" x14ac:dyDescent="0.3">
      <c r="A362" t="s">
        <v>16</v>
      </c>
      <c r="B362" t="s">
        <v>44</v>
      </c>
      <c r="C362" t="s">
        <v>71</v>
      </c>
      <c r="D362" t="s">
        <v>242</v>
      </c>
      <c r="E362" s="1">
        <v>1282</v>
      </c>
      <c r="F362" s="1">
        <v>260</v>
      </c>
      <c r="G362" s="1">
        <v>20</v>
      </c>
      <c r="H362" s="1">
        <v>25640</v>
      </c>
      <c r="I362" s="1">
        <v>2051.1999999999998</v>
      </c>
      <c r="J362" s="1">
        <v>23588.799999999999</v>
      </c>
      <c r="K362" s="1">
        <v>12820</v>
      </c>
      <c r="L362" s="1">
        <v>10768.8</v>
      </c>
      <c r="M362" s="2">
        <v>41645</v>
      </c>
      <c r="N362">
        <v>6</v>
      </c>
      <c r="O362" t="s">
        <v>25</v>
      </c>
      <c r="P362">
        <v>2014</v>
      </c>
    </row>
    <row r="363" spans="1:16" x14ac:dyDescent="0.3">
      <c r="A363" t="s">
        <v>34</v>
      </c>
      <c r="B363" t="s">
        <v>26</v>
      </c>
      <c r="C363" t="s">
        <v>18</v>
      </c>
      <c r="D363" t="s">
        <v>242</v>
      </c>
      <c r="E363" s="1">
        <v>1540</v>
      </c>
      <c r="F363" s="1">
        <v>3</v>
      </c>
      <c r="G363" s="1">
        <v>125</v>
      </c>
      <c r="H363" t="s">
        <v>374</v>
      </c>
      <c r="I363" s="1">
        <v>15400</v>
      </c>
      <c r="J363" t="s">
        <v>375</v>
      </c>
      <c r="K363" t="s">
        <v>376</v>
      </c>
      <c r="L363" s="1">
        <v>-7700</v>
      </c>
      <c r="M363" s="2">
        <v>41647</v>
      </c>
      <c r="N363">
        <v>8</v>
      </c>
      <c r="O363" t="s">
        <v>41</v>
      </c>
      <c r="P363">
        <v>2014</v>
      </c>
    </row>
    <row r="364" spans="1:16" x14ac:dyDescent="0.3">
      <c r="A364" t="s">
        <v>23</v>
      </c>
      <c r="B364" t="s">
        <v>24</v>
      </c>
      <c r="C364" t="s">
        <v>18</v>
      </c>
      <c r="D364" t="s">
        <v>242</v>
      </c>
      <c r="E364" s="1">
        <v>490</v>
      </c>
      <c r="F364" s="1">
        <v>3</v>
      </c>
      <c r="G364" s="1">
        <v>15</v>
      </c>
      <c r="H364" s="1">
        <v>7350</v>
      </c>
      <c r="I364" s="1">
        <v>588</v>
      </c>
      <c r="J364" s="1">
        <v>6762</v>
      </c>
      <c r="K364" s="1">
        <v>4900</v>
      </c>
      <c r="L364" s="1">
        <v>1862</v>
      </c>
      <c r="M364" s="2">
        <v>41650</v>
      </c>
      <c r="N364">
        <v>11</v>
      </c>
      <c r="O364" t="s">
        <v>54</v>
      </c>
      <c r="P364">
        <v>2014</v>
      </c>
    </row>
    <row r="365" spans="1:16" x14ac:dyDescent="0.3">
      <c r="A365" t="s">
        <v>16</v>
      </c>
      <c r="B365" t="s">
        <v>26</v>
      </c>
      <c r="C365" t="s">
        <v>18</v>
      </c>
      <c r="D365" t="s">
        <v>242</v>
      </c>
      <c r="E365" s="1">
        <v>1362</v>
      </c>
      <c r="F365" s="1">
        <v>3</v>
      </c>
      <c r="G365" s="1">
        <v>350</v>
      </c>
      <c r="H365" t="s">
        <v>377</v>
      </c>
      <c r="I365" s="1">
        <v>38136</v>
      </c>
      <c r="J365" t="s">
        <v>378</v>
      </c>
      <c r="K365" t="s">
        <v>379</v>
      </c>
      <c r="L365" s="1">
        <v>84444</v>
      </c>
      <c r="M365" s="2">
        <v>41651</v>
      </c>
      <c r="N365">
        <v>12</v>
      </c>
      <c r="O365" t="s">
        <v>30</v>
      </c>
      <c r="P365">
        <v>2014</v>
      </c>
    </row>
    <row r="366" spans="1:16" x14ac:dyDescent="0.3">
      <c r="A366" t="s">
        <v>23</v>
      </c>
      <c r="B366" t="s">
        <v>24</v>
      </c>
      <c r="C366" t="s">
        <v>31</v>
      </c>
      <c r="D366" t="s">
        <v>242</v>
      </c>
      <c r="E366" s="1">
        <v>2501</v>
      </c>
      <c r="F366" s="1">
        <v>5</v>
      </c>
      <c r="G366" s="1">
        <v>15</v>
      </c>
      <c r="H366" s="1">
        <v>37515</v>
      </c>
      <c r="I366" s="1">
        <v>3001.2</v>
      </c>
      <c r="J366" s="1">
        <v>34513.800000000003</v>
      </c>
      <c r="K366" s="1">
        <v>25010</v>
      </c>
      <c r="L366" s="1">
        <v>9503.7999999999993</v>
      </c>
      <c r="M366" s="2">
        <v>41642</v>
      </c>
      <c r="N366">
        <v>3</v>
      </c>
      <c r="O366" t="s">
        <v>32</v>
      </c>
      <c r="P366">
        <v>2014</v>
      </c>
    </row>
    <row r="367" spans="1:16" x14ac:dyDescent="0.3">
      <c r="A367" t="s">
        <v>16</v>
      </c>
      <c r="B367" t="s">
        <v>17</v>
      </c>
      <c r="C367" t="s">
        <v>31</v>
      </c>
      <c r="D367" t="s">
        <v>242</v>
      </c>
      <c r="E367" s="1">
        <v>708</v>
      </c>
      <c r="F367" s="1">
        <v>5</v>
      </c>
      <c r="G367" s="1">
        <v>20</v>
      </c>
      <c r="H367" s="1">
        <v>14160</v>
      </c>
      <c r="I367" s="1">
        <v>1132.8</v>
      </c>
      <c r="J367" s="1">
        <v>13027.2</v>
      </c>
      <c r="K367" s="1">
        <v>7080</v>
      </c>
      <c r="L367" s="1">
        <v>5947.2</v>
      </c>
      <c r="M367" s="2">
        <v>41645</v>
      </c>
      <c r="N367">
        <v>6</v>
      </c>
      <c r="O367" t="s">
        <v>25</v>
      </c>
      <c r="P367">
        <v>2014</v>
      </c>
    </row>
    <row r="368" spans="1:16" x14ac:dyDescent="0.3">
      <c r="A368" t="s">
        <v>16</v>
      </c>
      <c r="B368" t="s">
        <v>22</v>
      </c>
      <c r="C368" t="s">
        <v>31</v>
      </c>
      <c r="D368" t="s">
        <v>242</v>
      </c>
      <c r="E368" s="1">
        <v>645</v>
      </c>
      <c r="F368" s="1">
        <v>5</v>
      </c>
      <c r="G368" s="1">
        <v>20</v>
      </c>
      <c r="H368" s="1">
        <v>12900</v>
      </c>
      <c r="I368" s="1">
        <v>1032</v>
      </c>
      <c r="J368" s="1">
        <v>11868</v>
      </c>
      <c r="K368" s="1">
        <v>6450</v>
      </c>
      <c r="L368" s="1">
        <v>5418</v>
      </c>
      <c r="M368" s="2">
        <v>41646</v>
      </c>
      <c r="N368">
        <v>7</v>
      </c>
      <c r="O368" t="s">
        <v>37</v>
      </c>
      <c r="P368">
        <v>2014</v>
      </c>
    </row>
    <row r="369" spans="1:16" x14ac:dyDescent="0.3">
      <c r="A369" t="s">
        <v>38</v>
      </c>
      <c r="B369" t="s">
        <v>24</v>
      </c>
      <c r="C369" t="s">
        <v>31</v>
      </c>
      <c r="D369" t="s">
        <v>242</v>
      </c>
      <c r="E369" s="1">
        <v>1562</v>
      </c>
      <c r="F369" s="1">
        <v>5</v>
      </c>
      <c r="G369" s="1">
        <v>300</v>
      </c>
      <c r="H369" t="s">
        <v>380</v>
      </c>
      <c r="I369" s="1">
        <v>37488</v>
      </c>
      <c r="J369" t="s">
        <v>381</v>
      </c>
      <c r="K369" t="s">
        <v>382</v>
      </c>
      <c r="L369" s="1">
        <v>40612</v>
      </c>
      <c r="M369" s="2">
        <v>41647</v>
      </c>
      <c r="N369">
        <v>8</v>
      </c>
      <c r="O369" t="s">
        <v>41</v>
      </c>
      <c r="P369">
        <v>2014</v>
      </c>
    </row>
    <row r="370" spans="1:16" x14ac:dyDescent="0.3">
      <c r="A370" t="s">
        <v>38</v>
      </c>
      <c r="B370" t="s">
        <v>17</v>
      </c>
      <c r="C370" t="s">
        <v>31</v>
      </c>
      <c r="D370" t="s">
        <v>242</v>
      </c>
      <c r="E370" s="1">
        <v>1283</v>
      </c>
      <c r="F370" s="1">
        <v>5</v>
      </c>
      <c r="G370" s="1">
        <v>300</v>
      </c>
      <c r="H370" t="s">
        <v>383</v>
      </c>
      <c r="I370" s="1">
        <v>30792</v>
      </c>
      <c r="J370" t="s">
        <v>384</v>
      </c>
      <c r="K370" t="s">
        <v>385</v>
      </c>
      <c r="L370" s="1">
        <v>33358</v>
      </c>
      <c r="M370" s="2">
        <v>41283</v>
      </c>
      <c r="N370">
        <v>9</v>
      </c>
      <c r="O370" t="s">
        <v>42</v>
      </c>
      <c r="P370">
        <v>2013</v>
      </c>
    </row>
    <row r="371" spans="1:16" x14ac:dyDescent="0.3">
      <c r="A371" t="s">
        <v>23</v>
      </c>
      <c r="B371" t="s">
        <v>22</v>
      </c>
      <c r="C371" t="s">
        <v>31</v>
      </c>
      <c r="D371" t="s">
        <v>242</v>
      </c>
      <c r="E371" s="1">
        <v>711</v>
      </c>
      <c r="F371" s="1">
        <v>5</v>
      </c>
      <c r="G371" s="1">
        <v>15</v>
      </c>
      <c r="H371" s="1">
        <v>10665</v>
      </c>
      <c r="I371" s="1">
        <v>853.2</v>
      </c>
      <c r="J371" s="1">
        <v>9811.7999999999993</v>
      </c>
      <c r="K371" s="1">
        <v>7110</v>
      </c>
      <c r="L371" s="1">
        <v>2701.8</v>
      </c>
      <c r="M371" s="2">
        <v>41651</v>
      </c>
      <c r="N371">
        <v>12</v>
      </c>
      <c r="O371" t="s">
        <v>30</v>
      </c>
      <c r="P371">
        <v>2014</v>
      </c>
    </row>
    <row r="372" spans="1:16" x14ac:dyDescent="0.3">
      <c r="A372" t="s">
        <v>34</v>
      </c>
      <c r="B372" t="s">
        <v>26</v>
      </c>
      <c r="C372" t="s">
        <v>45</v>
      </c>
      <c r="D372" t="s">
        <v>242</v>
      </c>
      <c r="E372" s="1">
        <v>1114</v>
      </c>
      <c r="F372" s="1">
        <v>10</v>
      </c>
      <c r="G372" s="1">
        <v>125</v>
      </c>
      <c r="H372" t="s">
        <v>386</v>
      </c>
      <c r="I372" s="1">
        <v>11140</v>
      </c>
      <c r="J372" t="s">
        <v>387</v>
      </c>
      <c r="K372" t="s">
        <v>388</v>
      </c>
      <c r="L372" s="1">
        <v>-5570</v>
      </c>
      <c r="M372" s="2">
        <v>41642</v>
      </c>
      <c r="N372">
        <v>3</v>
      </c>
      <c r="O372" t="s">
        <v>32</v>
      </c>
      <c r="P372">
        <v>2014</v>
      </c>
    </row>
    <row r="373" spans="1:16" x14ac:dyDescent="0.3">
      <c r="A373" t="s">
        <v>16</v>
      </c>
      <c r="B373" t="s">
        <v>22</v>
      </c>
      <c r="C373" t="s">
        <v>45</v>
      </c>
      <c r="D373" t="s">
        <v>242</v>
      </c>
      <c r="E373" s="1">
        <v>1259</v>
      </c>
      <c r="F373" s="1">
        <v>10</v>
      </c>
      <c r="G373" s="1">
        <v>7</v>
      </c>
      <c r="H373" s="1">
        <v>8813</v>
      </c>
      <c r="I373" s="1">
        <v>705.04</v>
      </c>
      <c r="J373" s="1">
        <v>8107.96</v>
      </c>
      <c r="K373" s="1">
        <v>6295</v>
      </c>
      <c r="L373" s="1">
        <v>1812.96</v>
      </c>
      <c r="M373" s="2">
        <v>41643</v>
      </c>
      <c r="N373">
        <v>4</v>
      </c>
      <c r="O373" t="s">
        <v>64</v>
      </c>
      <c r="P373">
        <v>2014</v>
      </c>
    </row>
    <row r="374" spans="1:16" x14ac:dyDescent="0.3">
      <c r="A374" t="s">
        <v>16</v>
      </c>
      <c r="B374" t="s">
        <v>22</v>
      </c>
      <c r="C374" t="s">
        <v>45</v>
      </c>
      <c r="D374" t="s">
        <v>242</v>
      </c>
      <c r="E374" s="1">
        <v>1095</v>
      </c>
      <c r="F374" s="1">
        <v>10</v>
      </c>
      <c r="G374" s="1">
        <v>7</v>
      </c>
      <c r="H374" s="1">
        <v>7665</v>
      </c>
      <c r="I374" s="1">
        <v>613.20000000000005</v>
      </c>
      <c r="J374" s="1">
        <v>7051.8</v>
      </c>
      <c r="K374" s="1">
        <v>5475</v>
      </c>
      <c r="L374" s="1">
        <v>1576.8</v>
      </c>
      <c r="M374" s="2">
        <v>41644</v>
      </c>
      <c r="N374">
        <v>5</v>
      </c>
      <c r="O374" t="s">
        <v>78</v>
      </c>
      <c r="P374">
        <v>2014</v>
      </c>
    </row>
    <row r="375" spans="1:16" x14ac:dyDescent="0.3">
      <c r="A375" t="s">
        <v>16</v>
      </c>
      <c r="B375" t="s">
        <v>22</v>
      </c>
      <c r="C375" t="s">
        <v>45</v>
      </c>
      <c r="D375" t="s">
        <v>242</v>
      </c>
      <c r="E375" s="1">
        <v>1366</v>
      </c>
      <c r="F375" s="1">
        <v>10</v>
      </c>
      <c r="G375" s="1">
        <v>20</v>
      </c>
      <c r="H375" s="1">
        <v>27320</v>
      </c>
      <c r="I375" s="1">
        <v>2185.6</v>
      </c>
      <c r="J375" s="1">
        <v>25134.400000000001</v>
      </c>
      <c r="K375" s="1">
        <v>13660</v>
      </c>
      <c r="L375" s="1">
        <v>11474.4</v>
      </c>
      <c r="M375" s="2">
        <v>41645</v>
      </c>
      <c r="N375">
        <v>6</v>
      </c>
      <c r="O375" t="s">
        <v>25</v>
      </c>
      <c r="P375">
        <v>2014</v>
      </c>
    </row>
    <row r="376" spans="1:16" x14ac:dyDescent="0.3">
      <c r="A376" t="s">
        <v>38</v>
      </c>
      <c r="B376" t="s">
        <v>26</v>
      </c>
      <c r="C376" t="s">
        <v>45</v>
      </c>
      <c r="D376" t="s">
        <v>242</v>
      </c>
      <c r="E376" s="1">
        <v>2460</v>
      </c>
      <c r="F376" s="1">
        <v>10</v>
      </c>
      <c r="G376" s="1">
        <v>300</v>
      </c>
      <c r="H376" t="s">
        <v>389</v>
      </c>
      <c r="I376" s="1">
        <v>59040</v>
      </c>
      <c r="J376" t="s">
        <v>390</v>
      </c>
      <c r="K376" t="s">
        <v>391</v>
      </c>
      <c r="L376" s="1">
        <v>63960</v>
      </c>
      <c r="M376" s="2">
        <v>41645</v>
      </c>
      <c r="N376">
        <v>6</v>
      </c>
      <c r="O376" t="s">
        <v>25</v>
      </c>
      <c r="P376">
        <v>2014</v>
      </c>
    </row>
    <row r="377" spans="1:16" x14ac:dyDescent="0.3">
      <c r="A377" t="s">
        <v>16</v>
      </c>
      <c r="B377" t="s">
        <v>44</v>
      </c>
      <c r="C377" t="s">
        <v>45</v>
      </c>
      <c r="D377" t="s">
        <v>242</v>
      </c>
      <c r="E377" s="1">
        <v>678</v>
      </c>
      <c r="F377" s="1">
        <v>10</v>
      </c>
      <c r="G377" s="1">
        <v>7</v>
      </c>
      <c r="H377" s="1">
        <v>4746</v>
      </c>
      <c r="I377" s="1">
        <v>379.68</v>
      </c>
      <c r="J377" s="1">
        <v>4366.32</v>
      </c>
      <c r="K377" s="1">
        <v>3390</v>
      </c>
      <c r="L377" s="1">
        <v>976.32</v>
      </c>
      <c r="M377" s="2">
        <v>41647</v>
      </c>
      <c r="N377">
        <v>8</v>
      </c>
      <c r="O377" t="s">
        <v>41</v>
      </c>
      <c r="P377">
        <v>2014</v>
      </c>
    </row>
    <row r="378" spans="1:16" x14ac:dyDescent="0.3">
      <c r="A378" t="s">
        <v>16</v>
      </c>
      <c r="B378" t="s">
        <v>22</v>
      </c>
      <c r="C378" t="s">
        <v>45</v>
      </c>
      <c r="D378" t="s">
        <v>242</v>
      </c>
      <c r="E378" s="1">
        <v>1598</v>
      </c>
      <c r="F378" s="1">
        <v>10</v>
      </c>
      <c r="G378" s="1">
        <v>7</v>
      </c>
      <c r="H378" s="1">
        <v>11186</v>
      </c>
      <c r="I378" s="1">
        <v>894.88</v>
      </c>
      <c r="J378" s="1">
        <v>10291.120000000001</v>
      </c>
      <c r="K378" s="1">
        <v>7990</v>
      </c>
      <c r="L378" s="1">
        <v>2301.12</v>
      </c>
      <c r="M378" s="2">
        <v>41647</v>
      </c>
      <c r="N378">
        <v>8</v>
      </c>
      <c r="O378" t="s">
        <v>41</v>
      </c>
      <c r="P378">
        <v>2014</v>
      </c>
    </row>
    <row r="379" spans="1:16" x14ac:dyDescent="0.3">
      <c r="A379" t="s">
        <v>16</v>
      </c>
      <c r="B379" t="s">
        <v>22</v>
      </c>
      <c r="C379" t="s">
        <v>45</v>
      </c>
      <c r="D379" t="s">
        <v>242</v>
      </c>
      <c r="E379" s="1">
        <v>2409</v>
      </c>
      <c r="F379" s="1">
        <v>10</v>
      </c>
      <c r="G379" s="1">
        <v>7</v>
      </c>
      <c r="H379" s="1">
        <v>16863</v>
      </c>
      <c r="I379" s="1">
        <v>1349.04</v>
      </c>
      <c r="J379" s="1">
        <v>15513.96</v>
      </c>
      <c r="K379" s="1">
        <v>12045</v>
      </c>
      <c r="L379" s="1">
        <v>3468.96</v>
      </c>
      <c r="M379" s="2">
        <v>41283</v>
      </c>
      <c r="N379">
        <v>9</v>
      </c>
      <c r="O379" t="s">
        <v>42</v>
      </c>
      <c r="P379">
        <v>2013</v>
      </c>
    </row>
    <row r="380" spans="1:16" x14ac:dyDescent="0.3">
      <c r="A380" t="s">
        <v>16</v>
      </c>
      <c r="B380" t="s">
        <v>22</v>
      </c>
      <c r="C380" t="s">
        <v>45</v>
      </c>
      <c r="D380" t="s">
        <v>242</v>
      </c>
      <c r="E380" s="1">
        <v>1934</v>
      </c>
      <c r="F380" s="1">
        <v>10</v>
      </c>
      <c r="G380" s="1">
        <v>20</v>
      </c>
      <c r="H380" s="1">
        <v>38680</v>
      </c>
      <c r="I380" s="1">
        <v>3094.4</v>
      </c>
      <c r="J380" s="1">
        <v>35585.599999999999</v>
      </c>
      <c r="K380" s="1">
        <v>19340</v>
      </c>
      <c r="L380" s="1">
        <v>16245.6</v>
      </c>
      <c r="M380" s="2">
        <v>41648</v>
      </c>
      <c r="N380">
        <v>9</v>
      </c>
      <c r="O380" t="s">
        <v>42</v>
      </c>
      <c r="P380">
        <v>2014</v>
      </c>
    </row>
    <row r="381" spans="1:16" x14ac:dyDescent="0.3">
      <c r="A381" t="s">
        <v>16</v>
      </c>
      <c r="B381" t="s">
        <v>26</v>
      </c>
      <c r="C381" t="s">
        <v>45</v>
      </c>
      <c r="D381" t="s">
        <v>242</v>
      </c>
      <c r="E381" s="1">
        <v>2993</v>
      </c>
      <c r="F381" s="1">
        <v>10</v>
      </c>
      <c r="G381" s="1">
        <v>20</v>
      </c>
      <c r="H381" s="1">
        <v>59860</v>
      </c>
      <c r="I381" s="1">
        <v>4788.8</v>
      </c>
      <c r="J381" s="1">
        <v>55071.199999999997</v>
      </c>
      <c r="K381" s="1">
        <v>29930</v>
      </c>
      <c r="L381" s="1">
        <v>25141.200000000001</v>
      </c>
      <c r="M381" s="2">
        <v>41648</v>
      </c>
      <c r="N381">
        <v>9</v>
      </c>
      <c r="O381" t="s">
        <v>42</v>
      </c>
      <c r="P381">
        <v>2014</v>
      </c>
    </row>
    <row r="382" spans="1:16" x14ac:dyDescent="0.3">
      <c r="A382" t="s">
        <v>16</v>
      </c>
      <c r="B382" t="s">
        <v>22</v>
      </c>
      <c r="C382" t="s">
        <v>45</v>
      </c>
      <c r="D382" t="s">
        <v>242</v>
      </c>
      <c r="E382" s="1">
        <v>2146</v>
      </c>
      <c r="F382" s="1">
        <v>10</v>
      </c>
      <c r="G382" s="1">
        <v>350</v>
      </c>
      <c r="H382" t="s">
        <v>392</v>
      </c>
      <c r="I382" s="1">
        <v>60088</v>
      </c>
      <c r="J382" t="s">
        <v>393</v>
      </c>
      <c r="K382" t="s">
        <v>394</v>
      </c>
      <c r="L382" t="s">
        <v>395</v>
      </c>
      <c r="M382" s="2">
        <v>41285</v>
      </c>
      <c r="N382">
        <v>11</v>
      </c>
      <c r="O382" t="s">
        <v>54</v>
      </c>
      <c r="P382">
        <v>2013</v>
      </c>
    </row>
    <row r="383" spans="1:16" x14ac:dyDescent="0.3">
      <c r="A383" t="s">
        <v>16</v>
      </c>
      <c r="B383" t="s">
        <v>26</v>
      </c>
      <c r="C383" t="s">
        <v>45</v>
      </c>
      <c r="D383" t="s">
        <v>242</v>
      </c>
      <c r="E383" s="1">
        <v>1946</v>
      </c>
      <c r="F383" s="1">
        <v>10</v>
      </c>
      <c r="G383" s="1">
        <v>7</v>
      </c>
      <c r="H383" s="1">
        <v>13622</v>
      </c>
      <c r="I383" s="1">
        <v>1089.76</v>
      </c>
      <c r="J383" s="1">
        <v>12532.24</v>
      </c>
      <c r="K383" s="1">
        <v>9730</v>
      </c>
      <c r="L383" s="1">
        <v>2802.24</v>
      </c>
      <c r="M383" s="2">
        <v>41286</v>
      </c>
      <c r="N383">
        <v>12</v>
      </c>
      <c r="O383" t="s">
        <v>30</v>
      </c>
      <c r="P383">
        <v>2013</v>
      </c>
    </row>
    <row r="384" spans="1:16" x14ac:dyDescent="0.3">
      <c r="A384" t="s">
        <v>16</v>
      </c>
      <c r="B384" t="s">
        <v>26</v>
      </c>
      <c r="C384" t="s">
        <v>45</v>
      </c>
      <c r="D384" t="s">
        <v>242</v>
      </c>
      <c r="E384" s="1">
        <v>1362</v>
      </c>
      <c r="F384" s="1">
        <v>10</v>
      </c>
      <c r="G384" s="1">
        <v>350</v>
      </c>
      <c r="H384" t="s">
        <v>377</v>
      </c>
      <c r="I384" s="1">
        <v>38136</v>
      </c>
      <c r="J384" t="s">
        <v>378</v>
      </c>
      <c r="K384" t="s">
        <v>379</v>
      </c>
      <c r="L384" s="1">
        <v>84444</v>
      </c>
      <c r="M384" s="2">
        <v>41651</v>
      </c>
      <c r="N384">
        <v>12</v>
      </c>
      <c r="O384" t="s">
        <v>30</v>
      </c>
      <c r="P384">
        <v>2014</v>
      </c>
    </row>
    <row r="385" spans="1:16" x14ac:dyDescent="0.3">
      <c r="A385" t="s">
        <v>33</v>
      </c>
      <c r="B385" t="s">
        <v>17</v>
      </c>
      <c r="C385" t="s">
        <v>55</v>
      </c>
      <c r="D385" t="s">
        <v>242</v>
      </c>
      <c r="E385" s="1">
        <v>598</v>
      </c>
      <c r="F385" s="1">
        <v>120</v>
      </c>
      <c r="G385" s="1">
        <v>12</v>
      </c>
      <c r="H385" s="1">
        <v>7176</v>
      </c>
      <c r="I385" s="1">
        <v>574.08000000000004</v>
      </c>
      <c r="J385" s="1">
        <v>6601.92</v>
      </c>
      <c r="K385" s="1">
        <v>1794</v>
      </c>
      <c r="L385" s="1">
        <v>4807.92</v>
      </c>
      <c r="M385" s="2">
        <v>41642</v>
      </c>
      <c r="N385">
        <v>3</v>
      </c>
      <c r="O385" t="s">
        <v>32</v>
      </c>
      <c r="P385">
        <v>2014</v>
      </c>
    </row>
    <row r="386" spans="1:16" x14ac:dyDescent="0.3">
      <c r="A386" t="s">
        <v>16</v>
      </c>
      <c r="B386" t="s">
        <v>44</v>
      </c>
      <c r="C386" t="s">
        <v>55</v>
      </c>
      <c r="D386" t="s">
        <v>242</v>
      </c>
      <c r="E386" s="1">
        <v>2907</v>
      </c>
      <c r="F386" s="1">
        <v>120</v>
      </c>
      <c r="G386" s="1">
        <v>7</v>
      </c>
      <c r="H386" s="1">
        <v>20349</v>
      </c>
      <c r="I386" s="1">
        <v>1627.92</v>
      </c>
      <c r="J386" s="1">
        <v>18721.080000000002</v>
      </c>
      <c r="K386" s="1">
        <v>14535</v>
      </c>
      <c r="L386" s="1">
        <v>4186.08</v>
      </c>
      <c r="M386" s="2">
        <v>41645</v>
      </c>
      <c r="N386">
        <v>6</v>
      </c>
      <c r="O386" t="s">
        <v>25</v>
      </c>
      <c r="P386">
        <v>2014</v>
      </c>
    </row>
    <row r="387" spans="1:16" x14ac:dyDescent="0.3">
      <c r="A387" t="s">
        <v>16</v>
      </c>
      <c r="B387" t="s">
        <v>22</v>
      </c>
      <c r="C387" t="s">
        <v>55</v>
      </c>
      <c r="D387" t="s">
        <v>242</v>
      </c>
      <c r="E387" s="1">
        <v>2338</v>
      </c>
      <c r="F387" s="1">
        <v>120</v>
      </c>
      <c r="G387" s="1">
        <v>7</v>
      </c>
      <c r="H387" s="1">
        <v>16366</v>
      </c>
      <c r="I387" s="1">
        <v>1309.28</v>
      </c>
      <c r="J387" s="1">
        <v>15056.72</v>
      </c>
      <c r="K387" s="1">
        <v>11690</v>
      </c>
      <c r="L387" s="1">
        <v>3366.72</v>
      </c>
      <c r="M387" s="2">
        <v>41645</v>
      </c>
      <c r="N387">
        <v>6</v>
      </c>
      <c r="O387" t="s">
        <v>25</v>
      </c>
      <c r="P387">
        <v>2014</v>
      </c>
    </row>
    <row r="388" spans="1:16" x14ac:dyDescent="0.3">
      <c r="A388" t="s">
        <v>38</v>
      </c>
      <c r="B388" t="s">
        <v>24</v>
      </c>
      <c r="C388" t="s">
        <v>55</v>
      </c>
      <c r="D388" t="s">
        <v>242</v>
      </c>
      <c r="E388" s="1">
        <v>386</v>
      </c>
      <c r="F388" s="1">
        <v>120</v>
      </c>
      <c r="G388" s="1">
        <v>300</v>
      </c>
      <c r="H388" t="s">
        <v>396</v>
      </c>
      <c r="I388" s="1">
        <v>9264</v>
      </c>
      <c r="J388" t="s">
        <v>397</v>
      </c>
      <c r="K388" s="1">
        <v>96500</v>
      </c>
      <c r="L388" s="1">
        <v>10036</v>
      </c>
      <c r="M388" s="2">
        <v>41285</v>
      </c>
      <c r="N388">
        <v>11</v>
      </c>
      <c r="O388" t="s">
        <v>54</v>
      </c>
      <c r="P388">
        <v>2013</v>
      </c>
    </row>
    <row r="389" spans="1:16" x14ac:dyDescent="0.3">
      <c r="A389" t="s">
        <v>38</v>
      </c>
      <c r="B389" t="s">
        <v>26</v>
      </c>
      <c r="C389" t="s">
        <v>55</v>
      </c>
      <c r="D389" t="s">
        <v>242</v>
      </c>
      <c r="E389" s="1">
        <v>635</v>
      </c>
      <c r="F389" s="1">
        <v>120</v>
      </c>
      <c r="G389" s="1">
        <v>300</v>
      </c>
      <c r="H389" t="s">
        <v>398</v>
      </c>
      <c r="I389" s="1">
        <v>15240</v>
      </c>
      <c r="J389" t="s">
        <v>399</v>
      </c>
      <c r="K389" t="s">
        <v>400</v>
      </c>
      <c r="L389" s="1">
        <v>16510</v>
      </c>
      <c r="M389" s="2">
        <v>41651</v>
      </c>
      <c r="N389">
        <v>12</v>
      </c>
      <c r="O389" t="s">
        <v>30</v>
      </c>
      <c r="P389">
        <v>2014</v>
      </c>
    </row>
    <row r="390" spans="1:16" x14ac:dyDescent="0.3">
      <c r="A390" t="s">
        <v>16</v>
      </c>
      <c r="B390" t="s">
        <v>24</v>
      </c>
      <c r="C390" t="s">
        <v>60</v>
      </c>
      <c r="D390" t="s">
        <v>242</v>
      </c>
      <c r="E390" s="1">
        <v>574.5</v>
      </c>
      <c r="F390" s="1">
        <v>250</v>
      </c>
      <c r="G390" s="1">
        <v>350</v>
      </c>
      <c r="H390" t="s">
        <v>401</v>
      </c>
      <c r="I390" s="1">
        <v>16086</v>
      </c>
      <c r="J390" t="s">
        <v>402</v>
      </c>
      <c r="K390" t="s">
        <v>403</v>
      </c>
      <c r="L390" s="1">
        <v>35619</v>
      </c>
      <c r="M390" s="2">
        <v>41643</v>
      </c>
      <c r="N390">
        <v>4</v>
      </c>
      <c r="O390" t="s">
        <v>64</v>
      </c>
      <c r="P390">
        <v>2014</v>
      </c>
    </row>
    <row r="391" spans="1:16" x14ac:dyDescent="0.3">
      <c r="A391" t="s">
        <v>16</v>
      </c>
      <c r="B391" t="s">
        <v>22</v>
      </c>
      <c r="C391" t="s">
        <v>60</v>
      </c>
      <c r="D391" t="s">
        <v>242</v>
      </c>
      <c r="E391" s="1">
        <v>2338</v>
      </c>
      <c r="F391" s="1">
        <v>250</v>
      </c>
      <c r="G391" s="1">
        <v>7</v>
      </c>
      <c r="H391" s="1">
        <v>16366</v>
      </c>
      <c r="I391" s="1">
        <v>1309.28</v>
      </c>
      <c r="J391" s="1">
        <v>15056.72</v>
      </c>
      <c r="K391" s="1">
        <v>11690</v>
      </c>
      <c r="L391" s="1">
        <v>3366.72</v>
      </c>
      <c r="M391" s="2">
        <v>41645</v>
      </c>
      <c r="N391">
        <v>6</v>
      </c>
      <c r="O391" t="s">
        <v>25</v>
      </c>
      <c r="P391">
        <v>2014</v>
      </c>
    </row>
    <row r="392" spans="1:16" x14ac:dyDescent="0.3">
      <c r="A392" t="s">
        <v>16</v>
      </c>
      <c r="B392" t="s">
        <v>24</v>
      </c>
      <c r="C392" t="s">
        <v>60</v>
      </c>
      <c r="D392" t="s">
        <v>242</v>
      </c>
      <c r="E392" s="1">
        <v>381</v>
      </c>
      <c r="F392" s="1">
        <v>250</v>
      </c>
      <c r="G392" s="1">
        <v>350</v>
      </c>
      <c r="H392" t="s">
        <v>404</v>
      </c>
      <c r="I392" s="1">
        <v>10668</v>
      </c>
      <c r="J392" t="s">
        <v>405</v>
      </c>
      <c r="K392" s="1">
        <v>99060</v>
      </c>
      <c r="L392" s="1">
        <v>23622</v>
      </c>
      <c r="M392" s="2">
        <v>41647</v>
      </c>
      <c r="N392">
        <v>8</v>
      </c>
      <c r="O392" t="s">
        <v>41</v>
      </c>
      <c r="P392">
        <v>2014</v>
      </c>
    </row>
    <row r="393" spans="1:16" x14ac:dyDescent="0.3">
      <c r="A393" t="s">
        <v>16</v>
      </c>
      <c r="B393" t="s">
        <v>22</v>
      </c>
      <c r="C393" t="s">
        <v>60</v>
      </c>
      <c r="D393" t="s">
        <v>242</v>
      </c>
      <c r="E393" s="1">
        <v>422</v>
      </c>
      <c r="F393" s="1">
        <v>250</v>
      </c>
      <c r="G393" s="1">
        <v>350</v>
      </c>
      <c r="H393" t="s">
        <v>406</v>
      </c>
      <c r="I393" s="1">
        <v>11816</v>
      </c>
      <c r="J393" t="s">
        <v>407</v>
      </c>
      <c r="K393" t="s">
        <v>408</v>
      </c>
      <c r="L393" s="1">
        <v>26164</v>
      </c>
      <c r="M393" s="2">
        <v>41647</v>
      </c>
      <c r="N393">
        <v>8</v>
      </c>
      <c r="O393" t="s">
        <v>41</v>
      </c>
      <c r="P393">
        <v>2014</v>
      </c>
    </row>
    <row r="394" spans="1:16" x14ac:dyDescent="0.3">
      <c r="A394" t="s">
        <v>38</v>
      </c>
      <c r="B394" t="s">
        <v>17</v>
      </c>
      <c r="C394" t="s">
        <v>60</v>
      </c>
      <c r="D394" t="s">
        <v>242</v>
      </c>
      <c r="E394" s="1">
        <v>2134</v>
      </c>
      <c r="F394" s="1">
        <v>250</v>
      </c>
      <c r="G394" s="1">
        <v>300</v>
      </c>
      <c r="H394" t="s">
        <v>409</v>
      </c>
      <c r="I394" s="1">
        <v>51216</v>
      </c>
      <c r="J394" t="s">
        <v>410</v>
      </c>
      <c r="K394" t="s">
        <v>411</v>
      </c>
      <c r="L394" s="1">
        <v>55484</v>
      </c>
      <c r="M394" s="2">
        <v>41648</v>
      </c>
      <c r="N394">
        <v>9</v>
      </c>
      <c r="O394" t="s">
        <v>42</v>
      </c>
      <c r="P394">
        <v>2014</v>
      </c>
    </row>
    <row r="395" spans="1:16" x14ac:dyDescent="0.3">
      <c r="A395" t="s">
        <v>38</v>
      </c>
      <c r="B395" t="s">
        <v>44</v>
      </c>
      <c r="C395" t="s">
        <v>60</v>
      </c>
      <c r="D395" t="s">
        <v>242</v>
      </c>
      <c r="E395" s="1">
        <v>808</v>
      </c>
      <c r="F395" s="1">
        <v>250</v>
      </c>
      <c r="G395" s="1">
        <v>300</v>
      </c>
      <c r="H395" t="s">
        <v>412</v>
      </c>
      <c r="I395" s="1">
        <v>19392</v>
      </c>
      <c r="J395" t="s">
        <v>413</v>
      </c>
      <c r="K395" t="s">
        <v>414</v>
      </c>
      <c r="L395" s="1">
        <v>21008</v>
      </c>
      <c r="M395" s="2">
        <v>41286</v>
      </c>
      <c r="N395">
        <v>12</v>
      </c>
      <c r="O395" t="s">
        <v>30</v>
      </c>
      <c r="P395">
        <v>2013</v>
      </c>
    </row>
    <row r="396" spans="1:16" x14ac:dyDescent="0.3">
      <c r="A396" t="s">
        <v>16</v>
      </c>
      <c r="B396" t="s">
        <v>17</v>
      </c>
      <c r="C396" t="s">
        <v>71</v>
      </c>
      <c r="D396" t="s">
        <v>242</v>
      </c>
      <c r="E396" s="1">
        <v>708</v>
      </c>
      <c r="F396" s="1">
        <v>260</v>
      </c>
      <c r="G396" s="1">
        <v>20</v>
      </c>
      <c r="H396" s="1">
        <v>14160</v>
      </c>
      <c r="I396" s="1">
        <v>1132.8</v>
      </c>
      <c r="J396" s="1">
        <v>13027.2</v>
      </c>
      <c r="K396" s="1">
        <v>7080</v>
      </c>
      <c r="L396" s="1">
        <v>5947.2</v>
      </c>
      <c r="M396" s="2">
        <v>41645</v>
      </c>
      <c r="N396">
        <v>6</v>
      </c>
      <c r="O396" t="s">
        <v>25</v>
      </c>
      <c r="P396">
        <v>2014</v>
      </c>
    </row>
    <row r="397" spans="1:16" x14ac:dyDescent="0.3">
      <c r="A397" t="s">
        <v>16</v>
      </c>
      <c r="B397" t="s">
        <v>44</v>
      </c>
      <c r="C397" t="s">
        <v>71</v>
      </c>
      <c r="D397" t="s">
        <v>242</v>
      </c>
      <c r="E397" s="1">
        <v>2907</v>
      </c>
      <c r="F397" s="1">
        <v>260</v>
      </c>
      <c r="G397" s="1">
        <v>7</v>
      </c>
      <c r="H397" s="1">
        <v>20349</v>
      </c>
      <c r="I397" s="1">
        <v>1627.92</v>
      </c>
      <c r="J397" s="1">
        <v>18721.080000000002</v>
      </c>
      <c r="K397" s="1">
        <v>14535</v>
      </c>
      <c r="L397" s="1">
        <v>4186.08</v>
      </c>
      <c r="M397" s="2">
        <v>41645</v>
      </c>
      <c r="N397">
        <v>6</v>
      </c>
      <c r="O397" t="s">
        <v>25</v>
      </c>
      <c r="P397">
        <v>2014</v>
      </c>
    </row>
    <row r="398" spans="1:16" x14ac:dyDescent="0.3">
      <c r="A398" t="s">
        <v>16</v>
      </c>
      <c r="B398" t="s">
        <v>22</v>
      </c>
      <c r="C398" t="s">
        <v>71</v>
      </c>
      <c r="D398" t="s">
        <v>242</v>
      </c>
      <c r="E398" s="1">
        <v>1366</v>
      </c>
      <c r="F398" s="1">
        <v>260</v>
      </c>
      <c r="G398" s="1">
        <v>20</v>
      </c>
      <c r="H398" s="1">
        <v>27320</v>
      </c>
      <c r="I398" s="1">
        <v>2185.6</v>
      </c>
      <c r="J398" s="1">
        <v>25134.400000000001</v>
      </c>
      <c r="K398" s="1">
        <v>13660</v>
      </c>
      <c r="L398" s="1">
        <v>11474.4</v>
      </c>
      <c r="M398" s="2">
        <v>41645</v>
      </c>
      <c r="N398">
        <v>6</v>
      </c>
      <c r="O398" t="s">
        <v>25</v>
      </c>
      <c r="P398">
        <v>2014</v>
      </c>
    </row>
    <row r="399" spans="1:16" x14ac:dyDescent="0.3">
      <c r="A399" t="s">
        <v>38</v>
      </c>
      <c r="B399" t="s">
        <v>26</v>
      </c>
      <c r="C399" t="s">
        <v>71</v>
      </c>
      <c r="D399" t="s">
        <v>242</v>
      </c>
      <c r="E399" s="1">
        <v>2460</v>
      </c>
      <c r="F399" s="1">
        <v>260</v>
      </c>
      <c r="G399" s="1">
        <v>300</v>
      </c>
      <c r="H399" t="s">
        <v>389</v>
      </c>
      <c r="I399" s="1">
        <v>59040</v>
      </c>
      <c r="J399" t="s">
        <v>390</v>
      </c>
      <c r="K399" t="s">
        <v>391</v>
      </c>
      <c r="L399" s="1">
        <v>63960</v>
      </c>
      <c r="M399" s="2">
        <v>41645</v>
      </c>
      <c r="N399">
        <v>6</v>
      </c>
      <c r="O399" t="s">
        <v>25</v>
      </c>
      <c r="P399">
        <v>2014</v>
      </c>
    </row>
    <row r="400" spans="1:16" x14ac:dyDescent="0.3">
      <c r="A400" t="s">
        <v>16</v>
      </c>
      <c r="B400" t="s">
        <v>22</v>
      </c>
      <c r="C400" t="s">
        <v>71</v>
      </c>
      <c r="D400" t="s">
        <v>242</v>
      </c>
      <c r="E400" s="1">
        <v>1520</v>
      </c>
      <c r="F400" s="1">
        <v>260</v>
      </c>
      <c r="G400" s="1">
        <v>20</v>
      </c>
      <c r="H400" s="1">
        <v>30400</v>
      </c>
      <c r="I400" s="1">
        <v>2432</v>
      </c>
      <c r="J400" s="1">
        <v>27968</v>
      </c>
      <c r="K400" s="1">
        <v>15200</v>
      </c>
      <c r="L400" s="1">
        <v>12768</v>
      </c>
      <c r="M400" s="2">
        <v>41650</v>
      </c>
      <c r="N400">
        <v>11</v>
      </c>
      <c r="O400" t="s">
        <v>54</v>
      </c>
      <c r="P400">
        <v>2014</v>
      </c>
    </row>
    <row r="401" spans="1:16" x14ac:dyDescent="0.3">
      <c r="A401" t="s">
        <v>23</v>
      </c>
      <c r="B401" t="s">
        <v>22</v>
      </c>
      <c r="C401" t="s">
        <v>71</v>
      </c>
      <c r="D401" t="s">
        <v>242</v>
      </c>
      <c r="E401" s="1">
        <v>711</v>
      </c>
      <c r="F401" s="1">
        <v>260</v>
      </c>
      <c r="G401" s="1">
        <v>15</v>
      </c>
      <c r="H401" s="1">
        <v>10665</v>
      </c>
      <c r="I401" s="1">
        <v>853.2</v>
      </c>
      <c r="J401" s="1">
        <v>9811.7999999999993</v>
      </c>
      <c r="K401" s="1">
        <v>7110</v>
      </c>
      <c r="L401" s="1">
        <v>2701.8</v>
      </c>
      <c r="M401" s="2">
        <v>41651</v>
      </c>
      <c r="N401">
        <v>12</v>
      </c>
      <c r="O401" t="s">
        <v>30</v>
      </c>
      <c r="P401">
        <v>2014</v>
      </c>
    </row>
    <row r="402" spans="1:16" x14ac:dyDescent="0.3">
      <c r="A402" t="s">
        <v>33</v>
      </c>
      <c r="B402" t="s">
        <v>26</v>
      </c>
      <c r="C402" t="s">
        <v>71</v>
      </c>
      <c r="D402" t="s">
        <v>242</v>
      </c>
      <c r="E402" s="1">
        <v>1375</v>
      </c>
      <c r="F402" s="1">
        <v>260</v>
      </c>
      <c r="G402" s="1">
        <v>12</v>
      </c>
      <c r="H402" s="1">
        <v>16500</v>
      </c>
      <c r="I402" s="1">
        <v>1320</v>
      </c>
      <c r="J402" s="1">
        <v>15180</v>
      </c>
      <c r="K402" s="1">
        <v>4125</v>
      </c>
      <c r="L402" s="1">
        <v>11055</v>
      </c>
      <c r="M402" s="2">
        <v>41286</v>
      </c>
      <c r="N402">
        <v>12</v>
      </c>
      <c r="O402" t="s">
        <v>30</v>
      </c>
      <c r="P402">
        <v>2013</v>
      </c>
    </row>
    <row r="403" spans="1:16" x14ac:dyDescent="0.3">
      <c r="A403" t="s">
        <v>38</v>
      </c>
      <c r="B403" t="s">
        <v>26</v>
      </c>
      <c r="C403" t="s">
        <v>71</v>
      </c>
      <c r="D403" t="s">
        <v>242</v>
      </c>
      <c r="E403" s="1">
        <v>635</v>
      </c>
      <c r="F403" s="1">
        <v>260</v>
      </c>
      <c r="G403" s="1">
        <v>300</v>
      </c>
      <c r="H403" t="s">
        <v>398</v>
      </c>
      <c r="I403" s="1">
        <v>15240</v>
      </c>
      <c r="J403" t="s">
        <v>399</v>
      </c>
      <c r="K403" t="s">
        <v>400</v>
      </c>
      <c r="L403" s="1">
        <v>16510</v>
      </c>
      <c r="M403" s="2">
        <v>41651</v>
      </c>
      <c r="N403">
        <v>12</v>
      </c>
      <c r="O403" t="s">
        <v>30</v>
      </c>
      <c r="P403">
        <v>2014</v>
      </c>
    </row>
    <row r="404" spans="1:16" x14ac:dyDescent="0.3">
      <c r="A404" t="s">
        <v>16</v>
      </c>
      <c r="B404" t="s">
        <v>44</v>
      </c>
      <c r="C404" t="s">
        <v>60</v>
      </c>
      <c r="D404" t="s">
        <v>242</v>
      </c>
      <c r="E404" s="1">
        <v>436.5</v>
      </c>
      <c r="F404" s="1">
        <v>250</v>
      </c>
      <c r="G404" s="1">
        <v>20</v>
      </c>
      <c r="H404" s="1">
        <v>8730</v>
      </c>
      <c r="I404" s="1">
        <v>698.4</v>
      </c>
      <c r="J404" s="1">
        <v>8031.6</v>
      </c>
      <c r="K404" s="1">
        <v>4365</v>
      </c>
      <c r="L404" s="1">
        <v>3666.6</v>
      </c>
      <c r="M404" s="2">
        <v>41646</v>
      </c>
      <c r="N404">
        <v>7</v>
      </c>
      <c r="O404" t="s">
        <v>37</v>
      </c>
      <c r="P404">
        <v>2014</v>
      </c>
    </row>
    <row r="405" spans="1:16" x14ac:dyDescent="0.3">
      <c r="A405" t="s">
        <v>38</v>
      </c>
      <c r="B405" t="s">
        <v>17</v>
      </c>
      <c r="C405" t="s">
        <v>18</v>
      </c>
      <c r="D405" t="s">
        <v>242</v>
      </c>
      <c r="E405" s="1">
        <v>1094</v>
      </c>
      <c r="F405" s="1">
        <v>3</v>
      </c>
      <c r="G405" s="1">
        <v>300</v>
      </c>
      <c r="H405" t="s">
        <v>415</v>
      </c>
      <c r="I405" s="1">
        <v>29538</v>
      </c>
      <c r="J405" t="s">
        <v>416</v>
      </c>
      <c r="K405" t="s">
        <v>417</v>
      </c>
      <c r="L405" s="1">
        <v>25162</v>
      </c>
      <c r="M405" s="2">
        <v>41645</v>
      </c>
      <c r="N405">
        <v>6</v>
      </c>
      <c r="O405" t="s">
        <v>25</v>
      </c>
      <c r="P405">
        <v>2014</v>
      </c>
    </row>
    <row r="406" spans="1:16" x14ac:dyDescent="0.3">
      <c r="A406" t="s">
        <v>33</v>
      </c>
      <c r="B406" t="s">
        <v>26</v>
      </c>
      <c r="C406" t="s">
        <v>18</v>
      </c>
      <c r="D406" t="s">
        <v>242</v>
      </c>
      <c r="E406" s="1">
        <v>367</v>
      </c>
      <c r="F406" s="1">
        <v>3</v>
      </c>
      <c r="G406" s="1">
        <v>12</v>
      </c>
      <c r="H406" s="1">
        <v>4404</v>
      </c>
      <c r="I406" s="1">
        <v>396.36</v>
      </c>
      <c r="J406" s="1">
        <v>4007.64</v>
      </c>
      <c r="K406" s="1">
        <v>1101</v>
      </c>
      <c r="L406" s="1">
        <v>2906.64</v>
      </c>
      <c r="M406" s="2">
        <v>41284</v>
      </c>
      <c r="N406">
        <v>10</v>
      </c>
      <c r="O406" t="s">
        <v>43</v>
      </c>
      <c r="P406">
        <v>2013</v>
      </c>
    </row>
    <row r="407" spans="1:16" x14ac:dyDescent="0.3">
      <c r="A407" t="s">
        <v>38</v>
      </c>
      <c r="B407" t="s">
        <v>17</v>
      </c>
      <c r="C407" t="s">
        <v>31</v>
      </c>
      <c r="D407" t="s">
        <v>242</v>
      </c>
      <c r="E407" s="1">
        <v>3802.5</v>
      </c>
      <c r="F407" s="1">
        <v>5</v>
      </c>
      <c r="G407" s="1">
        <v>300</v>
      </c>
      <c r="H407" t="s">
        <v>418</v>
      </c>
      <c r="I407" t="s">
        <v>419</v>
      </c>
      <c r="J407" t="s">
        <v>420</v>
      </c>
      <c r="K407" t="s">
        <v>421</v>
      </c>
      <c r="L407" s="1">
        <v>87457.5</v>
      </c>
      <c r="M407" s="2">
        <v>41643</v>
      </c>
      <c r="N407">
        <v>4</v>
      </c>
      <c r="O407" t="s">
        <v>64</v>
      </c>
      <c r="P407">
        <v>2014</v>
      </c>
    </row>
    <row r="408" spans="1:16" x14ac:dyDescent="0.3">
      <c r="A408" t="s">
        <v>16</v>
      </c>
      <c r="B408" t="s">
        <v>24</v>
      </c>
      <c r="C408" t="s">
        <v>31</v>
      </c>
      <c r="D408" t="s">
        <v>242</v>
      </c>
      <c r="E408" s="1">
        <v>1666</v>
      </c>
      <c r="F408" s="1">
        <v>5</v>
      </c>
      <c r="G408" s="1">
        <v>350</v>
      </c>
      <c r="H408" t="s">
        <v>422</v>
      </c>
      <c r="I408" s="1">
        <v>52479</v>
      </c>
      <c r="J408" t="s">
        <v>423</v>
      </c>
      <c r="K408" t="s">
        <v>424</v>
      </c>
      <c r="L408" s="1">
        <v>97461</v>
      </c>
      <c r="M408" s="2">
        <v>41644</v>
      </c>
      <c r="N408">
        <v>5</v>
      </c>
      <c r="O408" t="s">
        <v>78</v>
      </c>
      <c r="P408">
        <v>2014</v>
      </c>
    </row>
    <row r="409" spans="1:16" x14ac:dyDescent="0.3">
      <c r="A409" t="s">
        <v>38</v>
      </c>
      <c r="B409" t="s">
        <v>24</v>
      </c>
      <c r="C409" t="s">
        <v>31</v>
      </c>
      <c r="D409" t="s">
        <v>242</v>
      </c>
      <c r="E409" s="1">
        <v>322</v>
      </c>
      <c r="F409" s="1">
        <v>5</v>
      </c>
      <c r="G409" s="1">
        <v>300</v>
      </c>
      <c r="H409" s="1">
        <v>96600</v>
      </c>
      <c r="I409" s="1">
        <v>8694</v>
      </c>
      <c r="J409" s="1">
        <v>87906</v>
      </c>
      <c r="K409" s="1">
        <v>80500</v>
      </c>
      <c r="L409" s="1">
        <v>7406</v>
      </c>
      <c r="M409" s="2">
        <v>41283</v>
      </c>
      <c r="N409">
        <v>9</v>
      </c>
      <c r="O409" t="s">
        <v>42</v>
      </c>
      <c r="P409">
        <v>2013</v>
      </c>
    </row>
    <row r="410" spans="1:16" x14ac:dyDescent="0.3">
      <c r="A410" t="s">
        <v>33</v>
      </c>
      <c r="B410" t="s">
        <v>17</v>
      </c>
      <c r="C410" t="s">
        <v>31</v>
      </c>
      <c r="D410" t="s">
        <v>242</v>
      </c>
      <c r="E410" s="1">
        <v>2321</v>
      </c>
      <c r="F410" s="1">
        <v>5</v>
      </c>
      <c r="G410" s="1">
        <v>12</v>
      </c>
      <c r="H410" s="1">
        <v>27852</v>
      </c>
      <c r="I410" s="1">
        <v>2506.6799999999998</v>
      </c>
      <c r="J410" s="1">
        <v>25345.32</v>
      </c>
      <c r="K410" s="1">
        <v>6963</v>
      </c>
      <c r="L410" s="1">
        <v>18382.32</v>
      </c>
      <c r="M410" s="2">
        <v>41650</v>
      </c>
      <c r="N410">
        <v>11</v>
      </c>
      <c r="O410" t="s">
        <v>54</v>
      </c>
      <c r="P410">
        <v>2014</v>
      </c>
    </row>
    <row r="411" spans="1:16" x14ac:dyDescent="0.3">
      <c r="A411" t="s">
        <v>34</v>
      </c>
      <c r="B411" t="s">
        <v>24</v>
      </c>
      <c r="C411" t="s">
        <v>31</v>
      </c>
      <c r="D411" t="s">
        <v>242</v>
      </c>
      <c r="E411" s="1">
        <v>1857</v>
      </c>
      <c r="F411" s="1">
        <v>5</v>
      </c>
      <c r="G411" s="1">
        <v>125</v>
      </c>
      <c r="H411" t="s">
        <v>425</v>
      </c>
      <c r="I411" s="1">
        <v>20891.25</v>
      </c>
      <c r="J411" t="s">
        <v>426</v>
      </c>
      <c r="K411" t="s">
        <v>427</v>
      </c>
      <c r="L411" s="1">
        <v>-11606.25</v>
      </c>
      <c r="M411" s="2">
        <v>41285</v>
      </c>
      <c r="N411">
        <v>11</v>
      </c>
      <c r="O411" t="s">
        <v>54</v>
      </c>
      <c r="P411">
        <v>2013</v>
      </c>
    </row>
    <row r="412" spans="1:16" x14ac:dyDescent="0.3">
      <c r="A412" t="s">
        <v>16</v>
      </c>
      <c r="B412" t="s">
        <v>17</v>
      </c>
      <c r="C412" t="s">
        <v>31</v>
      </c>
      <c r="D412" t="s">
        <v>242</v>
      </c>
      <c r="E412" s="1">
        <v>1611</v>
      </c>
      <c r="F412" s="1">
        <v>5</v>
      </c>
      <c r="G412" s="1">
        <v>7</v>
      </c>
      <c r="H412" s="1">
        <v>11277</v>
      </c>
      <c r="I412" s="1">
        <v>1014.93</v>
      </c>
      <c r="J412" s="1">
        <v>10262.07</v>
      </c>
      <c r="K412" s="1">
        <v>8055</v>
      </c>
      <c r="L412" s="1">
        <v>2207.0700000000002</v>
      </c>
      <c r="M412" s="2">
        <v>41286</v>
      </c>
      <c r="N412">
        <v>12</v>
      </c>
      <c r="O412" t="s">
        <v>30</v>
      </c>
      <c r="P412">
        <v>2013</v>
      </c>
    </row>
    <row r="413" spans="1:16" x14ac:dyDescent="0.3">
      <c r="A413" t="s">
        <v>34</v>
      </c>
      <c r="B413" t="s">
        <v>44</v>
      </c>
      <c r="C413" t="s">
        <v>31</v>
      </c>
      <c r="D413" t="s">
        <v>242</v>
      </c>
      <c r="E413" s="1">
        <v>2797</v>
      </c>
      <c r="F413" s="1">
        <v>5</v>
      </c>
      <c r="G413" s="1">
        <v>125</v>
      </c>
      <c r="H413" t="s">
        <v>428</v>
      </c>
      <c r="I413" s="1">
        <v>31466.25</v>
      </c>
      <c r="J413" t="s">
        <v>429</v>
      </c>
      <c r="K413" t="s">
        <v>430</v>
      </c>
      <c r="L413" s="1">
        <v>-17481.25</v>
      </c>
      <c r="M413" s="2">
        <v>41651</v>
      </c>
      <c r="N413">
        <v>12</v>
      </c>
      <c r="O413" t="s">
        <v>30</v>
      </c>
      <c r="P413">
        <v>2014</v>
      </c>
    </row>
    <row r="414" spans="1:16" x14ac:dyDescent="0.3">
      <c r="A414" t="s">
        <v>38</v>
      </c>
      <c r="B414" t="s">
        <v>22</v>
      </c>
      <c r="C414" t="s">
        <v>31</v>
      </c>
      <c r="D414" t="s">
        <v>242</v>
      </c>
      <c r="E414" s="1">
        <v>334</v>
      </c>
      <c r="F414" s="1">
        <v>5</v>
      </c>
      <c r="G414" s="1">
        <v>300</v>
      </c>
      <c r="H414" t="s">
        <v>431</v>
      </c>
      <c r="I414" s="1">
        <v>9018</v>
      </c>
      <c r="J414" s="1">
        <v>91182</v>
      </c>
      <c r="K414" s="1">
        <v>83500</v>
      </c>
      <c r="L414" s="1">
        <v>7682</v>
      </c>
      <c r="M414" s="2">
        <v>41286</v>
      </c>
      <c r="N414">
        <v>12</v>
      </c>
      <c r="O414" t="s">
        <v>30</v>
      </c>
      <c r="P414">
        <v>2013</v>
      </c>
    </row>
    <row r="415" spans="1:16" x14ac:dyDescent="0.3">
      <c r="A415" t="s">
        <v>38</v>
      </c>
      <c r="B415" t="s">
        <v>26</v>
      </c>
      <c r="C415" t="s">
        <v>45</v>
      </c>
      <c r="D415" t="s">
        <v>242</v>
      </c>
      <c r="E415" s="1">
        <v>2565</v>
      </c>
      <c r="F415" s="1">
        <v>10</v>
      </c>
      <c r="G415" s="1">
        <v>300</v>
      </c>
      <c r="H415" t="s">
        <v>432</v>
      </c>
      <c r="I415" s="1">
        <v>69255</v>
      </c>
      <c r="J415" t="s">
        <v>433</v>
      </c>
      <c r="K415" t="s">
        <v>434</v>
      </c>
      <c r="L415" s="1">
        <v>58995</v>
      </c>
      <c r="M415" s="2">
        <v>41640</v>
      </c>
      <c r="N415">
        <v>1</v>
      </c>
      <c r="O415" t="s">
        <v>21</v>
      </c>
      <c r="P415">
        <v>2014</v>
      </c>
    </row>
    <row r="416" spans="1:16" x14ac:dyDescent="0.3">
      <c r="A416" t="s">
        <v>16</v>
      </c>
      <c r="B416" t="s">
        <v>26</v>
      </c>
      <c r="C416" t="s">
        <v>45</v>
      </c>
      <c r="D416" t="s">
        <v>242</v>
      </c>
      <c r="E416" s="1">
        <v>2417</v>
      </c>
      <c r="F416" s="1">
        <v>10</v>
      </c>
      <c r="G416" s="1">
        <v>350</v>
      </c>
      <c r="H416" t="s">
        <v>435</v>
      </c>
      <c r="I416" s="1">
        <v>76135.5</v>
      </c>
      <c r="J416" t="s">
        <v>436</v>
      </c>
      <c r="K416" t="s">
        <v>437</v>
      </c>
      <c r="L416" t="s">
        <v>438</v>
      </c>
      <c r="M416" s="2">
        <v>41640</v>
      </c>
      <c r="N416">
        <v>1</v>
      </c>
      <c r="O416" t="s">
        <v>21</v>
      </c>
      <c r="P416">
        <v>2014</v>
      </c>
    </row>
    <row r="417" spans="1:16" x14ac:dyDescent="0.3">
      <c r="A417" t="s">
        <v>23</v>
      </c>
      <c r="B417" t="s">
        <v>44</v>
      </c>
      <c r="C417" t="s">
        <v>45</v>
      </c>
      <c r="D417" t="s">
        <v>242</v>
      </c>
      <c r="E417" s="1">
        <v>3675</v>
      </c>
      <c r="F417" s="1">
        <v>10</v>
      </c>
      <c r="G417" s="1">
        <v>15</v>
      </c>
      <c r="H417" s="1">
        <v>55125</v>
      </c>
      <c r="I417" s="1">
        <v>4961.25</v>
      </c>
      <c r="J417" s="1">
        <v>50163.75</v>
      </c>
      <c r="K417" s="1">
        <v>36750</v>
      </c>
      <c r="L417" s="1">
        <v>13413.75</v>
      </c>
      <c r="M417" s="2">
        <v>41643</v>
      </c>
      <c r="N417">
        <v>4</v>
      </c>
      <c r="O417" t="s">
        <v>64</v>
      </c>
      <c r="P417">
        <v>2014</v>
      </c>
    </row>
    <row r="418" spans="1:16" x14ac:dyDescent="0.3">
      <c r="A418" t="s">
        <v>38</v>
      </c>
      <c r="B418" t="s">
        <v>17</v>
      </c>
      <c r="C418" t="s">
        <v>45</v>
      </c>
      <c r="D418" t="s">
        <v>242</v>
      </c>
      <c r="E418" s="1">
        <v>1094</v>
      </c>
      <c r="F418" s="1">
        <v>10</v>
      </c>
      <c r="G418" s="1">
        <v>300</v>
      </c>
      <c r="H418" t="s">
        <v>415</v>
      </c>
      <c r="I418" s="1">
        <v>29538</v>
      </c>
      <c r="J418" t="s">
        <v>416</v>
      </c>
      <c r="K418" t="s">
        <v>417</v>
      </c>
      <c r="L418" s="1">
        <v>25162</v>
      </c>
      <c r="M418" s="2">
        <v>41645</v>
      </c>
      <c r="N418">
        <v>6</v>
      </c>
      <c r="O418" t="s">
        <v>25</v>
      </c>
      <c r="P418">
        <v>2014</v>
      </c>
    </row>
    <row r="419" spans="1:16" x14ac:dyDescent="0.3">
      <c r="A419" t="s">
        <v>23</v>
      </c>
      <c r="B419" t="s">
        <v>24</v>
      </c>
      <c r="C419" t="s">
        <v>45</v>
      </c>
      <c r="D419" t="s">
        <v>242</v>
      </c>
      <c r="E419" s="1">
        <v>1227</v>
      </c>
      <c r="F419" s="1">
        <v>10</v>
      </c>
      <c r="G419" s="1">
        <v>15</v>
      </c>
      <c r="H419" s="1">
        <v>18405</v>
      </c>
      <c r="I419" s="1">
        <v>1656.45</v>
      </c>
      <c r="J419" s="1">
        <v>16748.55</v>
      </c>
      <c r="K419" s="1">
        <v>12270</v>
      </c>
      <c r="L419" s="1">
        <v>4478.55</v>
      </c>
      <c r="M419" s="2">
        <v>41649</v>
      </c>
      <c r="N419">
        <v>10</v>
      </c>
      <c r="O419" t="s">
        <v>43</v>
      </c>
      <c r="P419">
        <v>2014</v>
      </c>
    </row>
    <row r="420" spans="1:16" x14ac:dyDescent="0.3">
      <c r="A420" t="s">
        <v>33</v>
      </c>
      <c r="B420" t="s">
        <v>26</v>
      </c>
      <c r="C420" t="s">
        <v>45</v>
      </c>
      <c r="D420" t="s">
        <v>242</v>
      </c>
      <c r="E420" s="1">
        <v>367</v>
      </c>
      <c r="F420" s="1">
        <v>10</v>
      </c>
      <c r="G420" s="1">
        <v>12</v>
      </c>
      <c r="H420" s="1">
        <v>4404</v>
      </c>
      <c r="I420" s="1">
        <v>396.36</v>
      </c>
      <c r="J420" s="1">
        <v>4007.64</v>
      </c>
      <c r="K420" s="1">
        <v>1101</v>
      </c>
      <c r="L420" s="1">
        <v>2906.64</v>
      </c>
      <c r="M420" s="2">
        <v>41284</v>
      </c>
      <c r="N420">
        <v>10</v>
      </c>
      <c r="O420" t="s">
        <v>43</v>
      </c>
      <c r="P420">
        <v>2013</v>
      </c>
    </row>
    <row r="421" spans="1:16" x14ac:dyDescent="0.3">
      <c r="A421" t="s">
        <v>38</v>
      </c>
      <c r="B421" t="s">
        <v>24</v>
      </c>
      <c r="C421" t="s">
        <v>45</v>
      </c>
      <c r="D421" t="s">
        <v>242</v>
      </c>
      <c r="E421" s="1">
        <v>1324</v>
      </c>
      <c r="F421" s="1">
        <v>10</v>
      </c>
      <c r="G421" s="1">
        <v>300</v>
      </c>
      <c r="H421" t="s">
        <v>439</v>
      </c>
      <c r="I421" s="1">
        <v>35748</v>
      </c>
      <c r="J421" t="s">
        <v>440</v>
      </c>
      <c r="K421" t="s">
        <v>441</v>
      </c>
      <c r="L421" s="1">
        <v>30452</v>
      </c>
      <c r="M421" s="2">
        <v>41650</v>
      </c>
      <c r="N421">
        <v>11</v>
      </c>
      <c r="O421" t="s">
        <v>54</v>
      </c>
      <c r="P421">
        <v>2014</v>
      </c>
    </row>
    <row r="422" spans="1:16" x14ac:dyDescent="0.3">
      <c r="A422" t="s">
        <v>33</v>
      </c>
      <c r="B422" t="s">
        <v>22</v>
      </c>
      <c r="C422" t="s">
        <v>45</v>
      </c>
      <c r="D422" t="s">
        <v>242</v>
      </c>
      <c r="E422" s="1">
        <v>1775</v>
      </c>
      <c r="F422" s="1">
        <v>10</v>
      </c>
      <c r="G422" s="1">
        <v>12</v>
      </c>
      <c r="H422" s="1">
        <v>21300</v>
      </c>
      <c r="I422" s="1">
        <v>1917</v>
      </c>
      <c r="J422" s="1">
        <v>19383</v>
      </c>
      <c r="K422" s="1">
        <v>5325</v>
      </c>
      <c r="L422" s="1">
        <v>14058</v>
      </c>
      <c r="M422" s="2">
        <v>41285</v>
      </c>
      <c r="N422">
        <v>11</v>
      </c>
      <c r="O422" t="s">
        <v>54</v>
      </c>
      <c r="P422">
        <v>2013</v>
      </c>
    </row>
    <row r="423" spans="1:16" x14ac:dyDescent="0.3">
      <c r="A423" t="s">
        <v>34</v>
      </c>
      <c r="B423" t="s">
        <v>44</v>
      </c>
      <c r="C423" t="s">
        <v>45</v>
      </c>
      <c r="D423" t="s">
        <v>242</v>
      </c>
      <c r="E423" s="1">
        <v>2797</v>
      </c>
      <c r="F423" s="1">
        <v>10</v>
      </c>
      <c r="G423" s="1">
        <v>125</v>
      </c>
      <c r="H423" t="s">
        <v>428</v>
      </c>
      <c r="I423" s="1">
        <v>31466.25</v>
      </c>
      <c r="J423" t="s">
        <v>429</v>
      </c>
      <c r="K423" t="s">
        <v>430</v>
      </c>
      <c r="L423" s="1">
        <v>-17481.25</v>
      </c>
      <c r="M423" s="2">
        <v>41651</v>
      </c>
      <c r="N423">
        <v>12</v>
      </c>
      <c r="O423" t="s">
        <v>30</v>
      </c>
      <c r="P423">
        <v>2014</v>
      </c>
    </row>
    <row r="424" spans="1:16" x14ac:dyDescent="0.3">
      <c r="A424" t="s">
        <v>23</v>
      </c>
      <c r="B424" t="s">
        <v>26</v>
      </c>
      <c r="C424" t="s">
        <v>55</v>
      </c>
      <c r="D424" t="s">
        <v>242</v>
      </c>
      <c r="E424" s="1">
        <v>245</v>
      </c>
      <c r="F424" s="1">
        <v>120</v>
      </c>
      <c r="G424" s="1">
        <v>15</v>
      </c>
      <c r="H424" s="1">
        <v>3675</v>
      </c>
      <c r="I424" s="1">
        <v>330.75</v>
      </c>
      <c r="J424" s="1">
        <v>3344.25</v>
      </c>
      <c r="K424" s="1">
        <v>2450</v>
      </c>
      <c r="L424" s="1">
        <v>894.25</v>
      </c>
      <c r="M424" s="2">
        <v>41644</v>
      </c>
      <c r="N424">
        <v>5</v>
      </c>
      <c r="O424" t="s">
        <v>78</v>
      </c>
      <c r="P424">
        <v>2014</v>
      </c>
    </row>
    <row r="425" spans="1:16" x14ac:dyDescent="0.3">
      <c r="A425" t="s">
        <v>38</v>
      </c>
      <c r="B425" t="s">
        <v>17</v>
      </c>
      <c r="C425" t="s">
        <v>55</v>
      </c>
      <c r="D425" t="s">
        <v>242</v>
      </c>
      <c r="E425" s="1">
        <v>3793.5</v>
      </c>
      <c r="F425" s="1">
        <v>120</v>
      </c>
      <c r="G425" s="1">
        <v>300</v>
      </c>
      <c r="H425" t="s">
        <v>442</v>
      </c>
      <c r="I425" t="s">
        <v>443</v>
      </c>
      <c r="J425" t="s">
        <v>444</v>
      </c>
      <c r="K425" t="s">
        <v>445</v>
      </c>
      <c r="L425" s="1">
        <v>87250.5</v>
      </c>
      <c r="M425" s="2">
        <v>41646</v>
      </c>
      <c r="N425">
        <v>7</v>
      </c>
      <c r="O425" t="s">
        <v>37</v>
      </c>
      <c r="P425">
        <v>2014</v>
      </c>
    </row>
    <row r="426" spans="1:16" x14ac:dyDescent="0.3">
      <c r="A426" t="s">
        <v>16</v>
      </c>
      <c r="B426" t="s">
        <v>22</v>
      </c>
      <c r="C426" t="s">
        <v>55</v>
      </c>
      <c r="D426" t="s">
        <v>242</v>
      </c>
      <c r="E426" s="1">
        <v>1307</v>
      </c>
      <c r="F426" s="1">
        <v>120</v>
      </c>
      <c r="G426" s="1">
        <v>350</v>
      </c>
      <c r="H426" t="s">
        <v>446</v>
      </c>
      <c r="I426" s="1">
        <v>41170.5</v>
      </c>
      <c r="J426" t="s">
        <v>447</v>
      </c>
      <c r="K426" t="s">
        <v>448</v>
      </c>
      <c r="L426" s="1">
        <v>76459.5</v>
      </c>
      <c r="M426" s="2">
        <v>41646</v>
      </c>
      <c r="N426">
        <v>7</v>
      </c>
      <c r="O426" t="s">
        <v>37</v>
      </c>
      <c r="P426">
        <v>2014</v>
      </c>
    </row>
    <row r="427" spans="1:16" x14ac:dyDescent="0.3">
      <c r="A427" t="s">
        <v>34</v>
      </c>
      <c r="B427" t="s">
        <v>17</v>
      </c>
      <c r="C427" t="s">
        <v>55</v>
      </c>
      <c r="D427" t="s">
        <v>242</v>
      </c>
      <c r="E427" s="1">
        <v>567</v>
      </c>
      <c r="F427" s="1">
        <v>120</v>
      </c>
      <c r="G427" s="1">
        <v>125</v>
      </c>
      <c r="H427" s="1">
        <v>70875</v>
      </c>
      <c r="I427" s="1">
        <v>6378.75</v>
      </c>
      <c r="J427" s="1">
        <v>64496.25</v>
      </c>
      <c r="K427" s="1">
        <v>68040</v>
      </c>
      <c r="L427" s="1">
        <v>-3543.75</v>
      </c>
      <c r="M427" s="2">
        <v>41648</v>
      </c>
      <c r="N427">
        <v>9</v>
      </c>
      <c r="O427" t="s">
        <v>42</v>
      </c>
      <c r="P427">
        <v>2014</v>
      </c>
    </row>
    <row r="428" spans="1:16" x14ac:dyDescent="0.3">
      <c r="A428" t="s">
        <v>34</v>
      </c>
      <c r="B428" t="s">
        <v>26</v>
      </c>
      <c r="C428" t="s">
        <v>55</v>
      </c>
      <c r="D428" t="s">
        <v>242</v>
      </c>
      <c r="E428" s="1">
        <v>2110</v>
      </c>
      <c r="F428" s="1">
        <v>120</v>
      </c>
      <c r="G428" s="1">
        <v>125</v>
      </c>
      <c r="H428" t="s">
        <v>449</v>
      </c>
      <c r="I428" s="1">
        <v>23737.5</v>
      </c>
      <c r="J428" t="s">
        <v>450</v>
      </c>
      <c r="K428" t="s">
        <v>451</v>
      </c>
      <c r="L428" s="1">
        <v>-13187.5</v>
      </c>
      <c r="M428" s="2">
        <v>41648</v>
      </c>
      <c r="N428">
        <v>9</v>
      </c>
      <c r="O428" t="s">
        <v>42</v>
      </c>
      <c r="P428">
        <v>2014</v>
      </c>
    </row>
    <row r="429" spans="1:16" x14ac:dyDescent="0.3">
      <c r="A429" t="s">
        <v>16</v>
      </c>
      <c r="B429" t="s">
        <v>17</v>
      </c>
      <c r="C429" t="s">
        <v>55</v>
      </c>
      <c r="D429" t="s">
        <v>242</v>
      </c>
      <c r="E429" s="1">
        <v>1269</v>
      </c>
      <c r="F429" s="1">
        <v>120</v>
      </c>
      <c r="G429" s="1">
        <v>350</v>
      </c>
      <c r="H429" t="s">
        <v>452</v>
      </c>
      <c r="I429" s="1">
        <v>39973.5</v>
      </c>
      <c r="J429" t="s">
        <v>453</v>
      </c>
      <c r="K429" t="s">
        <v>454</v>
      </c>
      <c r="L429" s="1">
        <v>74236.5</v>
      </c>
      <c r="M429" s="2">
        <v>41649</v>
      </c>
      <c r="N429">
        <v>10</v>
      </c>
      <c r="O429" t="s">
        <v>43</v>
      </c>
      <c r="P429">
        <v>2014</v>
      </c>
    </row>
    <row r="430" spans="1:16" x14ac:dyDescent="0.3">
      <c r="A430" t="s">
        <v>33</v>
      </c>
      <c r="B430" t="s">
        <v>44</v>
      </c>
      <c r="C430" t="s">
        <v>60</v>
      </c>
      <c r="D430" t="s">
        <v>242</v>
      </c>
      <c r="E430" s="1">
        <v>1956</v>
      </c>
      <c r="F430" s="1">
        <v>250</v>
      </c>
      <c r="G430" s="1">
        <v>12</v>
      </c>
      <c r="H430" s="1">
        <v>23472</v>
      </c>
      <c r="I430" s="1">
        <v>2112.48</v>
      </c>
      <c r="J430" s="1">
        <v>21359.52</v>
      </c>
      <c r="K430" s="1">
        <v>5868</v>
      </c>
      <c r="L430" s="1">
        <v>15491.52</v>
      </c>
      <c r="M430" s="2">
        <v>41640</v>
      </c>
      <c r="N430">
        <v>1</v>
      </c>
      <c r="O430" t="s">
        <v>21</v>
      </c>
      <c r="P430">
        <v>2014</v>
      </c>
    </row>
    <row r="431" spans="1:16" x14ac:dyDescent="0.3">
      <c r="A431" t="s">
        <v>38</v>
      </c>
      <c r="B431" t="s">
        <v>22</v>
      </c>
      <c r="C431" t="s">
        <v>60</v>
      </c>
      <c r="D431" t="s">
        <v>242</v>
      </c>
      <c r="E431" s="1">
        <v>2659</v>
      </c>
      <c r="F431" s="1">
        <v>250</v>
      </c>
      <c r="G431" s="1">
        <v>300</v>
      </c>
      <c r="H431" t="s">
        <v>455</v>
      </c>
      <c r="I431" s="1">
        <v>71793</v>
      </c>
      <c r="J431" t="s">
        <v>456</v>
      </c>
      <c r="K431" t="s">
        <v>457</v>
      </c>
      <c r="L431" s="1">
        <v>61157</v>
      </c>
      <c r="M431" s="2">
        <v>41641</v>
      </c>
      <c r="N431">
        <v>2</v>
      </c>
      <c r="O431" t="s">
        <v>46</v>
      </c>
      <c r="P431">
        <v>2014</v>
      </c>
    </row>
    <row r="432" spans="1:16" x14ac:dyDescent="0.3">
      <c r="A432" t="s">
        <v>16</v>
      </c>
      <c r="B432" t="s">
        <v>44</v>
      </c>
      <c r="C432" t="s">
        <v>60</v>
      </c>
      <c r="D432" t="s">
        <v>242</v>
      </c>
      <c r="E432" s="1">
        <v>1351.5</v>
      </c>
      <c r="F432" s="1">
        <v>250</v>
      </c>
      <c r="G432" s="1">
        <v>350</v>
      </c>
      <c r="H432" t="s">
        <v>458</v>
      </c>
      <c r="I432" s="1">
        <v>42572.25</v>
      </c>
      <c r="J432" t="s">
        <v>459</v>
      </c>
      <c r="K432" t="s">
        <v>460</v>
      </c>
      <c r="L432" s="1">
        <v>79062.75</v>
      </c>
      <c r="M432" s="2">
        <v>41643</v>
      </c>
      <c r="N432">
        <v>4</v>
      </c>
      <c r="O432" t="s">
        <v>64</v>
      </c>
      <c r="P432">
        <v>2014</v>
      </c>
    </row>
    <row r="433" spans="1:16" x14ac:dyDescent="0.3">
      <c r="A433" t="s">
        <v>33</v>
      </c>
      <c r="B433" t="s">
        <v>22</v>
      </c>
      <c r="C433" t="s">
        <v>60</v>
      </c>
      <c r="D433" t="s">
        <v>242</v>
      </c>
      <c r="E433" s="1">
        <v>880</v>
      </c>
      <c r="F433" s="1">
        <v>250</v>
      </c>
      <c r="G433" s="1">
        <v>12</v>
      </c>
      <c r="H433" s="1">
        <v>10560</v>
      </c>
      <c r="I433" s="1">
        <v>950.4</v>
      </c>
      <c r="J433" s="1">
        <v>9609.6</v>
      </c>
      <c r="K433" s="1">
        <v>2640</v>
      </c>
      <c r="L433" s="1">
        <v>6969.6</v>
      </c>
      <c r="M433" s="2">
        <v>41644</v>
      </c>
      <c r="N433">
        <v>5</v>
      </c>
      <c r="O433" t="s">
        <v>78</v>
      </c>
      <c r="P433">
        <v>2014</v>
      </c>
    </row>
    <row r="434" spans="1:16" x14ac:dyDescent="0.3">
      <c r="A434" t="s">
        <v>38</v>
      </c>
      <c r="B434" t="s">
        <v>44</v>
      </c>
      <c r="C434" t="s">
        <v>60</v>
      </c>
      <c r="D434" t="s">
        <v>242</v>
      </c>
      <c r="E434" s="1">
        <v>1867</v>
      </c>
      <c r="F434" s="1">
        <v>250</v>
      </c>
      <c r="G434" s="1">
        <v>300</v>
      </c>
      <c r="H434" t="s">
        <v>461</v>
      </c>
      <c r="I434" s="1">
        <v>50409</v>
      </c>
      <c r="J434" t="s">
        <v>462</v>
      </c>
      <c r="K434" t="s">
        <v>463</v>
      </c>
      <c r="L434" s="1">
        <v>42941</v>
      </c>
      <c r="M434" s="2">
        <v>41648</v>
      </c>
      <c r="N434">
        <v>9</v>
      </c>
      <c r="O434" t="s">
        <v>42</v>
      </c>
      <c r="P434">
        <v>2014</v>
      </c>
    </row>
    <row r="435" spans="1:16" x14ac:dyDescent="0.3">
      <c r="A435" t="s">
        <v>33</v>
      </c>
      <c r="B435" t="s">
        <v>24</v>
      </c>
      <c r="C435" t="s">
        <v>60</v>
      </c>
      <c r="D435" t="s">
        <v>242</v>
      </c>
      <c r="E435" s="1">
        <v>2234</v>
      </c>
      <c r="F435" s="1">
        <v>250</v>
      </c>
      <c r="G435" s="1">
        <v>12</v>
      </c>
      <c r="H435" s="1">
        <v>26808</v>
      </c>
      <c r="I435" s="1">
        <v>2412.7199999999998</v>
      </c>
      <c r="J435" s="1">
        <v>24395.279999999999</v>
      </c>
      <c r="K435" s="1">
        <v>6702</v>
      </c>
      <c r="L435" s="1">
        <v>17693.28</v>
      </c>
      <c r="M435" s="2">
        <v>41283</v>
      </c>
      <c r="N435">
        <v>9</v>
      </c>
      <c r="O435" t="s">
        <v>42</v>
      </c>
      <c r="P435">
        <v>2013</v>
      </c>
    </row>
    <row r="436" spans="1:16" x14ac:dyDescent="0.3">
      <c r="A436" t="s">
        <v>23</v>
      </c>
      <c r="B436" t="s">
        <v>24</v>
      </c>
      <c r="C436" t="s">
        <v>60</v>
      </c>
      <c r="D436" t="s">
        <v>242</v>
      </c>
      <c r="E436" s="1">
        <v>1227</v>
      </c>
      <c r="F436" s="1">
        <v>250</v>
      </c>
      <c r="G436" s="1">
        <v>15</v>
      </c>
      <c r="H436" s="1">
        <v>18405</v>
      </c>
      <c r="I436" s="1">
        <v>1656.45</v>
      </c>
      <c r="J436" s="1">
        <v>16748.55</v>
      </c>
      <c r="K436" s="1">
        <v>12270</v>
      </c>
      <c r="L436" s="1">
        <v>4478.55</v>
      </c>
      <c r="M436" s="2">
        <v>41649</v>
      </c>
      <c r="N436">
        <v>10</v>
      </c>
      <c r="O436" t="s">
        <v>43</v>
      </c>
      <c r="P436">
        <v>2014</v>
      </c>
    </row>
    <row r="437" spans="1:16" x14ac:dyDescent="0.3">
      <c r="A437" t="s">
        <v>34</v>
      </c>
      <c r="B437" t="s">
        <v>26</v>
      </c>
      <c r="C437" t="s">
        <v>60</v>
      </c>
      <c r="D437" t="s">
        <v>242</v>
      </c>
      <c r="E437" s="1">
        <v>877</v>
      </c>
      <c r="F437" s="1">
        <v>250</v>
      </c>
      <c r="G437" s="1">
        <v>125</v>
      </c>
      <c r="H437" t="s">
        <v>464</v>
      </c>
      <c r="I437" s="1">
        <v>9866.25</v>
      </c>
      <c r="J437" s="1">
        <v>99758.75</v>
      </c>
      <c r="K437" t="s">
        <v>465</v>
      </c>
      <c r="L437" s="1">
        <v>-5481.25</v>
      </c>
      <c r="M437" s="2">
        <v>41650</v>
      </c>
      <c r="N437">
        <v>11</v>
      </c>
      <c r="O437" t="s">
        <v>54</v>
      </c>
      <c r="P437">
        <v>2014</v>
      </c>
    </row>
    <row r="438" spans="1:16" x14ac:dyDescent="0.3">
      <c r="A438" t="s">
        <v>16</v>
      </c>
      <c r="B438" t="s">
        <v>44</v>
      </c>
      <c r="C438" t="s">
        <v>71</v>
      </c>
      <c r="D438" t="s">
        <v>242</v>
      </c>
      <c r="E438" s="1">
        <v>2071</v>
      </c>
      <c r="F438" s="1">
        <v>260</v>
      </c>
      <c r="G438" s="1">
        <v>350</v>
      </c>
      <c r="H438" t="s">
        <v>466</v>
      </c>
      <c r="I438" s="1">
        <v>65236.5</v>
      </c>
      <c r="J438" t="s">
        <v>467</v>
      </c>
      <c r="K438" t="s">
        <v>468</v>
      </c>
      <c r="L438" t="s">
        <v>469</v>
      </c>
      <c r="M438" s="2">
        <v>41648</v>
      </c>
      <c r="N438">
        <v>9</v>
      </c>
      <c r="O438" t="s">
        <v>42</v>
      </c>
      <c r="P438">
        <v>2014</v>
      </c>
    </row>
    <row r="439" spans="1:16" x14ac:dyDescent="0.3">
      <c r="A439" t="s">
        <v>16</v>
      </c>
      <c r="B439" t="s">
        <v>17</v>
      </c>
      <c r="C439" t="s">
        <v>71</v>
      </c>
      <c r="D439" t="s">
        <v>242</v>
      </c>
      <c r="E439" s="1">
        <v>1269</v>
      </c>
      <c r="F439" s="1">
        <v>260</v>
      </c>
      <c r="G439" s="1">
        <v>350</v>
      </c>
      <c r="H439" t="s">
        <v>452</v>
      </c>
      <c r="I439" s="1">
        <v>39973.5</v>
      </c>
      <c r="J439" t="s">
        <v>453</v>
      </c>
      <c r="K439" t="s">
        <v>454</v>
      </c>
      <c r="L439" s="1">
        <v>74236.5</v>
      </c>
      <c r="M439" s="2">
        <v>41649</v>
      </c>
      <c r="N439">
        <v>10</v>
      </c>
      <c r="O439" t="s">
        <v>43</v>
      </c>
      <c r="P439">
        <v>2014</v>
      </c>
    </row>
    <row r="440" spans="1:16" x14ac:dyDescent="0.3">
      <c r="A440" t="s">
        <v>23</v>
      </c>
      <c r="B440" t="s">
        <v>22</v>
      </c>
      <c r="C440" t="s">
        <v>71</v>
      </c>
      <c r="D440" t="s">
        <v>242</v>
      </c>
      <c r="E440" s="1">
        <v>970</v>
      </c>
      <c r="F440" s="1">
        <v>260</v>
      </c>
      <c r="G440" s="1">
        <v>15</v>
      </c>
      <c r="H440" s="1">
        <v>14550</v>
      </c>
      <c r="I440" s="1">
        <v>1309.5</v>
      </c>
      <c r="J440" s="1">
        <v>13240.5</v>
      </c>
      <c r="K440" s="1">
        <v>9700</v>
      </c>
      <c r="L440" s="1">
        <v>3540.5</v>
      </c>
      <c r="M440" s="2">
        <v>41285</v>
      </c>
      <c r="N440">
        <v>11</v>
      </c>
      <c r="O440" t="s">
        <v>54</v>
      </c>
      <c r="P440">
        <v>2013</v>
      </c>
    </row>
    <row r="441" spans="1:16" x14ac:dyDescent="0.3">
      <c r="A441" t="s">
        <v>16</v>
      </c>
      <c r="B441" t="s">
        <v>26</v>
      </c>
      <c r="C441" t="s">
        <v>71</v>
      </c>
      <c r="D441" t="s">
        <v>242</v>
      </c>
      <c r="E441" s="1">
        <v>1694</v>
      </c>
      <c r="F441" s="1">
        <v>260</v>
      </c>
      <c r="G441" s="1">
        <v>20</v>
      </c>
      <c r="H441" s="1">
        <v>33880</v>
      </c>
      <c r="I441" s="1">
        <v>3049.2</v>
      </c>
      <c r="J441" s="1">
        <v>30830.799999999999</v>
      </c>
      <c r="K441" s="1">
        <v>16940</v>
      </c>
      <c r="L441" s="1">
        <v>13890.8</v>
      </c>
      <c r="M441" s="2">
        <v>41650</v>
      </c>
      <c r="N441">
        <v>11</v>
      </c>
      <c r="O441" t="s">
        <v>54</v>
      </c>
      <c r="P441">
        <v>2014</v>
      </c>
    </row>
    <row r="442" spans="1:16" x14ac:dyDescent="0.3">
      <c r="A442" t="s">
        <v>16</v>
      </c>
      <c r="B442" t="s">
        <v>22</v>
      </c>
      <c r="C442" t="s">
        <v>18</v>
      </c>
      <c r="D442" t="s">
        <v>242</v>
      </c>
      <c r="E442" s="1">
        <v>663</v>
      </c>
      <c r="F442" s="1">
        <v>3</v>
      </c>
      <c r="G442" s="1">
        <v>20</v>
      </c>
      <c r="H442" s="1">
        <v>13260</v>
      </c>
      <c r="I442" s="1">
        <v>1193.4000000000001</v>
      </c>
      <c r="J442" s="1">
        <v>12066.6</v>
      </c>
      <c r="K442" s="1">
        <v>6630</v>
      </c>
      <c r="L442" s="1">
        <v>5436.6</v>
      </c>
      <c r="M442" s="2">
        <v>41644</v>
      </c>
      <c r="N442">
        <v>5</v>
      </c>
      <c r="O442" t="s">
        <v>78</v>
      </c>
      <c r="P442">
        <v>2014</v>
      </c>
    </row>
    <row r="443" spans="1:16" x14ac:dyDescent="0.3">
      <c r="A443" t="s">
        <v>16</v>
      </c>
      <c r="B443" t="s">
        <v>17</v>
      </c>
      <c r="C443" t="s">
        <v>18</v>
      </c>
      <c r="D443" t="s">
        <v>242</v>
      </c>
      <c r="E443" s="1">
        <v>819</v>
      </c>
      <c r="F443" s="1">
        <v>3</v>
      </c>
      <c r="G443" s="1">
        <v>7</v>
      </c>
      <c r="H443" s="1">
        <v>5733</v>
      </c>
      <c r="I443" s="1">
        <v>515.97</v>
      </c>
      <c r="J443" s="1">
        <v>5217.03</v>
      </c>
      <c r="K443" s="1">
        <v>4095</v>
      </c>
      <c r="L443" s="1">
        <v>1122.03</v>
      </c>
      <c r="M443" s="2">
        <v>41646</v>
      </c>
      <c r="N443">
        <v>7</v>
      </c>
      <c r="O443" t="s">
        <v>37</v>
      </c>
      <c r="P443">
        <v>2014</v>
      </c>
    </row>
    <row r="444" spans="1:16" x14ac:dyDescent="0.3">
      <c r="A444" t="s">
        <v>33</v>
      </c>
      <c r="B444" t="s">
        <v>22</v>
      </c>
      <c r="C444" t="s">
        <v>18</v>
      </c>
      <c r="D444" t="s">
        <v>242</v>
      </c>
      <c r="E444" s="1">
        <v>1580</v>
      </c>
      <c r="F444" s="1">
        <v>3</v>
      </c>
      <c r="G444" s="1">
        <v>12</v>
      </c>
      <c r="H444" s="1">
        <v>18960</v>
      </c>
      <c r="I444" s="1">
        <v>1706.4</v>
      </c>
      <c r="J444" s="1">
        <v>17253.599999999999</v>
      </c>
      <c r="K444" s="1">
        <v>4740</v>
      </c>
      <c r="L444" s="1">
        <v>12513.6</v>
      </c>
      <c r="M444" s="2">
        <v>41648</v>
      </c>
      <c r="N444">
        <v>9</v>
      </c>
      <c r="O444" t="s">
        <v>42</v>
      </c>
      <c r="P444">
        <v>2014</v>
      </c>
    </row>
    <row r="445" spans="1:16" x14ac:dyDescent="0.3">
      <c r="A445" t="s">
        <v>16</v>
      </c>
      <c r="B445" t="s">
        <v>26</v>
      </c>
      <c r="C445" t="s">
        <v>18</v>
      </c>
      <c r="D445" t="s">
        <v>242</v>
      </c>
      <c r="E445" s="1">
        <v>521</v>
      </c>
      <c r="F445" s="1">
        <v>3</v>
      </c>
      <c r="G445" s="1">
        <v>7</v>
      </c>
      <c r="H445" s="1">
        <v>3647</v>
      </c>
      <c r="I445" s="1">
        <v>328.23</v>
      </c>
      <c r="J445" s="1">
        <v>3318.77</v>
      </c>
      <c r="K445" s="1">
        <v>2605</v>
      </c>
      <c r="L445" s="1">
        <v>713.77</v>
      </c>
      <c r="M445" s="2">
        <v>41651</v>
      </c>
      <c r="N445">
        <v>12</v>
      </c>
      <c r="O445" t="s">
        <v>30</v>
      </c>
      <c r="P445">
        <v>2014</v>
      </c>
    </row>
    <row r="446" spans="1:16" x14ac:dyDescent="0.3">
      <c r="A446" t="s">
        <v>16</v>
      </c>
      <c r="B446" t="s">
        <v>44</v>
      </c>
      <c r="C446" t="s">
        <v>45</v>
      </c>
      <c r="D446" t="s">
        <v>242</v>
      </c>
      <c r="E446" s="1">
        <v>973</v>
      </c>
      <c r="F446" s="1">
        <v>10</v>
      </c>
      <c r="G446" s="1">
        <v>20</v>
      </c>
      <c r="H446" s="1">
        <v>19460</v>
      </c>
      <c r="I446" s="1">
        <v>1751.4</v>
      </c>
      <c r="J446" s="1">
        <v>17708.599999999999</v>
      </c>
      <c r="K446" s="1">
        <v>9730</v>
      </c>
      <c r="L446" s="1">
        <v>7978.6</v>
      </c>
      <c r="M446" s="2">
        <v>41642</v>
      </c>
      <c r="N446">
        <v>3</v>
      </c>
      <c r="O446" t="s">
        <v>32</v>
      </c>
      <c r="P446">
        <v>2014</v>
      </c>
    </row>
    <row r="447" spans="1:16" x14ac:dyDescent="0.3">
      <c r="A447" t="s">
        <v>16</v>
      </c>
      <c r="B447" t="s">
        <v>26</v>
      </c>
      <c r="C447" t="s">
        <v>45</v>
      </c>
      <c r="D447" t="s">
        <v>242</v>
      </c>
      <c r="E447" s="1">
        <v>1038</v>
      </c>
      <c r="F447" s="1">
        <v>10</v>
      </c>
      <c r="G447" s="1">
        <v>20</v>
      </c>
      <c r="H447" s="1">
        <v>20760</v>
      </c>
      <c r="I447" s="1">
        <v>1868.4</v>
      </c>
      <c r="J447" s="1">
        <v>18891.599999999999</v>
      </c>
      <c r="K447" s="1">
        <v>10380</v>
      </c>
      <c r="L447" s="1">
        <v>8511.6</v>
      </c>
      <c r="M447" s="2">
        <v>41645</v>
      </c>
      <c r="N447">
        <v>6</v>
      </c>
      <c r="O447" t="s">
        <v>25</v>
      </c>
      <c r="P447">
        <v>2014</v>
      </c>
    </row>
    <row r="448" spans="1:16" x14ac:dyDescent="0.3">
      <c r="A448" t="s">
        <v>16</v>
      </c>
      <c r="B448" t="s">
        <v>22</v>
      </c>
      <c r="C448" t="s">
        <v>45</v>
      </c>
      <c r="D448" t="s">
        <v>242</v>
      </c>
      <c r="E448" s="1">
        <v>360</v>
      </c>
      <c r="F448" s="1">
        <v>10</v>
      </c>
      <c r="G448" s="1">
        <v>7</v>
      </c>
      <c r="H448" s="1">
        <v>2520</v>
      </c>
      <c r="I448" s="1">
        <v>226.8</v>
      </c>
      <c r="J448" s="1">
        <v>2293.1999999999998</v>
      </c>
      <c r="K448" s="1">
        <v>1800</v>
      </c>
      <c r="L448" s="1">
        <v>493.2</v>
      </c>
      <c r="M448" s="2">
        <v>41649</v>
      </c>
      <c r="N448">
        <v>10</v>
      </c>
      <c r="O448" t="s">
        <v>43</v>
      </c>
      <c r="P448">
        <v>2014</v>
      </c>
    </row>
    <row r="449" spans="1:16" x14ac:dyDescent="0.3">
      <c r="A449" t="s">
        <v>33</v>
      </c>
      <c r="B449" t="s">
        <v>24</v>
      </c>
      <c r="C449" t="s">
        <v>55</v>
      </c>
      <c r="D449" t="s">
        <v>242</v>
      </c>
      <c r="E449" s="1">
        <v>1967</v>
      </c>
      <c r="F449" s="1">
        <v>120</v>
      </c>
      <c r="G449" s="1">
        <v>12</v>
      </c>
      <c r="H449" s="1">
        <v>23604</v>
      </c>
      <c r="I449" s="1">
        <v>2124.36</v>
      </c>
      <c r="J449" s="1">
        <v>21479.64</v>
      </c>
      <c r="K449" s="1">
        <v>5901</v>
      </c>
      <c r="L449" s="1">
        <v>15578.64</v>
      </c>
      <c r="M449" s="2">
        <v>41642</v>
      </c>
      <c r="N449">
        <v>3</v>
      </c>
      <c r="O449" t="s">
        <v>32</v>
      </c>
      <c r="P449">
        <v>2014</v>
      </c>
    </row>
    <row r="450" spans="1:16" x14ac:dyDescent="0.3">
      <c r="A450" t="s">
        <v>23</v>
      </c>
      <c r="B450" t="s">
        <v>26</v>
      </c>
      <c r="C450" t="s">
        <v>55</v>
      </c>
      <c r="D450" t="s">
        <v>242</v>
      </c>
      <c r="E450" s="1">
        <v>2628</v>
      </c>
      <c r="F450" s="1">
        <v>120</v>
      </c>
      <c r="G450" s="1">
        <v>15</v>
      </c>
      <c r="H450" s="1">
        <v>39420</v>
      </c>
      <c r="I450" s="1">
        <v>3547.8</v>
      </c>
      <c r="J450" s="1">
        <v>35872.199999999997</v>
      </c>
      <c r="K450" s="1">
        <v>26280</v>
      </c>
      <c r="L450" s="1">
        <v>9592.2000000000007</v>
      </c>
      <c r="M450" s="2">
        <v>41643</v>
      </c>
      <c r="N450">
        <v>4</v>
      </c>
      <c r="O450" t="s">
        <v>64</v>
      </c>
      <c r="P450">
        <v>2014</v>
      </c>
    </row>
    <row r="451" spans="1:16" x14ac:dyDescent="0.3">
      <c r="A451" t="s">
        <v>16</v>
      </c>
      <c r="B451" t="s">
        <v>22</v>
      </c>
      <c r="C451" t="s">
        <v>60</v>
      </c>
      <c r="D451" t="s">
        <v>242</v>
      </c>
      <c r="E451" s="1">
        <v>360</v>
      </c>
      <c r="F451" s="1">
        <v>250</v>
      </c>
      <c r="G451" s="1">
        <v>7</v>
      </c>
      <c r="H451" s="1">
        <v>2520</v>
      </c>
      <c r="I451" s="1">
        <v>226.8</v>
      </c>
      <c r="J451" s="1">
        <v>2293.1999999999998</v>
      </c>
      <c r="K451" s="1">
        <v>1800</v>
      </c>
      <c r="L451" s="1">
        <v>493.2</v>
      </c>
      <c r="M451" s="2">
        <v>41649</v>
      </c>
      <c r="N451">
        <v>10</v>
      </c>
      <c r="O451" t="s">
        <v>43</v>
      </c>
      <c r="P451">
        <v>2014</v>
      </c>
    </row>
    <row r="452" spans="1:16" x14ac:dyDescent="0.3">
      <c r="A452" t="s">
        <v>16</v>
      </c>
      <c r="B452" t="s">
        <v>24</v>
      </c>
      <c r="C452" t="s">
        <v>60</v>
      </c>
      <c r="D452" t="s">
        <v>242</v>
      </c>
      <c r="E452" s="1">
        <v>2682</v>
      </c>
      <c r="F452" s="1">
        <v>250</v>
      </c>
      <c r="G452" s="1">
        <v>20</v>
      </c>
      <c r="H452" s="1">
        <v>53640</v>
      </c>
      <c r="I452" s="1">
        <v>4827.6000000000004</v>
      </c>
      <c r="J452" s="1">
        <v>48812.4</v>
      </c>
      <c r="K452" s="1">
        <v>26820</v>
      </c>
      <c r="L452" s="1">
        <v>21992.400000000001</v>
      </c>
      <c r="M452" s="2">
        <v>41285</v>
      </c>
      <c r="N452">
        <v>11</v>
      </c>
      <c r="O452" t="s">
        <v>54</v>
      </c>
      <c r="P452">
        <v>2013</v>
      </c>
    </row>
    <row r="453" spans="1:16" x14ac:dyDescent="0.3">
      <c r="A453" t="s">
        <v>16</v>
      </c>
      <c r="B453" t="s">
        <v>26</v>
      </c>
      <c r="C453" t="s">
        <v>60</v>
      </c>
      <c r="D453" t="s">
        <v>242</v>
      </c>
      <c r="E453" s="1">
        <v>521</v>
      </c>
      <c r="F453" s="1">
        <v>250</v>
      </c>
      <c r="G453" s="1">
        <v>7</v>
      </c>
      <c r="H453" s="1">
        <v>3647</v>
      </c>
      <c r="I453" s="1">
        <v>328.23</v>
      </c>
      <c r="J453" s="1">
        <v>3318.77</v>
      </c>
      <c r="K453" s="1">
        <v>2605</v>
      </c>
      <c r="L453" s="1">
        <v>713.77</v>
      </c>
      <c r="M453" s="2">
        <v>41651</v>
      </c>
      <c r="N453">
        <v>12</v>
      </c>
      <c r="O453" t="s">
        <v>30</v>
      </c>
      <c r="P453">
        <v>2014</v>
      </c>
    </row>
    <row r="454" spans="1:16" x14ac:dyDescent="0.3">
      <c r="A454" t="s">
        <v>16</v>
      </c>
      <c r="B454" t="s">
        <v>26</v>
      </c>
      <c r="C454" t="s">
        <v>71</v>
      </c>
      <c r="D454" t="s">
        <v>242</v>
      </c>
      <c r="E454" s="1">
        <v>1038</v>
      </c>
      <c r="F454" s="1">
        <v>260</v>
      </c>
      <c r="G454" s="1">
        <v>20</v>
      </c>
      <c r="H454" s="1">
        <v>20760</v>
      </c>
      <c r="I454" s="1">
        <v>1868.4</v>
      </c>
      <c r="J454" s="1">
        <v>18891.599999999999</v>
      </c>
      <c r="K454" s="1">
        <v>10380</v>
      </c>
      <c r="L454" s="1">
        <v>8511.6</v>
      </c>
      <c r="M454" s="2">
        <v>41645</v>
      </c>
      <c r="N454">
        <v>6</v>
      </c>
      <c r="O454" t="s">
        <v>25</v>
      </c>
      <c r="P454">
        <v>2014</v>
      </c>
    </row>
    <row r="455" spans="1:16" x14ac:dyDescent="0.3">
      <c r="A455" t="s">
        <v>23</v>
      </c>
      <c r="B455" t="s">
        <v>17</v>
      </c>
      <c r="C455" t="s">
        <v>71</v>
      </c>
      <c r="D455" t="s">
        <v>242</v>
      </c>
      <c r="E455" s="1">
        <v>1630.5</v>
      </c>
      <c r="F455" s="1">
        <v>260</v>
      </c>
      <c r="G455" s="1">
        <v>15</v>
      </c>
      <c r="H455" s="1">
        <v>24457.5</v>
      </c>
      <c r="I455" s="1">
        <v>2201.1799999999998</v>
      </c>
      <c r="J455" s="1">
        <v>22256.33</v>
      </c>
      <c r="K455" s="1">
        <v>16305</v>
      </c>
      <c r="L455" s="1">
        <v>5951.33</v>
      </c>
      <c r="M455" s="2">
        <v>41646</v>
      </c>
      <c r="N455">
        <v>7</v>
      </c>
      <c r="O455" t="s">
        <v>37</v>
      </c>
      <c r="P455">
        <v>2014</v>
      </c>
    </row>
    <row r="456" spans="1:16" x14ac:dyDescent="0.3">
      <c r="A456" t="s">
        <v>33</v>
      </c>
      <c r="B456" t="s">
        <v>24</v>
      </c>
      <c r="C456" t="s">
        <v>71</v>
      </c>
      <c r="D456" t="s">
        <v>242</v>
      </c>
      <c r="E456" s="1">
        <v>306</v>
      </c>
      <c r="F456" s="1">
        <v>260</v>
      </c>
      <c r="G456" s="1">
        <v>12</v>
      </c>
      <c r="H456" s="1">
        <v>3672</v>
      </c>
      <c r="I456" s="1">
        <v>330.48</v>
      </c>
      <c r="J456" s="1">
        <v>3341.52</v>
      </c>
      <c r="K456" s="1">
        <v>918</v>
      </c>
      <c r="L456" s="1">
        <v>2423.52</v>
      </c>
      <c r="M456" s="2">
        <v>41286</v>
      </c>
      <c r="N456">
        <v>12</v>
      </c>
      <c r="O456" t="s">
        <v>30</v>
      </c>
      <c r="P456">
        <v>2013</v>
      </c>
    </row>
    <row r="457" spans="1:16" x14ac:dyDescent="0.3">
      <c r="A457" t="s">
        <v>33</v>
      </c>
      <c r="B457" t="s">
        <v>44</v>
      </c>
      <c r="C457" t="s">
        <v>18</v>
      </c>
      <c r="D457" t="s">
        <v>470</v>
      </c>
      <c r="E457" s="1">
        <v>386</v>
      </c>
      <c r="F457" s="1">
        <v>3</v>
      </c>
      <c r="G457" s="1">
        <v>12</v>
      </c>
      <c r="H457" s="1">
        <v>4632</v>
      </c>
      <c r="I457" s="1">
        <v>463.2</v>
      </c>
      <c r="J457" s="1">
        <v>4168.8</v>
      </c>
      <c r="K457" s="1">
        <v>1158</v>
      </c>
      <c r="L457" s="1">
        <v>3010.8</v>
      </c>
      <c r="M457" s="2">
        <v>41284</v>
      </c>
      <c r="N457">
        <v>10</v>
      </c>
      <c r="O457" t="s">
        <v>43</v>
      </c>
      <c r="P457">
        <v>2013</v>
      </c>
    </row>
    <row r="458" spans="1:16" x14ac:dyDescent="0.3">
      <c r="A458" t="s">
        <v>16</v>
      </c>
      <c r="B458" t="s">
        <v>44</v>
      </c>
      <c r="C458" t="s">
        <v>31</v>
      </c>
      <c r="D458" t="s">
        <v>470</v>
      </c>
      <c r="E458" s="1">
        <v>2328</v>
      </c>
      <c r="F458" s="1">
        <v>5</v>
      </c>
      <c r="G458" s="1">
        <v>7</v>
      </c>
      <c r="H458" s="1">
        <v>16296</v>
      </c>
      <c r="I458" s="1">
        <v>1629.6</v>
      </c>
      <c r="J458" s="1">
        <v>14666.4</v>
      </c>
      <c r="K458" s="1">
        <v>11640</v>
      </c>
      <c r="L458" s="1">
        <v>3026.4</v>
      </c>
      <c r="M458" s="2">
        <v>41648</v>
      </c>
      <c r="N458">
        <v>9</v>
      </c>
      <c r="O458" t="s">
        <v>42</v>
      </c>
      <c r="P458">
        <v>2014</v>
      </c>
    </row>
    <row r="459" spans="1:16" x14ac:dyDescent="0.3">
      <c r="A459" t="s">
        <v>33</v>
      </c>
      <c r="B459" t="s">
        <v>44</v>
      </c>
      <c r="C459" t="s">
        <v>45</v>
      </c>
      <c r="D459" t="s">
        <v>470</v>
      </c>
      <c r="E459" s="1">
        <v>386</v>
      </c>
      <c r="F459" s="1">
        <v>10</v>
      </c>
      <c r="G459" s="1">
        <v>12</v>
      </c>
      <c r="H459" s="1">
        <v>4632</v>
      </c>
      <c r="I459" s="1">
        <v>463.2</v>
      </c>
      <c r="J459" s="1">
        <v>4168.8</v>
      </c>
      <c r="K459" s="1">
        <v>1158</v>
      </c>
      <c r="L459" s="1">
        <v>3010.8</v>
      </c>
      <c r="M459" s="2">
        <v>41284</v>
      </c>
      <c r="N459">
        <v>10</v>
      </c>
      <c r="O459" t="s">
        <v>43</v>
      </c>
      <c r="P459">
        <v>2013</v>
      </c>
    </row>
    <row r="460" spans="1:16" x14ac:dyDescent="0.3">
      <c r="A460" t="s">
        <v>34</v>
      </c>
      <c r="B460" t="s">
        <v>44</v>
      </c>
      <c r="C460" t="s">
        <v>18</v>
      </c>
      <c r="D460" t="s">
        <v>470</v>
      </c>
      <c r="E460" s="1">
        <v>3445.5</v>
      </c>
      <c r="F460" s="1">
        <v>3</v>
      </c>
      <c r="G460" s="1">
        <v>125</v>
      </c>
      <c r="H460" t="s">
        <v>471</v>
      </c>
      <c r="I460" s="1">
        <v>43068.75</v>
      </c>
      <c r="J460" t="s">
        <v>472</v>
      </c>
      <c r="K460" t="s">
        <v>473</v>
      </c>
      <c r="L460" s="1">
        <v>-25841.25</v>
      </c>
      <c r="M460" s="2">
        <v>41643</v>
      </c>
      <c r="N460">
        <v>4</v>
      </c>
      <c r="O460" t="s">
        <v>64</v>
      </c>
      <c r="P460">
        <v>2014</v>
      </c>
    </row>
    <row r="461" spans="1:16" x14ac:dyDescent="0.3">
      <c r="A461" t="s">
        <v>34</v>
      </c>
      <c r="B461" t="s">
        <v>24</v>
      </c>
      <c r="C461" t="s">
        <v>18</v>
      </c>
      <c r="D461" t="s">
        <v>470</v>
      </c>
      <c r="E461" s="1">
        <v>1482</v>
      </c>
      <c r="F461" s="1">
        <v>3</v>
      </c>
      <c r="G461" s="1">
        <v>125</v>
      </c>
      <c r="H461" t="s">
        <v>474</v>
      </c>
      <c r="I461" s="1">
        <v>18525</v>
      </c>
      <c r="J461" t="s">
        <v>475</v>
      </c>
      <c r="K461" t="s">
        <v>476</v>
      </c>
      <c r="L461" s="1">
        <v>-11115</v>
      </c>
      <c r="M461" s="2">
        <v>41286</v>
      </c>
      <c r="N461">
        <v>12</v>
      </c>
      <c r="O461" t="s">
        <v>30</v>
      </c>
      <c r="P461">
        <v>2013</v>
      </c>
    </row>
    <row r="462" spans="1:16" x14ac:dyDescent="0.3">
      <c r="A462" t="s">
        <v>16</v>
      </c>
      <c r="B462" t="s">
        <v>44</v>
      </c>
      <c r="C462" t="s">
        <v>31</v>
      </c>
      <c r="D462" t="s">
        <v>470</v>
      </c>
      <c r="E462" s="1">
        <v>2313</v>
      </c>
      <c r="F462" s="1">
        <v>5</v>
      </c>
      <c r="G462" s="1">
        <v>350</v>
      </c>
      <c r="H462" t="s">
        <v>477</v>
      </c>
      <c r="I462" s="1">
        <v>80955</v>
      </c>
      <c r="J462" t="s">
        <v>478</v>
      </c>
      <c r="K462" t="s">
        <v>479</v>
      </c>
      <c r="L462" t="s">
        <v>480</v>
      </c>
      <c r="M462" s="2">
        <v>41644</v>
      </c>
      <c r="N462">
        <v>5</v>
      </c>
      <c r="O462" t="s">
        <v>78</v>
      </c>
      <c r="P462">
        <v>2014</v>
      </c>
    </row>
    <row r="463" spans="1:16" x14ac:dyDescent="0.3">
      <c r="A463" t="s">
        <v>34</v>
      </c>
      <c r="B463" t="s">
        <v>44</v>
      </c>
      <c r="C463" t="s">
        <v>31</v>
      </c>
      <c r="D463" t="s">
        <v>470</v>
      </c>
      <c r="E463" s="1">
        <v>1804</v>
      </c>
      <c r="F463" s="1">
        <v>5</v>
      </c>
      <c r="G463" s="1">
        <v>125</v>
      </c>
      <c r="H463" t="s">
        <v>56</v>
      </c>
      <c r="I463" s="1">
        <v>22550</v>
      </c>
      <c r="J463" t="s">
        <v>481</v>
      </c>
      <c r="K463" t="s">
        <v>57</v>
      </c>
      <c r="L463" s="1">
        <v>-13530</v>
      </c>
      <c r="M463" s="2">
        <v>41285</v>
      </c>
      <c r="N463">
        <v>11</v>
      </c>
      <c r="O463" t="s">
        <v>54</v>
      </c>
      <c r="P463">
        <v>2013</v>
      </c>
    </row>
    <row r="464" spans="1:16" x14ac:dyDescent="0.3">
      <c r="A464" t="s">
        <v>23</v>
      </c>
      <c r="B464" t="s">
        <v>24</v>
      </c>
      <c r="C464" t="s">
        <v>31</v>
      </c>
      <c r="D464" t="s">
        <v>470</v>
      </c>
      <c r="E464" s="1">
        <v>2072</v>
      </c>
      <c r="F464" s="1">
        <v>5</v>
      </c>
      <c r="G464" s="1">
        <v>15</v>
      </c>
      <c r="H464" s="1">
        <v>31080</v>
      </c>
      <c r="I464" s="1">
        <v>3108</v>
      </c>
      <c r="J464" s="1">
        <v>27972</v>
      </c>
      <c r="K464" s="1">
        <v>20720</v>
      </c>
      <c r="L464" s="1">
        <v>7252</v>
      </c>
      <c r="M464" s="2">
        <v>41651</v>
      </c>
      <c r="N464">
        <v>12</v>
      </c>
      <c r="O464" t="s">
        <v>30</v>
      </c>
      <c r="P464">
        <v>2014</v>
      </c>
    </row>
    <row r="465" spans="1:16" x14ac:dyDescent="0.3">
      <c r="A465" t="s">
        <v>16</v>
      </c>
      <c r="B465" t="s">
        <v>24</v>
      </c>
      <c r="C465" t="s">
        <v>45</v>
      </c>
      <c r="D465" t="s">
        <v>470</v>
      </c>
      <c r="E465" s="1">
        <v>1954</v>
      </c>
      <c r="F465" s="1">
        <v>10</v>
      </c>
      <c r="G465" s="1">
        <v>20</v>
      </c>
      <c r="H465" s="1">
        <v>39080</v>
      </c>
      <c r="I465" s="1">
        <v>3908</v>
      </c>
      <c r="J465" s="1">
        <v>35172</v>
      </c>
      <c r="K465" s="1">
        <v>19540</v>
      </c>
      <c r="L465" s="1">
        <v>15632</v>
      </c>
      <c r="M465" s="2">
        <v>41642</v>
      </c>
      <c r="N465">
        <v>3</v>
      </c>
      <c r="O465" t="s">
        <v>32</v>
      </c>
      <c r="P465">
        <v>2014</v>
      </c>
    </row>
    <row r="466" spans="1:16" x14ac:dyDescent="0.3">
      <c r="A466" t="s">
        <v>38</v>
      </c>
      <c r="B466" t="s">
        <v>26</v>
      </c>
      <c r="C466" t="s">
        <v>45</v>
      </c>
      <c r="D466" t="s">
        <v>470</v>
      </c>
      <c r="E466" s="1">
        <v>591</v>
      </c>
      <c r="F466" s="1">
        <v>10</v>
      </c>
      <c r="G466" s="1">
        <v>300</v>
      </c>
      <c r="H466" t="s">
        <v>482</v>
      </c>
      <c r="I466" s="1">
        <v>17730</v>
      </c>
      <c r="J466" t="s">
        <v>483</v>
      </c>
      <c r="K466" t="s">
        <v>484</v>
      </c>
      <c r="L466" s="1">
        <v>11820</v>
      </c>
      <c r="M466" s="2">
        <v>41644</v>
      </c>
      <c r="N466">
        <v>5</v>
      </c>
      <c r="O466" t="s">
        <v>78</v>
      </c>
      <c r="P466">
        <v>2014</v>
      </c>
    </row>
    <row r="467" spans="1:16" x14ac:dyDescent="0.3">
      <c r="A467" t="s">
        <v>23</v>
      </c>
      <c r="B467" t="s">
        <v>24</v>
      </c>
      <c r="C467" t="s">
        <v>45</v>
      </c>
      <c r="D467" t="s">
        <v>470</v>
      </c>
      <c r="E467" s="1">
        <v>2167</v>
      </c>
      <c r="F467" s="1">
        <v>10</v>
      </c>
      <c r="G467" s="1">
        <v>15</v>
      </c>
      <c r="H467" s="1">
        <v>32505</v>
      </c>
      <c r="I467" s="1">
        <v>3250.5</v>
      </c>
      <c r="J467" s="1">
        <v>29254.5</v>
      </c>
      <c r="K467" s="1">
        <v>21670</v>
      </c>
      <c r="L467" s="1">
        <v>7584.5</v>
      </c>
      <c r="M467" s="2">
        <v>41284</v>
      </c>
      <c r="N467">
        <v>10</v>
      </c>
      <c r="O467" t="s">
        <v>43</v>
      </c>
      <c r="P467">
        <v>2013</v>
      </c>
    </row>
    <row r="468" spans="1:16" x14ac:dyDescent="0.3">
      <c r="A468" t="s">
        <v>16</v>
      </c>
      <c r="B468" t="s">
        <v>22</v>
      </c>
      <c r="C468" t="s">
        <v>45</v>
      </c>
      <c r="D468" t="s">
        <v>470</v>
      </c>
      <c r="E468" s="1">
        <v>241</v>
      </c>
      <c r="F468" s="1">
        <v>10</v>
      </c>
      <c r="G468" s="1">
        <v>20</v>
      </c>
      <c r="H468" s="1">
        <v>4820</v>
      </c>
      <c r="I468" s="1">
        <v>482</v>
      </c>
      <c r="J468" s="1">
        <v>4338</v>
      </c>
      <c r="K468" s="1">
        <v>2410</v>
      </c>
      <c r="L468" s="1">
        <v>1928</v>
      </c>
      <c r="M468" s="2">
        <v>41649</v>
      </c>
      <c r="N468">
        <v>10</v>
      </c>
      <c r="O468" t="s">
        <v>43</v>
      </c>
      <c r="P468">
        <v>2014</v>
      </c>
    </row>
    <row r="469" spans="1:16" x14ac:dyDescent="0.3">
      <c r="A469" t="s">
        <v>23</v>
      </c>
      <c r="B469" t="s">
        <v>22</v>
      </c>
      <c r="C469" t="s">
        <v>55</v>
      </c>
      <c r="D469" t="s">
        <v>470</v>
      </c>
      <c r="E469" s="1">
        <v>681</v>
      </c>
      <c r="F469" s="1">
        <v>120</v>
      </c>
      <c r="G469" s="1">
        <v>15</v>
      </c>
      <c r="H469" s="1">
        <v>10215</v>
      </c>
      <c r="I469" s="1">
        <v>1021.5</v>
      </c>
      <c r="J469" s="1">
        <v>9193.5</v>
      </c>
      <c r="K469" s="1">
        <v>6810</v>
      </c>
      <c r="L469" s="1">
        <v>2383.5</v>
      </c>
      <c r="M469" s="2">
        <v>41640</v>
      </c>
      <c r="N469">
        <v>1</v>
      </c>
      <c r="O469" t="s">
        <v>21</v>
      </c>
      <c r="P469">
        <v>2014</v>
      </c>
    </row>
    <row r="470" spans="1:16" x14ac:dyDescent="0.3">
      <c r="A470" t="s">
        <v>23</v>
      </c>
      <c r="B470" t="s">
        <v>22</v>
      </c>
      <c r="C470" t="s">
        <v>55</v>
      </c>
      <c r="D470" t="s">
        <v>470</v>
      </c>
      <c r="E470" s="1">
        <v>510</v>
      </c>
      <c r="F470" s="1">
        <v>120</v>
      </c>
      <c r="G470" s="1">
        <v>15</v>
      </c>
      <c r="H470" s="1">
        <v>7650</v>
      </c>
      <c r="I470" s="1">
        <v>765</v>
      </c>
      <c r="J470" s="1">
        <v>6885</v>
      </c>
      <c r="K470" s="1">
        <v>5100</v>
      </c>
      <c r="L470" s="1">
        <v>1785</v>
      </c>
      <c r="M470" s="2">
        <v>41643</v>
      </c>
      <c r="N470">
        <v>4</v>
      </c>
      <c r="O470" t="s">
        <v>64</v>
      </c>
      <c r="P470">
        <v>2014</v>
      </c>
    </row>
    <row r="471" spans="1:16" x14ac:dyDescent="0.3">
      <c r="A471" t="s">
        <v>23</v>
      </c>
      <c r="B471" t="s">
        <v>44</v>
      </c>
      <c r="C471" t="s">
        <v>55</v>
      </c>
      <c r="D471" t="s">
        <v>470</v>
      </c>
      <c r="E471" s="1">
        <v>790</v>
      </c>
      <c r="F471" s="1">
        <v>120</v>
      </c>
      <c r="G471" s="1">
        <v>15</v>
      </c>
      <c r="H471" s="1">
        <v>11850</v>
      </c>
      <c r="I471" s="1">
        <v>1185</v>
      </c>
      <c r="J471" s="1">
        <v>10665</v>
      </c>
      <c r="K471" s="1">
        <v>7900</v>
      </c>
      <c r="L471" s="1">
        <v>2765</v>
      </c>
      <c r="M471" s="2">
        <v>41644</v>
      </c>
      <c r="N471">
        <v>5</v>
      </c>
      <c r="O471" t="s">
        <v>78</v>
      </c>
      <c r="P471">
        <v>2014</v>
      </c>
    </row>
    <row r="472" spans="1:16" x14ac:dyDescent="0.3">
      <c r="A472" t="s">
        <v>16</v>
      </c>
      <c r="B472" t="s">
        <v>24</v>
      </c>
      <c r="C472" t="s">
        <v>55</v>
      </c>
      <c r="D472" t="s">
        <v>470</v>
      </c>
      <c r="E472" s="1">
        <v>639</v>
      </c>
      <c r="F472" s="1">
        <v>120</v>
      </c>
      <c r="G472" s="1">
        <v>350</v>
      </c>
      <c r="H472" t="s">
        <v>485</v>
      </c>
      <c r="I472" s="1">
        <v>22365</v>
      </c>
      <c r="J472" t="s">
        <v>486</v>
      </c>
      <c r="K472" t="s">
        <v>487</v>
      </c>
      <c r="L472" s="1">
        <v>35145</v>
      </c>
      <c r="M472" s="2">
        <v>41646</v>
      </c>
      <c r="N472">
        <v>7</v>
      </c>
      <c r="O472" t="s">
        <v>37</v>
      </c>
      <c r="P472">
        <v>2014</v>
      </c>
    </row>
    <row r="473" spans="1:16" x14ac:dyDescent="0.3">
      <c r="A473" t="s">
        <v>34</v>
      </c>
      <c r="B473" t="s">
        <v>44</v>
      </c>
      <c r="C473" t="s">
        <v>55</v>
      </c>
      <c r="D473" t="s">
        <v>470</v>
      </c>
      <c r="E473" s="1">
        <v>1596</v>
      </c>
      <c r="F473" s="1">
        <v>120</v>
      </c>
      <c r="G473" s="1">
        <v>125</v>
      </c>
      <c r="H473" t="s">
        <v>488</v>
      </c>
      <c r="I473" s="1">
        <v>19950</v>
      </c>
      <c r="J473" t="s">
        <v>489</v>
      </c>
      <c r="K473" t="s">
        <v>490</v>
      </c>
      <c r="L473" s="1">
        <v>-11970</v>
      </c>
      <c r="M473" s="2">
        <v>41648</v>
      </c>
      <c r="N473">
        <v>9</v>
      </c>
      <c r="O473" t="s">
        <v>42</v>
      </c>
      <c r="P473">
        <v>2014</v>
      </c>
    </row>
    <row r="474" spans="1:16" x14ac:dyDescent="0.3">
      <c r="A474" t="s">
        <v>38</v>
      </c>
      <c r="B474" t="s">
        <v>44</v>
      </c>
      <c r="C474" t="s">
        <v>55</v>
      </c>
      <c r="D474" t="s">
        <v>470</v>
      </c>
      <c r="E474" s="1">
        <v>2294</v>
      </c>
      <c r="F474" s="1">
        <v>120</v>
      </c>
      <c r="G474" s="1">
        <v>300</v>
      </c>
      <c r="H474" t="s">
        <v>491</v>
      </c>
      <c r="I474" s="1">
        <v>68820</v>
      </c>
      <c r="J474" t="s">
        <v>492</v>
      </c>
      <c r="K474" t="s">
        <v>493</v>
      </c>
      <c r="L474" s="1">
        <v>45880</v>
      </c>
      <c r="M474" s="2">
        <v>41284</v>
      </c>
      <c r="N474">
        <v>10</v>
      </c>
      <c r="O474" t="s">
        <v>43</v>
      </c>
      <c r="P474">
        <v>2013</v>
      </c>
    </row>
    <row r="475" spans="1:16" x14ac:dyDescent="0.3">
      <c r="A475" t="s">
        <v>16</v>
      </c>
      <c r="B475" t="s">
        <v>22</v>
      </c>
      <c r="C475" t="s">
        <v>55</v>
      </c>
      <c r="D475" t="s">
        <v>470</v>
      </c>
      <c r="E475" s="1">
        <v>241</v>
      </c>
      <c r="F475" s="1">
        <v>120</v>
      </c>
      <c r="G475" s="1">
        <v>20</v>
      </c>
      <c r="H475" s="1">
        <v>4820</v>
      </c>
      <c r="I475" s="1">
        <v>482</v>
      </c>
      <c r="J475" s="1">
        <v>4338</v>
      </c>
      <c r="K475" s="1">
        <v>2410</v>
      </c>
      <c r="L475" s="1">
        <v>1928</v>
      </c>
      <c r="M475" s="2">
        <v>41649</v>
      </c>
      <c r="N475">
        <v>10</v>
      </c>
      <c r="O475" t="s">
        <v>43</v>
      </c>
      <c r="P475">
        <v>2014</v>
      </c>
    </row>
    <row r="476" spans="1:16" x14ac:dyDescent="0.3">
      <c r="A476" t="s">
        <v>16</v>
      </c>
      <c r="B476" t="s">
        <v>22</v>
      </c>
      <c r="C476" t="s">
        <v>55</v>
      </c>
      <c r="D476" t="s">
        <v>470</v>
      </c>
      <c r="E476" s="1">
        <v>2665</v>
      </c>
      <c r="F476" s="1">
        <v>120</v>
      </c>
      <c r="G476" s="1">
        <v>7</v>
      </c>
      <c r="H476" s="1">
        <v>18655</v>
      </c>
      <c r="I476" s="1">
        <v>1865.5</v>
      </c>
      <c r="J476" s="1">
        <v>16789.5</v>
      </c>
      <c r="K476" s="1">
        <v>13325</v>
      </c>
      <c r="L476" s="1">
        <v>3464.5</v>
      </c>
      <c r="M476" s="2">
        <v>41650</v>
      </c>
      <c r="N476">
        <v>11</v>
      </c>
      <c r="O476" t="s">
        <v>54</v>
      </c>
      <c r="P476">
        <v>2014</v>
      </c>
    </row>
    <row r="477" spans="1:16" x14ac:dyDescent="0.3">
      <c r="A477" t="s">
        <v>34</v>
      </c>
      <c r="B477" t="s">
        <v>17</v>
      </c>
      <c r="C477" t="s">
        <v>55</v>
      </c>
      <c r="D477" t="s">
        <v>470</v>
      </c>
      <c r="E477" s="1">
        <v>1916</v>
      </c>
      <c r="F477" s="1">
        <v>120</v>
      </c>
      <c r="G477" s="1">
        <v>125</v>
      </c>
      <c r="H477" t="s">
        <v>40</v>
      </c>
      <c r="I477" s="1">
        <v>23950</v>
      </c>
      <c r="J477" t="s">
        <v>494</v>
      </c>
      <c r="K477" t="s">
        <v>495</v>
      </c>
      <c r="L477" s="1">
        <v>-14370</v>
      </c>
      <c r="M477" s="2">
        <v>41286</v>
      </c>
      <c r="N477">
        <v>12</v>
      </c>
      <c r="O477" t="s">
        <v>30</v>
      </c>
      <c r="P477">
        <v>2013</v>
      </c>
    </row>
    <row r="478" spans="1:16" x14ac:dyDescent="0.3">
      <c r="A478" t="s">
        <v>38</v>
      </c>
      <c r="B478" t="s">
        <v>24</v>
      </c>
      <c r="C478" t="s">
        <v>55</v>
      </c>
      <c r="D478" t="s">
        <v>470</v>
      </c>
      <c r="E478" s="1">
        <v>853</v>
      </c>
      <c r="F478" s="1">
        <v>120</v>
      </c>
      <c r="G478" s="1">
        <v>300</v>
      </c>
      <c r="H478" t="s">
        <v>496</v>
      </c>
      <c r="I478" s="1">
        <v>25590</v>
      </c>
      <c r="J478" t="s">
        <v>497</v>
      </c>
      <c r="K478" t="s">
        <v>175</v>
      </c>
      <c r="L478" s="1">
        <v>17060</v>
      </c>
      <c r="M478" s="2">
        <v>41651</v>
      </c>
      <c r="N478">
        <v>12</v>
      </c>
      <c r="O478" t="s">
        <v>30</v>
      </c>
      <c r="P478">
        <v>2014</v>
      </c>
    </row>
    <row r="479" spans="1:16" x14ac:dyDescent="0.3">
      <c r="A479" t="s">
        <v>34</v>
      </c>
      <c r="B479" t="s">
        <v>26</v>
      </c>
      <c r="C479" t="s">
        <v>60</v>
      </c>
      <c r="D479" t="s">
        <v>470</v>
      </c>
      <c r="E479" s="1">
        <v>341</v>
      </c>
      <c r="F479" s="1">
        <v>250</v>
      </c>
      <c r="G479" s="1">
        <v>125</v>
      </c>
      <c r="H479" s="1">
        <v>42625</v>
      </c>
      <c r="I479" s="1">
        <v>4262.5</v>
      </c>
      <c r="J479" s="1">
        <v>38362.5</v>
      </c>
      <c r="K479" s="1">
        <v>40920</v>
      </c>
      <c r="L479" s="1">
        <v>-2557.5</v>
      </c>
      <c r="M479" s="2">
        <v>41644</v>
      </c>
      <c r="N479">
        <v>5</v>
      </c>
      <c r="O479" t="s">
        <v>78</v>
      </c>
      <c r="P479">
        <v>2014</v>
      </c>
    </row>
    <row r="480" spans="1:16" x14ac:dyDescent="0.3">
      <c r="A480" t="s">
        <v>23</v>
      </c>
      <c r="B480" t="s">
        <v>26</v>
      </c>
      <c r="C480" t="s">
        <v>60</v>
      </c>
      <c r="D480" t="s">
        <v>470</v>
      </c>
      <c r="E480" s="1">
        <v>641</v>
      </c>
      <c r="F480" s="1">
        <v>250</v>
      </c>
      <c r="G480" s="1">
        <v>15</v>
      </c>
      <c r="H480" s="1">
        <v>9615</v>
      </c>
      <c r="I480" s="1">
        <v>961.5</v>
      </c>
      <c r="J480" s="1">
        <v>8653.5</v>
      </c>
      <c r="K480" s="1">
        <v>6410</v>
      </c>
      <c r="L480" s="1">
        <v>2243.5</v>
      </c>
      <c r="M480" s="2">
        <v>41646</v>
      </c>
      <c r="N480">
        <v>7</v>
      </c>
      <c r="O480" t="s">
        <v>37</v>
      </c>
      <c r="P480">
        <v>2014</v>
      </c>
    </row>
    <row r="481" spans="1:16" x14ac:dyDescent="0.3">
      <c r="A481" t="s">
        <v>16</v>
      </c>
      <c r="B481" t="s">
        <v>44</v>
      </c>
      <c r="C481" t="s">
        <v>60</v>
      </c>
      <c r="D481" t="s">
        <v>470</v>
      </c>
      <c r="E481" s="1">
        <v>2807</v>
      </c>
      <c r="F481" s="1">
        <v>250</v>
      </c>
      <c r="G481" s="1">
        <v>350</v>
      </c>
      <c r="H481" t="s">
        <v>498</v>
      </c>
      <c r="I481" s="1">
        <v>98245</v>
      </c>
      <c r="J481" t="s">
        <v>499</v>
      </c>
      <c r="K481" t="s">
        <v>500</v>
      </c>
      <c r="L481" t="s">
        <v>501</v>
      </c>
      <c r="M481" s="2">
        <v>41647</v>
      </c>
      <c r="N481">
        <v>8</v>
      </c>
      <c r="O481" t="s">
        <v>41</v>
      </c>
      <c r="P481">
        <v>2014</v>
      </c>
    </row>
    <row r="482" spans="1:16" x14ac:dyDescent="0.3">
      <c r="A482" t="s">
        <v>38</v>
      </c>
      <c r="B482" t="s">
        <v>26</v>
      </c>
      <c r="C482" t="s">
        <v>60</v>
      </c>
      <c r="D482" t="s">
        <v>470</v>
      </c>
      <c r="E482" s="1">
        <v>432</v>
      </c>
      <c r="F482" s="1">
        <v>250</v>
      </c>
      <c r="G482" s="1">
        <v>300</v>
      </c>
      <c r="H482" t="s">
        <v>502</v>
      </c>
      <c r="I482" s="1">
        <v>12960</v>
      </c>
      <c r="J482" t="s">
        <v>503</v>
      </c>
      <c r="K482" t="s">
        <v>504</v>
      </c>
      <c r="L482" s="1">
        <v>8640</v>
      </c>
      <c r="M482" s="2">
        <v>41648</v>
      </c>
      <c r="N482">
        <v>9</v>
      </c>
      <c r="O482" t="s">
        <v>42</v>
      </c>
      <c r="P482">
        <v>2014</v>
      </c>
    </row>
    <row r="483" spans="1:16" x14ac:dyDescent="0.3">
      <c r="A483" t="s">
        <v>38</v>
      </c>
      <c r="B483" t="s">
        <v>44</v>
      </c>
      <c r="C483" t="s">
        <v>60</v>
      </c>
      <c r="D483" t="s">
        <v>470</v>
      </c>
      <c r="E483" s="1">
        <v>2294</v>
      </c>
      <c r="F483" s="1">
        <v>250</v>
      </c>
      <c r="G483" s="1">
        <v>300</v>
      </c>
      <c r="H483" t="s">
        <v>491</v>
      </c>
      <c r="I483" s="1">
        <v>68820</v>
      </c>
      <c r="J483" t="s">
        <v>492</v>
      </c>
      <c r="K483" t="s">
        <v>493</v>
      </c>
      <c r="L483" s="1">
        <v>45880</v>
      </c>
      <c r="M483" s="2">
        <v>41284</v>
      </c>
      <c r="N483">
        <v>10</v>
      </c>
      <c r="O483" t="s">
        <v>43</v>
      </c>
      <c r="P483">
        <v>2013</v>
      </c>
    </row>
    <row r="484" spans="1:16" x14ac:dyDescent="0.3">
      <c r="A484" t="s">
        <v>23</v>
      </c>
      <c r="B484" t="s">
        <v>24</v>
      </c>
      <c r="C484" t="s">
        <v>60</v>
      </c>
      <c r="D484" t="s">
        <v>470</v>
      </c>
      <c r="E484" s="1">
        <v>2167</v>
      </c>
      <c r="F484" s="1">
        <v>250</v>
      </c>
      <c r="G484" s="1">
        <v>15</v>
      </c>
      <c r="H484" s="1">
        <v>32505</v>
      </c>
      <c r="I484" s="1">
        <v>3250.5</v>
      </c>
      <c r="J484" s="1">
        <v>29254.5</v>
      </c>
      <c r="K484" s="1">
        <v>21670</v>
      </c>
      <c r="L484" s="1">
        <v>7584.5</v>
      </c>
      <c r="M484" s="2">
        <v>41284</v>
      </c>
      <c r="N484">
        <v>10</v>
      </c>
      <c r="O484" t="s">
        <v>43</v>
      </c>
      <c r="P484">
        <v>2013</v>
      </c>
    </row>
    <row r="485" spans="1:16" x14ac:dyDescent="0.3">
      <c r="A485" t="s">
        <v>34</v>
      </c>
      <c r="B485" t="s">
        <v>17</v>
      </c>
      <c r="C485" t="s">
        <v>60</v>
      </c>
      <c r="D485" t="s">
        <v>470</v>
      </c>
      <c r="E485" s="1">
        <v>2529</v>
      </c>
      <c r="F485" s="1">
        <v>250</v>
      </c>
      <c r="G485" s="1">
        <v>125</v>
      </c>
      <c r="H485" t="s">
        <v>505</v>
      </c>
      <c r="I485" s="1">
        <v>31612.5</v>
      </c>
      <c r="J485" t="s">
        <v>506</v>
      </c>
      <c r="K485" t="s">
        <v>507</v>
      </c>
      <c r="L485" s="1">
        <v>-18967.5</v>
      </c>
      <c r="M485" s="2">
        <v>41650</v>
      </c>
      <c r="N485">
        <v>11</v>
      </c>
      <c r="O485" t="s">
        <v>54</v>
      </c>
      <c r="P485">
        <v>2014</v>
      </c>
    </row>
    <row r="486" spans="1:16" x14ac:dyDescent="0.3">
      <c r="A486" t="s">
        <v>16</v>
      </c>
      <c r="B486" t="s">
        <v>22</v>
      </c>
      <c r="C486" t="s">
        <v>60</v>
      </c>
      <c r="D486" t="s">
        <v>470</v>
      </c>
      <c r="E486" s="1">
        <v>1870</v>
      </c>
      <c r="F486" s="1">
        <v>250</v>
      </c>
      <c r="G486" s="1">
        <v>350</v>
      </c>
      <c r="H486" t="s">
        <v>508</v>
      </c>
      <c r="I486" s="1">
        <v>65450</v>
      </c>
      <c r="J486" t="s">
        <v>509</v>
      </c>
      <c r="K486" t="s">
        <v>510</v>
      </c>
      <c r="L486" t="s">
        <v>511</v>
      </c>
      <c r="M486" s="2">
        <v>41286</v>
      </c>
      <c r="N486">
        <v>12</v>
      </c>
      <c r="O486" t="s">
        <v>30</v>
      </c>
      <c r="P486">
        <v>2013</v>
      </c>
    </row>
    <row r="487" spans="1:16" x14ac:dyDescent="0.3">
      <c r="A487" t="s">
        <v>34</v>
      </c>
      <c r="B487" t="s">
        <v>44</v>
      </c>
      <c r="C487" t="s">
        <v>71</v>
      </c>
      <c r="D487" t="s">
        <v>470</v>
      </c>
      <c r="E487" s="1">
        <v>579</v>
      </c>
      <c r="F487" s="1">
        <v>260</v>
      </c>
      <c r="G487" s="1">
        <v>125</v>
      </c>
      <c r="H487" s="1">
        <v>72375</v>
      </c>
      <c r="I487" s="1">
        <v>7237.5</v>
      </c>
      <c r="J487" s="1">
        <v>65137.5</v>
      </c>
      <c r="K487" s="1">
        <v>69480</v>
      </c>
      <c r="L487" s="1">
        <v>-4342.5</v>
      </c>
      <c r="M487" s="2">
        <v>41640</v>
      </c>
      <c r="N487">
        <v>1</v>
      </c>
      <c r="O487" t="s">
        <v>21</v>
      </c>
      <c r="P487">
        <v>2014</v>
      </c>
    </row>
    <row r="488" spans="1:16" x14ac:dyDescent="0.3">
      <c r="A488" t="s">
        <v>16</v>
      </c>
      <c r="B488" t="s">
        <v>17</v>
      </c>
      <c r="C488" t="s">
        <v>71</v>
      </c>
      <c r="D488" t="s">
        <v>470</v>
      </c>
      <c r="E488" s="1">
        <v>2240</v>
      </c>
      <c r="F488" s="1">
        <v>260</v>
      </c>
      <c r="G488" s="1">
        <v>350</v>
      </c>
      <c r="H488" t="s">
        <v>512</v>
      </c>
      <c r="I488" s="1">
        <v>78400</v>
      </c>
      <c r="J488" t="s">
        <v>513</v>
      </c>
      <c r="K488" t="s">
        <v>514</v>
      </c>
      <c r="L488" t="s">
        <v>515</v>
      </c>
      <c r="M488" s="2">
        <v>41641</v>
      </c>
      <c r="N488">
        <v>2</v>
      </c>
      <c r="O488" t="s">
        <v>46</v>
      </c>
      <c r="P488">
        <v>2014</v>
      </c>
    </row>
    <row r="489" spans="1:16" x14ac:dyDescent="0.3">
      <c r="A489" t="s">
        <v>38</v>
      </c>
      <c r="B489" t="s">
        <v>44</v>
      </c>
      <c r="C489" t="s">
        <v>71</v>
      </c>
      <c r="D489" t="s">
        <v>470</v>
      </c>
      <c r="E489" s="1">
        <v>2993</v>
      </c>
      <c r="F489" s="1">
        <v>260</v>
      </c>
      <c r="G489" s="1">
        <v>300</v>
      </c>
      <c r="H489" t="s">
        <v>516</v>
      </c>
      <c r="I489" s="1">
        <v>89790</v>
      </c>
      <c r="J489" t="s">
        <v>517</v>
      </c>
      <c r="K489" t="s">
        <v>518</v>
      </c>
      <c r="L489" s="1">
        <v>59860</v>
      </c>
      <c r="M489" s="2">
        <v>41642</v>
      </c>
      <c r="N489">
        <v>3</v>
      </c>
      <c r="O489" t="s">
        <v>32</v>
      </c>
      <c r="P489">
        <v>2014</v>
      </c>
    </row>
    <row r="490" spans="1:16" x14ac:dyDescent="0.3">
      <c r="A490" t="s">
        <v>33</v>
      </c>
      <c r="B490" t="s">
        <v>17</v>
      </c>
      <c r="C490" t="s">
        <v>71</v>
      </c>
      <c r="D490" t="s">
        <v>470</v>
      </c>
      <c r="E490" s="1">
        <v>3520.5</v>
      </c>
      <c r="F490" s="1">
        <v>260</v>
      </c>
      <c r="G490" s="1">
        <v>12</v>
      </c>
      <c r="H490" s="1">
        <v>42246</v>
      </c>
      <c r="I490" s="1">
        <v>4224.6000000000004</v>
      </c>
      <c r="J490" s="1">
        <v>38021.4</v>
      </c>
      <c r="K490" s="1">
        <v>10561.5</v>
      </c>
      <c r="L490" s="1">
        <v>27459.9</v>
      </c>
      <c r="M490" s="2">
        <v>41643</v>
      </c>
      <c r="N490">
        <v>4</v>
      </c>
      <c r="O490" t="s">
        <v>64</v>
      </c>
      <c r="P490">
        <v>2014</v>
      </c>
    </row>
    <row r="491" spans="1:16" x14ac:dyDescent="0.3">
      <c r="A491" t="s">
        <v>16</v>
      </c>
      <c r="B491" t="s">
        <v>26</v>
      </c>
      <c r="C491" t="s">
        <v>71</v>
      </c>
      <c r="D491" t="s">
        <v>470</v>
      </c>
      <c r="E491" s="1">
        <v>2039</v>
      </c>
      <c r="F491" s="1">
        <v>260</v>
      </c>
      <c r="G491" s="1">
        <v>20</v>
      </c>
      <c r="H491" s="1">
        <v>40780</v>
      </c>
      <c r="I491" s="1">
        <v>4078</v>
      </c>
      <c r="J491" s="1">
        <v>36702</v>
      </c>
      <c r="K491" s="1">
        <v>20390</v>
      </c>
      <c r="L491" s="1">
        <v>16312</v>
      </c>
      <c r="M491" s="2">
        <v>41644</v>
      </c>
      <c r="N491">
        <v>5</v>
      </c>
      <c r="O491" t="s">
        <v>78</v>
      </c>
      <c r="P491">
        <v>2014</v>
      </c>
    </row>
    <row r="492" spans="1:16" x14ac:dyDescent="0.3">
      <c r="A492" t="s">
        <v>33</v>
      </c>
      <c r="B492" t="s">
        <v>22</v>
      </c>
      <c r="C492" t="s">
        <v>71</v>
      </c>
      <c r="D492" t="s">
        <v>470</v>
      </c>
      <c r="E492" s="1">
        <v>2574</v>
      </c>
      <c r="F492" s="1">
        <v>260</v>
      </c>
      <c r="G492" s="1">
        <v>12</v>
      </c>
      <c r="H492" s="1">
        <v>30888</v>
      </c>
      <c r="I492" s="1">
        <v>3088.8</v>
      </c>
      <c r="J492" s="1">
        <v>27799.200000000001</v>
      </c>
      <c r="K492" s="1">
        <v>7722</v>
      </c>
      <c r="L492" s="1">
        <v>20077.2</v>
      </c>
      <c r="M492" s="2">
        <v>41647</v>
      </c>
      <c r="N492">
        <v>8</v>
      </c>
      <c r="O492" t="s">
        <v>41</v>
      </c>
      <c r="P492">
        <v>2014</v>
      </c>
    </row>
    <row r="493" spans="1:16" x14ac:dyDescent="0.3">
      <c r="A493" t="s">
        <v>16</v>
      </c>
      <c r="B493" t="s">
        <v>17</v>
      </c>
      <c r="C493" t="s">
        <v>71</v>
      </c>
      <c r="D493" t="s">
        <v>470</v>
      </c>
      <c r="E493" s="1">
        <v>707</v>
      </c>
      <c r="F493" s="1">
        <v>260</v>
      </c>
      <c r="G493" s="1">
        <v>350</v>
      </c>
      <c r="H493" t="s">
        <v>519</v>
      </c>
      <c r="I493" s="1">
        <v>24745</v>
      </c>
      <c r="J493" t="s">
        <v>520</v>
      </c>
      <c r="K493" t="s">
        <v>521</v>
      </c>
      <c r="L493" s="1">
        <v>38885</v>
      </c>
      <c r="M493" s="2">
        <v>41648</v>
      </c>
      <c r="N493">
        <v>9</v>
      </c>
      <c r="O493" t="s">
        <v>42</v>
      </c>
      <c r="P493">
        <v>2014</v>
      </c>
    </row>
    <row r="494" spans="1:16" x14ac:dyDescent="0.3">
      <c r="A494" t="s">
        <v>23</v>
      </c>
      <c r="B494" t="s">
        <v>24</v>
      </c>
      <c r="C494" t="s">
        <v>71</v>
      </c>
      <c r="D494" t="s">
        <v>470</v>
      </c>
      <c r="E494" s="1">
        <v>2072</v>
      </c>
      <c r="F494" s="1">
        <v>260</v>
      </c>
      <c r="G494" s="1">
        <v>15</v>
      </c>
      <c r="H494" s="1">
        <v>31080</v>
      </c>
      <c r="I494" s="1">
        <v>3108</v>
      </c>
      <c r="J494" s="1">
        <v>27972</v>
      </c>
      <c r="K494" s="1">
        <v>20720</v>
      </c>
      <c r="L494" s="1">
        <v>7252</v>
      </c>
      <c r="M494" s="2">
        <v>41651</v>
      </c>
      <c r="N494">
        <v>12</v>
      </c>
      <c r="O494" t="s">
        <v>30</v>
      </c>
      <c r="P494">
        <v>2014</v>
      </c>
    </row>
    <row r="495" spans="1:16" x14ac:dyDescent="0.3">
      <c r="A495" t="s">
        <v>38</v>
      </c>
      <c r="B495" t="s">
        <v>24</v>
      </c>
      <c r="C495" t="s">
        <v>71</v>
      </c>
      <c r="D495" t="s">
        <v>470</v>
      </c>
      <c r="E495" s="1">
        <v>853</v>
      </c>
      <c r="F495" s="1">
        <v>260</v>
      </c>
      <c r="G495" s="1">
        <v>300</v>
      </c>
      <c r="H495" t="s">
        <v>496</v>
      </c>
      <c r="I495" s="1">
        <v>25590</v>
      </c>
      <c r="J495" t="s">
        <v>497</v>
      </c>
      <c r="K495" t="s">
        <v>175</v>
      </c>
      <c r="L495" s="1">
        <v>17060</v>
      </c>
      <c r="M495" s="2">
        <v>41651</v>
      </c>
      <c r="N495">
        <v>12</v>
      </c>
      <c r="O495" t="s">
        <v>30</v>
      </c>
      <c r="P495">
        <v>2014</v>
      </c>
    </row>
    <row r="496" spans="1:16" x14ac:dyDescent="0.3">
      <c r="A496" t="s">
        <v>33</v>
      </c>
      <c r="B496" t="s">
        <v>24</v>
      </c>
      <c r="C496" t="s">
        <v>18</v>
      </c>
      <c r="D496" t="s">
        <v>470</v>
      </c>
      <c r="E496" s="1">
        <v>1198</v>
      </c>
      <c r="F496" s="1">
        <v>3</v>
      </c>
      <c r="G496" s="1">
        <v>12</v>
      </c>
      <c r="H496" s="1">
        <v>14376</v>
      </c>
      <c r="I496" s="1">
        <v>1581.36</v>
      </c>
      <c r="J496" s="1">
        <v>12794.64</v>
      </c>
      <c r="K496" s="1">
        <v>3594</v>
      </c>
      <c r="L496" s="1">
        <v>9200.64</v>
      </c>
      <c r="M496" s="2">
        <v>41284</v>
      </c>
      <c r="N496">
        <v>10</v>
      </c>
      <c r="O496" t="s">
        <v>43</v>
      </c>
      <c r="P496">
        <v>2013</v>
      </c>
    </row>
    <row r="497" spans="1:16" x14ac:dyDescent="0.3">
      <c r="A497" t="s">
        <v>16</v>
      </c>
      <c r="B497" t="s">
        <v>24</v>
      </c>
      <c r="C497" t="s">
        <v>45</v>
      </c>
      <c r="D497" t="s">
        <v>470</v>
      </c>
      <c r="E497" s="1">
        <v>2532</v>
      </c>
      <c r="F497" s="1">
        <v>10</v>
      </c>
      <c r="G497" s="1">
        <v>7</v>
      </c>
      <c r="H497" s="1">
        <v>17724</v>
      </c>
      <c r="I497" s="1">
        <v>1949.64</v>
      </c>
      <c r="J497" s="1">
        <v>15774.36</v>
      </c>
      <c r="K497" s="1">
        <v>12660</v>
      </c>
      <c r="L497" s="1">
        <v>3114.36</v>
      </c>
      <c r="M497" s="2">
        <v>41643</v>
      </c>
      <c r="N497">
        <v>4</v>
      </c>
      <c r="O497" t="s">
        <v>64</v>
      </c>
      <c r="P497">
        <v>2014</v>
      </c>
    </row>
    <row r="498" spans="1:16" x14ac:dyDescent="0.3">
      <c r="A498" t="s">
        <v>33</v>
      </c>
      <c r="B498" t="s">
        <v>24</v>
      </c>
      <c r="C498" t="s">
        <v>45</v>
      </c>
      <c r="D498" t="s">
        <v>470</v>
      </c>
      <c r="E498" s="1">
        <v>1198</v>
      </c>
      <c r="F498" s="1">
        <v>10</v>
      </c>
      <c r="G498" s="1">
        <v>12</v>
      </c>
      <c r="H498" s="1">
        <v>14376</v>
      </c>
      <c r="I498" s="1">
        <v>1581.36</v>
      </c>
      <c r="J498" s="1">
        <v>12794.64</v>
      </c>
      <c r="K498" s="1">
        <v>3594</v>
      </c>
      <c r="L498" s="1">
        <v>9200.64</v>
      </c>
      <c r="M498" s="2">
        <v>41284</v>
      </c>
      <c r="N498">
        <v>10</v>
      </c>
      <c r="O498" t="s">
        <v>43</v>
      </c>
      <c r="P498">
        <v>2013</v>
      </c>
    </row>
    <row r="499" spans="1:16" x14ac:dyDescent="0.3">
      <c r="A499" t="s">
        <v>23</v>
      </c>
      <c r="B499" t="s">
        <v>17</v>
      </c>
      <c r="C499" t="s">
        <v>55</v>
      </c>
      <c r="D499" t="s">
        <v>470</v>
      </c>
      <c r="E499" s="1">
        <v>384</v>
      </c>
      <c r="F499" s="1">
        <v>120</v>
      </c>
      <c r="G499" s="1">
        <v>15</v>
      </c>
      <c r="H499" s="1">
        <v>5760</v>
      </c>
      <c r="I499" s="1">
        <v>633.6</v>
      </c>
      <c r="J499" s="1">
        <v>5126.3999999999996</v>
      </c>
      <c r="K499" s="1">
        <v>3840</v>
      </c>
      <c r="L499" s="1">
        <v>1286.4000000000001</v>
      </c>
      <c r="M499" s="2">
        <v>41640</v>
      </c>
      <c r="N499">
        <v>1</v>
      </c>
      <c r="O499" t="s">
        <v>21</v>
      </c>
      <c r="P499">
        <v>2014</v>
      </c>
    </row>
    <row r="500" spans="1:16" x14ac:dyDescent="0.3">
      <c r="A500" t="s">
        <v>33</v>
      </c>
      <c r="B500" t="s">
        <v>22</v>
      </c>
      <c r="C500" t="s">
        <v>55</v>
      </c>
      <c r="D500" t="s">
        <v>470</v>
      </c>
      <c r="E500" s="1">
        <v>472</v>
      </c>
      <c r="F500" s="1">
        <v>120</v>
      </c>
      <c r="G500" s="1">
        <v>12</v>
      </c>
      <c r="H500" s="1">
        <v>5664</v>
      </c>
      <c r="I500" s="1">
        <v>623.04</v>
      </c>
      <c r="J500" s="1">
        <v>5040.96</v>
      </c>
      <c r="K500" s="1">
        <v>1416</v>
      </c>
      <c r="L500" s="1">
        <v>3624.96</v>
      </c>
      <c r="M500" s="2">
        <v>41649</v>
      </c>
      <c r="N500">
        <v>10</v>
      </c>
      <c r="O500" t="s">
        <v>43</v>
      </c>
      <c r="P500">
        <v>2014</v>
      </c>
    </row>
    <row r="501" spans="1:16" x14ac:dyDescent="0.3">
      <c r="A501" t="s">
        <v>16</v>
      </c>
      <c r="B501" t="s">
        <v>44</v>
      </c>
      <c r="C501" t="s">
        <v>60</v>
      </c>
      <c r="D501" t="s">
        <v>470</v>
      </c>
      <c r="E501" s="1">
        <v>1579</v>
      </c>
      <c r="F501" s="1">
        <v>250</v>
      </c>
      <c r="G501" s="1">
        <v>7</v>
      </c>
      <c r="H501" s="1">
        <v>11053</v>
      </c>
      <c r="I501" s="1">
        <v>1215.83</v>
      </c>
      <c r="J501" s="1">
        <v>9837.17</v>
      </c>
      <c r="K501" s="1">
        <v>7895</v>
      </c>
      <c r="L501" s="1">
        <v>1942.17</v>
      </c>
      <c r="M501" s="2">
        <v>41642</v>
      </c>
      <c r="N501">
        <v>3</v>
      </c>
      <c r="O501" t="s">
        <v>32</v>
      </c>
      <c r="P501">
        <v>2014</v>
      </c>
    </row>
    <row r="502" spans="1:16" x14ac:dyDescent="0.3">
      <c r="A502" t="s">
        <v>33</v>
      </c>
      <c r="B502" t="s">
        <v>26</v>
      </c>
      <c r="C502" t="s">
        <v>60</v>
      </c>
      <c r="D502" t="s">
        <v>470</v>
      </c>
      <c r="E502" s="1">
        <v>1005</v>
      </c>
      <c r="F502" s="1">
        <v>250</v>
      </c>
      <c r="G502" s="1">
        <v>12</v>
      </c>
      <c r="H502" s="1">
        <v>12060</v>
      </c>
      <c r="I502" s="1">
        <v>1326.6</v>
      </c>
      <c r="J502" s="1">
        <v>10733.4</v>
      </c>
      <c r="K502" s="1">
        <v>3015</v>
      </c>
      <c r="L502" s="1">
        <v>7718.4</v>
      </c>
      <c r="M502" s="2">
        <v>41283</v>
      </c>
      <c r="N502">
        <v>9</v>
      </c>
      <c r="O502" t="s">
        <v>42</v>
      </c>
      <c r="P502">
        <v>2013</v>
      </c>
    </row>
    <row r="503" spans="1:16" x14ac:dyDescent="0.3">
      <c r="A503" t="s">
        <v>23</v>
      </c>
      <c r="B503" t="s">
        <v>44</v>
      </c>
      <c r="C503" t="s">
        <v>71</v>
      </c>
      <c r="D503" t="s">
        <v>470</v>
      </c>
      <c r="E503" s="1">
        <v>3199.5</v>
      </c>
      <c r="F503" s="1">
        <v>260</v>
      </c>
      <c r="G503" s="1">
        <v>15</v>
      </c>
      <c r="H503" s="1">
        <v>47992.5</v>
      </c>
      <c r="I503" s="1">
        <v>5279.18</v>
      </c>
      <c r="J503" s="1">
        <v>42713.33</v>
      </c>
      <c r="K503" s="1">
        <v>31995</v>
      </c>
      <c r="L503" s="1">
        <v>10718.33</v>
      </c>
      <c r="M503" s="2">
        <v>41646</v>
      </c>
      <c r="N503">
        <v>7</v>
      </c>
      <c r="O503" t="s">
        <v>37</v>
      </c>
      <c r="P503">
        <v>2014</v>
      </c>
    </row>
    <row r="504" spans="1:16" x14ac:dyDescent="0.3">
      <c r="A504" t="s">
        <v>33</v>
      </c>
      <c r="B504" t="s">
        <v>22</v>
      </c>
      <c r="C504" t="s">
        <v>71</v>
      </c>
      <c r="D504" t="s">
        <v>470</v>
      </c>
      <c r="E504" s="1">
        <v>472</v>
      </c>
      <c r="F504" s="1">
        <v>260</v>
      </c>
      <c r="G504" s="1">
        <v>12</v>
      </c>
      <c r="H504" s="1">
        <v>5664</v>
      </c>
      <c r="I504" s="1">
        <v>623.04</v>
      </c>
      <c r="J504" s="1">
        <v>5040.96</v>
      </c>
      <c r="K504" s="1">
        <v>1416</v>
      </c>
      <c r="L504" s="1">
        <v>3624.96</v>
      </c>
      <c r="M504" s="2">
        <v>41649</v>
      </c>
      <c r="N504">
        <v>10</v>
      </c>
      <c r="O504" t="s">
        <v>43</v>
      </c>
      <c r="P504">
        <v>2014</v>
      </c>
    </row>
    <row r="505" spans="1:16" x14ac:dyDescent="0.3">
      <c r="A505" t="s">
        <v>33</v>
      </c>
      <c r="B505" t="s">
        <v>17</v>
      </c>
      <c r="C505" t="s">
        <v>18</v>
      </c>
      <c r="D505" t="s">
        <v>470</v>
      </c>
      <c r="E505" s="1">
        <v>1937</v>
      </c>
      <c r="F505" s="1">
        <v>3</v>
      </c>
      <c r="G505" s="1">
        <v>12</v>
      </c>
      <c r="H505" s="1">
        <v>23244</v>
      </c>
      <c r="I505" s="1">
        <v>2556.84</v>
      </c>
      <c r="J505" s="1">
        <v>20687.16</v>
      </c>
      <c r="K505" s="1">
        <v>5811</v>
      </c>
      <c r="L505" s="1">
        <v>14876.16</v>
      </c>
      <c r="M505" s="2">
        <v>41641</v>
      </c>
      <c r="N505">
        <v>2</v>
      </c>
      <c r="O505" t="s">
        <v>46</v>
      </c>
      <c r="P505">
        <v>2014</v>
      </c>
    </row>
    <row r="506" spans="1:16" x14ac:dyDescent="0.3">
      <c r="A506" t="s">
        <v>16</v>
      </c>
      <c r="B506" t="s">
        <v>22</v>
      </c>
      <c r="C506" t="s">
        <v>18</v>
      </c>
      <c r="D506" t="s">
        <v>470</v>
      </c>
      <c r="E506" s="1">
        <v>792</v>
      </c>
      <c r="F506" s="1">
        <v>3</v>
      </c>
      <c r="G506" s="1">
        <v>350</v>
      </c>
      <c r="H506" t="s">
        <v>522</v>
      </c>
      <c r="I506" s="1">
        <v>30492</v>
      </c>
      <c r="J506" t="s">
        <v>523</v>
      </c>
      <c r="K506" t="s">
        <v>524</v>
      </c>
      <c r="L506" s="1">
        <v>40788</v>
      </c>
      <c r="M506" s="2">
        <v>41642</v>
      </c>
      <c r="N506">
        <v>3</v>
      </c>
      <c r="O506" t="s">
        <v>32</v>
      </c>
      <c r="P506">
        <v>2014</v>
      </c>
    </row>
    <row r="507" spans="1:16" x14ac:dyDescent="0.3">
      <c r="A507" t="s">
        <v>38</v>
      </c>
      <c r="B507" t="s">
        <v>22</v>
      </c>
      <c r="C507" t="s">
        <v>18</v>
      </c>
      <c r="D507" t="s">
        <v>470</v>
      </c>
      <c r="E507" s="1">
        <v>2811</v>
      </c>
      <c r="F507" s="1">
        <v>3</v>
      </c>
      <c r="G507" s="1">
        <v>300</v>
      </c>
      <c r="H507" t="s">
        <v>525</v>
      </c>
      <c r="I507" s="1">
        <v>92763</v>
      </c>
      <c r="J507" t="s">
        <v>526</v>
      </c>
      <c r="K507" t="s">
        <v>527</v>
      </c>
      <c r="L507" s="1">
        <v>47787</v>
      </c>
      <c r="M507" s="2">
        <v>41646</v>
      </c>
      <c r="N507">
        <v>7</v>
      </c>
      <c r="O507" t="s">
        <v>37</v>
      </c>
      <c r="P507">
        <v>2014</v>
      </c>
    </row>
    <row r="508" spans="1:16" x14ac:dyDescent="0.3">
      <c r="A508" t="s">
        <v>34</v>
      </c>
      <c r="B508" t="s">
        <v>24</v>
      </c>
      <c r="C508" t="s">
        <v>18</v>
      </c>
      <c r="D508" t="s">
        <v>470</v>
      </c>
      <c r="E508" s="1">
        <v>2441</v>
      </c>
      <c r="F508" s="1">
        <v>3</v>
      </c>
      <c r="G508" s="1">
        <v>125</v>
      </c>
      <c r="H508" t="s">
        <v>528</v>
      </c>
      <c r="I508" s="1">
        <v>33563.75</v>
      </c>
      <c r="J508" t="s">
        <v>529</v>
      </c>
      <c r="K508" t="s">
        <v>530</v>
      </c>
      <c r="L508" s="1">
        <v>-21358.75</v>
      </c>
      <c r="M508" s="2">
        <v>41649</v>
      </c>
      <c r="N508">
        <v>10</v>
      </c>
      <c r="O508" t="s">
        <v>43</v>
      </c>
      <c r="P508">
        <v>2014</v>
      </c>
    </row>
    <row r="509" spans="1:16" x14ac:dyDescent="0.3">
      <c r="A509" t="s">
        <v>23</v>
      </c>
      <c r="B509" t="s">
        <v>17</v>
      </c>
      <c r="C509" t="s">
        <v>18</v>
      </c>
      <c r="D509" t="s">
        <v>470</v>
      </c>
      <c r="E509" s="1">
        <v>1560</v>
      </c>
      <c r="F509" s="1">
        <v>3</v>
      </c>
      <c r="G509" s="1">
        <v>15</v>
      </c>
      <c r="H509" s="1">
        <v>23400</v>
      </c>
      <c r="I509" s="1">
        <v>2574</v>
      </c>
      <c r="J509" s="1">
        <v>20826</v>
      </c>
      <c r="K509" s="1">
        <v>15600</v>
      </c>
      <c r="L509" s="1">
        <v>5226</v>
      </c>
      <c r="M509" s="2">
        <v>41285</v>
      </c>
      <c r="N509">
        <v>11</v>
      </c>
      <c r="O509" t="s">
        <v>54</v>
      </c>
      <c r="P509">
        <v>2013</v>
      </c>
    </row>
    <row r="510" spans="1:16" x14ac:dyDescent="0.3">
      <c r="A510" t="s">
        <v>16</v>
      </c>
      <c r="B510" t="s">
        <v>26</v>
      </c>
      <c r="C510" t="s">
        <v>18</v>
      </c>
      <c r="D510" t="s">
        <v>470</v>
      </c>
      <c r="E510" s="1">
        <v>2706</v>
      </c>
      <c r="F510" s="1">
        <v>3</v>
      </c>
      <c r="G510" s="1">
        <v>7</v>
      </c>
      <c r="H510" s="1">
        <v>18942</v>
      </c>
      <c r="I510" s="1">
        <v>2083.62</v>
      </c>
      <c r="J510" s="1">
        <v>16858.38</v>
      </c>
      <c r="K510" s="1">
        <v>13530</v>
      </c>
      <c r="L510" s="1">
        <v>3328.38</v>
      </c>
      <c r="M510" s="2">
        <v>41285</v>
      </c>
      <c r="N510">
        <v>11</v>
      </c>
      <c r="O510" t="s">
        <v>54</v>
      </c>
      <c r="P510">
        <v>2013</v>
      </c>
    </row>
    <row r="511" spans="1:16" x14ac:dyDescent="0.3">
      <c r="A511" t="s">
        <v>16</v>
      </c>
      <c r="B511" t="s">
        <v>22</v>
      </c>
      <c r="C511" t="s">
        <v>31</v>
      </c>
      <c r="D511" t="s">
        <v>470</v>
      </c>
      <c r="E511" s="1">
        <v>766</v>
      </c>
      <c r="F511" s="1">
        <v>5</v>
      </c>
      <c r="G511" s="1">
        <v>350</v>
      </c>
      <c r="H511" t="s">
        <v>531</v>
      </c>
      <c r="I511" s="1">
        <v>29491</v>
      </c>
      <c r="J511" t="s">
        <v>532</v>
      </c>
      <c r="K511" t="s">
        <v>533</v>
      </c>
      <c r="L511" s="1">
        <v>39449</v>
      </c>
      <c r="M511" s="2">
        <v>41640</v>
      </c>
      <c r="N511">
        <v>1</v>
      </c>
      <c r="O511" t="s">
        <v>21</v>
      </c>
      <c r="P511">
        <v>2014</v>
      </c>
    </row>
    <row r="512" spans="1:16" x14ac:dyDescent="0.3">
      <c r="A512" t="s">
        <v>16</v>
      </c>
      <c r="B512" t="s">
        <v>22</v>
      </c>
      <c r="C512" t="s">
        <v>31</v>
      </c>
      <c r="D512" t="s">
        <v>470</v>
      </c>
      <c r="E512" s="1">
        <v>2992</v>
      </c>
      <c r="F512" s="1">
        <v>5</v>
      </c>
      <c r="G512" s="1">
        <v>20</v>
      </c>
      <c r="H512" s="1">
        <v>59840</v>
      </c>
      <c r="I512" s="1">
        <v>6582.4</v>
      </c>
      <c r="J512" s="1">
        <v>53257.599999999999</v>
      </c>
      <c r="K512" s="1">
        <v>29920</v>
      </c>
      <c r="L512" s="1">
        <v>23337.599999999999</v>
      </c>
      <c r="M512" s="2">
        <v>41284</v>
      </c>
      <c r="N512">
        <v>10</v>
      </c>
      <c r="O512" t="s">
        <v>43</v>
      </c>
      <c r="P512">
        <v>2013</v>
      </c>
    </row>
    <row r="513" spans="1:16" x14ac:dyDescent="0.3">
      <c r="A513" t="s">
        <v>23</v>
      </c>
      <c r="B513" t="s">
        <v>26</v>
      </c>
      <c r="C513" t="s">
        <v>31</v>
      </c>
      <c r="D513" t="s">
        <v>470</v>
      </c>
      <c r="E513" s="1">
        <v>2157</v>
      </c>
      <c r="F513" s="1">
        <v>5</v>
      </c>
      <c r="G513" s="1">
        <v>15</v>
      </c>
      <c r="H513" s="1">
        <v>32355</v>
      </c>
      <c r="I513" s="1">
        <v>3559.05</v>
      </c>
      <c r="J513" s="1">
        <v>28795.95</v>
      </c>
      <c r="K513" s="1">
        <v>21570</v>
      </c>
      <c r="L513" s="1">
        <v>7225.95</v>
      </c>
      <c r="M513" s="2">
        <v>41651</v>
      </c>
      <c r="N513">
        <v>12</v>
      </c>
      <c r="O513" t="s">
        <v>30</v>
      </c>
      <c r="P513">
        <v>2014</v>
      </c>
    </row>
    <row r="514" spans="1:16" x14ac:dyDescent="0.3">
      <c r="A514" t="s">
        <v>38</v>
      </c>
      <c r="B514" t="s">
        <v>17</v>
      </c>
      <c r="C514" t="s">
        <v>45</v>
      </c>
      <c r="D514" t="s">
        <v>470</v>
      </c>
      <c r="E514" s="1">
        <v>873</v>
      </c>
      <c r="F514" s="1">
        <v>10</v>
      </c>
      <c r="G514" s="1">
        <v>300</v>
      </c>
      <c r="H514" t="s">
        <v>534</v>
      </c>
      <c r="I514" s="1">
        <v>28809</v>
      </c>
      <c r="J514" t="s">
        <v>535</v>
      </c>
      <c r="K514" t="s">
        <v>536</v>
      </c>
      <c r="L514" s="1">
        <v>14841</v>
      </c>
      <c r="M514" s="2">
        <v>41640</v>
      </c>
      <c r="N514">
        <v>1</v>
      </c>
      <c r="O514" t="s">
        <v>21</v>
      </c>
      <c r="P514">
        <v>2014</v>
      </c>
    </row>
    <row r="515" spans="1:16" x14ac:dyDescent="0.3">
      <c r="A515" t="s">
        <v>16</v>
      </c>
      <c r="B515" t="s">
        <v>26</v>
      </c>
      <c r="C515" t="s">
        <v>45</v>
      </c>
      <c r="D515" t="s">
        <v>470</v>
      </c>
      <c r="E515" s="1">
        <v>1122</v>
      </c>
      <c r="F515" s="1">
        <v>10</v>
      </c>
      <c r="G515" s="1">
        <v>20</v>
      </c>
      <c r="H515" s="1">
        <v>22440</v>
      </c>
      <c r="I515" s="1">
        <v>2468.4</v>
      </c>
      <c r="J515" s="1">
        <v>19971.599999999999</v>
      </c>
      <c r="K515" s="1">
        <v>11220</v>
      </c>
      <c r="L515" s="1">
        <v>8751.6</v>
      </c>
      <c r="M515" s="2">
        <v>41642</v>
      </c>
      <c r="N515">
        <v>3</v>
      </c>
      <c r="O515" t="s">
        <v>32</v>
      </c>
      <c r="P515">
        <v>2014</v>
      </c>
    </row>
    <row r="516" spans="1:16" x14ac:dyDescent="0.3">
      <c r="A516" t="s">
        <v>16</v>
      </c>
      <c r="B516" t="s">
        <v>17</v>
      </c>
      <c r="C516" t="s">
        <v>45</v>
      </c>
      <c r="D516" t="s">
        <v>470</v>
      </c>
      <c r="E516" s="1">
        <v>2104.5</v>
      </c>
      <c r="F516" s="1">
        <v>10</v>
      </c>
      <c r="G516" s="1">
        <v>350</v>
      </c>
      <c r="H516" t="s">
        <v>537</v>
      </c>
      <c r="I516" s="1">
        <v>81023.25</v>
      </c>
      <c r="J516" t="s">
        <v>538</v>
      </c>
      <c r="K516" t="s">
        <v>539</v>
      </c>
      <c r="L516" t="s">
        <v>540</v>
      </c>
      <c r="M516" s="2">
        <v>41646</v>
      </c>
      <c r="N516">
        <v>7</v>
      </c>
      <c r="O516" t="s">
        <v>37</v>
      </c>
      <c r="P516">
        <v>2014</v>
      </c>
    </row>
    <row r="517" spans="1:16" x14ac:dyDescent="0.3">
      <c r="A517" t="s">
        <v>33</v>
      </c>
      <c r="B517" t="s">
        <v>17</v>
      </c>
      <c r="C517" t="s">
        <v>45</v>
      </c>
      <c r="D517" t="s">
        <v>470</v>
      </c>
      <c r="E517" s="1">
        <v>4026</v>
      </c>
      <c r="F517" s="1">
        <v>10</v>
      </c>
      <c r="G517" s="1">
        <v>12</v>
      </c>
      <c r="H517" s="1">
        <v>48312</v>
      </c>
      <c r="I517" s="1">
        <v>5314.32</v>
      </c>
      <c r="J517" s="1">
        <v>42997.68</v>
      </c>
      <c r="K517" s="1">
        <v>12078</v>
      </c>
      <c r="L517" s="1">
        <v>30919.68</v>
      </c>
      <c r="M517" s="2">
        <v>41646</v>
      </c>
      <c r="N517">
        <v>7</v>
      </c>
      <c r="O517" t="s">
        <v>37</v>
      </c>
      <c r="P517">
        <v>2014</v>
      </c>
    </row>
    <row r="518" spans="1:16" x14ac:dyDescent="0.3">
      <c r="A518" t="s">
        <v>33</v>
      </c>
      <c r="B518" t="s">
        <v>24</v>
      </c>
      <c r="C518" t="s">
        <v>45</v>
      </c>
      <c r="D518" t="s">
        <v>470</v>
      </c>
      <c r="E518" s="1">
        <v>2425.5</v>
      </c>
      <c r="F518" s="1">
        <v>10</v>
      </c>
      <c r="G518" s="1">
        <v>12</v>
      </c>
      <c r="H518" s="1">
        <v>29106</v>
      </c>
      <c r="I518" s="1">
        <v>3201.66</v>
      </c>
      <c r="J518" s="1">
        <v>25904.34</v>
      </c>
      <c r="K518" s="1">
        <v>7276.5</v>
      </c>
      <c r="L518" s="1">
        <v>18627.84</v>
      </c>
      <c r="M518" s="2">
        <v>41646</v>
      </c>
      <c r="N518">
        <v>7</v>
      </c>
      <c r="O518" t="s">
        <v>37</v>
      </c>
      <c r="P518">
        <v>2014</v>
      </c>
    </row>
    <row r="519" spans="1:16" x14ac:dyDescent="0.3">
      <c r="A519" t="s">
        <v>16</v>
      </c>
      <c r="B519" t="s">
        <v>17</v>
      </c>
      <c r="C519" t="s">
        <v>45</v>
      </c>
      <c r="D519" t="s">
        <v>470</v>
      </c>
      <c r="E519" s="1">
        <v>2394</v>
      </c>
      <c r="F519" s="1">
        <v>10</v>
      </c>
      <c r="G519" s="1">
        <v>20</v>
      </c>
      <c r="H519" s="1">
        <v>47880</v>
      </c>
      <c r="I519" s="1">
        <v>5266.8</v>
      </c>
      <c r="J519" s="1">
        <v>42613.2</v>
      </c>
      <c r="K519" s="1">
        <v>23940</v>
      </c>
      <c r="L519" s="1">
        <v>18673.2</v>
      </c>
      <c r="M519" s="2">
        <v>41647</v>
      </c>
      <c r="N519">
        <v>8</v>
      </c>
      <c r="O519" t="s">
        <v>41</v>
      </c>
      <c r="P519">
        <v>2014</v>
      </c>
    </row>
    <row r="520" spans="1:16" x14ac:dyDescent="0.3">
      <c r="A520" t="s">
        <v>23</v>
      </c>
      <c r="B520" t="s">
        <v>26</v>
      </c>
      <c r="C520" t="s">
        <v>45</v>
      </c>
      <c r="D520" t="s">
        <v>470</v>
      </c>
      <c r="E520" s="1">
        <v>1984</v>
      </c>
      <c r="F520" s="1">
        <v>10</v>
      </c>
      <c r="G520" s="1">
        <v>15</v>
      </c>
      <c r="H520" s="1">
        <v>29760</v>
      </c>
      <c r="I520" s="1">
        <v>3273.6</v>
      </c>
      <c r="J520" s="1">
        <v>26486.400000000001</v>
      </c>
      <c r="K520" s="1">
        <v>19840</v>
      </c>
      <c r="L520" s="1">
        <v>6646.4</v>
      </c>
      <c r="M520" s="2">
        <v>41647</v>
      </c>
      <c r="N520">
        <v>8</v>
      </c>
      <c r="O520" t="s">
        <v>41</v>
      </c>
      <c r="P520">
        <v>2014</v>
      </c>
    </row>
    <row r="521" spans="1:16" x14ac:dyDescent="0.3">
      <c r="A521" t="s">
        <v>34</v>
      </c>
      <c r="B521" t="s">
        <v>24</v>
      </c>
      <c r="C521" t="s">
        <v>45</v>
      </c>
      <c r="D521" t="s">
        <v>470</v>
      </c>
      <c r="E521" s="1">
        <v>2441</v>
      </c>
      <c r="F521" s="1">
        <v>10</v>
      </c>
      <c r="G521" s="1">
        <v>125</v>
      </c>
      <c r="H521" t="s">
        <v>528</v>
      </c>
      <c r="I521" s="1">
        <v>33563.75</v>
      </c>
      <c r="J521" t="s">
        <v>529</v>
      </c>
      <c r="K521" t="s">
        <v>530</v>
      </c>
      <c r="L521" s="1">
        <v>-21358.75</v>
      </c>
      <c r="M521" s="2">
        <v>41649</v>
      </c>
      <c r="N521">
        <v>10</v>
      </c>
      <c r="O521" t="s">
        <v>43</v>
      </c>
      <c r="P521">
        <v>2014</v>
      </c>
    </row>
    <row r="522" spans="1:16" x14ac:dyDescent="0.3">
      <c r="A522" t="s">
        <v>16</v>
      </c>
      <c r="B522" t="s">
        <v>22</v>
      </c>
      <c r="C522" t="s">
        <v>45</v>
      </c>
      <c r="D522" t="s">
        <v>470</v>
      </c>
      <c r="E522" s="1">
        <v>2992</v>
      </c>
      <c r="F522" s="1">
        <v>10</v>
      </c>
      <c r="G522" s="1">
        <v>20</v>
      </c>
      <c r="H522" s="1">
        <v>59840</v>
      </c>
      <c r="I522" s="1">
        <v>6582.4</v>
      </c>
      <c r="J522" s="1">
        <v>53257.599999999999</v>
      </c>
      <c r="K522" s="1">
        <v>29920</v>
      </c>
      <c r="L522" s="1">
        <v>23337.599999999999</v>
      </c>
      <c r="M522" s="2">
        <v>41284</v>
      </c>
      <c r="N522">
        <v>10</v>
      </c>
      <c r="O522" t="s">
        <v>43</v>
      </c>
      <c r="P522">
        <v>2013</v>
      </c>
    </row>
    <row r="523" spans="1:16" x14ac:dyDescent="0.3">
      <c r="A523" t="s">
        <v>38</v>
      </c>
      <c r="B523" t="s">
        <v>17</v>
      </c>
      <c r="C523" t="s">
        <v>45</v>
      </c>
      <c r="D523" t="s">
        <v>470</v>
      </c>
      <c r="E523" s="1">
        <v>1366</v>
      </c>
      <c r="F523" s="1">
        <v>10</v>
      </c>
      <c r="G523" s="1">
        <v>300</v>
      </c>
      <c r="H523" t="s">
        <v>541</v>
      </c>
      <c r="I523" s="1">
        <v>45078</v>
      </c>
      <c r="J523" t="s">
        <v>542</v>
      </c>
      <c r="K523" t="s">
        <v>543</v>
      </c>
      <c r="L523" s="1">
        <v>23222</v>
      </c>
      <c r="M523" s="2">
        <v>41650</v>
      </c>
      <c r="N523">
        <v>11</v>
      </c>
      <c r="O523" t="s">
        <v>54</v>
      </c>
      <c r="P523">
        <v>2014</v>
      </c>
    </row>
    <row r="524" spans="1:16" x14ac:dyDescent="0.3">
      <c r="A524" t="s">
        <v>16</v>
      </c>
      <c r="B524" t="s">
        <v>24</v>
      </c>
      <c r="C524" t="s">
        <v>55</v>
      </c>
      <c r="D524" t="s">
        <v>470</v>
      </c>
      <c r="E524" s="1">
        <v>2805</v>
      </c>
      <c r="F524" s="1">
        <v>120</v>
      </c>
      <c r="G524" s="1">
        <v>20</v>
      </c>
      <c r="H524" s="1">
        <v>56100</v>
      </c>
      <c r="I524" s="1">
        <v>6171</v>
      </c>
      <c r="J524" s="1">
        <v>49929</v>
      </c>
      <c r="K524" s="1">
        <v>28050</v>
      </c>
      <c r="L524" s="1">
        <v>21879</v>
      </c>
      <c r="M524" s="2">
        <v>41283</v>
      </c>
      <c r="N524">
        <v>9</v>
      </c>
      <c r="O524" t="s">
        <v>42</v>
      </c>
      <c r="P524">
        <v>2013</v>
      </c>
    </row>
    <row r="525" spans="1:16" x14ac:dyDescent="0.3">
      <c r="A525" t="s">
        <v>23</v>
      </c>
      <c r="B525" t="s">
        <v>26</v>
      </c>
      <c r="C525" t="s">
        <v>55</v>
      </c>
      <c r="D525" t="s">
        <v>470</v>
      </c>
      <c r="E525" s="1">
        <v>655</v>
      </c>
      <c r="F525" s="1">
        <v>120</v>
      </c>
      <c r="G525" s="1">
        <v>15</v>
      </c>
      <c r="H525" s="1">
        <v>9825</v>
      </c>
      <c r="I525" s="1">
        <v>1080.75</v>
      </c>
      <c r="J525" s="1">
        <v>8744.25</v>
      </c>
      <c r="K525" s="1">
        <v>6550</v>
      </c>
      <c r="L525" s="1">
        <v>2194.25</v>
      </c>
      <c r="M525" s="2">
        <v>41283</v>
      </c>
      <c r="N525">
        <v>9</v>
      </c>
      <c r="O525" t="s">
        <v>42</v>
      </c>
      <c r="P525">
        <v>2013</v>
      </c>
    </row>
    <row r="526" spans="1:16" x14ac:dyDescent="0.3">
      <c r="A526" t="s">
        <v>16</v>
      </c>
      <c r="B526" t="s">
        <v>26</v>
      </c>
      <c r="C526" t="s">
        <v>55</v>
      </c>
      <c r="D526" t="s">
        <v>470</v>
      </c>
      <c r="E526" s="1">
        <v>344</v>
      </c>
      <c r="F526" s="1">
        <v>120</v>
      </c>
      <c r="G526" s="1">
        <v>350</v>
      </c>
      <c r="H526" t="s">
        <v>544</v>
      </c>
      <c r="I526" s="1">
        <v>13244</v>
      </c>
      <c r="J526" t="s">
        <v>545</v>
      </c>
      <c r="K526" s="1">
        <v>89440</v>
      </c>
      <c r="L526" s="1">
        <v>17716</v>
      </c>
      <c r="M526" s="2">
        <v>41284</v>
      </c>
      <c r="N526">
        <v>10</v>
      </c>
      <c r="O526" t="s">
        <v>43</v>
      </c>
      <c r="P526">
        <v>2013</v>
      </c>
    </row>
    <row r="527" spans="1:16" x14ac:dyDescent="0.3">
      <c r="A527" t="s">
        <v>16</v>
      </c>
      <c r="B527" t="s">
        <v>17</v>
      </c>
      <c r="C527" t="s">
        <v>55</v>
      </c>
      <c r="D527" t="s">
        <v>470</v>
      </c>
      <c r="E527" s="1">
        <v>1808</v>
      </c>
      <c r="F527" s="1">
        <v>120</v>
      </c>
      <c r="G527" s="1">
        <v>7</v>
      </c>
      <c r="H527" s="1">
        <v>12656</v>
      </c>
      <c r="I527" s="1">
        <v>1392.16</v>
      </c>
      <c r="J527" s="1">
        <v>11263.84</v>
      </c>
      <c r="K527" s="1">
        <v>9040</v>
      </c>
      <c r="L527" s="1">
        <v>2223.84</v>
      </c>
      <c r="M527" s="2">
        <v>41650</v>
      </c>
      <c r="N527">
        <v>11</v>
      </c>
      <c r="O527" t="s">
        <v>54</v>
      </c>
      <c r="P527">
        <v>2014</v>
      </c>
    </row>
    <row r="528" spans="1:16" x14ac:dyDescent="0.3">
      <c r="A528" t="s">
        <v>33</v>
      </c>
      <c r="B528" t="s">
        <v>24</v>
      </c>
      <c r="C528" t="s">
        <v>60</v>
      </c>
      <c r="D528" t="s">
        <v>470</v>
      </c>
      <c r="E528" s="1">
        <v>1734</v>
      </c>
      <c r="F528" s="1">
        <v>250</v>
      </c>
      <c r="G528" s="1">
        <v>12</v>
      </c>
      <c r="H528" s="1">
        <v>20808</v>
      </c>
      <c r="I528" s="1">
        <v>2288.88</v>
      </c>
      <c r="J528" s="1">
        <v>18519.12</v>
      </c>
      <c r="K528" s="1">
        <v>5202</v>
      </c>
      <c r="L528" s="1">
        <v>13317.12</v>
      </c>
      <c r="M528" s="2">
        <v>41640</v>
      </c>
      <c r="N528">
        <v>1</v>
      </c>
      <c r="O528" t="s">
        <v>21</v>
      </c>
      <c r="P528">
        <v>2014</v>
      </c>
    </row>
    <row r="529" spans="1:16" x14ac:dyDescent="0.3">
      <c r="A529" t="s">
        <v>34</v>
      </c>
      <c r="B529" t="s">
        <v>26</v>
      </c>
      <c r="C529" t="s">
        <v>60</v>
      </c>
      <c r="D529" t="s">
        <v>470</v>
      </c>
      <c r="E529" s="1">
        <v>554</v>
      </c>
      <c r="F529" s="1">
        <v>250</v>
      </c>
      <c r="G529" s="1">
        <v>125</v>
      </c>
      <c r="H529" s="1">
        <v>69250</v>
      </c>
      <c r="I529" s="1">
        <v>7617.5</v>
      </c>
      <c r="J529" s="1">
        <v>61632.5</v>
      </c>
      <c r="K529" s="1">
        <v>66480</v>
      </c>
      <c r="L529" s="1">
        <v>-4847.5</v>
      </c>
      <c r="M529" s="2">
        <v>41640</v>
      </c>
      <c r="N529">
        <v>1</v>
      </c>
      <c r="O529" t="s">
        <v>21</v>
      </c>
      <c r="P529">
        <v>2014</v>
      </c>
    </row>
    <row r="530" spans="1:16" x14ac:dyDescent="0.3">
      <c r="A530" t="s">
        <v>16</v>
      </c>
      <c r="B530" t="s">
        <v>17</v>
      </c>
      <c r="C530" t="s">
        <v>60</v>
      </c>
      <c r="D530" t="s">
        <v>470</v>
      </c>
      <c r="E530" s="1">
        <v>2935</v>
      </c>
      <c r="F530" s="1">
        <v>250</v>
      </c>
      <c r="G530" s="1">
        <v>20</v>
      </c>
      <c r="H530" s="1">
        <v>58700</v>
      </c>
      <c r="I530" s="1">
        <v>6457</v>
      </c>
      <c r="J530" s="1">
        <v>52243</v>
      </c>
      <c r="K530" s="1">
        <v>29350</v>
      </c>
      <c r="L530" s="1">
        <v>22893</v>
      </c>
      <c r="M530" s="2">
        <v>41285</v>
      </c>
      <c r="N530">
        <v>11</v>
      </c>
      <c r="O530" t="s">
        <v>54</v>
      </c>
      <c r="P530">
        <v>2013</v>
      </c>
    </row>
    <row r="531" spans="1:16" x14ac:dyDescent="0.3">
      <c r="A531" t="s">
        <v>34</v>
      </c>
      <c r="B531" t="s">
        <v>22</v>
      </c>
      <c r="C531" t="s">
        <v>71</v>
      </c>
      <c r="D531" t="s">
        <v>470</v>
      </c>
      <c r="E531" s="1">
        <v>3165</v>
      </c>
      <c r="F531" s="1">
        <v>260</v>
      </c>
      <c r="G531" s="1">
        <v>125</v>
      </c>
      <c r="H531" t="s">
        <v>546</v>
      </c>
      <c r="I531" s="1">
        <v>43518.75</v>
      </c>
      <c r="J531" t="s">
        <v>547</v>
      </c>
      <c r="K531" t="s">
        <v>548</v>
      </c>
      <c r="L531" s="1">
        <v>-27693.75</v>
      </c>
      <c r="M531" s="2">
        <v>41640</v>
      </c>
      <c r="N531">
        <v>1</v>
      </c>
      <c r="O531" t="s">
        <v>21</v>
      </c>
      <c r="P531">
        <v>2014</v>
      </c>
    </row>
    <row r="532" spans="1:16" x14ac:dyDescent="0.3">
      <c r="A532" t="s">
        <v>16</v>
      </c>
      <c r="B532" t="s">
        <v>26</v>
      </c>
      <c r="C532" t="s">
        <v>71</v>
      </c>
      <c r="D532" t="s">
        <v>470</v>
      </c>
      <c r="E532" s="1">
        <v>2629</v>
      </c>
      <c r="F532" s="1">
        <v>260</v>
      </c>
      <c r="G532" s="1">
        <v>20</v>
      </c>
      <c r="H532" s="1">
        <v>52580</v>
      </c>
      <c r="I532" s="1">
        <v>5783.8</v>
      </c>
      <c r="J532" s="1">
        <v>46796.2</v>
      </c>
      <c r="K532" s="1">
        <v>26290</v>
      </c>
      <c r="L532" s="1">
        <v>20506.2</v>
      </c>
      <c r="M532" s="2">
        <v>41640</v>
      </c>
      <c r="N532">
        <v>1</v>
      </c>
      <c r="O532" t="s">
        <v>21</v>
      </c>
      <c r="P532">
        <v>2014</v>
      </c>
    </row>
    <row r="533" spans="1:16" x14ac:dyDescent="0.3">
      <c r="A533" t="s">
        <v>34</v>
      </c>
      <c r="B533" t="s">
        <v>24</v>
      </c>
      <c r="C533" t="s">
        <v>71</v>
      </c>
      <c r="D533" t="s">
        <v>470</v>
      </c>
      <c r="E533" s="1">
        <v>1433</v>
      </c>
      <c r="F533" s="1">
        <v>260</v>
      </c>
      <c r="G533" s="1">
        <v>125</v>
      </c>
      <c r="H533" t="s">
        <v>549</v>
      </c>
      <c r="I533" s="1">
        <v>19703.75</v>
      </c>
      <c r="J533" t="s">
        <v>550</v>
      </c>
      <c r="K533" t="s">
        <v>551</v>
      </c>
      <c r="L533" s="1">
        <v>-12538.75</v>
      </c>
      <c r="M533" s="2">
        <v>41644</v>
      </c>
      <c r="N533">
        <v>5</v>
      </c>
      <c r="O533" t="s">
        <v>78</v>
      </c>
      <c r="P533">
        <v>2014</v>
      </c>
    </row>
    <row r="534" spans="1:16" x14ac:dyDescent="0.3">
      <c r="A534" t="s">
        <v>34</v>
      </c>
      <c r="B534" t="s">
        <v>26</v>
      </c>
      <c r="C534" t="s">
        <v>71</v>
      </c>
      <c r="D534" t="s">
        <v>470</v>
      </c>
      <c r="E534" s="1">
        <v>947</v>
      </c>
      <c r="F534" s="1">
        <v>260</v>
      </c>
      <c r="G534" s="1">
        <v>125</v>
      </c>
      <c r="H534" t="s">
        <v>552</v>
      </c>
      <c r="I534" s="1">
        <v>13021.25</v>
      </c>
      <c r="J534" t="s">
        <v>553</v>
      </c>
      <c r="K534" t="s">
        <v>554</v>
      </c>
      <c r="L534" s="1">
        <v>-8286.25</v>
      </c>
      <c r="M534" s="2">
        <v>41283</v>
      </c>
      <c r="N534">
        <v>9</v>
      </c>
      <c r="O534" t="s">
        <v>42</v>
      </c>
      <c r="P534">
        <v>2013</v>
      </c>
    </row>
    <row r="535" spans="1:16" x14ac:dyDescent="0.3">
      <c r="A535" t="s">
        <v>16</v>
      </c>
      <c r="B535" t="s">
        <v>26</v>
      </c>
      <c r="C535" t="s">
        <v>71</v>
      </c>
      <c r="D535" t="s">
        <v>470</v>
      </c>
      <c r="E535" s="1">
        <v>344</v>
      </c>
      <c r="F535" s="1">
        <v>260</v>
      </c>
      <c r="G535" s="1">
        <v>350</v>
      </c>
      <c r="H535" t="s">
        <v>544</v>
      </c>
      <c r="I535" s="1">
        <v>13244</v>
      </c>
      <c r="J535" t="s">
        <v>545</v>
      </c>
      <c r="K535" s="1">
        <v>89440</v>
      </c>
      <c r="L535" s="1">
        <v>17716</v>
      </c>
      <c r="M535" s="2">
        <v>41284</v>
      </c>
      <c r="N535">
        <v>10</v>
      </c>
      <c r="O535" t="s">
        <v>43</v>
      </c>
      <c r="P535">
        <v>2013</v>
      </c>
    </row>
    <row r="536" spans="1:16" x14ac:dyDescent="0.3">
      <c r="A536" t="s">
        <v>23</v>
      </c>
      <c r="B536" t="s">
        <v>26</v>
      </c>
      <c r="C536" t="s">
        <v>71</v>
      </c>
      <c r="D536" t="s">
        <v>470</v>
      </c>
      <c r="E536" s="1">
        <v>2157</v>
      </c>
      <c r="F536" s="1">
        <v>260</v>
      </c>
      <c r="G536" s="1">
        <v>15</v>
      </c>
      <c r="H536" s="1">
        <v>32355</v>
      </c>
      <c r="I536" s="1">
        <v>3559.05</v>
      </c>
      <c r="J536" s="1">
        <v>28795.95</v>
      </c>
      <c r="K536" s="1">
        <v>21570</v>
      </c>
      <c r="L536" s="1">
        <v>7225.95</v>
      </c>
      <c r="M536" s="2">
        <v>41651</v>
      </c>
      <c r="N536">
        <v>12</v>
      </c>
      <c r="O536" t="s">
        <v>30</v>
      </c>
      <c r="P536">
        <v>2014</v>
      </c>
    </row>
    <row r="537" spans="1:16" x14ac:dyDescent="0.3">
      <c r="A537" t="s">
        <v>16</v>
      </c>
      <c r="B537" t="s">
        <v>44</v>
      </c>
      <c r="C537" t="s">
        <v>45</v>
      </c>
      <c r="D537" t="s">
        <v>470</v>
      </c>
      <c r="E537" s="1">
        <v>380</v>
      </c>
      <c r="F537" s="1">
        <v>10</v>
      </c>
      <c r="G537" s="1">
        <v>7</v>
      </c>
      <c r="H537" s="1">
        <v>2660</v>
      </c>
      <c r="I537" s="1">
        <v>292.60000000000002</v>
      </c>
      <c r="J537" s="1">
        <v>2367.4</v>
      </c>
      <c r="K537" s="1">
        <v>1900</v>
      </c>
      <c r="L537" s="1">
        <v>467.4</v>
      </c>
      <c r="M537" s="2">
        <v>41283</v>
      </c>
      <c r="N537">
        <v>9</v>
      </c>
      <c r="O537" t="s">
        <v>42</v>
      </c>
      <c r="P537">
        <v>2013</v>
      </c>
    </row>
    <row r="538" spans="1:16" x14ac:dyDescent="0.3">
      <c r="A538" t="s">
        <v>16</v>
      </c>
      <c r="B538" t="s">
        <v>26</v>
      </c>
      <c r="C538" t="s">
        <v>18</v>
      </c>
      <c r="D538" t="s">
        <v>470</v>
      </c>
      <c r="E538" s="1">
        <v>886</v>
      </c>
      <c r="F538" s="1">
        <v>3</v>
      </c>
      <c r="G538" s="1">
        <v>350</v>
      </c>
      <c r="H538" t="s">
        <v>555</v>
      </c>
      <c r="I538" s="1">
        <v>37212</v>
      </c>
      <c r="J538" t="s">
        <v>556</v>
      </c>
      <c r="K538" t="s">
        <v>557</v>
      </c>
      <c r="L538" s="1">
        <v>42528</v>
      </c>
      <c r="M538" s="2">
        <v>41645</v>
      </c>
      <c r="N538">
        <v>6</v>
      </c>
      <c r="O538" t="s">
        <v>25</v>
      </c>
      <c r="P538">
        <v>2014</v>
      </c>
    </row>
    <row r="539" spans="1:16" x14ac:dyDescent="0.3">
      <c r="A539" t="s">
        <v>34</v>
      </c>
      <c r="B539" t="s">
        <v>17</v>
      </c>
      <c r="C539" t="s">
        <v>18</v>
      </c>
      <c r="D539" t="s">
        <v>470</v>
      </c>
      <c r="E539" s="1">
        <v>2416</v>
      </c>
      <c r="F539" s="1">
        <v>3</v>
      </c>
      <c r="G539" s="1">
        <v>125</v>
      </c>
      <c r="H539" t="s">
        <v>558</v>
      </c>
      <c r="I539" s="1">
        <v>36240</v>
      </c>
      <c r="J539" t="s">
        <v>559</v>
      </c>
      <c r="K539" t="s">
        <v>560</v>
      </c>
      <c r="L539" s="1">
        <v>-24160</v>
      </c>
      <c r="M539" s="2">
        <v>41283</v>
      </c>
      <c r="N539">
        <v>9</v>
      </c>
      <c r="O539" t="s">
        <v>42</v>
      </c>
      <c r="P539">
        <v>2013</v>
      </c>
    </row>
    <row r="540" spans="1:16" x14ac:dyDescent="0.3">
      <c r="A540" t="s">
        <v>34</v>
      </c>
      <c r="B540" t="s">
        <v>26</v>
      </c>
      <c r="C540" t="s">
        <v>18</v>
      </c>
      <c r="D540" t="s">
        <v>470</v>
      </c>
      <c r="E540" s="1">
        <v>2156</v>
      </c>
      <c r="F540" s="1">
        <v>3</v>
      </c>
      <c r="G540" s="1">
        <v>125</v>
      </c>
      <c r="H540" t="s">
        <v>561</v>
      </c>
      <c r="I540" s="1">
        <v>32340</v>
      </c>
      <c r="J540" t="s">
        <v>562</v>
      </c>
      <c r="K540" t="s">
        <v>563</v>
      </c>
      <c r="L540" s="1">
        <v>-21560</v>
      </c>
      <c r="M540" s="2">
        <v>41649</v>
      </c>
      <c r="N540">
        <v>10</v>
      </c>
      <c r="O540" t="s">
        <v>43</v>
      </c>
      <c r="P540">
        <v>2014</v>
      </c>
    </row>
    <row r="541" spans="1:16" x14ac:dyDescent="0.3">
      <c r="A541" t="s">
        <v>23</v>
      </c>
      <c r="B541" t="s">
        <v>17</v>
      </c>
      <c r="C541" t="s">
        <v>18</v>
      </c>
      <c r="D541" t="s">
        <v>470</v>
      </c>
      <c r="E541" s="1">
        <v>2689</v>
      </c>
      <c r="F541" s="1">
        <v>3</v>
      </c>
      <c r="G541" s="1">
        <v>15</v>
      </c>
      <c r="H541" s="1">
        <v>40335</v>
      </c>
      <c r="I541" s="1">
        <v>4840.2</v>
      </c>
      <c r="J541" s="1">
        <v>35494.800000000003</v>
      </c>
      <c r="K541" s="1">
        <v>26890</v>
      </c>
      <c r="L541" s="1">
        <v>8604.7999999999993</v>
      </c>
      <c r="M541" s="2">
        <v>41650</v>
      </c>
      <c r="N541">
        <v>11</v>
      </c>
      <c r="O541" t="s">
        <v>54</v>
      </c>
      <c r="P541">
        <v>2014</v>
      </c>
    </row>
    <row r="542" spans="1:16" x14ac:dyDescent="0.3">
      <c r="A542" t="s">
        <v>23</v>
      </c>
      <c r="B542" t="s">
        <v>44</v>
      </c>
      <c r="C542" t="s">
        <v>31</v>
      </c>
      <c r="D542" t="s">
        <v>470</v>
      </c>
      <c r="E542" s="1">
        <v>677</v>
      </c>
      <c r="F542" s="1">
        <v>5</v>
      </c>
      <c r="G542" s="1">
        <v>15</v>
      </c>
      <c r="H542" s="1">
        <v>10155</v>
      </c>
      <c r="I542" s="1">
        <v>1218.5999999999999</v>
      </c>
      <c r="J542" s="1">
        <v>8936.4</v>
      </c>
      <c r="K542" s="1">
        <v>6770</v>
      </c>
      <c r="L542" s="1">
        <v>2166.4</v>
      </c>
      <c r="M542" s="2">
        <v>41642</v>
      </c>
      <c r="N542">
        <v>3</v>
      </c>
      <c r="O542" t="s">
        <v>32</v>
      </c>
      <c r="P542">
        <v>2014</v>
      </c>
    </row>
    <row r="543" spans="1:16" x14ac:dyDescent="0.3">
      <c r="A543" t="s">
        <v>38</v>
      </c>
      <c r="B543" t="s">
        <v>24</v>
      </c>
      <c r="C543" t="s">
        <v>31</v>
      </c>
      <c r="D543" t="s">
        <v>470</v>
      </c>
      <c r="E543" s="1">
        <v>1773</v>
      </c>
      <c r="F543" s="1">
        <v>5</v>
      </c>
      <c r="G543" s="1">
        <v>300</v>
      </c>
      <c r="H543" t="s">
        <v>564</v>
      </c>
      <c r="I543" s="1">
        <v>63828</v>
      </c>
      <c r="J543" t="s">
        <v>565</v>
      </c>
      <c r="K543" t="s">
        <v>566</v>
      </c>
      <c r="L543" s="1">
        <v>24822</v>
      </c>
      <c r="M543" s="2">
        <v>41643</v>
      </c>
      <c r="N543">
        <v>4</v>
      </c>
      <c r="O543" t="s">
        <v>64</v>
      </c>
      <c r="P543">
        <v>2014</v>
      </c>
    </row>
    <row r="544" spans="1:16" x14ac:dyDescent="0.3">
      <c r="A544" t="s">
        <v>16</v>
      </c>
      <c r="B544" t="s">
        <v>26</v>
      </c>
      <c r="C544" t="s">
        <v>31</v>
      </c>
      <c r="D544" t="s">
        <v>470</v>
      </c>
      <c r="E544" s="1">
        <v>2420</v>
      </c>
      <c r="F544" s="1">
        <v>5</v>
      </c>
      <c r="G544" s="1">
        <v>7</v>
      </c>
      <c r="H544" s="1">
        <v>16940</v>
      </c>
      <c r="I544" s="1">
        <v>2032.8</v>
      </c>
      <c r="J544" s="1">
        <v>14907.2</v>
      </c>
      <c r="K544" s="1">
        <v>12100</v>
      </c>
      <c r="L544" s="1">
        <v>2807.2</v>
      </c>
      <c r="M544" s="2">
        <v>41648</v>
      </c>
      <c r="N544">
        <v>9</v>
      </c>
      <c r="O544" t="s">
        <v>42</v>
      </c>
      <c r="P544">
        <v>2014</v>
      </c>
    </row>
    <row r="545" spans="1:16" x14ac:dyDescent="0.3">
      <c r="A545" t="s">
        <v>16</v>
      </c>
      <c r="B545" t="s">
        <v>17</v>
      </c>
      <c r="C545" t="s">
        <v>31</v>
      </c>
      <c r="D545" t="s">
        <v>470</v>
      </c>
      <c r="E545" s="1">
        <v>2734</v>
      </c>
      <c r="F545" s="1">
        <v>5</v>
      </c>
      <c r="G545" s="1">
        <v>7</v>
      </c>
      <c r="H545" s="1">
        <v>19138</v>
      </c>
      <c r="I545" s="1">
        <v>2296.56</v>
      </c>
      <c r="J545" s="1">
        <v>16841.439999999999</v>
      </c>
      <c r="K545" s="1">
        <v>13670</v>
      </c>
      <c r="L545" s="1">
        <v>3171.44</v>
      </c>
      <c r="M545" s="2">
        <v>41649</v>
      </c>
      <c r="N545">
        <v>10</v>
      </c>
      <c r="O545" t="s">
        <v>43</v>
      </c>
      <c r="P545">
        <v>2014</v>
      </c>
    </row>
    <row r="546" spans="1:16" x14ac:dyDescent="0.3">
      <c r="A546" t="s">
        <v>16</v>
      </c>
      <c r="B546" t="s">
        <v>26</v>
      </c>
      <c r="C546" t="s">
        <v>31</v>
      </c>
      <c r="D546" t="s">
        <v>470</v>
      </c>
      <c r="E546" s="1">
        <v>1715</v>
      </c>
      <c r="F546" s="1">
        <v>5</v>
      </c>
      <c r="G546" s="1">
        <v>20</v>
      </c>
      <c r="H546" s="1">
        <v>34300</v>
      </c>
      <c r="I546" s="1">
        <v>4116</v>
      </c>
      <c r="J546" s="1">
        <v>30184</v>
      </c>
      <c r="K546" s="1">
        <v>17150</v>
      </c>
      <c r="L546" s="1">
        <v>13034</v>
      </c>
      <c r="M546" s="2">
        <v>41284</v>
      </c>
      <c r="N546">
        <v>10</v>
      </c>
      <c r="O546" t="s">
        <v>43</v>
      </c>
      <c r="P546">
        <v>2013</v>
      </c>
    </row>
    <row r="547" spans="1:16" x14ac:dyDescent="0.3">
      <c r="A547" t="s">
        <v>38</v>
      </c>
      <c r="B547" t="s">
        <v>24</v>
      </c>
      <c r="C547" t="s">
        <v>31</v>
      </c>
      <c r="D547" t="s">
        <v>470</v>
      </c>
      <c r="E547" s="1">
        <v>1186</v>
      </c>
      <c r="F547" s="1">
        <v>5</v>
      </c>
      <c r="G547" s="1">
        <v>300</v>
      </c>
      <c r="H547" t="s">
        <v>567</v>
      </c>
      <c r="I547" s="1">
        <v>42696</v>
      </c>
      <c r="J547" t="s">
        <v>568</v>
      </c>
      <c r="K547" t="s">
        <v>569</v>
      </c>
      <c r="L547" s="1">
        <v>16604</v>
      </c>
      <c r="M547" s="2">
        <v>41286</v>
      </c>
      <c r="N547">
        <v>12</v>
      </c>
      <c r="O547" t="s">
        <v>30</v>
      </c>
      <c r="P547">
        <v>2013</v>
      </c>
    </row>
    <row r="548" spans="1:16" x14ac:dyDescent="0.3">
      <c r="A548" t="s">
        <v>38</v>
      </c>
      <c r="B548" t="s">
        <v>44</v>
      </c>
      <c r="C548" t="s">
        <v>45</v>
      </c>
      <c r="D548" t="s">
        <v>470</v>
      </c>
      <c r="E548" s="1">
        <v>3495</v>
      </c>
      <c r="F548" s="1">
        <v>10</v>
      </c>
      <c r="G548" s="1">
        <v>300</v>
      </c>
      <c r="H548" t="s">
        <v>570</v>
      </c>
      <c r="I548" t="s">
        <v>571</v>
      </c>
      <c r="J548" t="s">
        <v>572</v>
      </c>
      <c r="K548" t="s">
        <v>573</v>
      </c>
      <c r="L548" s="1">
        <v>48930</v>
      </c>
      <c r="M548" s="2">
        <v>41640</v>
      </c>
      <c r="N548">
        <v>1</v>
      </c>
      <c r="O548" t="s">
        <v>21</v>
      </c>
      <c r="P548">
        <v>2014</v>
      </c>
    </row>
    <row r="549" spans="1:16" x14ac:dyDescent="0.3">
      <c r="A549" t="s">
        <v>16</v>
      </c>
      <c r="B549" t="s">
        <v>26</v>
      </c>
      <c r="C549" t="s">
        <v>45</v>
      </c>
      <c r="D549" t="s">
        <v>470</v>
      </c>
      <c r="E549" s="1">
        <v>886</v>
      </c>
      <c r="F549" s="1">
        <v>10</v>
      </c>
      <c r="G549" s="1">
        <v>350</v>
      </c>
      <c r="H549" t="s">
        <v>555</v>
      </c>
      <c r="I549" s="1">
        <v>37212</v>
      </c>
      <c r="J549" t="s">
        <v>556</v>
      </c>
      <c r="K549" t="s">
        <v>557</v>
      </c>
      <c r="L549" s="1">
        <v>42528</v>
      </c>
      <c r="M549" s="2">
        <v>41645</v>
      </c>
      <c r="N549">
        <v>6</v>
      </c>
      <c r="O549" t="s">
        <v>25</v>
      </c>
      <c r="P549">
        <v>2014</v>
      </c>
    </row>
    <row r="550" spans="1:16" x14ac:dyDescent="0.3">
      <c r="A550" t="s">
        <v>34</v>
      </c>
      <c r="B550" t="s">
        <v>26</v>
      </c>
      <c r="C550" t="s">
        <v>45</v>
      </c>
      <c r="D550" t="s">
        <v>470</v>
      </c>
      <c r="E550" s="1">
        <v>2156</v>
      </c>
      <c r="F550" s="1">
        <v>10</v>
      </c>
      <c r="G550" s="1">
        <v>125</v>
      </c>
      <c r="H550" t="s">
        <v>561</v>
      </c>
      <c r="I550" s="1">
        <v>32340</v>
      </c>
      <c r="J550" t="s">
        <v>562</v>
      </c>
      <c r="K550" t="s">
        <v>563</v>
      </c>
      <c r="L550" s="1">
        <v>-21560</v>
      </c>
      <c r="M550" s="2">
        <v>41649</v>
      </c>
      <c r="N550">
        <v>10</v>
      </c>
      <c r="O550" t="s">
        <v>43</v>
      </c>
      <c r="P550">
        <v>2014</v>
      </c>
    </row>
    <row r="551" spans="1:16" x14ac:dyDescent="0.3">
      <c r="A551" t="s">
        <v>16</v>
      </c>
      <c r="B551" t="s">
        <v>26</v>
      </c>
      <c r="C551" t="s">
        <v>45</v>
      </c>
      <c r="D551" t="s">
        <v>470</v>
      </c>
      <c r="E551" s="1">
        <v>905</v>
      </c>
      <c r="F551" s="1">
        <v>10</v>
      </c>
      <c r="G551" s="1">
        <v>20</v>
      </c>
      <c r="H551" s="1">
        <v>18100</v>
      </c>
      <c r="I551" s="1">
        <v>2172</v>
      </c>
      <c r="J551" s="1">
        <v>15928</v>
      </c>
      <c r="K551" s="1">
        <v>9050</v>
      </c>
      <c r="L551" s="1">
        <v>6878</v>
      </c>
      <c r="M551" s="2">
        <v>41649</v>
      </c>
      <c r="N551">
        <v>10</v>
      </c>
      <c r="O551" t="s">
        <v>43</v>
      </c>
      <c r="P551">
        <v>2014</v>
      </c>
    </row>
    <row r="552" spans="1:16" x14ac:dyDescent="0.3">
      <c r="A552" t="s">
        <v>16</v>
      </c>
      <c r="B552" t="s">
        <v>26</v>
      </c>
      <c r="C552" t="s">
        <v>45</v>
      </c>
      <c r="D552" t="s">
        <v>470</v>
      </c>
      <c r="E552" s="1">
        <v>1715</v>
      </c>
      <c r="F552" s="1">
        <v>10</v>
      </c>
      <c r="G552" s="1">
        <v>20</v>
      </c>
      <c r="H552" s="1">
        <v>34300</v>
      </c>
      <c r="I552" s="1">
        <v>4116</v>
      </c>
      <c r="J552" s="1">
        <v>30184</v>
      </c>
      <c r="K552" s="1">
        <v>17150</v>
      </c>
      <c r="L552" s="1">
        <v>13034</v>
      </c>
      <c r="M552" s="2">
        <v>41284</v>
      </c>
      <c r="N552">
        <v>10</v>
      </c>
      <c r="O552" t="s">
        <v>43</v>
      </c>
      <c r="P552">
        <v>2013</v>
      </c>
    </row>
    <row r="553" spans="1:16" x14ac:dyDescent="0.3">
      <c r="A553" t="s">
        <v>16</v>
      </c>
      <c r="B553" t="s">
        <v>24</v>
      </c>
      <c r="C553" t="s">
        <v>45</v>
      </c>
      <c r="D553" t="s">
        <v>470</v>
      </c>
      <c r="E553" s="1">
        <v>1594</v>
      </c>
      <c r="F553" s="1">
        <v>10</v>
      </c>
      <c r="G553" s="1">
        <v>350</v>
      </c>
      <c r="H553" t="s">
        <v>574</v>
      </c>
      <c r="I553" s="1">
        <v>66948</v>
      </c>
      <c r="J553" t="s">
        <v>575</v>
      </c>
      <c r="K553" t="s">
        <v>576</v>
      </c>
      <c r="L553" s="1">
        <v>76512</v>
      </c>
      <c r="M553" s="2">
        <v>41650</v>
      </c>
      <c r="N553">
        <v>11</v>
      </c>
      <c r="O553" t="s">
        <v>54</v>
      </c>
      <c r="P553">
        <v>2014</v>
      </c>
    </row>
    <row r="554" spans="1:16" x14ac:dyDescent="0.3">
      <c r="A554" t="s">
        <v>38</v>
      </c>
      <c r="B554" t="s">
        <v>22</v>
      </c>
      <c r="C554" t="s">
        <v>45</v>
      </c>
      <c r="D554" t="s">
        <v>470</v>
      </c>
      <c r="E554" s="1">
        <v>1359</v>
      </c>
      <c r="F554" s="1">
        <v>10</v>
      </c>
      <c r="G554" s="1">
        <v>300</v>
      </c>
      <c r="H554" t="s">
        <v>577</v>
      </c>
      <c r="I554" s="1">
        <v>48924</v>
      </c>
      <c r="J554" t="s">
        <v>578</v>
      </c>
      <c r="K554" t="s">
        <v>579</v>
      </c>
      <c r="L554" s="1">
        <v>19026</v>
      </c>
      <c r="M554" s="2">
        <v>41650</v>
      </c>
      <c r="N554">
        <v>11</v>
      </c>
      <c r="O554" t="s">
        <v>54</v>
      </c>
      <c r="P554">
        <v>2014</v>
      </c>
    </row>
    <row r="555" spans="1:16" x14ac:dyDescent="0.3">
      <c r="A555" t="s">
        <v>38</v>
      </c>
      <c r="B555" t="s">
        <v>26</v>
      </c>
      <c r="C555" t="s">
        <v>45</v>
      </c>
      <c r="D555" t="s">
        <v>470</v>
      </c>
      <c r="E555" s="1">
        <v>2150</v>
      </c>
      <c r="F555" s="1">
        <v>10</v>
      </c>
      <c r="G555" s="1">
        <v>300</v>
      </c>
      <c r="H555" t="s">
        <v>580</v>
      </c>
      <c r="I555" s="1">
        <v>77400</v>
      </c>
      <c r="J555" t="s">
        <v>581</v>
      </c>
      <c r="K555" t="s">
        <v>582</v>
      </c>
      <c r="L555" s="1">
        <v>30100</v>
      </c>
      <c r="M555" s="2">
        <v>41650</v>
      </c>
      <c r="N555">
        <v>11</v>
      </c>
      <c r="O555" t="s">
        <v>54</v>
      </c>
      <c r="P555">
        <v>2014</v>
      </c>
    </row>
    <row r="556" spans="1:16" x14ac:dyDescent="0.3">
      <c r="A556" t="s">
        <v>16</v>
      </c>
      <c r="B556" t="s">
        <v>26</v>
      </c>
      <c r="C556" t="s">
        <v>45</v>
      </c>
      <c r="D556" t="s">
        <v>470</v>
      </c>
      <c r="E556" s="1">
        <v>1197</v>
      </c>
      <c r="F556" s="1">
        <v>10</v>
      </c>
      <c r="G556" s="1">
        <v>350</v>
      </c>
      <c r="H556" t="s">
        <v>583</v>
      </c>
      <c r="I556" s="1">
        <v>50274</v>
      </c>
      <c r="J556" t="s">
        <v>584</v>
      </c>
      <c r="K556" t="s">
        <v>585</v>
      </c>
      <c r="L556" s="1">
        <v>57456</v>
      </c>
      <c r="M556" s="2">
        <v>41650</v>
      </c>
      <c r="N556">
        <v>11</v>
      </c>
      <c r="O556" t="s">
        <v>54</v>
      </c>
      <c r="P556">
        <v>2014</v>
      </c>
    </row>
    <row r="557" spans="1:16" x14ac:dyDescent="0.3">
      <c r="A557" t="s">
        <v>23</v>
      </c>
      <c r="B557" t="s">
        <v>26</v>
      </c>
      <c r="C557" t="s">
        <v>45</v>
      </c>
      <c r="D557" t="s">
        <v>470</v>
      </c>
      <c r="E557" s="1">
        <v>380</v>
      </c>
      <c r="F557" s="1">
        <v>10</v>
      </c>
      <c r="G557" s="1">
        <v>15</v>
      </c>
      <c r="H557" s="1">
        <v>5700</v>
      </c>
      <c r="I557" s="1">
        <v>684</v>
      </c>
      <c r="J557" s="1">
        <v>5016</v>
      </c>
      <c r="K557" s="1">
        <v>3800</v>
      </c>
      <c r="L557" s="1">
        <v>1216</v>
      </c>
      <c r="M557" s="2">
        <v>41286</v>
      </c>
      <c r="N557">
        <v>12</v>
      </c>
      <c r="O557" t="s">
        <v>30</v>
      </c>
      <c r="P557">
        <v>2013</v>
      </c>
    </row>
    <row r="558" spans="1:16" x14ac:dyDescent="0.3">
      <c r="A558" t="s">
        <v>16</v>
      </c>
      <c r="B558" t="s">
        <v>26</v>
      </c>
      <c r="C558" t="s">
        <v>45</v>
      </c>
      <c r="D558" t="s">
        <v>470</v>
      </c>
      <c r="E558" s="1">
        <v>1233</v>
      </c>
      <c r="F558" s="1">
        <v>10</v>
      </c>
      <c r="G558" s="1">
        <v>20</v>
      </c>
      <c r="H558" s="1">
        <v>24660</v>
      </c>
      <c r="I558" s="1">
        <v>2959.2</v>
      </c>
      <c r="J558" s="1">
        <v>21700.799999999999</v>
      </c>
      <c r="K558" s="1">
        <v>12330</v>
      </c>
      <c r="L558" s="1">
        <v>9370.7999999999993</v>
      </c>
      <c r="M558" s="2">
        <v>41651</v>
      </c>
      <c r="N558">
        <v>12</v>
      </c>
      <c r="O558" t="s">
        <v>30</v>
      </c>
      <c r="P558">
        <v>2014</v>
      </c>
    </row>
    <row r="559" spans="1:16" x14ac:dyDescent="0.3">
      <c r="A559" t="s">
        <v>16</v>
      </c>
      <c r="B559" t="s">
        <v>26</v>
      </c>
      <c r="C559" t="s">
        <v>55</v>
      </c>
      <c r="D559" t="s">
        <v>470</v>
      </c>
      <c r="E559" s="1">
        <v>1395</v>
      </c>
      <c r="F559" s="1">
        <v>120</v>
      </c>
      <c r="G559" s="1">
        <v>350</v>
      </c>
      <c r="H559" t="s">
        <v>586</v>
      </c>
      <c r="I559" s="1">
        <v>58590</v>
      </c>
      <c r="J559" t="s">
        <v>587</v>
      </c>
      <c r="K559" t="s">
        <v>588</v>
      </c>
      <c r="L559" s="1">
        <v>66960</v>
      </c>
      <c r="M559" s="2">
        <v>41646</v>
      </c>
      <c r="N559">
        <v>7</v>
      </c>
      <c r="O559" t="s">
        <v>37</v>
      </c>
      <c r="P559">
        <v>2014</v>
      </c>
    </row>
    <row r="560" spans="1:16" x14ac:dyDescent="0.3">
      <c r="A560" t="s">
        <v>16</v>
      </c>
      <c r="B560" t="s">
        <v>44</v>
      </c>
      <c r="C560" t="s">
        <v>55</v>
      </c>
      <c r="D560" t="s">
        <v>470</v>
      </c>
      <c r="E560" s="1">
        <v>986</v>
      </c>
      <c r="F560" s="1">
        <v>120</v>
      </c>
      <c r="G560" s="1">
        <v>350</v>
      </c>
      <c r="H560" t="s">
        <v>589</v>
      </c>
      <c r="I560" s="1">
        <v>41412</v>
      </c>
      <c r="J560" t="s">
        <v>590</v>
      </c>
      <c r="K560" t="s">
        <v>591</v>
      </c>
      <c r="L560" s="1">
        <v>47328</v>
      </c>
      <c r="M560" s="2">
        <v>41649</v>
      </c>
      <c r="N560">
        <v>10</v>
      </c>
      <c r="O560" t="s">
        <v>43</v>
      </c>
      <c r="P560">
        <v>2014</v>
      </c>
    </row>
    <row r="561" spans="1:16" x14ac:dyDescent="0.3">
      <c r="A561" t="s">
        <v>16</v>
      </c>
      <c r="B561" t="s">
        <v>26</v>
      </c>
      <c r="C561" t="s">
        <v>55</v>
      </c>
      <c r="D561" t="s">
        <v>470</v>
      </c>
      <c r="E561" s="1">
        <v>905</v>
      </c>
      <c r="F561" s="1">
        <v>120</v>
      </c>
      <c r="G561" s="1">
        <v>20</v>
      </c>
      <c r="H561" s="1">
        <v>18100</v>
      </c>
      <c r="I561" s="1">
        <v>2172</v>
      </c>
      <c r="J561" s="1">
        <v>15928</v>
      </c>
      <c r="K561" s="1">
        <v>9050</v>
      </c>
      <c r="L561" s="1">
        <v>6878</v>
      </c>
      <c r="M561" s="2">
        <v>41649</v>
      </c>
      <c r="N561">
        <v>10</v>
      </c>
      <c r="O561" t="s">
        <v>43</v>
      </c>
      <c r="P561">
        <v>2014</v>
      </c>
    </row>
    <row r="562" spans="1:16" x14ac:dyDescent="0.3">
      <c r="A562" t="s">
        <v>33</v>
      </c>
      <c r="B562" t="s">
        <v>17</v>
      </c>
      <c r="C562" t="s">
        <v>60</v>
      </c>
      <c r="D562" t="s">
        <v>470</v>
      </c>
      <c r="E562" s="1">
        <v>2109</v>
      </c>
      <c r="F562" s="1">
        <v>250</v>
      </c>
      <c r="G562" s="1">
        <v>12</v>
      </c>
      <c r="H562" s="1">
        <v>25308</v>
      </c>
      <c r="I562" s="1">
        <v>3036.96</v>
      </c>
      <c r="J562" s="1">
        <v>22271.040000000001</v>
      </c>
      <c r="K562" s="1">
        <v>6327</v>
      </c>
      <c r="L562" s="1">
        <v>15944.04</v>
      </c>
      <c r="M562" s="2">
        <v>41644</v>
      </c>
      <c r="N562">
        <v>5</v>
      </c>
      <c r="O562" t="s">
        <v>78</v>
      </c>
      <c r="P562">
        <v>2014</v>
      </c>
    </row>
    <row r="563" spans="1:16" x14ac:dyDescent="0.3">
      <c r="A563" t="s">
        <v>23</v>
      </c>
      <c r="B563" t="s">
        <v>24</v>
      </c>
      <c r="C563" t="s">
        <v>60</v>
      </c>
      <c r="D563" t="s">
        <v>470</v>
      </c>
      <c r="E563" s="1">
        <v>3874.5</v>
      </c>
      <c r="F563" s="1">
        <v>250</v>
      </c>
      <c r="G563" s="1">
        <v>15</v>
      </c>
      <c r="H563" s="1">
        <v>58117.5</v>
      </c>
      <c r="I563" s="1">
        <v>6974.1</v>
      </c>
      <c r="J563" s="1">
        <v>51143.4</v>
      </c>
      <c r="K563" s="1">
        <v>38745</v>
      </c>
      <c r="L563" s="1">
        <v>12398.4</v>
      </c>
      <c r="M563" s="2">
        <v>41646</v>
      </c>
      <c r="N563">
        <v>7</v>
      </c>
      <c r="O563" t="s">
        <v>37</v>
      </c>
      <c r="P563">
        <v>2014</v>
      </c>
    </row>
    <row r="564" spans="1:16" x14ac:dyDescent="0.3">
      <c r="A564" t="s">
        <v>16</v>
      </c>
      <c r="B564" t="s">
        <v>17</v>
      </c>
      <c r="C564" t="s">
        <v>60</v>
      </c>
      <c r="D564" t="s">
        <v>470</v>
      </c>
      <c r="E564" s="1">
        <v>623</v>
      </c>
      <c r="F564" s="1">
        <v>250</v>
      </c>
      <c r="G564" s="1">
        <v>350</v>
      </c>
      <c r="H564" t="s">
        <v>592</v>
      </c>
      <c r="I564" s="1">
        <v>26166</v>
      </c>
      <c r="J564" t="s">
        <v>593</v>
      </c>
      <c r="K564" t="s">
        <v>594</v>
      </c>
      <c r="L564" s="1">
        <v>29904</v>
      </c>
      <c r="M564" s="2">
        <v>41283</v>
      </c>
      <c r="N564">
        <v>9</v>
      </c>
      <c r="O564" t="s">
        <v>42</v>
      </c>
      <c r="P564">
        <v>2013</v>
      </c>
    </row>
    <row r="565" spans="1:16" x14ac:dyDescent="0.3">
      <c r="A565" t="s">
        <v>16</v>
      </c>
      <c r="B565" t="s">
        <v>44</v>
      </c>
      <c r="C565" t="s">
        <v>60</v>
      </c>
      <c r="D565" t="s">
        <v>470</v>
      </c>
      <c r="E565" s="1">
        <v>986</v>
      </c>
      <c r="F565" s="1">
        <v>250</v>
      </c>
      <c r="G565" s="1">
        <v>350</v>
      </c>
      <c r="H565" t="s">
        <v>589</v>
      </c>
      <c r="I565" s="1">
        <v>41412</v>
      </c>
      <c r="J565" t="s">
        <v>590</v>
      </c>
      <c r="K565" t="s">
        <v>591</v>
      </c>
      <c r="L565" s="1">
        <v>47328</v>
      </c>
      <c r="M565" s="2">
        <v>41649</v>
      </c>
      <c r="N565">
        <v>10</v>
      </c>
      <c r="O565" t="s">
        <v>43</v>
      </c>
      <c r="P565">
        <v>2014</v>
      </c>
    </row>
    <row r="566" spans="1:16" x14ac:dyDescent="0.3">
      <c r="A566" t="s">
        <v>34</v>
      </c>
      <c r="B566" t="s">
        <v>44</v>
      </c>
      <c r="C566" t="s">
        <v>60</v>
      </c>
      <c r="D566" t="s">
        <v>470</v>
      </c>
      <c r="E566" s="1">
        <v>2387</v>
      </c>
      <c r="F566" s="1">
        <v>250</v>
      </c>
      <c r="G566" s="1">
        <v>125</v>
      </c>
      <c r="H566" t="s">
        <v>595</v>
      </c>
      <c r="I566" s="1">
        <v>35805</v>
      </c>
      <c r="J566" t="s">
        <v>596</v>
      </c>
      <c r="K566" t="s">
        <v>597</v>
      </c>
      <c r="L566" s="1">
        <v>-23870</v>
      </c>
      <c r="M566" s="2">
        <v>41650</v>
      </c>
      <c r="N566">
        <v>11</v>
      </c>
      <c r="O566" t="s">
        <v>54</v>
      </c>
      <c r="P566">
        <v>2014</v>
      </c>
    </row>
    <row r="567" spans="1:16" x14ac:dyDescent="0.3">
      <c r="A567" t="s">
        <v>16</v>
      </c>
      <c r="B567" t="s">
        <v>26</v>
      </c>
      <c r="C567" t="s">
        <v>60</v>
      </c>
      <c r="D567" t="s">
        <v>470</v>
      </c>
      <c r="E567" s="1">
        <v>1233</v>
      </c>
      <c r="F567" s="1">
        <v>250</v>
      </c>
      <c r="G567" s="1">
        <v>20</v>
      </c>
      <c r="H567" s="1">
        <v>24660</v>
      </c>
      <c r="I567" s="1">
        <v>2959.2</v>
      </c>
      <c r="J567" s="1">
        <v>21700.799999999999</v>
      </c>
      <c r="K567" s="1">
        <v>12330</v>
      </c>
      <c r="L567" s="1">
        <v>9370.7999999999993</v>
      </c>
      <c r="M567" s="2">
        <v>41651</v>
      </c>
      <c r="N567">
        <v>12</v>
      </c>
      <c r="O567" t="s">
        <v>30</v>
      </c>
      <c r="P567">
        <v>2014</v>
      </c>
    </row>
    <row r="568" spans="1:16" x14ac:dyDescent="0.3">
      <c r="A568" t="s">
        <v>16</v>
      </c>
      <c r="B568" t="s">
        <v>44</v>
      </c>
      <c r="C568" t="s">
        <v>71</v>
      </c>
      <c r="D568" t="s">
        <v>470</v>
      </c>
      <c r="E568" s="1">
        <v>270</v>
      </c>
      <c r="F568" s="1">
        <v>260</v>
      </c>
      <c r="G568" s="1">
        <v>350</v>
      </c>
      <c r="H568" s="1">
        <v>94500</v>
      </c>
      <c r="I568" s="1">
        <v>11340</v>
      </c>
      <c r="J568" s="1">
        <v>83160</v>
      </c>
      <c r="K568" s="1">
        <v>70200</v>
      </c>
      <c r="L568" s="1">
        <v>12960</v>
      </c>
      <c r="M568" s="2">
        <v>41641</v>
      </c>
      <c r="N568">
        <v>2</v>
      </c>
      <c r="O568" t="s">
        <v>46</v>
      </c>
      <c r="P568">
        <v>2014</v>
      </c>
    </row>
    <row r="569" spans="1:16" x14ac:dyDescent="0.3">
      <c r="A569" t="s">
        <v>16</v>
      </c>
      <c r="B569" t="s">
        <v>24</v>
      </c>
      <c r="C569" t="s">
        <v>71</v>
      </c>
      <c r="D569" t="s">
        <v>470</v>
      </c>
      <c r="E569" s="1">
        <v>3421.5</v>
      </c>
      <c r="F569" s="1">
        <v>260</v>
      </c>
      <c r="G569" s="1">
        <v>7</v>
      </c>
      <c r="H569" s="1">
        <v>23950.5</v>
      </c>
      <c r="I569" s="1">
        <v>2874.06</v>
      </c>
      <c r="J569" s="1">
        <v>21076.44</v>
      </c>
      <c r="K569" s="1">
        <v>17107.5</v>
      </c>
      <c r="L569" s="1">
        <v>3968.94</v>
      </c>
      <c r="M569" s="2">
        <v>41646</v>
      </c>
      <c r="N569">
        <v>7</v>
      </c>
      <c r="O569" t="s">
        <v>37</v>
      </c>
      <c r="P569">
        <v>2014</v>
      </c>
    </row>
    <row r="570" spans="1:16" x14ac:dyDescent="0.3">
      <c r="A570" t="s">
        <v>16</v>
      </c>
      <c r="B570" t="s">
        <v>17</v>
      </c>
      <c r="C570" t="s">
        <v>71</v>
      </c>
      <c r="D570" t="s">
        <v>470</v>
      </c>
      <c r="E570" s="1">
        <v>2734</v>
      </c>
      <c r="F570" s="1">
        <v>260</v>
      </c>
      <c r="G570" s="1">
        <v>7</v>
      </c>
      <c r="H570" s="1">
        <v>19138</v>
      </c>
      <c r="I570" s="1">
        <v>2296.56</v>
      </c>
      <c r="J570" s="1">
        <v>16841.439999999999</v>
      </c>
      <c r="K570" s="1">
        <v>13670</v>
      </c>
      <c r="L570" s="1">
        <v>3171.44</v>
      </c>
      <c r="M570" s="2">
        <v>41649</v>
      </c>
      <c r="N570">
        <v>10</v>
      </c>
      <c r="O570" t="s">
        <v>43</v>
      </c>
      <c r="P570">
        <v>2014</v>
      </c>
    </row>
    <row r="571" spans="1:16" x14ac:dyDescent="0.3">
      <c r="A571" t="s">
        <v>23</v>
      </c>
      <c r="B571" t="s">
        <v>44</v>
      </c>
      <c r="C571" t="s">
        <v>71</v>
      </c>
      <c r="D571" t="s">
        <v>470</v>
      </c>
      <c r="E571" s="1">
        <v>2548</v>
      </c>
      <c r="F571" s="1">
        <v>260</v>
      </c>
      <c r="G571" s="1">
        <v>15</v>
      </c>
      <c r="H571" s="1">
        <v>38220</v>
      </c>
      <c r="I571" s="1">
        <v>4586.3999999999996</v>
      </c>
      <c r="J571" s="1">
        <v>33633.599999999999</v>
      </c>
      <c r="K571" s="1">
        <v>25480</v>
      </c>
      <c r="L571" s="1">
        <v>8153.6</v>
      </c>
      <c r="M571" s="2">
        <v>41285</v>
      </c>
      <c r="N571">
        <v>11</v>
      </c>
      <c r="O571" t="s">
        <v>54</v>
      </c>
      <c r="P571">
        <v>2013</v>
      </c>
    </row>
    <row r="572" spans="1:16" x14ac:dyDescent="0.3">
      <c r="A572" t="s">
        <v>16</v>
      </c>
      <c r="B572" t="s">
        <v>24</v>
      </c>
      <c r="C572" t="s">
        <v>18</v>
      </c>
      <c r="D572" t="s">
        <v>470</v>
      </c>
      <c r="E572" s="1">
        <v>2521.5</v>
      </c>
      <c r="F572" s="1">
        <v>3</v>
      </c>
      <c r="G572" s="1">
        <v>20</v>
      </c>
      <c r="H572" s="1">
        <v>50430</v>
      </c>
      <c r="I572" s="1">
        <v>6051.6</v>
      </c>
      <c r="J572" s="1">
        <v>44378.400000000001</v>
      </c>
      <c r="K572" s="1">
        <v>25215</v>
      </c>
      <c r="L572" s="1">
        <v>19163.400000000001</v>
      </c>
      <c r="M572" s="2">
        <v>41640</v>
      </c>
      <c r="N572">
        <v>1</v>
      </c>
      <c r="O572" t="s">
        <v>21</v>
      </c>
      <c r="P572">
        <v>2014</v>
      </c>
    </row>
    <row r="573" spans="1:16" x14ac:dyDescent="0.3">
      <c r="A573" t="s">
        <v>33</v>
      </c>
      <c r="B573" t="s">
        <v>26</v>
      </c>
      <c r="C573" t="s">
        <v>31</v>
      </c>
      <c r="D573" t="s">
        <v>470</v>
      </c>
      <c r="E573" s="1">
        <v>2661</v>
      </c>
      <c r="F573" s="1">
        <v>5</v>
      </c>
      <c r="G573" s="1">
        <v>12</v>
      </c>
      <c r="H573" s="1">
        <v>31932</v>
      </c>
      <c r="I573" s="1">
        <v>3831.84</v>
      </c>
      <c r="J573" s="1">
        <v>28100.16</v>
      </c>
      <c r="K573" s="1">
        <v>7983</v>
      </c>
      <c r="L573" s="1">
        <v>20117.16</v>
      </c>
      <c r="M573" s="2">
        <v>41644</v>
      </c>
      <c r="N573">
        <v>5</v>
      </c>
      <c r="O573" t="s">
        <v>78</v>
      </c>
      <c r="P573">
        <v>2014</v>
      </c>
    </row>
    <row r="574" spans="1:16" x14ac:dyDescent="0.3">
      <c r="A574" t="s">
        <v>16</v>
      </c>
      <c r="B574" t="s">
        <v>22</v>
      </c>
      <c r="C574" t="s">
        <v>45</v>
      </c>
      <c r="D574" t="s">
        <v>470</v>
      </c>
      <c r="E574" s="1">
        <v>1531</v>
      </c>
      <c r="F574" s="1">
        <v>10</v>
      </c>
      <c r="G574" s="1">
        <v>20</v>
      </c>
      <c r="H574" s="1">
        <v>30620</v>
      </c>
      <c r="I574" s="1">
        <v>3674.4</v>
      </c>
      <c r="J574" s="1">
        <v>26945.599999999999</v>
      </c>
      <c r="K574" s="1">
        <v>15310</v>
      </c>
      <c r="L574" s="1">
        <v>11635.6</v>
      </c>
      <c r="M574" s="2">
        <v>41651</v>
      </c>
      <c r="N574">
        <v>12</v>
      </c>
      <c r="O574" t="s">
        <v>30</v>
      </c>
      <c r="P574">
        <v>2014</v>
      </c>
    </row>
    <row r="575" spans="1:16" x14ac:dyDescent="0.3">
      <c r="A575" t="s">
        <v>16</v>
      </c>
      <c r="B575" t="s">
        <v>24</v>
      </c>
      <c r="C575" t="s">
        <v>60</v>
      </c>
      <c r="D575" t="s">
        <v>470</v>
      </c>
      <c r="E575" s="1">
        <v>1491</v>
      </c>
      <c r="F575" s="1">
        <v>250</v>
      </c>
      <c r="G575" s="1">
        <v>7</v>
      </c>
      <c r="H575" s="1">
        <v>10437</v>
      </c>
      <c r="I575" s="1">
        <v>1252.44</v>
      </c>
      <c r="J575" s="1">
        <v>9184.56</v>
      </c>
      <c r="K575" s="1">
        <v>7455</v>
      </c>
      <c r="L575" s="1">
        <v>1729.56</v>
      </c>
      <c r="M575" s="2">
        <v>41642</v>
      </c>
      <c r="N575">
        <v>3</v>
      </c>
      <c r="O575" t="s">
        <v>32</v>
      </c>
      <c r="P575">
        <v>2014</v>
      </c>
    </row>
    <row r="576" spans="1:16" x14ac:dyDescent="0.3">
      <c r="A576" t="s">
        <v>16</v>
      </c>
      <c r="B576" t="s">
        <v>22</v>
      </c>
      <c r="C576" t="s">
        <v>60</v>
      </c>
      <c r="D576" t="s">
        <v>470</v>
      </c>
      <c r="E576" s="1">
        <v>1531</v>
      </c>
      <c r="F576" s="1">
        <v>250</v>
      </c>
      <c r="G576" s="1">
        <v>20</v>
      </c>
      <c r="H576" s="1">
        <v>30620</v>
      </c>
      <c r="I576" s="1">
        <v>3674.4</v>
      </c>
      <c r="J576" s="1">
        <v>26945.599999999999</v>
      </c>
      <c r="K576" s="1">
        <v>15310</v>
      </c>
      <c r="L576" s="1">
        <v>11635.6</v>
      </c>
      <c r="M576" s="2">
        <v>41651</v>
      </c>
      <c r="N576">
        <v>12</v>
      </c>
      <c r="O576" t="s">
        <v>30</v>
      </c>
      <c r="P576">
        <v>2014</v>
      </c>
    </row>
    <row r="577" spans="1:16" x14ac:dyDescent="0.3">
      <c r="A577" t="s">
        <v>33</v>
      </c>
      <c r="B577" t="s">
        <v>17</v>
      </c>
      <c r="C577" t="s">
        <v>71</v>
      </c>
      <c r="D577" t="s">
        <v>470</v>
      </c>
      <c r="E577" s="1">
        <v>2761</v>
      </c>
      <c r="F577" s="1">
        <v>260</v>
      </c>
      <c r="G577" s="1">
        <v>12</v>
      </c>
      <c r="H577" s="1">
        <v>33132</v>
      </c>
      <c r="I577" s="1">
        <v>3975.84</v>
      </c>
      <c r="J577" s="1">
        <v>29156.16</v>
      </c>
      <c r="K577" s="1">
        <v>8283</v>
      </c>
      <c r="L577" s="1">
        <v>20873.16</v>
      </c>
      <c r="M577" s="2">
        <v>41283</v>
      </c>
      <c r="N577">
        <v>9</v>
      </c>
      <c r="O577" t="s">
        <v>42</v>
      </c>
      <c r="P577">
        <v>2013</v>
      </c>
    </row>
    <row r="578" spans="1:16" x14ac:dyDescent="0.3">
      <c r="A578" t="s">
        <v>23</v>
      </c>
      <c r="B578" t="s">
        <v>44</v>
      </c>
      <c r="C578" t="s">
        <v>18</v>
      </c>
      <c r="D578" t="s">
        <v>470</v>
      </c>
      <c r="E578" s="1">
        <v>2567</v>
      </c>
      <c r="F578" s="1">
        <v>3</v>
      </c>
      <c r="G578" s="1">
        <v>15</v>
      </c>
      <c r="H578" s="1">
        <v>38505</v>
      </c>
      <c r="I578" s="1">
        <v>5005.6499999999996</v>
      </c>
      <c r="J578" s="1">
        <v>33499.35</v>
      </c>
      <c r="K578" s="1">
        <v>25670</v>
      </c>
      <c r="L578" s="1">
        <v>7829.35</v>
      </c>
      <c r="M578" s="2">
        <v>41645</v>
      </c>
      <c r="N578">
        <v>6</v>
      </c>
      <c r="O578" t="s">
        <v>25</v>
      </c>
      <c r="P578">
        <v>2014</v>
      </c>
    </row>
    <row r="579" spans="1:16" x14ac:dyDescent="0.3">
      <c r="A579" t="s">
        <v>23</v>
      </c>
      <c r="B579" t="s">
        <v>44</v>
      </c>
      <c r="C579" t="s">
        <v>60</v>
      </c>
      <c r="D579" t="s">
        <v>470</v>
      </c>
      <c r="E579" s="1">
        <v>2567</v>
      </c>
      <c r="F579" s="1">
        <v>250</v>
      </c>
      <c r="G579" s="1">
        <v>15</v>
      </c>
      <c r="H579" s="1">
        <v>38505</v>
      </c>
      <c r="I579" s="1">
        <v>5005.6499999999996</v>
      </c>
      <c r="J579" s="1">
        <v>33499.35</v>
      </c>
      <c r="K579" s="1">
        <v>25670</v>
      </c>
      <c r="L579" s="1">
        <v>7829.35</v>
      </c>
      <c r="M579" s="2">
        <v>41645</v>
      </c>
      <c r="N579">
        <v>6</v>
      </c>
      <c r="O579" t="s">
        <v>25</v>
      </c>
      <c r="P579">
        <v>2014</v>
      </c>
    </row>
    <row r="580" spans="1:16" x14ac:dyDescent="0.3">
      <c r="A580" t="s">
        <v>16</v>
      </c>
      <c r="B580" t="s">
        <v>17</v>
      </c>
      <c r="C580" t="s">
        <v>18</v>
      </c>
      <c r="D580" t="s">
        <v>470</v>
      </c>
      <c r="E580" s="1">
        <v>923</v>
      </c>
      <c r="F580" s="1">
        <v>3</v>
      </c>
      <c r="G580" s="1">
        <v>350</v>
      </c>
      <c r="H580" t="s">
        <v>598</v>
      </c>
      <c r="I580" s="1">
        <v>41996.5</v>
      </c>
      <c r="J580" t="s">
        <v>599</v>
      </c>
      <c r="K580" t="s">
        <v>600</v>
      </c>
      <c r="L580" s="1">
        <v>41073.5</v>
      </c>
      <c r="M580" s="2">
        <v>41642</v>
      </c>
      <c r="N580">
        <v>3</v>
      </c>
      <c r="O580" t="s">
        <v>32</v>
      </c>
      <c r="P580">
        <v>2014</v>
      </c>
    </row>
    <row r="581" spans="1:16" x14ac:dyDescent="0.3">
      <c r="A581" t="s">
        <v>16</v>
      </c>
      <c r="B581" t="s">
        <v>24</v>
      </c>
      <c r="C581" t="s">
        <v>18</v>
      </c>
      <c r="D581" t="s">
        <v>470</v>
      </c>
      <c r="E581" s="1">
        <v>1790</v>
      </c>
      <c r="F581" s="1">
        <v>3</v>
      </c>
      <c r="G581" s="1">
        <v>350</v>
      </c>
      <c r="H581" t="s">
        <v>601</v>
      </c>
      <c r="I581" s="1">
        <v>81445</v>
      </c>
      <c r="J581" t="s">
        <v>602</v>
      </c>
      <c r="K581" t="s">
        <v>603</v>
      </c>
      <c r="L581" s="1">
        <v>79655</v>
      </c>
      <c r="M581" s="2">
        <v>41642</v>
      </c>
      <c r="N581">
        <v>3</v>
      </c>
      <c r="O581" t="s">
        <v>32</v>
      </c>
      <c r="P581">
        <v>2014</v>
      </c>
    </row>
    <row r="582" spans="1:16" x14ac:dyDescent="0.3">
      <c r="A582" t="s">
        <v>16</v>
      </c>
      <c r="B582" t="s">
        <v>22</v>
      </c>
      <c r="C582" t="s">
        <v>18</v>
      </c>
      <c r="D582" t="s">
        <v>470</v>
      </c>
      <c r="E582" s="1">
        <v>442</v>
      </c>
      <c r="F582" s="1">
        <v>3</v>
      </c>
      <c r="G582" s="1">
        <v>20</v>
      </c>
      <c r="H582" s="1">
        <v>8840</v>
      </c>
      <c r="I582" s="1">
        <v>1149.2</v>
      </c>
      <c r="J582" s="1">
        <v>7690.8</v>
      </c>
      <c r="K582" s="1">
        <v>4420</v>
      </c>
      <c r="L582" s="1">
        <v>3270.8</v>
      </c>
      <c r="M582" s="2">
        <v>41283</v>
      </c>
      <c r="N582">
        <v>9</v>
      </c>
      <c r="O582" t="s">
        <v>42</v>
      </c>
      <c r="P582">
        <v>2013</v>
      </c>
    </row>
    <row r="583" spans="1:16" x14ac:dyDescent="0.3">
      <c r="A583" t="s">
        <v>16</v>
      </c>
      <c r="B583" t="s">
        <v>44</v>
      </c>
      <c r="C583" t="s">
        <v>31</v>
      </c>
      <c r="D583" t="s">
        <v>470</v>
      </c>
      <c r="E583" s="1">
        <v>982.5</v>
      </c>
      <c r="F583" s="1">
        <v>5</v>
      </c>
      <c r="G583" s="1">
        <v>350</v>
      </c>
      <c r="H583" t="s">
        <v>604</v>
      </c>
      <c r="I583" s="1">
        <v>44703.75</v>
      </c>
      <c r="J583" t="s">
        <v>605</v>
      </c>
      <c r="K583" t="s">
        <v>606</v>
      </c>
      <c r="L583" s="1">
        <v>43721.25</v>
      </c>
      <c r="M583" s="2">
        <v>41640</v>
      </c>
      <c r="N583">
        <v>1</v>
      </c>
      <c r="O583" t="s">
        <v>21</v>
      </c>
      <c r="P583">
        <v>2014</v>
      </c>
    </row>
    <row r="584" spans="1:16" x14ac:dyDescent="0.3">
      <c r="A584" t="s">
        <v>16</v>
      </c>
      <c r="B584" t="s">
        <v>44</v>
      </c>
      <c r="C584" t="s">
        <v>31</v>
      </c>
      <c r="D584" t="s">
        <v>470</v>
      </c>
      <c r="E584" s="1">
        <v>1298</v>
      </c>
      <c r="F584" s="1">
        <v>5</v>
      </c>
      <c r="G584" s="1">
        <v>7</v>
      </c>
      <c r="H584" s="1">
        <v>9086</v>
      </c>
      <c r="I584" s="1">
        <v>1181.18</v>
      </c>
      <c r="J584" s="1">
        <v>7904.82</v>
      </c>
      <c r="K584" s="1">
        <v>6490</v>
      </c>
      <c r="L584" s="1">
        <v>1414.82</v>
      </c>
      <c r="M584" s="2">
        <v>41641</v>
      </c>
      <c r="N584">
        <v>2</v>
      </c>
      <c r="O584" t="s">
        <v>46</v>
      </c>
      <c r="P584">
        <v>2014</v>
      </c>
    </row>
    <row r="585" spans="1:16" x14ac:dyDescent="0.3">
      <c r="A585" t="s">
        <v>33</v>
      </c>
      <c r="B585" t="s">
        <v>26</v>
      </c>
      <c r="C585" t="s">
        <v>31</v>
      </c>
      <c r="D585" t="s">
        <v>470</v>
      </c>
      <c r="E585" s="1">
        <v>604</v>
      </c>
      <c r="F585" s="1">
        <v>5</v>
      </c>
      <c r="G585" s="1">
        <v>12</v>
      </c>
      <c r="H585" s="1">
        <v>7248</v>
      </c>
      <c r="I585" s="1">
        <v>942.24</v>
      </c>
      <c r="J585" s="1">
        <v>6305.76</v>
      </c>
      <c r="K585" s="1">
        <v>1812</v>
      </c>
      <c r="L585" s="1">
        <v>4493.76</v>
      </c>
      <c r="M585" s="2">
        <v>41645</v>
      </c>
      <c r="N585">
        <v>6</v>
      </c>
      <c r="O585" t="s">
        <v>25</v>
      </c>
      <c r="P585">
        <v>2014</v>
      </c>
    </row>
    <row r="586" spans="1:16" x14ac:dyDescent="0.3">
      <c r="A586" t="s">
        <v>16</v>
      </c>
      <c r="B586" t="s">
        <v>26</v>
      </c>
      <c r="C586" t="s">
        <v>31</v>
      </c>
      <c r="D586" t="s">
        <v>470</v>
      </c>
      <c r="E586" s="1">
        <v>2255</v>
      </c>
      <c r="F586" s="1">
        <v>5</v>
      </c>
      <c r="G586" s="1">
        <v>20</v>
      </c>
      <c r="H586" s="1">
        <v>45100</v>
      </c>
      <c r="I586" s="1">
        <v>5863</v>
      </c>
      <c r="J586" s="1">
        <v>39237</v>
      </c>
      <c r="K586" s="1">
        <v>22550</v>
      </c>
      <c r="L586" s="1">
        <v>16687</v>
      </c>
      <c r="M586" s="2">
        <v>41646</v>
      </c>
      <c r="N586">
        <v>7</v>
      </c>
      <c r="O586" t="s">
        <v>37</v>
      </c>
      <c r="P586">
        <v>2014</v>
      </c>
    </row>
    <row r="587" spans="1:16" x14ac:dyDescent="0.3">
      <c r="A587" t="s">
        <v>16</v>
      </c>
      <c r="B587" t="s">
        <v>17</v>
      </c>
      <c r="C587" t="s">
        <v>31</v>
      </c>
      <c r="D587" t="s">
        <v>470</v>
      </c>
      <c r="E587" s="1">
        <v>1249</v>
      </c>
      <c r="F587" s="1">
        <v>5</v>
      </c>
      <c r="G587" s="1">
        <v>20</v>
      </c>
      <c r="H587" s="1">
        <v>24980</v>
      </c>
      <c r="I587" s="1">
        <v>3247.4</v>
      </c>
      <c r="J587" s="1">
        <v>21732.6</v>
      </c>
      <c r="K587" s="1">
        <v>12490</v>
      </c>
      <c r="L587" s="1">
        <v>9242.6</v>
      </c>
      <c r="M587" s="2">
        <v>41649</v>
      </c>
      <c r="N587">
        <v>10</v>
      </c>
      <c r="O587" t="s">
        <v>43</v>
      </c>
      <c r="P587">
        <v>2014</v>
      </c>
    </row>
    <row r="588" spans="1:16" x14ac:dyDescent="0.3">
      <c r="A588" t="s">
        <v>16</v>
      </c>
      <c r="B588" t="s">
        <v>44</v>
      </c>
      <c r="C588" t="s">
        <v>45</v>
      </c>
      <c r="D588" t="s">
        <v>470</v>
      </c>
      <c r="E588" s="1">
        <v>1438.5</v>
      </c>
      <c r="F588" s="1">
        <v>10</v>
      </c>
      <c r="G588" s="1">
        <v>7</v>
      </c>
      <c r="H588" s="1">
        <v>10069.5</v>
      </c>
      <c r="I588" s="1">
        <v>1309.04</v>
      </c>
      <c r="J588" s="1">
        <v>8760.4699999999993</v>
      </c>
      <c r="K588" s="1">
        <v>7192.5</v>
      </c>
      <c r="L588" s="1">
        <v>1567.97</v>
      </c>
      <c r="M588" s="2">
        <v>41640</v>
      </c>
      <c r="N588">
        <v>1</v>
      </c>
      <c r="O588" t="s">
        <v>21</v>
      </c>
      <c r="P588">
        <v>2014</v>
      </c>
    </row>
    <row r="589" spans="1:16" x14ac:dyDescent="0.3">
      <c r="A589" t="s">
        <v>38</v>
      </c>
      <c r="B589" t="s">
        <v>22</v>
      </c>
      <c r="C589" t="s">
        <v>45</v>
      </c>
      <c r="D589" t="s">
        <v>470</v>
      </c>
      <c r="E589" s="1">
        <v>807</v>
      </c>
      <c r="F589" s="1">
        <v>10</v>
      </c>
      <c r="G589" s="1">
        <v>300</v>
      </c>
      <c r="H589" t="s">
        <v>607</v>
      </c>
      <c r="I589" s="1">
        <v>31473</v>
      </c>
      <c r="J589" t="s">
        <v>608</v>
      </c>
      <c r="K589" t="s">
        <v>609</v>
      </c>
      <c r="L589" s="1">
        <v>8877</v>
      </c>
      <c r="M589" s="2">
        <v>41640</v>
      </c>
      <c r="N589">
        <v>1</v>
      </c>
      <c r="O589" t="s">
        <v>21</v>
      </c>
      <c r="P589">
        <v>2014</v>
      </c>
    </row>
    <row r="590" spans="1:16" x14ac:dyDescent="0.3">
      <c r="A590" t="s">
        <v>16</v>
      </c>
      <c r="B590" t="s">
        <v>44</v>
      </c>
      <c r="C590" t="s">
        <v>45</v>
      </c>
      <c r="D590" t="s">
        <v>470</v>
      </c>
      <c r="E590" s="1">
        <v>2641</v>
      </c>
      <c r="F590" s="1">
        <v>10</v>
      </c>
      <c r="G590" s="1">
        <v>20</v>
      </c>
      <c r="H590" s="1">
        <v>52820</v>
      </c>
      <c r="I590" s="1">
        <v>6866.6</v>
      </c>
      <c r="J590" s="1">
        <v>45953.4</v>
      </c>
      <c r="K590" s="1">
        <v>26410</v>
      </c>
      <c r="L590" s="1">
        <v>19543.400000000001</v>
      </c>
      <c r="M590" s="2">
        <v>41641</v>
      </c>
      <c r="N590">
        <v>2</v>
      </c>
      <c r="O590" t="s">
        <v>46</v>
      </c>
      <c r="P590">
        <v>2014</v>
      </c>
    </row>
    <row r="591" spans="1:16" x14ac:dyDescent="0.3">
      <c r="A591" t="s">
        <v>16</v>
      </c>
      <c r="B591" t="s">
        <v>22</v>
      </c>
      <c r="C591" t="s">
        <v>45</v>
      </c>
      <c r="D591" t="s">
        <v>470</v>
      </c>
      <c r="E591" s="1">
        <v>2708</v>
      </c>
      <c r="F591" s="1">
        <v>10</v>
      </c>
      <c r="G591" s="1">
        <v>20</v>
      </c>
      <c r="H591" s="1">
        <v>54160</v>
      </c>
      <c r="I591" s="1">
        <v>7040.8</v>
      </c>
      <c r="J591" s="1">
        <v>47119.199999999997</v>
      </c>
      <c r="K591" s="1">
        <v>27080</v>
      </c>
      <c r="L591" s="1">
        <v>20039.2</v>
      </c>
      <c r="M591" s="2">
        <v>41641</v>
      </c>
      <c r="N591">
        <v>2</v>
      </c>
      <c r="O591" t="s">
        <v>46</v>
      </c>
      <c r="P591">
        <v>2014</v>
      </c>
    </row>
    <row r="592" spans="1:16" x14ac:dyDescent="0.3">
      <c r="A592" t="s">
        <v>16</v>
      </c>
      <c r="B592" t="s">
        <v>17</v>
      </c>
      <c r="C592" t="s">
        <v>45</v>
      </c>
      <c r="D592" t="s">
        <v>470</v>
      </c>
      <c r="E592" s="1">
        <v>2632</v>
      </c>
      <c r="F592" s="1">
        <v>10</v>
      </c>
      <c r="G592" s="1">
        <v>350</v>
      </c>
      <c r="H592" t="s">
        <v>610</v>
      </c>
      <c r="I592" t="s">
        <v>611</v>
      </c>
      <c r="J592" t="s">
        <v>612</v>
      </c>
      <c r="K592" t="s">
        <v>613</v>
      </c>
      <c r="L592" t="s">
        <v>614</v>
      </c>
      <c r="M592" s="2">
        <v>41645</v>
      </c>
      <c r="N592">
        <v>6</v>
      </c>
      <c r="O592" t="s">
        <v>25</v>
      </c>
      <c r="P592">
        <v>2014</v>
      </c>
    </row>
    <row r="593" spans="1:16" x14ac:dyDescent="0.3">
      <c r="A593" t="s">
        <v>34</v>
      </c>
      <c r="B593" t="s">
        <v>17</v>
      </c>
      <c r="C593" t="s">
        <v>45</v>
      </c>
      <c r="D593" t="s">
        <v>470</v>
      </c>
      <c r="E593" s="1">
        <v>1583</v>
      </c>
      <c r="F593" s="1">
        <v>10</v>
      </c>
      <c r="G593" s="1">
        <v>125</v>
      </c>
      <c r="H593" t="s">
        <v>615</v>
      </c>
      <c r="I593" s="1">
        <v>25723.75</v>
      </c>
      <c r="J593" t="s">
        <v>616</v>
      </c>
      <c r="K593" t="s">
        <v>617</v>
      </c>
      <c r="L593" s="1">
        <v>-17808.75</v>
      </c>
      <c r="M593" s="2">
        <v>41645</v>
      </c>
      <c r="N593">
        <v>6</v>
      </c>
      <c r="O593" t="s">
        <v>25</v>
      </c>
      <c r="P593">
        <v>2014</v>
      </c>
    </row>
    <row r="594" spans="1:16" x14ac:dyDescent="0.3">
      <c r="A594" t="s">
        <v>33</v>
      </c>
      <c r="B594" t="s">
        <v>26</v>
      </c>
      <c r="C594" t="s">
        <v>45</v>
      </c>
      <c r="D594" t="s">
        <v>470</v>
      </c>
      <c r="E594" s="1">
        <v>571</v>
      </c>
      <c r="F594" s="1">
        <v>10</v>
      </c>
      <c r="G594" s="1">
        <v>12</v>
      </c>
      <c r="H594" s="1">
        <v>6852</v>
      </c>
      <c r="I594" s="1">
        <v>890.76</v>
      </c>
      <c r="J594" s="1">
        <v>5961.24</v>
      </c>
      <c r="K594" s="1">
        <v>1713</v>
      </c>
      <c r="L594" s="1">
        <v>4248.24</v>
      </c>
      <c r="M594" s="2">
        <v>41646</v>
      </c>
      <c r="N594">
        <v>7</v>
      </c>
      <c r="O594" t="s">
        <v>37</v>
      </c>
      <c r="P594">
        <v>2014</v>
      </c>
    </row>
    <row r="595" spans="1:16" x14ac:dyDescent="0.3">
      <c r="A595" t="s">
        <v>16</v>
      </c>
      <c r="B595" t="s">
        <v>24</v>
      </c>
      <c r="C595" t="s">
        <v>45</v>
      </c>
      <c r="D595" t="s">
        <v>470</v>
      </c>
      <c r="E595" s="1">
        <v>2696</v>
      </c>
      <c r="F595" s="1">
        <v>10</v>
      </c>
      <c r="G595" s="1">
        <v>7</v>
      </c>
      <c r="H595" s="1">
        <v>18872</v>
      </c>
      <c r="I595" s="1">
        <v>2453.36</v>
      </c>
      <c r="J595" s="1">
        <v>16418.64</v>
      </c>
      <c r="K595" s="1">
        <v>13480</v>
      </c>
      <c r="L595" s="1">
        <v>2938.64</v>
      </c>
      <c r="M595" s="2">
        <v>41647</v>
      </c>
      <c r="N595">
        <v>8</v>
      </c>
      <c r="O595" t="s">
        <v>41</v>
      </c>
      <c r="P595">
        <v>2014</v>
      </c>
    </row>
    <row r="596" spans="1:16" x14ac:dyDescent="0.3">
      <c r="A596" t="s">
        <v>23</v>
      </c>
      <c r="B596" t="s">
        <v>17</v>
      </c>
      <c r="C596" t="s">
        <v>45</v>
      </c>
      <c r="D596" t="s">
        <v>470</v>
      </c>
      <c r="E596" s="1">
        <v>1565</v>
      </c>
      <c r="F596" s="1">
        <v>10</v>
      </c>
      <c r="G596" s="1">
        <v>15</v>
      </c>
      <c r="H596" s="1">
        <v>23475</v>
      </c>
      <c r="I596" s="1">
        <v>3051.75</v>
      </c>
      <c r="J596" s="1">
        <v>20423.25</v>
      </c>
      <c r="K596" s="1">
        <v>15650</v>
      </c>
      <c r="L596" s="1">
        <v>4773.25</v>
      </c>
      <c r="M596" s="2">
        <v>41649</v>
      </c>
      <c r="N596">
        <v>10</v>
      </c>
      <c r="O596" t="s">
        <v>43</v>
      </c>
      <c r="P596">
        <v>2014</v>
      </c>
    </row>
    <row r="597" spans="1:16" x14ac:dyDescent="0.3">
      <c r="A597" t="s">
        <v>16</v>
      </c>
      <c r="B597" t="s">
        <v>17</v>
      </c>
      <c r="C597" t="s">
        <v>45</v>
      </c>
      <c r="D597" t="s">
        <v>470</v>
      </c>
      <c r="E597" s="1">
        <v>1249</v>
      </c>
      <c r="F597" s="1">
        <v>10</v>
      </c>
      <c r="G597" s="1">
        <v>20</v>
      </c>
      <c r="H597" s="1">
        <v>24980</v>
      </c>
      <c r="I597" s="1">
        <v>3247.4</v>
      </c>
      <c r="J597" s="1">
        <v>21732.6</v>
      </c>
      <c r="K597" s="1">
        <v>12490</v>
      </c>
      <c r="L597" s="1">
        <v>9242.6</v>
      </c>
      <c r="M597" s="2">
        <v>41649</v>
      </c>
      <c r="N597">
        <v>10</v>
      </c>
      <c r="O597" t="s">
        <v>43</v>
      </c>
      <c r="P597">
        <v>2014</v>
      </c>
    </row>
    <row r="598" spans="1:16" x14ac:dyDescent="0.3">
      <c r="A598" t="s">
        <v>16</v>
      </c>
      <c r="B598" t="s">
        <v>22</v>
      </c>
      <c r="C598" t="s">
        <v>45</v>
      </c>
      <c r="D598" t="s">
        <v>470</v>
      </c>
      <c r="E598" s="1">
        <v>357</v>
      </c>
      <c r="F598" s="1">
        <v>10</v>
      </c>
      <c r="G598" s="1">
        <v>350</v>
      </c>
      <c r="H598" t="s">
        <v>618</v>
      </c>
      <c r="I598" s="1">
        <v>16243.5</v>
      </c>
      <c r="J598" t="s">
        <v>619</v>
      </c>
      <c r="K598" s="1">
        <v>92820</v>
      </c>
      <c r="L598" s="1">
        <v>15886.5</v>
      </c>
      <c r="M598" s="2">
        <v>41650</v>
      </c>
      <c r="N598">
        <v>11</v>
      </c>
      <c r="O598" t="s">
        <v>54</v>
      </c>
      <c r="P598">
        <v>2014</v>
      </c>
    </row>
    <row r="599" spans="1:16" x14ac:dyDescent="0.3">
      <c r="A599" t="s">
        <v>33</v>
      </c>
      <c r="B599" t="s">
        <v>22</v>
      </c>
      <c r="C599" t="s">
        <v>45</v>
      </c>
      <c r="D599" t="s">
        <v>470</v>
      </c>
      <c r="E599" s="1">
        <v>1013</v>
      </c>
      <c r="F599" s="1">
        <v>10</v>
      </c>
      <c r="G599" s="1">
        <v>12</v>
      </c>
      <c r="H599" s="1">
        <v>12156</v>
      </c>
      <c r="I599" s="1">
        <v>1580.28</v>
      </c>
      <c r="J599" s="1">
        <v>10575.72</v>
      </c>
      <c r="K599" s="1">
        <v>3039</v>
      </c>
      <c r="L599" s="1">
        <v>7536.72</v>
      </c>
      <c r="M599" s="2">
        <v>41651</v>
      </c>
      <c r="N599">
        <v>12</v>
      </c>
      <c r="O599" t="s">
        <v>30</v>
      </c>
      <c r="P599">
        <v>2014</v>
      </c>
    </row>
    <row r="600" spans="1:16" x14ac:dyDescent="0.3">
      <c r="A600" t="s">
        <v>23</v>
      </c>
      <c r="B600" t="s">
        <v>24</v>
      </c>
      <c r="C600" t="s">
        <v>55</v>
      </c>
      <c r="D600" t="s">
        <v>470</v>
      </c>
      <c r="E600" s="1">
        <v>3997.5</v>
      </c>
      <c r="F600" s="1">
        <v>120</v>
      </c>
      <c r="G600" s="1">
        <v>15</v>
      </c>
      <c r="H600" s="1">
        <v>59962.5</v>
      </c>
      <c r="I600" s="1">
        <v>7795.13</v>
      </c>
      <c r="J600" s="1">
        <v>52167.38</v>
      </c>
      <c r="K600" s="1">
        <v>39975</v>
      </c>
      <c r="L600" s="1">
        <v>12192.38</v>
      </c>
      <c r="M600" s="2">
        <v>41640</v>
      </c>
      <c r="N600">
        <v>1</v>
      </c>
      <c r="O600" t="s">
        <v>21</v>
      </c>
      <c r="P600">
        <v>2014</v>
      </c>
    </row>
    <row r="601" spans="1:16" x14ac:dyDescent="0.3">
      <c r="A601" t="s">
        <v>16</v>
      </c>
      <c r="B601" t="s">
        <v>17</v>
      </c>
      <c r="C601" t="s">
        <v>55</v>
      </c>
      <c r="D601" t="s">
        <v>470</v>
      </c>
      <c r="E601" s="1">
        <v>2632</v>
      </c>
      <c r="F601" s="1">
        <v>120</v>
      </c>
      <c r="G601" s="1">
        <v>350</v>
      </c>
      <c r="H601" t="s">
        <v>610</v>
      </c>
      <c r="I601" t="s">
        <v>611</v>
      </c>
      <c r="J601" t="s">
        <v>612</v>
      </c>
      <c r="K601" t="s">
        <v>613</v>
      </c>
      <c r="L601" t="s">
        <v>614</v>
      </c>
      <c r="M601" s="2">
        <v>41645</v>
      </c>
      <c r="N601">
        <v>6</v>
      </c>
      <c r="O601" t="s">
        <v>25</v>
      </c>
      <c r="P601">
        <v>2014</v>
      </c>
    </row>
    <row r="602" spans="1:16" x14ac:dyDescent="0.3">
      <c r="A602" t="s">
        <v>16</v>
      </c>
      <c r="B602" t="s">
        <v>24</v>
      </c>
      <c r="C602" t="s">
        <v>55</v>
      </c>
      <c r="D602" t="s">
        <v>470</v>
      </c>
      <c r="E602" s="1">
        <v>1190</v>
      </c>
      <c r="F602" s="1">
        <v>120</v>
      </c>
      <c r="G602" s="1">
        <v>7</v>
      </c>
      <c r="H602" s="1">
        <v>8330</v>
      </c>
      <c r="I602" s="1">
        <v>1082.9000000000001</v>
      </c>
      <c r="J602" s="1">
        <v>7247.1</v>
      </c>
      <c r="K602" s="1">
        <v>5950</v>
      </c>
      <c r="L602" s="1">
        <v>1297.0999999999999</v>
      </c>
      <c r="M602" s="2">
        <v>41645</v>
      </c>
      <c r="N602">
        <v>6</v>
      </c>
      <c r="O602" t="s">
        <v>25</v>
      </c>
      <c r="P602">
        <v>2014</v>
      </c>
    </row>
    <row r="603" spans="1:16" x14ac:dyDescent="0.3">
      <c r="A603" t="s">
        <v>33</v>
      </c>
      <c r="B603" t="s">
        <v>26</v>
      </c>
      <c r="C603" t="s">
        <v>55</v>
      </c>
      <c r="D603" t="s">
        <v>470</v>
      </c>
      <c r="E603" s="1">
        <v>604</v>
      </c>
      <c r="F603" s="1">
        <v>120</v>
      </c>
      <c r="G603" s="1">
        <v>12</v>
      </c>
      <c r="H603" s="1">
        <v>7248</v>
      </c>
      <c r="I603" s="1">
        <v>942.24</v>
      </c>
      <c r="J603" s="1">
        <v>6305.76</v>
      </c>
      <c r="K603" s="1">
        <v>1812</v>
      </c>
      <c r="L603" s="1">
        <v>4493.76</v>
      </c>
      <c r="M603" s="2">
        <v>41645</v>
      </c>
      <c r="N603">
        <v>6</v>
      </c>
      <c r="O603" t="s">
        <v>25</v>
      </c>
      <c r="P603">
        <v>2014</v>
      </c>
    </row>
    <row r="604" spans="1:16" x14ac:dyDescent="0.3">
      <c r="A604" t="s">
        <v>23</v>
      </c>
      <c r="B604" t="s">
        <v>22</v>
      </c>
      <c r="C604" t="s">
        <v>55</v>
      </c>
      <c r="D604" t="s">
        <v>470</v>
      </c>
      <c r="E604" s="1">
        <v>660</v>
      </c>
      <c r="F604" s="1">
        <v>120</v>
      </c>
      <c r="G604" s="1">
        <v>15</v>
      </c>
      <c r="H604" s="1">
        <v>9900</v>
      </c>
      <c r="I604" s="1">
        <v>1287</v>
      </c>
      <c r="J604" s="1">
        <v>8613</v>
      </c>
      <c r="K604" s="1">
        <v>6600</v>
      </c>
      <c r="L604" s="1">
        <v>2013</v>
      </c>
      <c r="M604" s="2">
        <v>41283</v>
      </c>
      <c r="N604">
        <v>9</v>
      </c>
      <c r="O604" t="s">
        <v>42</v>
      </c>
      <c r="P604">
        <v>2013</v>
      </c>
    </row>
    <row r="605" spans="1:16" x14ac:dyDescent="0.3">
      <c r="A605" t="s">
        <v>33</v>
      </c>
      <c r="B605" t="s">
        <v>26</v>
      </c>
      <c r="C605" t="s">
        <v>55</v>
      </c>
      <c r="D605" t="s">
        <v>470</v>
      </c>
      <c r="E605" s="1">
        <v>410</v>
      </c>
      <c r="F605" s="1">
        <v>120</v>
      </c>
      <c r="G605" s="1">
        <v>12</v>
      </c>
      <c r="H605" s="1">
        <v>4920</v>
      </c>
      <c r="I605" s="1">
        <v>639.6</v>
      </c>
      <c r="J605" s="1">
        <v>4280.3999999999996</v>
      </c>
      <c r="K605" s="1">
        <v>1230</v>
      </c>
      <c r="L605" s="1">
        <v>3050.4</v>
      </c>
      <c r="M605" s="2">
        <v>41649</v>
      </c>
      <c r="N605">
        <v>10</v>
      </c>
      <c r="O605" t="s">
        <v>43</v>
      </c>
      <c r="P605">
        <v>2014</v>
      </c>
    </row>
    <row r="606" spans="1:16" x14ac:dyDescent="0.3">
      <c r="A606" t="s">
        <v>38</v>
      </c>
      <c r="B606" t="s">
        <v>26</v>
      </c>
      <c r="C606" t="s">
        <v>55</v>
      </c>
      <c r="D606" t="s">
        <v>470</v>
      </c>
      <c r="E606" s="1">
        <v>2605</v>
      </c>
      <c r="F606" s="1">
        <v>120</v>
      </c>
      <c r="G606" s="1">
        <v>300</v>
      </c>
      <c r="H606" t="s">
        <v>620</v>
      </c>
      <c r="I606" t="s">
        <v>621</v>
      </c>
      <c r="J606" t="s">
        <v>622</v>
      </c>
      <c r="K606" t="s">
        <v>623</v>
      </c>
      <c r="L606" s="1">
        <v>28655</v>
      </c>
      <c r="M606" s="2">
        <v>41285</v>
      </c>
      <c r="N606">
        <v>11</v>
      </c>
      <c r="O606" t="s">
        <v>54</v>
      </c>
      <c r="P606">
        <v>2013</v>
      </c>
    </row>
    <row r="607" spans="1:16" x14ac:dyDescent="0.3">
      <c r="A607" t="s">
        <v>33</v>
      </c>
      <c r="B607" t="s">
        <v>22</v>
      </c>
      <c r="C607" t="s">
        <v>55</v>
      </c>
      <c r="D607" t="s">
        <v>470</v>
      </c>
      <c r="E607" s="1">
        <v>1013</v>
      </c>
      <c r="F607" s="1">
        <v>120</v>
      </c>
      <c r="G607" s="1">
        <v>12</v>
      </c>
      <c r="H607" s="1">
        <v>12156</v>
      </c>
      <c r="I607" s="1">
        <v>1580.28</v>
      </c>
      <c r="J607" s="1">
        <v>10575.72</v>
      </c>
      <c r="K607" s="1">
        <v>3039</v>
      </c>
      <c r="L607" s="1">
        <v>7536.72</v>
      </c>
      <c r="M607" s="2">
        <v>41651</v>
      </c>
      <c r="N607">
        <v>12</v>
      </c>
      <c r="O607" t="s">
        <v>30</v>
      </c>
      <c r="P607">
        <v>2014</v>
      </c>
    </row>
    <row r="608" spans="1:16" x14ac:dyDescent="0.3">
      <c r="A608" t="s">
        <v>34</v>
      </c>
      <c r="B608" t="s">
        <v>17</v>
      </c>
      <c r="C608" t="s">
        <v>60</v>
      </c>
      <c r="D608" t="s">
        <v>470</v>
      </c>
      <c r="E608" s="1">
        <v>1583</v>
      </c>
      <c r="F608" s="1">
        <v>250</v>
      </c>
      <c r="G608" s="1">
        <v>125</v>
      </c>
      <c r="H608" t="s">
        <v>615</v>
      </c>
      <c r="I608" s="1">
        <v>25723.75</v>
      </c>
      <c r="J608" t="s">
        <v>616</v>
      </c>
      <c r="K608" t="s">
        <v>617</v>
      </c>
      <c r="L608" s="1">
        <v>-17808.75</v>
      </c>
      <c r="M608" s="2">
        <v>41645</v>
      </c>
      <c r="N608">
        <v>6</v>
      </c>
      <c r="O608" t="s">
        <v>25</v>
      </c>
      <c r="P608">
        <v>2014</v>
      </c>
    </row>
    <row r="609" spans="1:16" x14ac:dyDescent="0.3">
      <c r="A609" t="s">
        <v>23</v>
      </c>
      <c r="B609" t="s">
        <v>17</v>
      </c>
      <c r="C609" t="s">
        <v>60</v>
      </c>
      <c r="D609" t="s">
        <v>470</v>
      </c>
      <c r="E609" s="1">
        <v>1565</v>
      </c>
      <c r="F609" s="1">
        <v>250</v>
      </c>
      <c r="G609" s="1">
        <v>15</v>
      </c>
      <c r="H609" s="1">
        <v>23475</v>
      </c>
      <c r="I609" s="1">
        <v>3051.75</v>
      </c>
      <c r="J609" s="1">
        <v>20423.25</v>
      </c>
      <c r="K609" s="1">
        <v>15650</v>
      </c>
      <c r="L609" s="1">
        <v>4773.25</v>
      </c>
      <c r="M609" s="2">
        <v>41649</v>
      </c>
      <c r="N609">
        <v>10</v>
      </c>
      <c r="O609" t="s">
        <v>43</v>
      </c>
      <c r="P609">
        <v>2014</v>
      </c>
    </row>
    <row r="610" spans="1:16" x14ac:dyDescent="0.3">
      <c r="A610" t="s">
        <v>34</v>
      </c>
      <c r="B610" t="s">
        <v>17</v>
      </c>
      <c r="C610" t="s">
        <v>71</v>
      </c>
      <c r="D610" t="s">
        <v>470</v>
      </c>
      <c r="E610" s="1">
        <v>1659</v>
      </c>
      <c r="F610" s="1">
        <v>260</v>
      </c>
      <c r="G610" s="1">
        <v>125</v>
      </c>
      <c r="H610" t="s">
        <v>624</v>
      </c>
      <c r="I610" s="1">
        <v>26958.75</v>
      </c>
      <c r="J610" t="s">
        <v>625</v>
      </c>
      <c r="K610" t="s">
        <v>626</v>
      </c>
      <c r="L610" s="1">
        <v>-18663.75</v>
      </c>
      <c r="M610" s="2">
        <v>41640</v>
      </c>
      <c r="N610">
        <v>1</v>
      </c>
      <c r="O610" t="s">
        <v>21</v>
      </c>
      <c r="P610">
        <v>2014</v>
      </c>
    </row>
    <row r="611" spans="1:16" x14ac:dyDescent="0.3">
      <c r="A611" t="s">
        <v>16</v>
      </c>
      <c r="B611" t="s">
        <v>24</v>
      </c>
      <c r="C611" t="s">
        <v>71</v>
      </c>
      <c r="D611" t="s">
        <v>470</v>
      </c>
      <c r="E611" s="1">
        <v>1190</v>
      </c>
      <c r="F611" s="1">
        <v>260</v>
      </c>
      <c r="G611" s="1">
        <v>7</v>
      </c>
      <c r="H611" s="1">
        <v>8330</v>
      </c>
      <c r="I611" s="1">
        <v>1082.9000000000001</v>
      </c>
      <c r="J611" s="1">
        <v>7247.1</v>
      </c>
      <c r="K611" s="1">
        <v>5950</v>
      </c>
      <c r="L611" s="1">
        <v>1297.0999999999999</v>
      </c>
      <c r="M611" s="2">
        <v>41645</v>
      </c>
      <c r="N611">
        <v>6</v>
      </c>
      <c r="O611" t="s">
        <v>25</v>
      </c>
      <c r="P611">
        <v>2014</v>
      </c>
    </row>
    <row r="612" spans="1:16" x14ac:dyDescent="0.3">
      <c r="A612" t="s">
        <v>33</v>
      </c>
      <c r="B612" t="s">
        <v>26</v>
      </c>
      <c r="C612" t="s">
        <v>71</v>
      </c>
      <c r="D612" t="s">
        <v>470</v>
      </c>
      <c r="E612" s="1">
        <v>410</v>
      </c>
      <c r="F612" s="1">
        <v>260</v>
      </c>
      <c r="G612" s="1">
        <v>12</v>
      </c>
      <c r="H612" s="1">
        <v>4920</v>
      </c>
      <c r="I612" s="1">
        <v>639.6</v>
      </c>
      <c r="J612" s="1">
        <v>4280.3999999999996</v>
      </c>
      <c r="K612" s="1">
        <v>1230</v>
      </c>
      <c r="L612" s="1">
        <v>3050.4</v>
      </c>
      <c r="M612" s="2">
        <v>41649</v>
      </c>
      <c r="N612">
        <v>10</v>
      </c>
      <c r="O612" t="s">
        <v>43</v>
      </c>
      <c r="P612">
        <v>2014</v>
      </c>
    </row>
    <row r="613" spans="1:16" x14ac:dyDescent="0.3">
      <c r="A613" t="s">
        <v>33</v>
      </c>
      <c r="B613" t="s">
        <v>22</v>
      </c>
      <c r="C613" t="s">
        <v>71</v>
      </c>
      <c r="D613" t="s">
        <v>470</v>
      </c>
      <c r="E613" s="1">
        <v>1770</v>
      </c>
      <c r="F613" s="1">
        <v>260</v>
      </c>
      <c r="G613" s="1">
        <v>12</v>
      </c>
      <c r="H613" s="1">
        <v>21240</v>
      </c>
      <c r="I613" s="1">
        <v>2761.2</v>
      </c>
      <c r="J613" s="1">
        <v>18478.8</v>
      </c>
      <c r="K613" s="1">
        <v>5310</v>
      </c>
      <c r="L613" s="1">
        <v>13168.8</v>
      </c>
      <c r="M613" s="2">
        <v>41286</v>
      </c>
      <c r="N613">
        <v>12</v>
      </c>
      <c r="O613" t="s">
        <v>30</v>
      </c>
      <c r="P613">
        <v>2013</v>
      </c>
    </row>
    <row r="614" spans="1:16" x14ac:dyDescent="0.3">
      <c r="A614" t="s">
        <v>16</v>
      </c>
      <c r="B614" t="s">
        <v>26</v>
      </c>
      <c r="C614" t="s">
        <v>18</v>
      </c>
      <c r="D614" t="s">
        <v>470</v>
      </c>
      <c r="E614" s="1">
        <v>2579</v>
      </c>
      <c r="F614" s="1">
        <v>3</v>
      </c>
      <c r="G614" s="1">
        <v>20</v>
      </c>
      <c r="H614" s="1">
        <v>51580</v>
      </c>
      <c r="I614" s="1">
        <v>7221.2</v>
      </c>
      <c r="J614" s="1">
        <v>44358.8</v>
      </c>
      <c r="K614" s="1">
        <v>25790</v>
      </c>
      <c r="L614" s="1">
        <v>18568.8</v>
      </c>
      <c r="M614" s="2">
        <v>41643</v>
      </c>
      <c r="N614">
        <v>4</v>
      </c>
      <c r="O614" t="s">
        <v>64</v>
      </c>
      <c r="P614">
        <v>2014</v>
      </c>
    </row>
    <row r="615" spans="1:16" x14ac:dyDescent="0.3">
      <c r="A615" t="s">
        <v>16</v>
      </c>
      <c r="B615" t="s">
        <v>44</v>
      </c>
      <c r="C615" t="s">
        <v>18</v>
      </c>
      <c r="D615" t="s">
        <v>470</v>
      </c>
      <c r="E615" s="1">
        <v>1743</v>
      </c>
      <c r="F615" s="1">
        <v>3</v>
      </c>
      <c r="G615" s="1">
        <v>20</v>
      </c>
      <c r="H615" s="1">
        <v>34860</v>
      </c>
      <c r="I615" s="1">
        <v>4880.3999999999996</v>
      </c>
      <c r="J615" s="1">
        <v>29979.599999999999</v>
      </c>
      <c r="K615" s="1">
        <v>17430</v>
      </c>
      <c r="L615" s="1">
        <v>12549.6</v>
      </c>
      <c r="M615" s="2">
        <v>41644</v>
      </c>
      <c r="N615">
        <v>5</v>
      </c>
      <c r="O615" t="s">
        <v>78</v>
      </c>
      <c r="P615">
        <v>2014</v>
      </c>
    </row>
    <row r="616" spans="1:16" x14ac:dyDescent="0.3">
      <c r="A616" t="s">
        <v>16</v>
      </c>
      <c r="B616" t="s">
        <v>44</v>
      </c>
      <c r="C616" t="s">
        <v>18</v>
      </c>
      <c r="D616" t="s">
        <v>470</v>
      </c>
      <c r="E616" s="1">
        <v>2996</v>
      </c>
      <c r="F616" s="1">
        <v>3</v>
      </c>
      <c r="G616" s="1">
        <v>7</v>
      </c>
      <c r="H616" s="1">
        <v>20972</v>
      </c>
      <c r="I616" s="1">
        <v>2936.08</v>
      </c>
      <c r="J616" s="1">
        <v>18035.919999999998</v>
      </c>
      <c r="K616" s="1">
        <v>14980</v>
      </c>
      <c r="L616" s="1">
        <v>3055.92</v>
      </c>
      <c r="M616" s="2">
        <v>41284</v>
      </c>
      <c r="N616">
        <v>10</v>
      </c>
      <c r="O616" t="s">
        <v>43</v>
      </c>
      <c r="P616">
        <v>2013</v>
      </c>
    </row>
    <row r="617" spans="1:16" x14ac:dyDescent="0.3">
      <c r="A617" t="s">
        <v>16</v>
      </c>
      <c r="B617" t="s">
        <v>22</v>
      </c>
      <c r="C617" t="s">
        <v>18</v>
      </c>
      <c r="D617" t="s">
        <v>470</v>
      </c>
      <c r="E617" s="1">
        <v>280</v>
      </c>
      <c r="F617" s="1">
        <v>3</v>
      </c>
      <c r="G617" s="1">
        <v>7</v>
      </c>
      <c r="H617" s="1">
        <v>1960</v>
      </c>
      <c r="I617" s="1">
        <v>274.39999999999998</v>
      </c>
      <c r="J617" s="1">
        <v>1685.6</v>
      </c>
      <c r="K617" s="1">
        <v>1400</v>
      </c>
      <c r="L617" s="1">
        <v>285.60000000000002</v>
      </c>
      <c r="M617" s="2">
        <v>41651</v>
      </c>
      <c r="N617">
        <v>12</v>
      </c>
      <c r="O617" t="s">
        <v>30</v>
      </c>
      <c r="P617">
        <v>2014</v>
      </c>
    </row>
    <row r="618" spans="1:16" x14ac:dyDescent="0.3">
      <c r="A618" t="s">
        <v>16</v>
      </c>
      <c r="B618" t="s">
        <v>24</v>
      </c>
      <c r="C618" t="s">
        <v>31</v>
      </c>
      <c r="D618" t="s">
        <v>470</v>
      </c>
      <c r="E618" s="1">
        <v>293</v>
      </c>
      <c r="F618" s="1">
        <v>5</v>
      </c>
      <c r="G618" s="1">
        <v>7</v>
      </c>
      <c r="H618" s="1">
        <v>2051</v>
      </c>
      <c r="I618" s="1">
        <v>287.14</v>
      </c>
      <c r="J618" s="1">
        <v>1763.86</v>
      </c>
      <c r="K618" s="1">
        <v>1465</v>
      </c>
      <c r="L618" s="1">
        <v>298.86</v>
      </c>
      <c r="M618" s="2">
        <v>41641</v>
      </c>
      <c r="N618">
        <v>2</v>
      </c>
      <c r="O618" t="s">
        <v>46</v>
      </c>
      <c r="P618">
        <v>2014</v>
      </c>
    </row>
    <row r="619" spans="1:16" x14ac:dyDescent="0.3">
      <c r="A619" t="s">
        <v>16</v>
      </c>
      <c r="B619" t="s">
        <v>44</v>
      </c>
      <c r="C619" t="s">
        <v>31</v>
      </c>
      <c r="D619" t="s">
        <v>470</v>
      </c>
      <c r="E619" s="1">
        <v>2996</v>
      </c>
      <c r="F619" s="1">
        <v>5</v>
      </c>
      <c r="G619" s="1">
        <v>7</v>
      </c>
      <c r="H619" s="1">
        <v>20972</v>
      </c>
      <c r="I619" s="1">
        <v>2936.08</v>
      </c>
      <c r="J619" s="1">
        <v>18035.919999999998</v>
      </c>
      <c r="K619" s="1">
        <v>14980</v>
      </c>
      <c r="L619" s="1">
        <v>3055.92</v>
      </c>
      <c r="M619" s="2">
        <v>41284</v>
      </c>
      <c r="N619">
        <v>10</v>
      </c>
      <c r="O619" t="s">
        <v>43</v>
      </c>
      <c r="P619">
        <v>2013</v>
      </c>
    </row>
    <row r="620" spans="1:16" x14ac:dyDescent="0.3">
      <c r="A620" t="s">
        <v>23</v>
      </c>
      <c r="B620" t="s">
        <v>22</v>
      </c>
      <c r="C620" t="s">
        <v>45</v>
      </c>
      <c r="D620" t="s">
        <v>470</v>
      </c>
      <c r="E620" s="1">
        <v>278</v>
      </c>
      <c r="F620" s="1">
        <v>10</v>
      </c>
      <c r="G620" s="1">
        <v>15</v>
      </c>
      <c r="H620" s="1">
        <v>4170</v>
      </c>
      <c r="I620" s="1">
        <v>583.79999999999995</v>
      </c>
      <c r="J620" s="1">
        <v>3586.2</v>
      </c>
      <c r="K620" s="1">
        <v>2780</v>
      </c>
      <c r="L620" s="1">
        <v>806.2</v>
      </c>
      <c r="M620" s="2">
        <v>41641</v>
      </c>
      <c r="N620">
        <v>2</v>
      </c>
      <c r="O620" t="s">
        <v>46</v>
      </c>
      <c r="P620">
        <v>2014</v>
      </c>
    </row>
    <row r="621" spans="1:16" x14ac:dyDescent="0.3">
      <c r="A621" t="s">
        <v>16</v>
      </c>
      <c r="B621" t="s">
        <v>17</v>
      </c>
      <c r="C621" t="s">
        <v>45</v>
      </c>
      <c r="D621" t="s">
        <v>470</v>
      </c>
      <c r="E621" s="1">
        <v>2428</v>
      </c>
      <c r="F621" s="1">
        <v>10</v>
      </c>
      <c r="G621" s="1">
        <v>20</v>
      </c>
      <c r="H621" s="1">
        <v>48560</v>
      </c>
      <c r="I621" s="1">
        <v>6798.4</v>
      </c>
      <c r="J621" s="1">
        <v>41761.599999999999</v>
      </c>
      <c r="K621" s="1">
        <v>24280</v>
      </c>
      <c r="L621" s="1">
        <v>17481.599999999999</v>
      </c>
      <c r="M621" s="2">
        <v>41642</v>
      </c>
      <c r="N621">
        <v>3</v>
      </c>
      <c r="O621" t="s">
        <v>32</v>
      </c>
      <c r="P621">
        <v>2014</v>
      </c>
    </row>
    <row r="622" spans="1:16" x14ac:dyDescent="0.3">
      <c r="A622" t="s">
        <v>23</v>
      </c>
      <c r="B622" t="s">
        <v>44</v>
      </c>
      <c r="C622" t="s">
        <v>45</v>
      </c>
      <c r="D622" t="s">
        <v>470</v>
      </c>
      <c r="E622" s="1">
        <v>1767</v>
      </c>
      <c r="F622" s="1">
        <v>10</v>
      </c>
      <c r="G622" s="1">
        <v>15</v>
      </c>
      <c r="H622" s="1">
        <v>26505</v>
      </c>
      <c r="I622" s="1">
        <v>3710.7</v>
      </c>
      <c r="J622" s="1">
        <v>22794.3</v>
      </c>
      <c r="K622" s="1">
        <v>17670</v>
      </c>
      <c r="L622" s="1">
        <v>5124.3</v>
      </c>
      <c r="M622" s="2">
        <v>41648</v>
      </c>
      <c r="N622">
        <v>9</v>
      </c>
      <c r="O622" t="s">
        <v>42</v>
      </c>
      <c r="P622">
        <v>2014</v>
      </c>
    </row>
    <row r="623" spans="1:16" x14ac:dyDescent="0.3">
      <c r="A623" t="s">
        <v>33</v>
      </c>
      <c r="B623" t="s">
        <v>24</v>
      </c>
      <c r="C623" t="s">
        <v>45</v>
      </c>
      <c r="D623" t="s">
        <v>470</v>
      </c>
      <c r="E623" s="1">
        <v>1393</v>
      </c>
      <c r="F623" s="1">
        <v>10</v>
      </c>
      <c r="G623" s="1">
        <v>12</v>
      </c>
      <c r="H623" s="1">
        <v>16716</v>
      </c>
      <c r="I623" s="1">
        <v>2340.2399999999998</v>
      </c>
      <c r="J623" s="1">
        <v>14375.76</v>
      </c>
      <c r="K623" s="1">
        <v>4179</v>
      </c>
      <c r="L623" s="1">
        <v>10196.76</v>
      </c>
      <c r="M623" s="2">
        <v>41649</v>
      </c>
      <c r="N623">
        <v>10</v>
      </c>
      <c r="O623" t="s">
        <v>43</v>
      </c>
      <c r="P623">
        <v>2014</v>
      </c>
    </row>
    <row r="624" spans="1:16" x14ac:dyDescent="0.3">
      <c r="A624" t="s">
        <v>16</v>
      </c>
      <c r="B624" t="s">
        <v>22</v>
      </c>
      <c r="C624" t="s">
        <v>60</v>
      </c>
      <c r="D624" t="s">
        <v>470</v>
      </c>
      <c r="E624" s="1">
        <v>280</v>
      </c>
      <c r="F624" s="1">
        <v>250</v>
      </c>
      <c r="G624" s="1">
        <v>7</v>
      </c>
      <c r="H624" s="1">
        <v>1960</v>
      </c>
      <c r="I624" s="1">
        <v>274.39999999999998</v>
      </c>
      <c r="J624" s="1">
        <v>1685.6</v>
      </c>
      <c r="K624" s="1">
        <v>1400</v>
      </c>
      <c r="L624" s="1">
        <v>285.60000000000002</v>
      </c>
      <c r="M624" s="2">
        <v>41651</v>
      </c>
      <c r="N624">
        <v>12</v>
      </c>
      <c r="O624" t="s">
        <v>30</v>
      </c>
      <c r="P624">
        <v>2014</v>
      </c>
    </row>
    <row r="625" spans="1:16" x14ac:dyDescent="0.3">
      <c r="A625" t="s">
        <v>33</v>
      </c>
      <c r="B625" t="s">
        <v>24</v>
      </c>
      <c r="C625" t="s">
        <v>71</v>
      </c>
      <c r="D625" t="s">
        <v>470</v>
      </c>
      <c r="E625" s="1">
        <v>1393</v>
      </c>
      <c r="F625" s="1">
        <v>260</v>
      </c>
      <c r="G625" s="1">
        <v>12</v>
      </c>
      <c r="H625" s="1">
        <v>16716</v>
      </c>
      <c r="I625" s="1">
        <v>2340.2399999999998</v>
      </c>
      <c r="J625" s="1">
        <v>14375.76</v>
      </c>
      <c r="K625" s="1">
        <v>4179</v>
      </c>
      <c r="L625" s="1">
        <v>10196.76</v>
      </c>
      <c r="M625" s="2">
        <v>41649</v>
      </c>
      <c r="N625">
        <v>10</v>
      </c>
      <c r="O625" t="s">
        <v>43</v>
      </c>
      <c r="P625">
        <v>2014</v>
      </c>
    </row>
    <row r="626" spans="1:16" x14ac:dyDescent="0.3">
      <c r="A626" t="s">
        <v>33</v>
      </c>
      <c r="B626" t="s">
        <v>44</v>
      </c>
      <c r="C626" t="s">
        <v>71</v>
      </c>
      <c r="D626" t="s">
        <v>470</v>
      </c>
      <c r="E626" s="1">
        <v>2015</v>
      </c>
      <c r="F626" s="1">
        <v>260</v>
      </c>
      <c r="G626" s="1">
        <v>12</v>
      </c>
      <c r="H626" s="1">
        <v>24180</v>
      </c>
      <c r="I626" s="1">
        <v>3385.2</v>
      </c>
      <c r="J626" s="1">
        <v>20794.8</v>
      </c>
      <c r="K626" s="1">
        <v>6045</v>
      </c>
      <c r="L626" s="1">
        <v>14749.8</v>
      </c>
      <c r="M626" s="2">
        <v>41286</v>
      </c>
      <c r="N626">
        <v>12</v>
      </c>
      <c r="O626" t="s">
        <v>30</v>
      </c>
      <c r="P626">
        <v>2013</v>
      </c>
    </row>
    <row r="627" spans="1:16" x14ac:dyDescent="0.3">
      <c r="A627" t="s">
        <v>38</v>
      </c>
      <c r="B627" t="s">
        <v>26</v>
      </c>
      <c r="C627" t="s">
        <v>18</v>
      </c>
      <c r="D627" t="s">
        <v>470</v>
      </c>
      <c r="E627" s="1">
        <v>801</v>
      </c>
      <c r="F627" s="1">
        <v>3</v>
      </c>
      <c r="G627" s="1">
        <v>300</v>
      </c>
      <c r="H627" t="s">
        <v>627</v>
      </c>
      <c r="I627" s="1">
        <v>33642</v>
      </c>
      <c r="J627" t="s">
        <v>628</v>
      </c>
      <c r="K627" t="s">
        <v>629</v>
      </c>
      <c r="L627" s="1">
        <v>6408</v>
      </c>
      <c r="M627" s="2">
        <v>41646</v>
      </c>
      <c r="N627">
        <v>7</v>
      </c>
      <c r="O627" t="s">
        <v>37</v>
      </c>
      <c r="P627">
        <v>2014</v>
      </c>
    </row>
    <row r="628" spans="1:16" x14ac:dyDescent="0.3">
      <c r="A628" t="s">
        <v>34</v>
      </c>
      <c r="B628" t="s">
        <v>24</v>
      </c>
      <c r="C628" t="s">
        <v>18</v>
      </c>
      <c r="D628" t="s">
        <v>470</v>
      </c>
      <c r="E628" s="1">
        <v>1023</v>
      </c>
      <c r="F628" s="1">
        <v>3</v>
      </c>
      <c r="G628" s="1">
        <v>125</v>
      </c>
      <c r="H628" t="s">
        <v>630</v>
      </c>
      <c r="I628" s="1">
        <v>17902.5</v>
      </c>
      <c r="J628" t="s">
        <v>631</v>
      </c>
      <c r="K628" t="s">
        <v>632</v>
      </c>
      <c r="L628" s="1">
        <v>-12787.5</v>
      </c>
      <c r="M628" s="2">
        <v>41283</v>
      </c>
      <c r="N628">
        <v>9</v>
      </c>
      <c r="O628" t="s">
        <v>42</v>
      </c>
      <c r="P628">
        <v>2013</v>
      </c>
    </row>
    <row r="629" spans="1:16" x14ac:dyDescent="0.3">
      <c r="A629" t="s">
        <v>38</v>
      </c>
      <c r="B629" t="s">
        <v>17</v>
      </c>
      <c r="C629" t="s">
        <v>18</v>
      </c>
      <c r="D629" t="s">
        <v>470</v>
      </c>
      <c r="E629" s="1">
        <v>1496</v>
      </c>
      <c r="F629" s="1">
        <v>3</v>
      </c>
      <c r="G629" s="1">
        <v>300</v>
      </c>
      <c r="H629" t="s">
        <v>633</v>
      </c>
      <c r="I629" s="1">
        <v>62832</v>
      </c>
      <c r="J629" t="s">
        <v>634</v>
      </c>
      <c r="K629" t="s">
        <v>259</v>
      </c>
      <c r="L629" s="1">
        <v>11968</v>
      </c>
      <c r="M629" s="2">
        <v>41649</v>
      </c>
      <c r="N629">
        <v>10</v>
      </c>
      <c r="O629" t="s">
        <v>43</v>
      </c>
      <c r="P629">
        <v>2014</v>
      </c>
    </row>
    <row r="630" spans="1:16" x14ac:dyDescent="0.3">
      <c r="A630" t="s">
        <v>38</v>
      </c>
      <c r="B630" t="s">
        <v>44</v>
      </c>
      <c r="C630" t="s">
        <v>18</v>
      </c>
      <c r="D630" t="s">
        <v>470</v>
      </c>
      <c r="E630" s="1">
        <v>1010</v>
      </c>
      <c r="F630" s="1">
        <v>3</v>
      </c>
      <c r="G630" s="1">
        <v>300</v>
      </c>
      <c r="H630" t="s">
        <v>635</v>
      </c>
      <c r="I630" s="1">
        <v>42420</v>
      </c>
      <c r="J630" t="s">
        <v>636</v>
      </c>
      <c r="K630" t="s">
        <v>637</v>
      </c>
      <c r="L630" s="1">
        <v>8080</v>
      </c>
      <c r="M630" s="2">
        <v>41649</v>
      </c>
      <c r="N630">
        <v>10</v>
      </c>
      <c r="O630" t="s">
        <v>43</v>
      </c>
      <c r="P630">
        <v>2014</v>
      </c>
    </row>
    <row r="631" spans="1:16" x14ac:dyDescent="0.3">
      <c r="A631" t="s">
        <v>23</v>
      </c>
      <c r="B631" t="s">
        <v>22</v>
      </c>
      <c r="C631" t="s">
        <v>18</v>
      </c>
      <c r="D631" t="s">
        <v>470</v>
      </c>
      <c r="E631" s="1">
        <v>1513</v>
      </c>
      <c r="F631" s="1">
        <v>3</v>
      </c>
      <c r="G631" s="1">
        <v>15</v>
      </c>
      <c r="H631" s="1">
        <v>22695</v>
      </c>
      <c r="I631" s="1">
        <v>3177.3</v>
      </c>
      <c r="J631" s="1">
        <v>19517.7</v>
      </c>
      <c r="K631" s="1">
        <v>15130</v>
      </c>
      <c r="L631" s="1">
        <v>4387.7</v>
      </c>
      <c r="M631" s="2">
        <v>41650</v>
      </c>
      <c r="N631">
        <v>11</v>
      </c>
      <c r="O631" t="s">
        <v>54</v>
      </c>
      <c r="P631">
        <v>2014</v>
      </c>
    </row>
    <row r="632" spans="1:16" x14ac:dyDescent="0.3">
      <c r="A632" t="s">
        <v>23</v>
      </c>
      <c r="B632" t="s">
        <v>17</v>
      </c>
      <c r="C632" t="s">
        <v>18</v>
      </c>
      <c r="D632" t="s">
        <v>470</v>
      </c>
      <c r="E632" s="1">
        <v>2300</v>
      </c>
      <c r="F632" s="1">
        <v>3</v>
      </c>
      <c r="G632" s="1">
        <v>15</v>
      </c>
      <c r="H632" s="1">
        <v>34500</v>
      </c>
      <c r="I632" s="1">
        <v>4830</v>
      </c>
      <c r="J632" s="1">
        <v>29670</v>
      </c>
      <c r="K632" s="1">
        <v>23000</v>
      </c>
      <c r="L632" s="1">
        <v>6670</v>
      </c>
      <c r="M632" s="2">
        <v>41651</v>
      </c>
      <c r="N632">
        <v>12</v>
      </c>
      <c r="O632" t="s">
        <v>30</v>
      </c>
      <c r="P632">
        <v>2014</v>
      </c>
    </row>
    <row r="633" spans="1:16" x14ac:dyDescent="0.3">
      <c r="A633" t="s">
        <v>34</v>
      </c>
      <c r="B633" t="s">
        <v>26</v>
      </c>
      <c r="C633" t="s">
        <v>18</v>
      </c>
      <c r="D633" t="s">
        <v>470</v>
      </c>
      <c r="E633" s="1">
        <v>2821</v>
      </c>
      <c r="F633" s="1">
        <v>3</v>
      </c>
      <c r="G633" s="1">
        <v>125</v>
      </c>
      <c r="H633" t="s">
        <v>58</v>
      </c>
      <c r="I633" s="1">
        <v>49367.5</v>
      </c>
      <c r="J633" t="s">
        <v>638</v>
      </c>
      <c r="K633" t="s">
        <v>59</v>
      </c>
      <c r="L633" s="1">
        <v>-35262.5</v>
      </c>
      <c r="M633" s="2">
        <v>41286</v>
      </c>
      <c r="N633">
        <v>12</v>
      </c>
      <c r="O633" t="s">
        <v>30</v>
      </c>
      <c r="P633">
        <v>2013</v>
      </c>
    </row>
    <row r="634" spans="1:16" x14ac:dyDescent="0.3">
      <c r="A634" t="s">
        <v>16</v>
      </c>
      <c r="B634" t="s">
        <v>17</v>
      </c>
      <c r="C634" t="s">
        <v>31</v>
      </c>
      <c r="D634" t="s">
        <v>470</v>
      </c>
      <c r="E634" s="1">
        <v>2227.5</v>
      </c>
      <c r="F634" s="1">
        <v>5</v>
      </c>
      <c r="G634" s="1">
        <v>350</v>
      </c>
      <c r="H634" t="s">
        <v>639</v>
      </c>
      <c r="I634" t="s">
        <v>640</v>
      </c>
      <c r="J634" t="s">
        <v>641</v>
      </c>
      <c r="K634" t="s">
        <v>642</v>
      </c>
      <c r="L634" s="1">
        <v>91327.5</v>
      </c>
      <c r="M634" s="2">
        <v>41640</v>
      </c>
      <c r="N634">
        <v>1</v>
      </c>
      <c r="O634" t="s">
        <v>21</v>
      </c>
      <c r="P634">
        <v>2014</v>
      </c>
    </row>
    <row r="635" spans="1:16" x14ac:dyDescent="0.3">
      <c r="A635" t="s">
        <v>16</v>
      </c>
      <c r="B635" t="s">
        <v>22</v>
      </c>
      <c r="C635" t="s">
        <v>31</v>
      </c>
      <c r="D635" t="s">
        <v>470</v>
      </c>
      <c r="E635" s="1">
        <v>1199</v>
      </c>
      <c r="F635" s="1">
        <v>5</v>
      </c>
      <c r="G635" s="1">
        <v>350</v>
      </c>
      <c r="H635" t="s">
        <v>643</v>
      </c>
      <c r="I635" s="1">
        <v>58751</v>
      </c>
      <c r="J635" t="s">
        <v>644</v>
      </c>
      <c r="K635" t="s">
        <v>645</v>
      </c>
      <c r="L635" s="1">
        <v>49159</v>
      </c>
      <c r="M635" s="2">
        <v>41643</v>
      </c>
      <c r="N635">
        <v>4</v>
      </c>
      <c r="O635" t="s">
        <v>64</v>
      </c>
      <c r="P635">
        <v>2014</v>
      </c>
    </row>
    <row r="636" spans="1:16" x14ac:dyDescent="0.3">
      <c r="A636" t="s">
        <v>16</v>
      </c>
      <c r="B636" t="s">
        <v>17</v>
      </c>
      <c r="C636" t="s">
        <v>31</v>
      </c>
      <c r="D636" t="s">
        <v>470</v>
      </c>
      <c r="E636" s="1">
        <v>200</v>
      </c>
      <c r="F636" s="1">
        <v>5</v>
      </c>
      <c r="G636" s="1">
        <v>350</v>
      </c>
      <c r="H636" s="1">
        <v>70000</v>
      </c>
      <c r="I636" s="1">
        <v>9800</v>
      </c>
      <c r="J636" s="1">
        <v>60200</v>
      </c>
      <c r="K636" s="1">
        <v>52000</v>
      </c>
      <c r="L636" s="1">
        <v>8200</v>
      </c>
      <c r="M636" s="2">
        <v>41644</v>
      </c>
      <c r="N636">
        <v>5</v>
      </c>
      <c r="O636" t="s">
        <v>78</v>
      </c>
      <c r="P636">
        <v>2014</v>
      </c>
    </row>
    <row r="637" spans="1:16" x14ac:dyDescent="0.3">
      <c r="A637" t="s">
        <v>16</v>
      </c>
      <c r="B637" t="s">
        <v>17</v>
      </c>
      <c r="C637" t="s">
        <v>31</v>
      </c>
      <c r="D637" t="s">
        <v>470</v>
      </c>
      <c r="E637" s="1">
        <v>388</v>
      </c>
      <c r="F637" s="1">
        <v>5</v>
      </c>
      <c r="G637" s="1">
        <v>7</v>
      </c>
      <c r="H637" s="1">
        <v>2716</v>
      </c>
      <c r="I637" s="1">
        <v>380.24</v>
      </c>
      <c r="J637" s="1">
        <v>2335.7600000000002</v>
      </c>
      <c r="K637" s="1">
        <v>1940</v>
      </c>
      <c r="L637" s="1">
        <v>395.76</v>
      </c>
      <c r="M637" s="2">
        <v>41648</v>
      </c>
      <c r="N637">
        <v>9</v>
      </c>
      <c r="O637" t="s">
        <v>42</v>
      </c>
      <c r="P637">
        <v>2014</v>
      </c>
    </row>
    <row r="638" spans="1:16" x14ac:dyDescent="0.3">
      <c r="A638" t="s">
        <v>16</v>
      </c>
      <c r="B638" t="s">
        <v>26</v>
      </c>
      <c r="C638" t="s">
        <v>31</v>
      </c>
      <c r="D638" t="s">
        <v>470</v>
      </c>
      <c r="E638" s="1">
        <v>1727</v>
      </c>
      <c r="F638" s="1">
        <v>5</v>
      </c>
      <c r="G638" s="1">
        <v>7</v>
      </c>
      <c r="H638" s="1">
        <v>12089</v>
      </c>
      <c r="I638" s="1">
        <v>1692.46</v>
      </c>
      <c r="J638" s="1">
        <v>10396.540000000001</v>
      </c>
      <c r="K638" s="1">
        <v>8635</v>
      </c>
      <c r="L638" s="1">
        <v>1761.54</v>
      </c>
      <c r="M638" s="2">
        <v>41284</v>
      </c>
      <c r="N638">
        <v>10</v>
      </c>
      <c r="O638" t="s">
        <v>43</v>
      </c>
      <c r="P638">
        <v>2013</v>
      </c>
    </row>
    <row r="639" spans="1:16" x14ac:dyDescent="0.3">
      <c r="A639" t="s">
        <v>23</v>
      </c>
      <c r="B639" t="s">
        <v>17</v>
      </c>
      <c r="C639" t="s">
        <v>31</v>
      </c>
      <c r="D639" t="s">
        <v>470</v>
      </c>
      <c r="E639" s="1">
        <v>2300</v>
      </c>
      <c r="F639" s="1">
        <v>5</v>
      </c>
      <c r="G639" s="1">
        <v>15</v>
      </c>
      <c r="H639" s="1">
        <v>34500</v>
      </c>
      <c r="I639" s="1">
        <v>4830</v>
      </c>
      <c r="J639" s="1">
        <v>29670</v>
      </c>
      <c r="K639" s="1">
        <v>23000</v>
      </c>
      <c r="L639" s="1">
        <v>6670</v>
      </c>
      <c r="M639" s="2">
        <v>41651</v>
      </c>
      <c r="N639">
        <v>12</v>
      </c>
      <c r="O639" t="s">
        <v>30</v>
      </c>
      <c r="P639">
        <v>2014</v>
      </c>
    </row>
    <row r="640" spans="1:16" x14ac:dyDescent="0.3">
      <c r="A640" t="s">
        <v>16</v>
      </c>
      <c r="B640" t="s">
        <v>26</v>
      </c>
      <c r="C640" t="s">
        <v>45</v>
      </c>
      <c r="D640" t="s">
        <v>470</v>
      </c>
      <c r="E640" s="1">
        <v>260</v>
      </c>
      <c r="F640" s="1">
        <v>10</v>
      </c>
      <c r="G640" s="1">
        <v>20</v>
      </c>
      <c r="H640" s="1">
        <v>5200</v>
      </c>
      <c r="I640" s="1">
        <v>728</v>
      </c>
      <c r="J640" s="1">
        <v>4472</v>
      </c>
      <c r="K640" s="1">
        <v>2600</v>
      </c>
      <c r="L640" s="1">
        <v>1872</v>
      </c>
      <c r="M640" s="2">
        <v>41641</v>
      </c>
      <c r="N640">
        <v>2</v>
      </c>
      <c r="O640" t="s">
        <v>46</v>
      </c>
      <c r="P640">
        <v>2014</v>
      </c>
    </row>
    <row r="641" spans="1:16" x14ac:dyDescent="0.3">
      <c r="A641" t="s">
        <v>23</v>
      </c>
      <c r="B641" t="s">
        <v>17</v>
      </c>
      <c r="C641" t="s">
        <v>45</v>
      </c>
      <c r="D641" t="s">
        <v>470</v>
      </c>
      <c r="E641" s="1">
        <v>2470</v>
      </c>
      <c r="F641" s="1">
        <v>10</v>
      </c>
      <c r="G641" s="1">
        <v>15</v>
      </c>
      <c r="H641" s="1">
        <v>37050</v>
      </c>
      <c r="I641" s="1">
        <v>5187</v>
      </c>
      <c r="J641" s="1">
        <v>31863</v>
      </c>
      <c r="K641" s="1">
        <v>24700</v>
      </c>
      <c r="L641" s="1">
        <v>7163</v>
      </c>
      <c r="M641" s="2">
        <v>41283</v>
      </c>
      <c r="N641">
        <v>9</v>
      </c>
      <c r="O641" t="s">
        <v>42</v>
      </c>
      <c r="P641">
        <v>2013</v>
      </c>
    </row>
    <row r="642" spans="1:16" x14ac:dyDescent="0.3">
      <c r="A642" t="s">
        <v>23</v>
      </c>
      <c r="B642" t="s">
        <v>17</v>
      </c>
      <c r="C642" t="s">
        <v>45</v>
      </c>
      <c r="D642" t="s">
        <v>470</v>
      </c>
      <c r="E642" s="1">
        <v>1743</v>
      </c>
      <c r="F642" s="1">
        <v>10</v>
      </c>
      <c r="G642" s="1">
        <v>15</v>
      </c>
      <c r="H642" s="1">
        <v>26145</v>
      </c>
      <c r="I642" s="1">
        <v>3660.3</v>
      </c>
      <c r="J642" s="1">
        <v>22484.7</v>
      </c>
      <c r="K642" s="1">
        <v>17430</v>
      </c>
      <c r="L642" s="1">
        <v>5054.7</v>
      </c>
      <c r="M642" s="2">
        <v>41284</v>
      </c>
      <c r="N642">
        <v>10</v>
      </c>
      <c r="O642" t="s">
        <v>43</v>
      </c>
      <c r="P642">
        <v>2013</v>
      </c>
    </row>
    <row r="643" spans="1:16" x14ac:dyDescent="0.3">
      <c r="A643" t="s">
        <v>33</v>
      </c>
      <c r="B643" t="s">
        <v>44</v>
      </c>
      <c r="C643" t="s">
        <v>45</v>
      </c>
      <c r="D643" t="s">
        <v>470</v>
      </c>
      <c r="E643" s="1">
        <v>2914</v>
      </c>
      <c r="F643" s="1">
        <v>10</v>
      </c>
      <c r="G643" s="1">
        <v>12</v>
      </c>
      <c r="H643" s="1">
        <v>34968</v>
      </c>
      <c r="I643" s="1">
        <v>4895.5200000000004</v>
      </c>
      <c r="J643" s="1">
        <v>30072.48</v>
      </c>
      <c r="K643" s="1">
        <v>8742</v>
      </c>
      <c r="L643" s="1">
        <v>21330.48</v>
      </c>
      <c r="M643" s="2">
        <v>41649</v>
      </c>
      <c r="N643">
        <v>10</v>
      </c>
      <c r="O643" t="s">
        <v>43</v>
      </c>
      <c r="P643">
        <v>2014</v>
      </c>
    </row>
    <row r="644" spans="1:16" x14ac:dyDescent="0.3">
      <c r="A644" t="s">
        <v>16</v>
      </c>
      <c r="B644" t="s">
        <v>24</v>
      </c>
      <c r="C644" t="s">
        <v>45</v>
      </c>
      <c r="D644" t="s">
        <v>470</v>
      </c>
      <c r="E644" s="1">
        <v>1731</v>
      </c>
      <c r="F644" s="1">
        <v>10</v>
      </c>
      <c r="G644" s="1">
        <v>7</v>
      </c>
      <c r="H644" s="1">
        <v>12117</v>
      </c>
      <c r="I644" s="1">
        <v>1696.38</v>
      </c>
      <c r="J644" s="1">
        <v>10420.620000000001</v>
      </c>
      <c r="K644" s="1">
        <v>8655</v>
      </c>
      <c r="L644" s="1">
        <v>1765.62</v>
      </c>
      <c r="M644" s="2">
        <v>41649</v>
      </c>
      <c r="N644">
        <v>10</v>
      </c>
      <c r="O644" t="s">
        <v>43</v>
      </c>
      <c r="P644">
        <v>2014</v>
      </c>
    </row>
    <row r="645" spans="1:16" x14ac:dyDescent="0.3">
      <c r="A645" t="s">
        <v>16</v>
      </c>
      <c r="B645" t="s">
        <v>17</v>
      </c>
      <c r="C645" t="s">
        <v>45</v>
      </c>
      <c r="D645" t="s">
        <v>470</v>
      </c>
      <c r="E645" s="1">
        <v>700</v>
      </c>
      <c r="F645" s="1">
        <v>10</v>
      </c>
      <c r="G645" s="1">
        <v>350</v>
      </c>
      <c r="H645" t="s">
        <v>646</v>
      </c>
      <c r="I645" s="1">
        <v>34300</v>
      </c>
      <c r="J645" t="s">
        <v>268</v>
      </c>
      <c r="K645" t="s">
        <v>647</v>
      </c>
      <c r="L645" s="1">
        <v>28700</v>
      </c>
      <c r="M645" s="2">
        <v>41650</v>
      </c>
      <c r="N645">
        <v>11</v>
      </c>
      <c r="O645" t="s">
        <v>54</v>
      </c>
      <c r="P645">
        <v>2014</v>
      </c>
    </row>
    <row r="646" spans="1:16" x14ac:dyDescent="0.3">
      <c r="A646" t="s">
        <v>33</v>
      </c>
      <c r="B646" t="s">
        <v>17</v>
      </c>
      <c r="C646" t="s">
        <v>45</v>
      </c>
      <c r="D646" t="s">
        <v>470</v>
      </c>
      <c r="E646" s="1">
        <v>2222</v>
      </c>
      <c r="F646" s="1">
        <v>10</v>
      </c>
      <c r="G646" s="1">
        <v>12</v>
      </c>
      <c r="H646" s="1">
        <v>26664</v>
      </c>
      <c r="I646" s="1">
        <v>3732.96</v>
      </c>
      <c r="J646" s="1">
        <v>22931.040000000001</v>
      </c>
      <c r="K646" s="1">
        <v>6666</v>
      </c>
      <c r="L646" s="1">
        <v>16265.04</v>
      </c>
      <c r="M646" s="2">
        <v>41285</v>
      </c>
      <c r="N646">
        <v>11</v>
      </c>
      <c r="O646" t="s">
        <v>54</v>
      </c>
      <c r="P646">
        <v>2013</v>
      </c>
    </row>
    <row r="647" spans="1:16" x14ac:dyDescent="0.3">
      <c r="A647" t="s">
        <v>16</v>
      </c>
      <c r="B647" t="s">
        <v>44</v>
      </c>
      <c r="C647" t="s">
        <v>45</v>
      </c>
      <c r="D647" t="s">
        <v>470</v>
      </c>
      <c r="E647" s="1">
        <v>1177</v>
      </c>
      <c r="F647" s="1">
        <v>10</v>
      </c>
      <c r="G647" s="1">
        <v>350</v>
      </c>
      <c r="H647" t="s">
        <v>648</v>
      </c>
      <c r="I647" s="1">
        <v>57673</v>
      </c>
      <c r="J647" t="s">
        <v>649</v>
      </c>
      <c r="K647" t="s">
        <v>650</v>
      </c>
      <c r="L647" s="1">
        <v>48257</v>
      </c>
      <c r="M647" s="2">
        <v>41650</v>
      </c>
      <c r="N647">
        <v>11</v>
      </c>
      <c r="O647" t="s">
        <v>54</v>
      </c>
      <c r="P647">
        <v>2014</v>
      </c>
    </row>
    <row r="648" spans="1:16" x14ac:dyDescent="0.3">
      <c r="A648" t="s">
        <v>16</v>
      </c>
      <c r="B648" t="s">
        <v>24</v>
      </c>
      <c r="C648" t="s">
        <v>45</v>
      </c>
      <c r="D648" t="s">
        <v>470</v>
      </c>
      <c r="E648" s="1">
        <v>1922</v>
      </c>
      <c r="F648" s="1">
        <v>10</v>
      </c>
      <c r="G648" s="1">
        <v>350</v>
      </c>
      <c r="H648" t="s">
        <v>651</v>
      </c>
      <c r="I648" s="1">
        <v>94178</v>
      </c>
      <c r="J648" t="s">
        <v>652</v>
      </c>
      <c r="K648" t="s">
        <v>653</v>
      </c>
      <c r="L648" s="1">
        <v>78802</v>
      </c>
      <c r="M648" s="2">
        <v>41285</v>
      </c>
      <c r="N648">
        <v>11</v>
      </c>
      <c r="O648" t="s">
        <v>54</v>
      </c>
      <c r="P648">
        <v>2013</v>
      </c>
    </row>
    <row r="649" spans="1:16" x14ac:dyDescent="0.3">
      <c r="A649" t="s">
        <v>34</v>
      </c>
      <c r="B649" t="s">
        <v>26</v>
      </c>
      <c r="C649" t="s">
        <v>55</v>
      </c>
      <c r="D649" t="s">
        <v>470</v>
      </c>
      <c r="E649" s="1">
        <v>1575</v>
      </c>
      <c r="F649" s="1">
        <v>120</v>
      </c>
      <c r="G649" s="1">
        <v>125</v>
      </c>
      <c r="H649" t="s">
        <v>654</v>
      </c>
      <c r="I649" s="1">
        <v>27562.5</v>
      </c>
      <c r="J649" t="s">
        <v>655</v>
      </c>
      <c r="K649" t="s">
        <v>656</v>
      </c>
      <c r="L649" s="1">
        <v>-19687.5</v>
      </c>
      <c r="M649" s="2">
        <v>41641</v>
      </c>
      <c r="N649">
        <v>2</v>
      </c>
      <c r="O649" t="s">
        <v>46</v>
      </c>
      <c r="P649">
        <v>2014</v>
      </c>
    </row>
    <row r="650" spans="1:16" x14ac:dyDescent="0.3">
      <c r="A650" t="s">
        <v>16</v>
      </c>
      <c r="B650" t="s">
        <v>44</v>
      </c>
      <c r="C650" t="s">
        <v>55</v>
      </c>
      <c r="D650" t="s">
        <v>470</v>
      </c>
      <c r="E650" s="1">
        <v>606</v>
      </c>
      <c r="F650" s="1">
        <v>120</v>
      </c>
      <c r="G650" s="1">
        <v>20</v>
      </c>
      <c r="H650" s="1">
        <v>12120</v>
      </c>
      <c r="I650" s="1">
        <v>1696.8</v>
      </c>
      <c r="J650" s="1">
        <v>10423.200000000001</v>
      </c>
      <c r="K650" s="1">
        <v>6060</v>
      </c>
      <c r="L650" s="1">
        <v>4363.2</v>
      </c>
      <c r="M650" s="2">
        <v>41643</v>
      </c>
      <c r="N650">
        <v>4</v>
      </c>
      <c r="O650" t="s">
        <v>64</v>
      </c>
      <c r="P650">
        <v>2014</v>
      </c>
    </row>
    <row r="651" spans="1:16" x14ac:dyDescent="0.3">
      <c r="A651" t="s">
        <v>38</v>
      </c>
      <c r="B651" t="s">
        <v>44</v>
      </c>
      <c r="C651" t="s">
        <v>55</v>
      </c>
      <c r="D651" t="s">
        <v>470</v>
      </c>
      <c r="E651" s="1">
        <v>2460</v>
      </c>
      <c r="F651" s="1">
        <v>120</v>
      </c>
      <c r="G651" s="1">
        <v>300</v>
      </c>
      <c r="H651" t="s">
        <v>389</v>
      </c>
      <c r="I651" t="s">
        <v>276</v>
      </c>
      <c r="J651" t="s">
        <v>657</v>
      </c>
      <c r="K651" t="s">
        <v>391</v>
      </c>
      <c r="L651" s="1">
        <v>19680</v>
      </c>
      <c r="M651" s="2">
        <v>41646</v>
      </c>
      <c r="N651">
        <v>7</v>
      </c>
      <c r="O651" t="s">
        <v>37</v>
      </c>
      <c r="P651">
        <v>2014</v>
      </c>
    </row>
    <row r="652" spans="1:16" x14ac:dyDescent="0.3">
      <c r="A652" t="s">
        <v>38</v>
      </c>
      <c r="B652" t="s">
        <v>17</v>
      </c>
      <c r="C652" t="s">
        <v>55</v>
      </c>
      <c r="D652" t="s">
        <v>470</v>
      </c>
      <c r="E652" s="1">
        <v>269</v>
      </c>
      <c r="F652" s="1">
        <v>120</v>
      </c>
      <c r="G652" s="1">
        <v>300</v>
      </c>
      <c r="H652" s="1">
        <v>80700</v>
      </c>
      <c r="I652" s="1">
        <v>11298</v>
      </c>
      <c r="J652" s="1">
        <v>69402</v>
      </c>
      <c r="K652" s="1">
        <v>67250</v>
      </c>
      <c r="L652" s="1">
        <v>2152</v>
      </c>
      <c r="M652" s="2">
        <v>41284</v>
      </c>
      <c r="N652">
        <v>10</v>
      </c>
      <c r="O652" t="s">
        <v>43</v>
      </c>
      <c r="P652">
        <v>2013</v>
      </c>
    </row>
    <row r="653" spans="1:16" x14ac:dyDescent="0.3">
      <c r="A653" t="s">
        <v>38</v>
      </c>
      <c r="B653" t="s">
        <v>22</v>
      </c>
      <c r="C653" t="s">
        <v>55</v>
      </c>
      <c r="D653" t="s">
        <v>470</v>
      </c>
      <c r="E653" s="1">
        <v>2536</v>
      </c>
      <c r="F653" s="1">
        <v>120</v>
      </c>
      <c r="G653" s="1">
        <v>300</v>
      </c>
      <c r="H653" t="s">
        <v>658</v>
      </c>
      <c r="I653" t="s">
        <v>659</v>
      </c>
      <c r="J653" t="s">
        <v>660</v>
      </c>
      <c r="K653" t="s">
        <v>661</v>
      </c>
      <c r="L653" s="1">
        <v>20288</v>
      </c>
      <c r="M653" s="2">
        <v>41285</v>
      </c>
      <c r="N653">
        <v>11</v>
      </c>
      <c r="O653" t="s">
        <v>54</v>
      </c>
      <c r="P653">
        <v>2013</v>
      </c>
    </row>
    <row r="654" spans="1:16" x14ac:dyDescent="0.3">
      <c r="A654" t="s">
        <v>16</v>
      </c>
      <c r="B654" t="s">
        <v>26</v>
      </c>
      <c r="C654" t="s">
        <v>60</v>
      </c>
      <c r="D654" t="s">
        <v>470</v>
      </c>
      <c r="E654" s="1">
        <v>2903</v>
      </c>
      <c r="F654" s="1">
        <v>250</v>
      </c>
      <c r="G654" s="1">
        <v>7</v>
      </c>
      <c r="H654" s="1">
        <v>20321</v>
      </c>
      <c r="I654" s="1">
        <v>2844.94</v>
      </c>
      <c r="J654" s="1">
        <v>17476.060000000001</v>
      </c>
      <c r="K654" s="1">
        <v>14515</v>
      </c>
      <c r="L654" s="1">
        <v>2961.06</v>
      </c>
      <c r="M654" s="2">
        <v>41642</v>
      </c>
      <c r="N654">
        <v>3</v>
      </c>
      <c r="O654" t="s">
        <v>32</v>
      </c>
      <c r="P654">
        <v>2014</v>
      </c>
    </row>
    <row r="655" spans="1:16" x14ac:dyDescent="0.3">
      <c r="A655" t="s">
        <v>38</v>
      </c>
      <c r="B655" t="s">
        <v>44</v>
      </c>
      <c r="C655" t="s">
        <v>60</v>
      </c>
      <c r="D655" t="s">
        <v>470</v>
      </c>
      <c r="E655" s="1">
        <v>2541</v>
      </c>
      <c r="F655" s="1">
        <v>250</v>
      </c>
      <c r="G655" s="1">
        <v>300</v>
      </c>
      <c r="H655" t="s">
        <v>662</v>
      </c>
      <c r="I655" t="s">
        <v>663</v>
      </c>
      <c r="J655" t="s">
        <v>664</v>
      </c>
      <c r="K655" t="s">
        <v>665</v>
      </c>
      <c r="L655" s="1">
        <v>20328</v>
      </c>
      <c r="M655" s="2">
        <v>41647</v>
      </c>
      <c r="N655">
        <v>8</v>
      </c>
      <c r="O655" t="s">
        <v>41</v>
      </c>
      <c r="P655">
        <v>2014</v>
      </c>
    </row>
    <row r="656" spans="1:16" x14ac:dyDescent="0.3">
      <c r="A656" t="s">
        <v>38</v>
      </c>
      <c r="B656" t="s">
        <v>17</v>
      </c>
      <c r="C656" t="s">
        <v>60</v>
      </c>
      <c r="D656" t="s">
        <v>470</v>
      </c>
      <c r="E656" s="1">
        <v>269</v>
      </c>
      <c r="F656" s="1">
        <v>250</v>
      </c>
      <c r="G656" s="1">
        <v>300</v>
      </c>
      <c r="H656" s="1">
        <v>80700</v>
      </c>
      <c r="I656" s="1">
        <v>11298</v>
      </c>
      <c r="J656" s="1">
        <v>69402</v>
      </c>
      <c r="K656" s="1">
        <v>67250</v>
      </c>
      <c r="L656" s="1">
        <v>2152</v>
      </c>
      <c r="M656" s="2">
        <v>41284</v>
      </c>
      <c r="N656">
        <v>10</v>
      </c>
      <c r="O656" t="s">
        <v>43</v>
      </c>
      <c r="P656">
        <v>2013</v>
      </c>
    </row>
    <row r="657" spans="1:16" x14ac:dyDescent="0.3">
      <c r="A657" t="s">
        <v>38</v>
      </c>
      <c r="B657" t="s">
        <v>17</v>
      </c>
      <c r="C657" t="s">
        <v>60</v>
      </c>
      <c r="D657" t="s">
        <v>470</v>
      </c>
      <c r="E657" s="1">
        <v>1496</v>
      </c>
      <c r="F657" s="1">
        <v>250</v>
      </c>
      <c r="G657" s="1">
        <v>300</v>
      </c>
      <c r="H657" t="s">
        <v>633</v>
      </c>
      <c r="I657" s="1">
        <v>62832</v>
      </c>
      <c r="J657" t="s">
        <v>634</v>
      </c>
      <c r="K657" t="s">
        <v>259</v>
      </c>
      <c r="L657" s="1">
        <v>11968</v>
      </c>
      <c r="M657" s="2">
        <v>41649</v>
      </c>
      <c r="N657">
        <v>10</v>
      </c>
      <c r="O657" t="s">
        <v>43</v>
      </c>
      <c r="P657">
        <v>2014</v>
      </c>
    </row>
    <row r="658" spans="1:16" x14ac:dyDescent="0.3">
      <c r="A658" t="s">
        <v>38</v>
      </c>
      <c r="B658" t="s">
        <v>44</v>
      </c>
      <c r="C658" t="s">
        <v>60</v>
      </c>
      <c r="D658" t="s">
        <v>470</v>
      </c>
      <c r="E658" s="1">
        <v>1010</v>
      </c>
      <c r="F658" s="1">
        <v>250</v>
      </c>
      <c r="G658" s="1">
        <v>300</v>
      </c>
      <c r="H658" t="s">
        <v>635</v>
      </c>
      <c r="I658" s="1">
        <v>42420</v>
      </c>
      <c r="J658" t="s">
        <v>636</v>
      </c>
      <c r="K658" t="s">
        <v>637</v>
      </c>
      <c r="L658" s="1">
        <v>8080</v>
      </c>
      <c r="M658" s="2">
        <v>41649</v>
      </c>
      <c r="N658">
        <v>10</v>
      </c>
      <c r="O658" t="s">
        <v>43</v>
      </c>
      <c r="P658">
        <v>2014</v>
      </c>
    </row>
    <row r="659" spans="1:16" x14ac:dyDescent="0.3">
      <c r="A659" t="s">
        <v>16</v>
      </c>
      <c r="B659" t="s">
        <v>24</v>
      </c>
      <c r="C659" t="s">
        <v>60</v>
      </c>
      <c r="D659" t="s">
        <v>470</v>
      </c>
      <c r="E659" s="1">
        <v>1281</v>
      </c>
      <c r="F659" s="1">
        <v>250</v>
      </c>
      <c r="G659" s="1">
        <v>350</v>
      </c>
      <c r="H659" t="s">
        <v>666</v>
      </c>
      <c r="I659" s="1">
        <v>62769</v>
      </c>
      <c r="J659" t="s">
        <v>667</v>
      </c>
      <c r="K659" t="s">
        <v>668</v>
      </c>
      <c r="L659" s="1">
        <v>52521</v>
      </c>
      <c r="M659" s="2">
        <v>41286</v>
      </c>
      <c r="N659">
        <v>12</v>
      </c>
      <c r="O659" t="s">
        <v>30</v>
      </c>
      <c r="P659">
        <v>2013</v>
      </c>
    </row>
    <row r="660" spans="1:16" x14ac:dyDescent="0.3">
      <c r="A660" t="s">
        <v>38</v>
      </c>
      <c r="B660" t="s">
        <v>17</v>
      </c>
      <c r="C660" t="s">
        <v>71</v>
      </c>
      <c r="D660" t="s">
        <v>470</v>
      </c>
      <c r="E660" s="1">
        <v>888</v>
      </c>
      <c r="F660" s="1">
        <v>260</v>
      </c>
      <c r="G660" s="1">
        <v>300</v>
      </c>
      <c r="H660" t="s">
        <v>669</v>
      </c>
      <c r="I660" s="1">
        <v>37296</v>
      </c>
      <c r="J660" t="s">
        <v>670</v>
      </c>
      <c r="K660" t="s">
        <v>671</v>
      </c>
      <c r="L660" s="1">
        <v>7104</v>
      </c>
      <c r="M660" s="2">
        <v>41642</v>
      </c>
      <c r="N660">
        <v>3</v>
      </c>
      <c r="O660" t="s">
        <v>32</v>
      </c>
      <c r="P660">
        <v>2014</v>
      </c>
    </row>
    <row r="661" spans="1:16" x14ac:dyDescent="0.3">
      <c r="A661" t="s">
        <v>34</v>
      </c>
      <c r="B661" t="s">
        <v>44</v>
      </c>
      <c r="C661" t="s">
        <v>71</v>
      </c>
      <c r="D661" t="s">
        <v>470</v>
      </c>
      <c r="E661" s="1">
        <v>2844</v>
      </c>
      <c r="F661" s="1">
        <v>260</v>
      </c>
      <c r="G661" s="1">
        <v>125</v>
      </c>
      <c r="H661" t="s">
        <v>672</v>
      </c>
      <c r="I661" s="1">
        <v>49770</v>
      </c>
      <c r="J661" t="s">
        <v>673</v>
      </c>
      <c r="K661" t="s">
        <v>674</v>
      </c>
      <c r="L661" s="1">
        <v>-35550</v>
      </c>
      <c r="M661" s="2">
        <v>41644</v>
      </c>
      <c r="N661">
        <v>5</v>
      </c>
      <c r="O661" t="s">
        <v>78</v>
      </c>
      <c r="P661">
        <v>2014</v>
      </c>
    </row>
    <row r="662" spans="1:16" x14ac:dyDescent="0.3">
      <c r="A662" t="s">
        <v>33</v>
      </c>
      <c r="B662" t="s">
        <v>24</v>
      </c>
      <c r="C662" t="s">
        <v>71</v>
      </c>
      <c r="D662" t="s">
        <v>470</v>
      </c>
      <c r="E662" s="1">
        <v>2475</v>
      </c>
      <c r="F662" s="1">
        <v>260</v>
      </c>
      <c r="G662" s="1">
        <v>12</v>
      </c>
      <c r="H662" s="1">
        <v>29700</v>
      </c>
      <c r="I662" s="1">
        <v>4158</v>
      </c>
      <c r="J662" s="1">
        <v>25542</v>
      </c>
      <c r="K662" s="1">
        <v>7425</v>
      </c>
      <c r="L662" s="1">
        <v>18117</v>
      </c>
      <c r="M662" s="2">
        <v>41647</v>
      </c>
      <c r="N662">
        <v>8</v>
      </c>
      <c r="O662" t="s">
        <v>41</v>
      </c>
      <c r="P662">
        <v>2014</v>
      </c>
    </row>
    <row r="663" spans="1:16" x14ac:dyDescent="0.3">
      <c r="A663" t="s">
        <v>23</v>
      </c>
      <c r="B663" t="s">
        <v>17</v>
      </c>
      <c r="C663" t="s">
        <v>71</v>
      </c>
      <c r="D663" t="s">
        <v>470</v>
      </c>
      <c r="E663" s="1">
        <v>1743</v>
      </c>
      <c r="F663" s="1">
        <v>260</v>
      </c>
      <c r="G663" s="1">
        <v>15</v>
      </c>
      <c r="H663" s="1">
        <v>26145</v>
      </c>
      <c r="I663" s="1">
        <v>3660.3</v>
      </c>
      <c r="J663" s="1">
        <v>22484.7</v>
      </c>
      <c r="K663" s="1">
        <v>17430</v>
      </c>
      <c r="L663" s="1">
        <v>5054.7</v>
      </c>
      <c r="M663" s="2">
        <v>41284</v>
      </c>
      <c r="N663">
        <v>10</v>
      </c>
      <c r="O663" t="s">
        <v>43</v>
      </c>
      <c r="P663">
        <v>2013</v>
      </c>
    </row>
    <row r="664" spans="1:16" x14ac:dyDescent="0.3">
      <c r="A664" t="s">
        <v>33</v>
      </c>
      <c r="B664" t="s">
        <v>44</v>
      </c>
      <c r="C664" t="s">
        <v>71</v>
      </c>
      <c r="D664" t="s">
        <v>470</v>
      </c>
      <c r="E664" s="1">
        <v>2914</v>
      </c>
      <c r="F664" s="1">
        <v>260</v>
      </c>
      <c r="G664" s="1">
        <v>12</v>
      </c>
      <c r="H664" s="1">
        <v>34968</v>
      </c>
      <c r="I664" s="1">
        <v>4895.5200000000004</v>
      </c>
      <c r="J664" s="1">
        <v>30072.48</v>
      </c>
      <c r="K664" s="1">
        <v>8742</v>
      </c>
      <c r="L664" s="1">
        <v>21330.48</v>
      </c>
      <c r="M664" s="2">
        <v>41649</v>
      </c>
      <c r="N664">
        <v>10</v>
      </c>
      <c r="O664" t="s">
        <v>43</v>
      </c>
      <c r="P664">
        <v>2014</v>
      </c>
    </row>
    <row r="665" spans="1:16" x14ac:dyDescent="0.3">
      <c r="A665" t="s">
        <v>16</v>
      </c>
      <c r="B665" t="s">
        <v>24</v>
      </c>
      <c r="C665" t="s">
        <v>71</v>
      </c>
      <c r="D665" t="s">
        <v>470</v>
      </c>
      <c r="E665" s="1">
        <v>1731</v>
      </c>
      <c r="F665" s="1">
        <v>260</v>
      </c>
      <c r="G665" s="1">
        <v>7</v>
      </c>
      <c r="H665" s="1">
        <v>12117</v>
      </c>
      <c r="I665" s="1">
        <v>1696.38</v>
      </c>
      <c r="J665" s="1">
        <v>10420.620000000001</v>
      </c>
      <c r="K665" s="1">
        <v>8655</v>
      </c>
      <c r="L665" s="1">
        <v>1765.62</v>
      </c>
      <c r="M665" s="2">
        <v>41649</v>
      </c>
      <c r="N665">
        <v>10</v>
      </c>
      <c r="O665" t="s">
        <v>43</v>
      </c>
      <c r="P665">
        <v>2014</v>
      </c>
    </row>
    <row r="666" spans="1:16" x14ac:dyDescent="0.3">
      <c r="A666" t="s">
        <v>16</v>
      </c>
      <c r="B666" t="s">
        <v>26</v>
      </c>
      <c r="C666" t="s">
        <v>71</v>
      </c>
      <c r="D666" t="s">
        <v>470</v>
      </c>
      <c r="E666" s="1">
        <v>1727</v>
      </c>
      <c r="F666" s="1">
        <v>260</v>
      </c>
      <c r="G666" s="1">
        <v>7</v>
      </c>
      <c r="H666" s="1">
        <v>12089</v>
      </c>
      <c r="I666" s="1">
        <v>1692.46</v>
      </c>
      <c r="J666" s="1">
        <v>10396.540000000001</v>
      </c>
      <c r="K666" s="1">
        <v>8635</v>
      </c>
      <c r="L666" s="1">
        <v>1761.54</v>
      </c>
      <c r="M666" s="2">
        <v>41284</v>
      </c>
      <c r="N666">
        <v>10</v>
      </c>
      <c r="O666" t="s">
        <v>43</v>
      </c>
      <c r="P666">
        <v>2013</v>
      </c>
    </row>
    <row r="667" spans="1:16" x14ac:dyDescent="0.3">
      <c r="A667" t="s">
        <v>23</v>
      </c>
      <c r="B667" t="s">
        <v>26</v>
      </c>
      <c r="C667" t="s">
        <v>71</v>
      </c>
      <c r="D667" t="s">
        <v>470</v>
      </c>
      <c r="E667" s="1">
        <v>1870</v>
      </c>
      <c r="F667" s="1">
        <v>260</v>
      </c>
      <c r="G667" s="1">
        <v>15</v>
      </c>
      <c r="H667" s="1">
        <v>28050</v>
      </c>
      <c r="I667" s="1">
        <v>3927</v>
      </c>
      <c r="J667" s="1">
        <v>24123</v>
      </c>
      <c r="K667" s="1">
        <v>18700</v>
      </c>
      <c r="L667" s="1">
        <v>5423</v>
      </c>
      <c r="M667" s="2">
        <v>41285</v>
      </c>
      <c r="N667">
        <v>11</v>
      </c>
      <c r="O667" t="s">
        <v>54</v>
      </c>
      <c r="P667">
        <v>2013</v>
      </c>
    </row>
    <row r="668" spans="1:16" x14ac:dyDescent="0.3">
      <c r="A668" t="s">
        <v>34</v>
      </c>
      <c r="B668" t="s">
        <v>24</v>
      </c>
      <c r="C668" t="s">
        <v>18</v>
      </c>
      <c r="D668" t="s">
        <v>470</v>
      </c>
      <c r="E668" s="1">
        <v>1174</v>
      </c>
      <c r="F668" s="1">
        <v>3</v>
      </c>
      <c r="G668" s="1">
        <v>125</v>
      </c>
      <c r="H668" t="s">
        <v>675</v>
      </c>
      <c r="I668" s="1">
        <v>22012.5</v>
      </c>
      <c r="J668" t="s">
        <v>676</v>
      </c>
      <c r="K668" t="s">
        <v>677</v>
      </c>
      <c r="L668" s="1">
        <v>-16142.5</v>
      </c>
      <c r="M668" s="2">
        <v>41647</v>
      </c>
      <c r="N668">
        <v>8</v>
      </c>
      <c r="O668" t="s">
        <v>41</v>
      </c>
      <c r="P668">
        <v>2014</v>
      </c>
    </row>
    <row r="669" spans="1:16" x14ac:dyDescent="0.3">
      <c r="A669" t="s">
        <v>34</v>
      </c>
      <c r="B669" t="s">
        <v>22</v>
      </c>
      <c r="C669" t="s">
        <v>18</v>
      </c>
      <c r="D669" t="s">
        <v>470</v>
      </c>
      <c r="E669" s="1">
        <v>2767</v>
      </c>
      <c r="F669" s="1">
        <v>3</v>
      </c>
      <c r="G669" s="1">
        <v>125</v>
      </c>
      <c r="H669" t="s">
        <v>678</v>
      </c>
      <c r="I669" s="1">
        <v>51881.25</v>
      </c>
      <c r="J669" t="s">
        <v>679</v>
      </c>
      <c r="K669" t="s">
        <v>680</v>
      </c>
      <c r="L669" s="1">
        <v>-38046.25</v>
      </c>
      <c r="M669" s="2">
        <v>41647</v>
      </c>
      <c r="N669">
        <v>8</v>
      </c>
      <c r="O669" t="s">
        <v>41</v>
      </c>
      <c r="P669">
        <v>2014</v>
      </c>
    </row>
    <row r="670" spans="1:16" x14ac:dyDescent="0.3">
      <c r="A670" t="s">
        <v>34</v>
      </c>
      <c r="B670" t="s">
        <v>22</v>
      </c>
      <c r="C670" t="s">
        <v>18</v>
      </c>
      <c r="D670" t="s">
        <v>470</v>
      </c>
      <c r="E670" s="1">
        <v>1085</v>
      </c>
      <c r="F670" s="1">
        <v>3</v>
      </c>
      <c r="G670" s="1">
        <v>125</v>
      </c>
      <c r="H670" t="s">
        <v>681</v>
      </c>
      <c r="I670" s="1">
        <v>20343.75</v>
      </c>
      <c r="J670" t="s">
        <v>682</v>
      </c>
      <c r="K670" t="s">
        <v>683</v>
      </c>
      <c r="L670" s="1">
        <v>-14918.75</v>
      </c>
      <c r="M670" s="2">
        <v>41649</v>
      </c>
      <c r="N670">
        <v>10</v>
      </c>
      <c r="O670" t="s">
        <v>43</v>
      </c>
      <c r="P670">
        <v>2014</v>
      </c>
    </row>
    <row r="671" spans="1:16" x14ac:dyDescent="0.3">
      <c r="A671" t="s">
        <v>38</v>
      </c>
      <c r="B671" t="s">
        <v>26</v>
      </c>
      <c r="C671" t="s">
        <v>31</v>
      </c>
      <c r="D671" t="s">
        <v>470</v>
      </c>
      <c r="E671" s="1">
        <v>546</v>
      </c>
      <c r="F671" s="1">
        <v>5</v>
      </c>
      <c r="G671" s="1">
        <v>300</v>
      </c>
      <c r="H671" t="s">
        <v>684</v>
      </c>
      <c r="I671" s="1">
        <v>24570</v>
      </c>
      <c r="J671" t="s">
        <v>685</v>
      </c>
      <c r="K671" t="s">
        <v>686</v>
      </c>
      <c r="L671" s="1">
        <v>2730</v>
      </c>
      <c r="M671" s="2">
        <v>41649</v>
      </c>
      <c r="N671">
        <v>10</v>
      </c>
      <c r="O671" t="s">
        <v>43</v>
      </c>
      <c r="P671">
        <v>2014</v>
      </c>
    </row>
    <row r="672" spans="1:16" x14ac:dyDescent="0.3">
      <c r="A672" t="s">
        <v>16</v>
      </c>
      <c r="B672" t="s">
        <v>22</v>
      </c>
      <c r="C672" t="s">
        <v>45</v>
      </c>
      <c r="D672" t="s">
        <v>470</v>
      </c>
      <c r="E672" s="1">
        <v>1158</v>
      </c>
      <c r="F672" s="1">
        <v>10</v>
      </c>
      <c r="G672" s="1">
        <v>20</v>
      </c>
      <c r="H672" s="1">
        <v>23160</v>
      </c>
      <c r="I672" s="1">
        <v>3474</v>
      </c>
      <c r="J672" s="1">
        <v>19686</v>
      </c>
      <c r="K672" s="1">
        <v>11580</v>
      </c>
      <c r="L672" s="1">
        <v>8106</v>
      </c>
      <c r="M672" s="2">
        <v>41642</v>
      </c>
      <c r="N672">
        <v>3</v>
      </c>
      <c r="O672" t="s">
        <v>32</v>
      </c>
      <c r="P672">
        <v>2014</v>
      </c>
    </row>
    <row r="673" spans="1:16" x14ac:dyDescent="0.3">
      <c r="A673" t="s">
        <v>23</v>
      </c>
      <c r="B673" t="s">
        <v>17</v>
      </c>
      <c r="C673" t="s">
        <v>45</v>
      </c>
      <c r="D673" t="s">
        <v>470</v>
      </c>
      <c r="E673" s="1">
        <v>1614</v>
      </c>
      <c r="F673" s="1">
        <v>10</v>
      </c>
      <c r="G673" s="1">
        <v>15</v>
      </c>
      <c r="H673" s="1">
        <v>24210</v>
      </c>
      <c r="I673" s="1">
        <v>3631.5</v>
      </c>
      <c r="J673" s="1">
        <v>20578.5</v>
      </c>
      <c r="K673" s="1">
        <v>16140</v>
      </c>
      <c r="L673" s="1">
        <v>4438.5</v>
      </c>
      <c r="M673" s="2">
        <v>41643</v>
      </c>
      <c r="N673">
        <v>4</v>
      </c>
      <c r="O673" t="s">
        <v>64</v>
      </c>
      <c r="P673">
        <v>2014</v>
      </c>
    </row>
    <row r="674" spans="1:16" x14ac:dyDescent="0.3">
      <c r="A674" t="s">
        <v>16</v>
      </c>
      <c r="B674" t="s">
        <v>26</v>
      </c>
      <c r="C674" t="s">
        <v>45</v>
      </c>
      <c r="D674" t="s">
        <v>470</v>
      </c>
      <c r="E674" s="1">
        <v>2535</v>
      </c>
      <c r="F674" s="1">
        <v>10</v>
      </c>
      <c r="G674" s="1">
        <v>7</v>
      </c>
      <c r="H674" s="1">
        <v>17745</v>
      </c>
      <c r="I674" s="1">
        <v>2661.75</v>
      </c>
      <c r="J674" s="1">
        <v>15083.25</v>
      </c>
      <c r="K674" s="1">
        <v>12675</v>
      </c>
      <c r="L674" s="1">
        <v>2408.25</v>
      </c>
      <c r="M674" s="2">
        <v>41643</v>
      </c>
      <c r="N674">
        <v>4</v>
      </c>
      <c r="O674" t="s">
        <v>64</v>
      </c>
      <c r="P674">
        <v>2014</v>
      </c>
    </row>
    <row r="675" spans="1:16" x14ac:dyDescent="0.3">
      <c r="A675" t="s">
        <v>16</v>
      </c>
      <c r="B675" t="s">
        <v>26</v>
      </c>
      <c r="C675" t="s">
        <v>45</v>
      </c>
      <c r="D675" t="s">
        <v>470</v>
      </c>
      <c r="E675" s="1">
        <v>2851</v>
      </c>
      <c r="F675" s="1">
        <v>10</v>
      </c>
      <c r="G675" s="1">
        <v>350</v>
      </c>
      <c r="H675" t="s">
        <v>687</v>
      </c>
      <c r="I675" t="s">
        <v>688</v>
      </c>
      <c r="J675" t="s">
        <v>689</v>
      </c>
      <c r="K675" t="s">
        <v>690</v>
      </c>
      <c r="L675" t="s">
        <v>691</v>
      </c>
      <c r="M675" s="2">
        <v>41644</v>
      </c>
      <c r="N675">
        <v>5</v>
      </c>
      <c r="O675" t="s">
        <v>78</v>
      </c>
      <c r="P675">
        <v>2014</v>
      </c>
    </row>
    <row r="676" spans="1:16" x14ac:dyDescent="0.3">
      <c r="A676" t="s">
        <v>23</v>
      </c>
      <c r="B676" t="s">
        <v>17</v>
      </c>
      <c r="C676" t="s">
        <v>45</v>
      </c>
      <c r="D676" t="s">
        <v>470</v>
      </c>
      <c r="E676" s="1">
        <v>2559</v>
      </c>
      <c r="F676" s="1">
        <v>10</v>
      </c>
      <c r="G676" s="1">
        <v>15</v>
      </c>
      <c r="H676" s="1">
        <v>38385</v>
      </c>
      <c r="I676" s="1">
        <v>5757.75</v>
      </c>
      <c r="J676" s="1">
        <v>32627.25</v>
      </c>
      <c r="K676" s="1">
        <v>25590</v>
      </c>
      <c r="L676" s="1">
        <v>7037.25</v>
      </c>
      <c r="M676" s="2">
        <v>41647</v>
      </c>
      <c r="N676">
        <v>8</v>
      </c>
      <c r="O676" t="s">
        <v>41</v>
      </c>
      <c r="P676">
        <v>2014</v>
      </c>
    </row>
    <row r="677" spans="1:16" x14ac:dyDescent="0.3">
      <c r="A677" t="s">
        <v>16</v>
      </c>
      <c r="B677" t="s">
        <v>44</v>
      </c>
      <c r="C677" t="s">
        <v>45</v>
      </c>
      <c r="D677" t="s">
        <v>470</v>
      </c>
      <c r="E677" s="1">
        <v>267</v>
      </c>
      <c r="F677" s="1">
        <v>10</v>
      </c>
      <c r="G677" s="1">
        <v>20</v>
      </c>
      <c r="H677" s="1">
        <v>5340</v>
      </c>
      <c r="I677" s="1">
        <v>801</v>
      </c>
      <c r="J677" s="1">
        <v>4539</v>
      </c>
      <c r="K677" s="1">
        <v>2670</v>
      </c>
      <c r="L677" s="1">
        <v>1869</v>
      </c>
      <c r="M677" s="2">
        <v>41284</v>
      </c>
      <c r="N677">
        <v>10</v>
      </c>
      <c r="O677" t="s">
        <v>43</v>
      </c>
      <c r="P677">
        <v>2013</v>
      </c>
    </row>
    <row r="678" spans="1:16" x14ac:dyDescent="0.3">
      <c r="A678" t="s">
        <v>34</v>
      </c>
      <c r="B678" t="s">
        <v>22</v>
      </c>
      <c r="C678" t="s">
        <v>45</v>
      </c>
      <c r="D678" t="s">
        <v>470</v>
      </c>
      <c r="E678" s="1">
        <v>1085</v>
      </c>
      <c r="F678" s="1">
        <v>10</v>
      </c>
      <c r="G678" s="1">
        <v>125</v>
      </c>
      <c r="H678" t="s">
        <v>681</v>
      </c>
      <c r="I678" s="1">
        <v>20343.75</v>
      </c>
      <c r="J678" t="s">
        <v>682</v>
      </c>
      <c r="K678" t="s">
        <v>683</v>
      </c>
      <c r="L678" s="1">
        <v>-14918.75</v>
      </c>
      <c r="M678" s="2">
        <v>41649</v>
      </c>
      <c r="N678">
        <v>10</v>
      </c>
      <c r="O678" t="s">
        <v>43</v>
      </c>
      <c r="P678">
        <v>2014</v>
      </c>
    </row>
    <row r="679" spans="1:16" x14ac:dyDescent="0.3">
      <c r="A679" t="s">
        <v>23</v>
      </c>
      <c r="B679" t="s">
        <v>22</v>
      </c>
      <c r="C679" t="s">
        <v>45</v>
      </c>
      <c r="D679" t="s">
        <v>470</v>
      </c>
      <c r="E679" s="1">
        <v>1175</v>
      </c>
      <c r="F679" s="1">
        <v>10</v>
      </c>
      <c r="G679" s="1">
        <v>15</v>
      </c>
      <c r="H679" s="1">
        <v>17625</v>
      </c>
      <c r="I679" s="1">
        <v>2643.75</v>
      </c>
      <c r="J679" s="1">
        <v>14981.25</v>
      </c>
      <c r="K679" s="1">
        <v>11750</v>
      </c>
      <c r="L679" s="1">
        <v>3231.25</v>
      </c>
      <c r="M679" s="2">
        <v>41649</v>
      </c>
      <c r="N679">
        <v>10</v>
      </c>
      <c r="O679" t="s">
        <v>43</v>
      </c>
      <c r="P679">
        <v>2014</v>
      </c>
    </row>
    <row r="680" spans="1:16" x14ac:dyDescent="0.3">
      <c r="A680" t="s">
        <v>16</v>
      </c>
      <c r="B680" t="s">
        <v>44</v>
      </c>
      <c r="C680" t="s">
        <v>45</v>
      </c>
      <c r="D680" t="s">
        <v>470</v>
      </c>
      <c r="E680" s="1">
        <v>2007</v>
      </c>
      <c r="F680" s="1">
        <v>10</v>
      </c>
      <c r="G680" s="1">
        <v>350</v>
      </c>
      <c r="H680" t="s">
        <v>692</v>
      </c>
      <c r="I680" t="s">
        <v>693</v>
      </c>
      <c r="J680" t="s">
        <v>694</v>
      </c>
      <c r="K680" t="s">
        <v>695</v>
      </c>
      <c r="L680" s="1">
        <v>75262.5</v>
      </c>
      <c r="M680" s="2">
        <v>41285</v>
      </c>
      <c r="N680">
        <v>11</v>
      </c>
      <c r="O680" t="s">
        <v>54</v>
      </c>
      <c r="P680">
        <v>2013</v>
      </c>
    </row>
    <row r="681" spans="1:16" x14ac:dyDescent="0.3">
      <c r="A681" t="s">
        <v>16</v>
      </c>
      <c r="B681" t="s">
        <v>26</v>
      </c>
      <c r="C681" t="s">
        <v>45</v>
      </c>
      <c r="D681" t="s">
        <v>470</v>
      </c>
      <c r="E681" s="1">
        <v>2151</v>
      </c>
      <c r="F681" s="1">
        <v>10</v>
      </c>
      <c r="G681" s="1">
        <v>350</v>
      </c>
      <c r="H681" t="s">
        <v>696</v>
      </c>
      <c r="I681" t="s">
        <v>697</v>
      </c>
      <c r="J681" t="s">
        <v>698</v>
      </c>
      <c r="K681" t="s">
        <v>699</v>
      </c>
      <c r="L681" s="1">
        <v>80662.5</v>
      </c>
      <c r="M681" s="2">
        <v>41285</v>
      </c>
      <c r="N681">
        <v>11</v>
      </c>
      <c r="O681" t="s">
        <v>54</v>
      </c>
      <c r="P681">
        <v>2013</v>
      </c>
    </row>
    <row r="682" spans="1:16" x14ac:dyDescent="0.3">
      <c r="A682" t="s">
        <v>33</v>
      </c>
      <c r="B682" t="s">
        <v>44</v>
      </c>
      <c r="C682" t="s">
        <v>45</v>
      </c>
      <c r="D682" t="s">
        <v>470</v>
      </c>
      <c r="E682" s="1">
        <v>914</v>
      </c>
      <c r="F682" s="1">
        <v>10</v>
      </c>
      <c r="G682" s="1">
        <v>12</v>
      </c>
      <c r="H682" s="1">
        <v>10968</v>
      </c>
      <c r="I682" s="1">
        <v>1645.2</v>
      </c>
      <c r="J682" s="1">
        <v>9322.7999999999993</v>
      </c>
      <c r="K682" s="1">
        <v>2742</v>
      </c>
      <c r="L682" s="1">
        <v>6580.8</v>
      </c>
      <c r="M682" s="2">
        <v>41651</v>
      </c>
      <c r="N682">
        <v>12</v>
      </c>
      <c r="O682" t="s">
        <v>30</v>
      </c>
      <c r="P682">
        <v>2014</v>
      </c>
    </row>
    <row r="683" spans="1:16" x14ac:dyDescent="0.3">
      <c r="A683" t="s">
        <v>16</v>
      </c>
      <c r="B683" t="s">
        <v>24</v>
      </c>
      <c r="C683" t="s">
        <v>45</v>
      </c>
      <c r="D683" t="s">
        <v>470</v>
      </c>
      <c r="E683" s="1">
        <v>293</v>
      </c>
      <c r="F683" s="1">
        <v>10</v>
      </c>
      <c r="G683" s="1">
        <v>20</v>
      </c>
      <c r="H683" s="1">
        <v>5860</v>
      </c>
      <c r="I683" s="1">
        <v>879</v>
      </c>
      <c r="J683" s="1">
        <v>4981</v>
      </c>
      <c r="K683" s="1">
        <v>2930</v>
      </c>
      <c r="L683" s="1">
        <v>2051</v>
      </c>
      <c r="M683" s="2">
        <v>41651</v>
      </c>
      <c r="N683">
        <v>12</v>
      </c>
      <c r="O683" t="s">
        <v>30</v>
      </c>
      <c r="P683">
        <v>2014</v>
      </c>
    </row>
    <row r="684" spans="1:16" x14ac:dyDescent="0.3">
      <c r="A684" t="s">
        <v>33</v>
      </c>
      <c r="B684" t="s">
        <v>26</v>
      </c>
      <c r="C684" t="s">
        <v>55</v>
      </c>
      <c r="D684" t="s">
        <v>470</v>
      </c>
      <c r="E684" s="1">
        <v>500</v>
      </c>
      <c r="F684" s="1">
        <v>120</v>
      </c>
      <c r="G684" s="1">
        <v>12</v>
      </c>
      <c r="H684" s="1">
        <v>6000</v>
      </c>
      <c r="I684" s="1">
        <v>900</v>
      </c>
      <c r="J684" s="1">
        <v>5100</v>
      </c>
      <c r="K684" s="1">
        <v>1500</v>
      </c>
      <c r="L684" s="1">
        <v>3600</v>
      </c>
      <c r="M684" s="2">
        <v>41642</v>
      </c>
      <c r="N684">
        <v>3</v>
      </c>
      <c r="O684" t="s">
        <v>32</v>
      </c>
      <c r="P684">
        <v>2014</v>
      </c>
    </row>
    <row r="685" spans="1:16" x14ac:dyDescent="0.3">
      <c r="A685" t="s">
        <v>23</v>
      </c>
      <c r="B685" t="s">
        <v>24</v>
      </c>
      <c r="C685" t="s">
        <v>55</v>
      </c>
      <c r="D685" t="s">
        <v>470</v>
      </c>
      <c r="E685" s="1">
        <v>2826</v>
      </c>
      <c r="F685" s="1">
        <v>120</v>
      </c>
      <c r="G685" s="1">
        <v>15</v>
      </c>
      <c r="H685" s="1">
        <v>42390</v>
      </c>
      <c r="I685" s="1">
        <v>6358.5</v>
      </c>
      <c r="J685" s="1">
        <v>36031.5</v>
      </c>
      <c r="K685" s="1">
        <v>28260</v>
      </c>
      <c r="L685" s="1">
        <v>7771.5</v>
      </c>
      <c r="M685" s="2">
        <v>41644</v>
      </c>
      <c r="N685">
        <v>5</v>
      </c>
      <c r="O685" t="s">
        <v>78</v>
      </c>
      <c r="P685">
        <v>2014</v>
      </c>
    </row>
    <row r="686" spans="1:16" x14ac:dyDescent="0.3">
      <c r="A686" t="s">
        <v>34</v>
      </c>
      <c r="B686" t="s">
        <v>24</v>
      </c>
      <c r="C686" t="s">
        <v>55</v>
      </c>
      <c r="D686" t="s">
        <v>470</v>
      </c>
      <c r="E686" s="1">
        <v>663</v>
      </c>
      <c r="F686" s="1">
        <v>120</v>
      </c>
      <c r="G686" s="1">
        <v>125</v>
      </c>
      <c r="H686" s="1">
        <v>82875</v>
      </c>
      <c r="I686" s="1">
        <v>12431.25</v>
      </c>
      <c r="J686" s="1">
        <v>70443.75</v>
      </c>
      <c r="K686" s="1">
        <v>79560</v>
      </c>
      <c r="L686" s="1">
        <v>-9116.25</v>
      </c>
      <c r="M686" s="2">
        <v>41648</v>
      </c>
      <c r="N686">
        <v>9</v>
      </c>
      <c r="O686" t="s">
        <v>42</v>
      </c>
      <c r="P686">
        <v>2014</v>
      </c>
    </row>
    <row r="687" spans="1:16" x14ac:dyDescent="0.3">
      <c r="A687" t="s">
        <v>38</v>
      </c>
      <c r="B687" t="s">
        <v>44</v>
      </c>
      <c r="C687" t="s">
        <v>55</v>
      </c>
      <c r="D687" t="s">
        <v>470</v>
      </c>
      <c r="E687" s="1">
        <v>2574</v>
      </c>
      <c r="F687" s="1">
        <v>120</v>
      </c>
      <c r="G687" s="1">
        <v>300</v>
      </c>
      <c r="H687" t="s">
        <v>700</v>
      </c>
      <c r="I687" t="s">
        <v>701</v>
      </c>
      <c r="J687" t="s">
        <v>702</v>
      </c>
      <c r="K687" t="s">
        <v>703</v>
      </c>
      <c r="L687" s="1">
        <v>12870</v>
      </c>
      <c r="M687" s="2">
        <v>41285</v>
      </c>
      <c r="N687">
        <v>11</v>
      </c>
      <c r="O687" t="s">
        <v>54</v>
      </c>
      <c r="P687">
        <v>2013</v>
      </c>
    </row>
    <row r="688" spans="1:16" x14ac:dyDescent="0.3">
      <c r="A688" t="s">
        <v>34</v>
      </c>
      <c r="B688" t="s">
        <v>44</v>
      </c>
      <c r="C688" t="s">
        <v>55</v>
      </c>
      <c r="D688" t="s">
        <v>470</v>
      </c>
      <c r="E688" s="1">
        <v>2438</v>
      </c>
      <c r="F688" s="1">
        <v>120</v>
      </c>
      <c r="G688" s="1">
        <v>125</v>
      </c>
      <c r="H688" t="s">
        <v>704</v>
      </c>
      <c r="I688" s="1">
        <v>45712.5</v>
      </c>
      <c r="J688" t="s">
        <v>705</v>
      </c>
      <c r="K688" t="s">
        <v>706</v>
      </c>
      <c r="L688" s="1">
        <v>-33522.5</v>
      </c>
      <c r="M688" s="2">
        <v>41286</v>
      </c>
      <c r="N688">
        <v>12</v>
      </c>
      <c r="O688" t="s">
        <v>30</v>
      </c>
      <c r="P688">
        <v>2013</v>
      </c>
    </row>
    <row r="689" spans="1:16" x14ac:dyDescent="0.3">
      <c r="A689" t="s">
        <v>33</v>
      </c>
      <c r="B689" t="s">
        <v>44</v>
      </c>
      <c r="C689" t="s">
        <v>55</v>
      </c>
      <c r="D689" t="s">
        <v>470</v>
      </c>
      <c r="E689" s="1">
        <v>914</v>
      </c>
      <c r="F689" s="1">
        <v>120</v>
      </c>
      <c r="G689" s="1">
        <v>12</v>
      </c>
      <c r="H689" s="1">
        <v>10968</v>
      </c>
      <c r="I689" s="1">
        <v>1645.2</v>
      </c>
      <c r="J689" s="1">
        <v>9322.7999999999993</v>
      </c>
      <c r="K689" s="1">
        <v>2742</v>
      </c>
      <c r="L689" s="1">
        <v>6580.8</v>
      </c>
      <c r="M689" s="2">
        <v>41651</v>
      </c>
      <c r="N689">
        <v>12</v>
      </c>
      <c r="O689" t="s">
        <v>30</v>
      </c>
      <c r="P689">
        <v>2014</v>
      </c>
    </row>
    <row r="690" spans="1:16" x14ac:dyDescent="0.3">
      <c r="A690" t="s">
        <v>16</v>
      </c>
      <c r="B690" t="s">
        <v>17</v>
      </c>
      <c r="C690" t="s">
        <v>60</v>
      </c>
      <c r="D690" t="s">
        <v>470</v>
      </c>
      <c r="E690" s="1">
        <v>865.5</v>
      </c>
      <c r="F690" s="1">
        <v>250</v>
      </c>
      <c r="G690" s="1">
        <v>20</v>
      </c>
      <c r="H690" s="1">
        <v>17310</v>
      </c>
      <c r="I690" s="1">
        <v>2596.5</v>
      </c>
      <c r="J690" s="1">
        <v>14713.5</v>
      </c>
      <c r="K690" s="1">
        <v>8655</v>
      </c>
      <c r="L690" s="1">
        <v>6058.5</v>
      </c>
      <c r="M690" s="2">
        <v>41646</v>
      </c>
      <c r="N690">
        <v>7</v>
      </c>
      <c r="O690" t="s">
        <v>37</v>
      </c>
      <c r="P690">
        <v>2014</v>
      </c>
    </row>
    <row r="691" spans="1:16" x14ac:dyDescent="0.3">
      <c r="A691" t="s">
        <v>23</v>
      </c>
      <c r="B691" t="s">
        <v>22</v>
      </c>
      <c r="C691" t="s">
        <v>60</v>
      </c>
      <c r="D691" t="s">
        <v>470</v>
      </c>
      <c r="E691" s="1">
        <v>492</v>
      </c>
      <c r="F691" s="1">
        <v>250</v>
      </c>
      <c r="G691" s="1">
        <v>15</v>
      </c>
      <c r="H691" s="1">
        <v>7380</v>
      </c>
      <c r="I691" s="1">
        <v>1107</v>
      </c>
      <c r="J691" s="1">
        <v>6273</v>
      </c>
      <c r="K691" s="1">
        <v>4920</v>
      </c>
      <c r="L691" s="1">
        <v>1353</v>
      </c>
      <c r="M691" s="2">
        <v>41646</v>
      </c>
      <c r="N691">
        <v>7</v>
      </c>
      <c r="O691" t="s">
        <v>37</v>
      </c>
      <c r="P691">
        <v>2014</v>
      </c>
    </row>
    <row r="692" spans="1:16" x14ac:dyDescent="0.3">
      <c r="A692" t="s">
        <v>16</v>
      </c>
      <c r="B692" t="s">
        <v>44</v>
      </c>
      <c r="C692" t="s">
        <v>60</v>
      </c>
      <c r="D692" t="s">
        <v>470</v>
      </c>
      <c r="E692" s="1">
        <v>267</v>
      </c>
      <c r="F692" s="1">
        <v>250</v>
      </c>
      <c r="G692" s="1">
        <v>20</v>
      </c>
      <c r="H692" s="1">
        <v>5340</v>
      </c>
      <c r="I692" s="1">
        <v>801</v>
      </c>
      <c r="J692" s="1">
        <v>4539</v>
      </c>
      <c r="K692" s="1">
        <v>2670</v>
      </c>
      <c r="L692" s="1">
        <v>1869</v>
      </c>
      <c r="M692" s="2">
        <v>41284</v>
      </c>
      <c r="N692">
        <v>10</v>
      </c>
      <c r="O692" t="s">
        <v>43</v>
      </c>
      <c r="P692">
        <v>2013</v>
      </c>
    </row>
    <row r="693" spans="1:16" x14ac:dyDescent="0.3">
      <c r="A693" t="s">
        <v>23</v>
      </c>
      <c r="B693" t="s">
        <v>22</v>
      </c>
      <c r="C693" t="s">
        <v>60</v>
      </c>
      <c r="D693" t="s">
        <v>470</v>
      </c>
      <c r="E693" s="1">
        <v>1175</v>
      </c>
      <c r="F693" s="1">
        <v>250</v>
      </c>
      <c r="G693" s="1">
        <v>15</v>
      </c>
      <c r="H693" s="1">
        <v>17625</v>
      </c>
      <c r="I693" s="1">
        <v>2643.75</v>
      </c>
      <c r="J693" s="1">
        <v>14981.25</v>
      </c>
      <c r="K693" s="1">
        <v>11750</v>
      </c>
      <c r="L693" s="1">
        <v>3231.25</v>
      </c>
      <c r="M693" s="2">
        <v>41649</v>
      </c>
      <c r="N693">
        <v>10</v>
      </c>
      <c r="O693" t="s">
        <v>43</v>
      </c>
      <c r="P693">
        <v>2014</v>
      </c>
    </row>
    <row r="694" spans="1:16" x14ac:dyDescent="0.3">
      <c r="A694" t="s">
        <v>34</v>
      </c>
      <c r="B694" t="s">
        <v>17</v>
      </c>
      <c r="C694" t="s">
        <v>60</v>
      </c>
      <c r="D694" t="s">
        <v>470</v>
      </c>
      <c r="E694" s="1">
        <v>2954</v>
      </c>
      <c r="F694" s="1">
        <v>250</v>
      </c>
      <c r="G694" s="1">
        <v>125</v>
      </c>
      <c r="H694" t="s">
        <v>707</v>
      </c>
      <c r="I694" s="1">
        <v>55387.5</v>
      </c>
      <c r="J694" t="s">
        <v>708</v>
      </c>
      <c r="K694" t="s">
        <v>709</v>
      </c>
      <c r="L694" s="1">
        <v>-40617.5</v>
      </c>
      <c r="M694" s="2">
        <v>41285</v>
      </c>
      <c r="N694">
        <v>11</v>
      </c>
      <c r="O694" t="s">
        <v>54</v>
      </c>
      <c r="P694">
        <v>2013</v>
      </c>
    </row>
    <row r="695" spans="1:16" x14ac:dyDescent="0.3">
      <c r="A695" t="s">
        <v>34</v>
      </c>
      <c r="B695" t="s">
        <v>22</v>
      </c>
      <c r="C695" t="s">
        <v>60</v>
      </c>
      <c r="D695" t="s">
        <v>470</v>
      </c>
      <c r="E695" s="1">
        <v>552</v>
      </c>
      <c r="F695" s="1">
        <v>250</v>
      </c>
      <c r="G695" s="1">
        <v>125</v>
      </c>
      <c r="H695" s="1">
        <v>69000</v>
      </c>
      <c r="I695" s="1">
        <v>10350</v>
      </c>
      <c r="J695" s="1">
        <v>58650</v>
      </c>
      <c r="K695" s="1">
        <v>66240</v>
      </c>
      <c r="L695" s="1">
        <v>-7590</v>
      </c>
      <c r="M695" s="2">
        <v>41650</v>
      </c>
      <c r="N695">
        <v>11</v>
      </c>
      <c r="O695" t="s">
        <v>54</v>
      </c>
      <c r="P695">
        <v>2014</v>
      </c>
    </row>
    <row r="696" spans="1:16" x14ac:dyDescent="0.3">
      <c r="A696" t="s">
        <v>16</v>
      </c>
      <c r="B696" t="s">
        <v>24</v>
      </c>
      <c r="C696" t="s">
        <v>60</v>
      </c>
      <c r="D696" t="s">
        <v>470</v>
      </c>
      <c r="E696" s="1">
        <v>293</v>
      </c>
      <c r="F696" s="1">
        <v>250</v>
      </c>
      <c r="G696" s="1">
        <v>20</v>
      </c>
      <c r="H696" s="1">
        <v>5860</v>
      </c>
      <c r="I696" s="1">
        <v>879</v>
      </c>
      <c r="J696" s="1">
        <v>4981</v>
      </c>
      <c r="K696" s="1">
        <v>2930</v>
      </c>
      <c r="L696" s="1">
        <v>2051</v>
      </c>
      <c r="M696" s="2">
        <v>41651</v>
      </c>
      <c r="N696">
        <v>12</v>
      </c>
      <c r="O696" t="s">
        <v>30</v>
      </c>
      <c r="P696">
        <v>2014</v>
      </c>
    </row>
    <row r="697" spans="1:16" x14ac:dyDescent="0.3">
      <c r="A697" t="s">
        <v>38</v>
      </c>
      <c r="B697" t="s">
        <v>24</v>
      </c>
      <c r="C697" t="s">
        <v>71</v>
      </c>
      <c r="D697" t="s">
        <v>470</v>
      </c>
      <c r="E697" s="1">
        <v>2475</v>
      </c>
      <c r="F697" s="1">
        <v>260</v>
      </c>
      <c r="G697" s="1">
        <v>300</v>
      </c>
      <c r="H697" t="s">
        <v>710</v>
      </c>
      <c r="I697" t="s">
        <v>711</v>
      </c>
      <c r="J697" t="s">
        <v>712</v>
      </c>
      <c r="K697" t="s">
        <v>713</v>
      </c>
      <c r="L697" s="1">
        <v>12375</v>
      </c>
      <c r="M697" s="2">
        <v>41642</v>
      </c>
      <c r="N697">
        <v>3</v>
      </c>
      <c r="O697" t="s">
        <v>32</v>
      </c>
      <c r="P697">
        <v>2014</v>
      </c>
    </row>
    <row r="698" spans="1:16" x14ac:dyDescent="0.3">
      <c r="A698" t="s">
        <v>38</v>
      </c>
      <c r="B698" t="s">
        <v>26</v>
      </c>
      <c r="C698" t="s">
        <v>71</v>
      </c>
      <c r="D698" t="s">
        <v>470</v>
      </c>
      <c r="E698" s="1">
        <v>546</v>
      </c>
      <c r="F698" s="1">
        <v>260</v>
      </c>
      <c r="G698" s="1">
        <v>300</v>
      </c>
      <c r="H698" t="s">
        <v>684</v>
      </c>
      <c r="I698" s="1">
        <v>24570</v>
      </c>
      <c r="J698" t="s">
        <v>685</v>
      </c>
      <c r="K698" t="s">
        <v>686</v>
      </c>
      <c r="L698" s="1">
        <v>2730</v>
      </c>
      <c r="M698" s="2">
        <v>41649</v>
      </c>
      <c r="N698">
        <v>10</v>
      </c>
      <c r="O698" t="s">
        <v>43</v>
      </c>
      <c r="P698">
        <v>2014</v>
      </c>
    </row>
    <row r="699" spans="1:16" x14ac:dyDescent="0.3">
      <c r="A699" t="s">
        <v>16</v>
      </c>
      <c r="B699" t="s">
        <v>26</v>
      </c>
      <c r="C699" t="s">
        <v>31</v>
      </c>
      <c r="D699" t="s">
        <v>470</v>
      </c>
      <c r="E699" s="1">
        <v>1368</v>
      </c>
      <c r="F699" s="1">
        <v>5</v>
      </c>
      <c r="G699" s="1">
        <v>7</v>
      </c>
      <c r="H699" s="1">
        <v>9576</v>
      </c>
      <c r="I699" s="1">
        <v>1436.4</v>
      </c>
      <c r="J699" s="1">
        <v>8139.6</v>
      </c>
      <c r="K699" s="1">
        <v>6840</v>
      </c>
      <c r="L699" s="1">
        <v>1299.5999999999999</v>
      </c>
      <c r="M699" s="2">
        <v>41641</v>
      </c>
      <c r="N699">
        <v>2</v>
      </c>
      <c r="O699" t="s">
        <v>46</v>
      </c>
      <c r="P699">
        <v>2014</v>
      </c>
    </row>
    <row r="700" spans="1:16" x14ac:dyDescent="0.3">
      <c r="A700" t="s">
        <v>16</v>
      </c>
      <c r="B700" t="s">
        <v>17</v>
      </c>
      <c r="C700" t="s">
        <v>45</v>
      </c>
      <c r="D700" t="s">
        <v>470</v>
      </c>
      <c r="E700" s="1">
        <v>723</v>
      </c>
      <c r="F700" s="1">
        <v>10</v>
      </c>
      <c r="G700" s="1">
        <v>7</v>
      </c>
      <c r="H700" s="1">
        <v>5061</v>
      </c>
      <c r="I700" s="1">
        <v>759.15</v>
      </c>
      <c r="J700" s="1">
        <v>4301.8500000000004</v>
      </c>
      <c r="K700" s="1">
        <v>3615</v>
      </c>
      <c r="L700" s="1">
        <v>686.85</v>
      </c>
      <c r="M700" s="2">
        <v>41643</v>
      </c>
      <c r="N700">
        <v>4</v>
      </c>
      <c r="O700" t="s">
        <v>64</v>
      </c>
      <c r="P700">
        <v>2014</v>
      </c>
    </row>
    <row r="701" spans="1:16" x14ac:dyDescent="0.3">
      <c r="A701" t="s">
        <v>33</v>
      </c>
      <c r="B701" t="s">
        <v>44</v>
      </c>
      <c r="C701" t="s">
        <v>60</v>
      </c>
      <c r="D701" t="s">
        <v>470</v>
      </c>
      <c r="E701" s="1">
        <v>1806</v>
      </c>
      <c r="F701" s="1">
        <v>250</v>
      </c>
      <c r="G701" s="1">
        <v>12</v>
      </c>
      <c r="H701" s="1">
        <v>21672</v>
      </c>
      <c r="I701" s="1">
        <v>3250.8</v>
      </c>
      <c r="J701" s="1">
        <v>18421.2</v>
      </c>
      <c r="K701" s="1">
        <v>5418</v>
      </c>
      <c r="L701" s="1">
        <v>13003.2</v>
      </c>
      <c r="M701" s="2">
        <v>41644</v>
      </c>
      <c r="N701">
        <v>5</v>
      </c>
      <c r="O701" t="s">
        <v>78</v>
      </c>
      <c r="P701">
        <v>2014</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01"/>
  <sheetViews>
    <sheetView topLeftCell="E1" zoomScale="91" zoomScaleNormal="100" workbookViewId="0">
      <selection activeCell="M701" sqref="M701"/>
    </sheetView>
  </sheetViews>
  <sheetFormatPr defaultRowHeight="14.4" x14ac:dyDescent="0.3"/>
  <cols>
    <col min="1" max="1" width="21.5546875" customWidth="1"/>
    <col min="2" max="2" width="24.88671875" customWidth="1"/>
    <col min="3" max="3" width="22.44140625" customWidth="1"/>
    <col min="4" max="4" width="25.44140625" customWidth="1"/>
    <col min="5" max="5" width="15.88671875" style="5" customWidth="1"/>
    <col min="6" max="6" width="23.88671875" customWidth="1"/>
    <col min="7" max="7" width="20.88671875" style="6" customWidth="1"/>
    <col min="8" max="8" width="18.88671875" style="6" customWidth="1"/>
    <col min="9" max="9" width="17" style="6" customWidth="1"/>
    <col min="10" max="10" width="18" style="12" customWidth="1"/>
    <col min="11" max="11" width="16.6640625" style="6" customWidth="1"/>
    <col min="12" max="12" width="19.44140625" style="6" customWidth="1"/>
    <col min="13" max="13" width="22.44140625" style="6" customWidth="1"/>
    <col min="14" max="14" width="15" style="6" customWidth="1"/>
    <col min="15" max="15" width="29.33203125" style="26" customWidth="1"/>
    <col min="16" max="16" width="16" customWidth="1"/>
    <col min="17" max="17" width="15.6640625" customWidth="1"/>
    <col min="18" max="18" width="11.109375" customWidth="1"/>
  </cols>
  <sheetData>
    <row r="1" spans="1:18" x14ac:dyDescent="0.3">
      <c r="A1" s="3" t="s">
        <v>1416</v>
      </c>
      <c r="B1" s="7" t="s">
        <v>0</v>
      </c>
      <c r="C1" s="8" t="s">
        <v>1</v>
      </c>
      <c r="D1" s="8" t="s">
        <v>2</v>
      </c>
      <c r="E1" s="8" t="s">
        <v>3</v>
      </c>
      <c r="F1" s="9" t="s">
        <v>4</v>
      </c>
      <c r="G1" s="10" t="s">
        <v>5</v>
      </c>
      <c r="H1" s="10" t="s">
        <v>6</v>
      </c>
      <c r="I1" s="10" t="s">
        <v>7</v>
      </c>
      <c r="J1" s="11" t="s">
        <v>714</v>
      </c>
      <c r="K1" s="10" t="s">
        <v>8</v>
      </c>
      <c r="L1" s="10" t="s">
        <v>9</v>
      </c>
      <c r="M1" s="10" t="s">
        <v>10</v>
      </c>
      <c r="N1" s="10" t="s">
        <v>11</v>
      </c>
      <c r="O1" s="23" t="s">
        <v>12</v>
      </c>
      <c r="P1" s="8" t="s">
        <v>1418</v>
      </c>
      <c r="Q1" s="8" t="s">
        <v>14</v>
      </c>
      <c r="R1" s="8" t="s">
        <v>15</v>
      </c>
    </row>
    <row r="2" spans="1:18" x14ac:dyDescent="0.3">
      <c r="A2" s="13" t="s">
        <v>716</v>
      </c>
      <c r="B2" s="14" t="s">
        <v>16</v>
      </c>
      <c r="C2" s="14" t="s">
        <v>17</v>
      </c>
      <c r="D2" s="14" t="s">
        <v>18</v>
      </c>
      <c r="E2" s="14" t="s">
        <v>19</v>
      </c>
      <c r="F2" s="15">
        <v>1618.5</v>
      </c>
      <c r="G2" s="16">
        <v>3</v>
      </c>
      <c r="H2" s="16">
        <v>20</v>
      </c>
      <c r="I2" s="16">
        <v>32370</v>
      </c>
      <c r="J2" s="17">
        <f>K2/I2</f>
        <v>0</v>
      </c>
      <c r="K2" s="16">
        <v>0</v>
      </c>
      <c r="L2" s="16">
        <v>32370</v>
      </c>
      <c r="M2" s="16">
        <f>F2*G2</f>
        <v>4855.5</v>
      </c>
      <c r="N2" s="16">
        <f>L2 - M2</f>
        <v>27514.5</v>
      </c>
      <c r="O2" s="24">
        <v>41640</v>
      </c>
      <c r="P2" s="14" t="str">
        <f>TEXT(O2,"dddd")</f>
        <v>Wednesday</v>
      </c>
      <c r="Q2" s="14" t="s">
        <v>21</v>
      </c>
      <c r="R2" s="14">
        <v>2014</v>
      </c>
    </row>
    <row r="3" spans="1:18" x14ac:dyDescent="0.3">
      <c r="A3" s="13" t="s">
        <v>717</v>
      </c>
      <c r="B3" s="18" t="s">
        <v>16</v>
      </c>
      <c r="C3" s="18" t="s">
        <v>22</v>
      </c>
      <c r="D3" s="18" t="s">
        <v>18</v>
      </c>
      <c r="E3" s="18" t="s">
        <v>19</v>
      </c>
      <c r="F3" s="19">
        <v>1321</v>
      </c>
      <c r="G3" s="20">
        <v>3</v>
      </c>
      <c r="H3" s="20">
        <v>20</v>
      </c>
      <c r="I3" s="20">
        <v>26420</v>
      </c>
      <c r="J3" s="21">
        <f t="shared" ref="J3:J66" si="0">K3/I3</f>
        <v>0</v>
      </c>
      <c r="K3" s="20">
        <v>0</v>
      </c>
      <c r="L3" s="20">
        <v>26420</v>
      </c>
      <c r="M3" s="22">
        <f t="shared" ref="M3:M66" si="1">F3*G3</f>
        <v>3963</v>
      </c>
      <c r="N3" s="22">
        <f t="shared" ref="N3:N66" si="2">L3 - M3</f>
        <v>22457</v>
      </c>
      <c r="O3" s="25">
        <v>41640</v>
      </c>
      <c r="P3" s="27" t="str">
        <f t="shared" ref="P3:P66" si="3">TEXT(O3,"dddd")</f>
        <v>Wednesday</v>
      </c>
      <c r="Q3" s="18" t="s">
        <v>21</v>
      </c>
      <c r="R3" s="18">
        <v>2014</v>
      </c>
    </row>
    <row r="4" spans="1:18" x14ac:dyDescent="0.3">
      <c r="A4" s="13" t="s">
        <v>718</v>
      </c>
      <c r="B4" s="14" t="s">
        <v>23</v>
      </c>
      <c r="C4" s="14" t="s">
        <v>24</v>
      </c>
      <c r="D4" s="14" t="s">
        <v>18</v>
      </c>
      <c r="E4" s="14" t="s">
        <v>19</v>
      </c>
      <c r="F4" s="15">
        <v>2178</v>
      </c>
      <c r="G4" s="16">
        <v>3</v>
      </c>
      <c r="H4" s="16">
        <v>15</v>
      </c>
      <c r="I4" s="16">
        <v>32670</v>
      </c>
      <c r="J4" s="17">
        <f t="shared" si="0"/>
        <v>0</v>
      </c>
      <c r="K4" s="16">
        <v>0</v>
      </c>
      <c r="L4" s="16">
        <v>32670</v>
      </c>
      <c r="M4" s="16">
        <f t="shared" si="1"/>
        <v>6534</v>
      </c>
      <c r="N4" s="16">
        <f t="shared" si="2"/>
        <v>26136</v>
      </c>
      <c r="O4" s="24">
        <v>41645</v>
      </c>
      <c r="P4" s="14" t="str">
        <f t="shared" si="3"/>
        <v>Monday</v>
      </c>
      <c r="Q4" s="14" t="s">
        <v>25</v>
      </c>
      <c r="R4" s="14">
        <v>2014</v>
      </c>
    </row>
    <row r="5" spans="1:18" x14ac:dyDescent="0.3">
      <c r="A5" s="13" t="s">
        <v>719</v>
      </c>
      <c r="B5" s="18" t="s">
        <v>23</v>
      </c>
      <c r="C5" s="18" t="s">
        <v>22</v>
      </c>
      <c r="D5" s="18" t="s">
        <v>18</v>
      </c>
      <c r="E5" s="18" t="s">
        <v>19</v>
      </c>
      <c r="F5" s="19">
        <v>888</v>
      </c>
      <c r="G5" s="20">
        <v>3</v>
      </c>
      <c r="H5" s="20">
        <v>15</v>
      </c>
      <c r="I5" s="20">
        <v>13320</v>
      </c>
      <c r="J5" s="21">
        <f t="shared" si="0"/>
        <v>0</v>
      </c>
      <c r="K5" s="20">
        <v>0</v>
      </c>
      <c r="L5" s="20">
        <v>13320</v>
      </c>
      <c r="M5" s="22">
        <f t="shared" si="1"/>
        <v>2664</v>
      </c>
      <c r="N5" s="22">
        <f t="shared" si="2"/>
        <v>10656</v>
      </c>
      <c r="O5" s="25">
        <v>41645</v>
      </c>
      <c r="P5" s="27" t="str">
        <f t="shared" si="3"/>
        <v>Monday</v>
      </c>
      <c r="Q5" s="18" t="s">
        <v>25</v>
      </c>
      <c r="R5" s="18">
        <v>2014</v>
      </c>
    </row>
    <row r="6" spans="1:18" x14ac:dyDescent="0.3">
      <c r="A6" s="13" t="s">
        <v>720</v>
      </c>
      <c r="B6" s="14" t="s">
        <v>23</v>
      </c>
      <c r="C6" s="14" t="s">
        <v>26</v>
      </c>
      <c r="D6" s="14" t="s">
        <v>18</v>
      </c>
      <c r="E6" s="14" t="s">
        <v>19</v>
      </c>
      <c r="F6" s="15">
        <v>2470</v>
      </c>
      <c r="G6" s="16">
        <v>3</v>
      </c>
      <c r="H6" s="16">
        <v>15</v>
      </c>
      <c r="I6" s="16">
        <v>37050</v>
      </c>
      <c r="J6" s="17">
        <f t="shared" si="0"/>
        <v>0</v>
      </c>
      <c r="K6" s="16">
        <v>0</v>
      </c>
      <c r="L6" s="16">
        <v>37050</v>
      </c>
      <c r="M6" s="16">
        <f t="shared" si="1"/>
        <v>7410</v>
      </c>
      <c r="N6" s="16">
        <f t="shared" si="2"/>
        <v>29640</v>
      </c>
      <c r="O6" s="24">
        <v>41645</v>
      </c>
      <c r="P6" s="14" t="str">
        <f t="shared" si="3"/>
        <v>Monday</v>
      </c>
      <c r="Q6" s="14" t="s">
        <v>25</v>
      </c>
      <c r="R6" s="14">
        <v>2014</v>
      </c>
    </row>
    <row r="7" spans="1:18" x14ac:dyDescent="0.3">
      <c r="A7" s="13" t="s">
        <v>721</v>
      </c>
      <c r="B7" s="18" t="s">
        <v>16</v>
      </c>
      <c r="C7" s="18" t="s">
        <v>22</v>
      </c>
      <c r="D7" s="18" t="s">
        <v>18</v>
      </c>
      <c r="E7" s="18" t="s">
        <v>19</v>
      </c>
      <c r="F7" s="19">
        <v>1513</v>
      </c>
      <c r="G7" s="20">
        <v>3</v>
      </c>
      <c r="H7" s="20">
        <v>350</v>
      </c>
      <c r="I7" s="20">
        <v>529550</v>
      </c>
      <c r="J7" s="21">
        <f t="shared" si="0"/>
        <v>0</v>
      </c>
      <c r="K7" s="20">
        <v>0</v>
      </c>
      <c r="L7" s="20">
        <v>529550</v>
      </c>
      <c r="M7" s="22">
        <f t="shared" si="1"/>
        <v>4539</v>
      </c>
      <c r="N7" s="22">
        <f t="shared" si="2"/>
        <v>525011</v>
      </c>
      <c r="O7" s="25">
        <v>41651</v>
      </c>
      <c r="P7" s="27" t="str">
        <f t="shared" si="3"/>
        <v>Sunday</v>
      </c>
      <c r="Q7" s="18" t="s">
        <v>30</v>
      </c>
      <c r="R7" s="18">
        <v>2014</v>
      </c>
    </row>
    <row r="8" spans="1:18" x14ac:dyDescent="0.3">
      <c r="A8" s="13" t="s">
        <v>722</v>
      </c>
      <c r="B8" s="14" t="s">
        <v>23</v>
      </c>
      <c r="C8" s="14" t="s">
        <v>22</v>
      </c>
      <c r="D8" s="14" t="s">
        <v>31</v>
      </c>
      <c r="E8" s="14" t="s">
        <v>19</v>
      </c>
      <c r="F8" s="15">
        <v>921</v>
      </c>
      <c r="G8" s="16">
        <v>5</v>
      </c>
      <c r="H8" s="16">
        <v>15</v>
      </c>
      <c r="I8" s="16">
        <v>13815</v>
      </c>
      <c r="J8" s="17">
        <f t="shared" si="0"/>
        <v>0</v>
      </c>
      <c r="K8" s="16">
        <v>0</v>
      </c>
      <c r="L8" s="16">
        <v>13815</v>
      </c>
      <c r="M8" s="16">
        <f t="shared" si="1"/>
        <v>4605</v>
      </c>
      <c r="N8" s="16">
        <f t="shared" si="2"/>
        <v>9210</v>
      </c>
      <c r="O8" s="24">
        <v>41642</v>
      </c>
      <c r="P8" s="14" t="str">
        <f t="shared" si="3"/>
        <v>Friday</v>
      </c>
      <c r="Q8" s="14" t="s">
        <v>32</v>
      </c>
      <c r="R8" s="14">
        <v>2014</v>
      </c>
    </row>
    <row r="9" spans="1:18" x14ac:dyDescent="0.3">
      <c r="A9" s="13" t="s">
        <v>723</v>
      </c>
      <c r="B9" s="18" t="s">
        <v>33</v>
      </c>
      <c r="C9" s="18" t="s">
        <v>17</v>
      </c>
      <c r="D9" s="18" t="s">
        <v>31</v>
      </c>
      <c r="E9" s="18" t="s">
        <v>19</v>
      </c>
      <c r="F9" s="19">
        <v>2518</v>
      </c>
      <c r="G9" s="20">
        <v>5</v>
      </c>
      <c r="H9" s="20">
        <v>12</v>
      </c>
      <c r="I9" s="20">
        <v>30216</v>
      </c>
      <c r="J9" s="21">
        <f t="shared" si="0"/>
        <v>0</v>
      </c>
      <c r="K9" s="20">
        <v>0</v>
      </c>
      <c r="L9" s="20">
        <v>30216</v>
      </c>
      <c r="M9" s="22">
        <f t="shared" si="1"/>
        <v>12590</v>
      </c>
      <c r="N9" s="22">
        <f t="shared" si="2"/>
        <v>17626</v>
      </c>
      <c r="O9" s="25">
        <v>41645</v>
      </c>
      <c r="P9" s="27" t="str">
        <f t="shared" si="3"/>
        <v>Monday</v>
      </c>
      <c r="Q9" s="18" t="s">
        <v>25</v>
      </c>
      <c r="R9" s="18">
        <v>2014</v>
      </c>
    </row>
    <row r="10" spans="1:18" x14ac:dyDescent="0.3">
      <c r="A10" s="13" t="s">
        <v>724</v>
      </c>
      <c r="B10" s="14" t="s">
        <v>16</v>
      </c>
      <c r="C10" s="14" t="s">
        <v>24</v>
      </c>
      <c r="D10" s="14" t="s">
        <v>31</v>
      </c>
      <c r="E10" s="14" t="s">
        <v>19</v>
      </c>
      <c r="F10" s="15">
        <v>1899</v>
      </c>
      <c r="G10" s="16">
        <v>5</v>
      </c>
      <c r="H10" s="16">
        <v>20</v>
      </c>
      <c r="I10" s="16">
        <v>37980</v>
      </c>
      <c r="J10" s="17">
        <f t="shared" si="0"/>
        <v>0</v>
      </c>
      <c r="K10" s="16">
        <v>0</v>
      </c>
      <c r="L10" s="16">
        <v>37980</v>
      </c>
      <c r="M10" s="16">
        <f t="shared" si="1"/>
        <v>9495</v>
      </c>
      <c r="N10" s="16">
        <f t="shared" si="2"/>
        <v>28485</v>
      </c>
      <c r="O10" s="24">
        <v>41645</v>
      </c>
      <c r="P10" s="14" t="str">
        <f t="shared" si="3"/>
        <v>Monday</v>
      </c>
      <c r="Q10" s="14" t="s">
        <v>25</v>
      </c>
      <c r="R10" s="14">
        <v>2014</v>
      </c>
    </row>
    <row r="11" spans="1:18" x14ac:dyDescent="0.3">
      <c r="A11" s="13" t="s">
        <v>725</v>
      </c>
      <c r="B11" s="18" t="s">
        <v>33</v>
      </c>
      <c r="C11" s="18" t="s">
        <v>22</v>
      </c>
      <c r="D11" s="18" t="s">
        <v>31</v>
      </c>
      <c r="E11" s="18" t="s">
        <v>19</v>
      </c>
      <c r="F11" s="19">
        <v>1545</v>
      </c>
      <c r="G11" s="20">
        <v>5</v>
      </c>
      <c r="H11" s="20">
        <v>12</v>
      </c>
      <c r="I11" s="20">
        <v>18540</v>
      </c>
      <c r="J11" s="21">
        <f t="shared" si="0"/>
        <v>0</v>
      </c>
      <c r="K11" s="20">
        <v>0</v>
      </c>
      <c r="L11" s="20">
        <v>18540</v>
      </c>
      <c r="M11" s="22">
        <f t="shared" si="1"/>
        <v>7725</v>
      </c>
      <c r="N11" s="22">
        <f t="shared" si="2"/>
        <v>10815</v>
      </c>
      <c r="O11" s="25">
        <v>41645</v>
      </c>
      <c r="P11" s="27" t="str">
        <f t="shared" si="3"/>
        <v>Monday</v>
      </c>
      <c r="Q11" s="18" t="s">
        <v>25</v>
      </c>
      <c r="R11" s="18">
        <v>2014</v>
      </c>
    </row>
    <row r="12" spans="1:18" x14ac:dyDescent="0.3">
      <c r="A12" s="13" t="s">
        <v>726</v>
      </c>
      <c r="B12" s="14" t="s">
        <v>23</v>
      </c>
      <c r="C12" s="14" t="s">
        <v>26</v>
      </c>
      <c r="D12" s="14" t="s">
        <v>31</v>
      </c>
      <c r="E12" s="14" t="s">
        <v>19</v>
      </c>
      <c r="F12" s="15">
        <v>2470</v>
      </c>
      <c r="G12" s="16">
        <v>5</v>
      </c>
      <c r="H12" s="16">
        <v>15</v>
      </c>
      <c r="I12" s="16">
        <v>37050</v>
      </c>
      <c r="J12" s="17">
        <f t="shared" si="0"/>
        <v>0</v>
      </c>
      <c r="K12" s="16">
        <v>0</v>
      </c>
      <c r="L12" s="16">
        <v>37050</v>
      </c>
      <c r="M12" s="16">
        <f t="shared" si="1"/>
        <v>12350</v>
      </c>
      <c r="N12" s="16">
        <f t="shared" si="2"/>
        <v>24700</v>
      </c>
      <c r="O12" s="24">
        <v>41645</v>
      </c>
      <c r="P12" s="14" t="str">
        <f t="shared" si="3"/>
        <v>Monday</v>
      </c>
      <c r="Q12" s="14" t="s">
        <v>25</v>
      </c>
      <c r="R12" s="14">
        <v>2014</v>
      </c>
    </row>
    <row r="13" spans="1:18" x14ac:dyDescent="0.3">
      <c r="A13" s="13" t="s">
        <v>727</v>
      </c>
      <c r="B13" s="18" t="s">
        <v>34</v>
      </c>
      <c r="C13" s="18" t="s">
        <v>17</v>
      </c>
      <c r="D13" s="18" t="s">
        <v>31</v>
      </c>
      <c r="E13" s="18" t="s">
        <v>19</v>
      </c>
      <c r="F13" s="19">
        <v>2665.5</v>
      </c>
      <c r="G13" s="20">
        <v>5</v>
      </c>
      <c r="H13" s="20">
        <v>125</v>
      </c>
      <c r="I13" s="20">
        <v>333187.5</v>
      </c>
      <c r="J13" s="21">
        <f t="shared" si="0"/>
        <v>0</v>
      </c>
      <c r="K13" s="20">
        <v>0</v>
      </c>
      <c r="L13" s="20">
        <v>333187.5</v>
      </c>
      <c r="M13" s="22">
        <f t="shared" si="1"/>
        <v>13327.5</v>
      </c>
      <c r="N13" s="22">
        <f t="shared" si="2"/>
        <v>319860</v>
      </c>
      <c r="O13" s="25">
        <v>41646</v>
      </c>
      <c r="P13" s="27" t="str">
        <f t="shared" si="3"/>
        <v>Tuesday</v>
      </c>
      <c r="Q13" s="18" t="s">
        <v>37</v>
      </c>
      <c r="R13" s="18">
        <v>2014</v>
      </c>
    </row>
    <row r="14" spans="1:18" x14ac:dyDescent="0.3">
      <c r="A14" s="13" t="s">
        <v>728</v>
      </c>
      <c r="B14" s="14" t="s">
        <v>38</v>
      </c>
      <c r="C14" s="14" t="s">
        <v>26</v>
      </c>
      <c r="D14" s="14" t="s">
        <v>31</v>
      </c>
      <c r="E14" s="14" t="s">
        <v>19</v>
      </c>
      <c r="F14" s="15">
        <v>958</v>
      </c>
      <c r="G14" s="16">
        <v>5</v>
      </c>
      <c r="H14" s="16">
        <v>300</v>
      </c>
      <c r="I14" s="16">
        <v>287400</v>
      </c>
      <c r="J14" s="17">
        <f t="shared" si="0"/>
        <v>0</v>
      </c>
      <c r="K14" s="16">
        <v>0</v>
      </c>
      <c r="L14" s="16">
        <v>287400</v>
      </c>
      <c r="M14" s="16">
        <f t="shared" si="1"/>
        <v>4790</v>
      </c>
      <c r="N14" s="16">
        <f t="shared" si="2"/>
        <v>282610</v>
      </c>
      <c r="O14" s="24">
        <v>41647</v>
      </c>
      <c r="P14" s="14" t="str">
        <f t="shared" si="3"/>
        <v>Wednesday</v>
      </c>
      <c r="Q14" s="14" t="s">
        <v>41</v>
      </c>
      <c r="R14" s="14">
        <v>2014</v>
      </c>
    </row>
    <row r="15" spans="1:18" x14ac:dyDescent="0.3">
      <c r="A15" s="13" t="s">
        <v>729</v>
      </c>
      <c r="B15" s="18" t="s">
        <v>16</v>
      </c>
      <c r="C15" s="18" t="s">
        <v>22</v>
      </c>
      <c r="D15" s="18" t="s">
        <v>31</v>
      </c>
      <c r="E15" s="18" t="s">
        <v>19</v>
      </c>
      <c r="F15" s="19">
        <v>2146</v>
      </c>
      <c r="G15" s="20">
        <v>5</v>
      </c>
      <c r="H15" s="20">
        <v>7</v>
      </c>
      <c r="I15" s="20">
        <v>15022</v>
      </c>
      <c r="J15" s="21">
        <f t="shared" si="0"/>
        <v>0</v>
      </c>
      <c r="K15" s="20">
        <v>0</v>
      </c>
      <c r="L15" s="20">
        <v>15022</v>
      </c>
      <c r="M15" s="22">
        <f t="shared" si="1"/>
        <v>10730</v>
      </c>
      <c r="N15" s="22">
        <f t="shared" si="2"/>
        <v>4292</v>
      </c>
      <c r="O15" s="25">
        <v>41648</v>
      </c>
      <c r="P15" s="27" t="str">
        <f t="shared" si="3"/>
        <v>Thursday</v>
      </c>
      <c r="Q15" s="18" t="s">
        <v>42</v>
      </c>
      <c r="R15" s="18">
        <v>2014</v>
      </c>
    </row>
    <row r="16" spans="1:18" x14ac:dyDescent="0.3">
      <c r="A16" s="13" t="s">
        <v>730</v>
      </c>
      <c r="B16" s="14" t="s">
        <v>34</v>
      </c>
      <c r="C16" s="14" t="s">
        <v>17</v>
      </c>
      <c r="D16" s="14" t="s">
        <v>31</v>
      </c>
      <c r="E16" s="14" t="s">
        <v>19</v>
      </c>
      <c r="F16" s="15">
        <v>345</v>
      </c>
      <c r="G16" s="16">
        <v>5</v>
      </c>
      <c r="H16" s="16">
        <v>125</v>
      </c>
      <c r="I16" s="16">
        <v>43125</v>
      </c>
      <c r="J16" s="17">
        <f t="shared" si="0"/>
        <v>0</v>
      </c>
      <c r="K16" s="16">
        <v>0</v>
      </c>
      <c r="L16" s="16">
        <v>43125</v>
      </c>
      <c r="M16" s="16">
        <f t="shared" si="1"/>
        <v>1725</v>
      </c>
      <c r="N16" s="16">
        <f t="shared" si="2"/>
        <v>41400</v>
      </c>
      <c r="O16" s="24">
        <v>41284</v>
      </c>
      <c r="P16" s="14" t="str">
        <f t="shared" si="3"/>
        <v>Thursday</v>
      </c>
      <c r="Q16" s="14" t="s">
        <v>43</v>
      </c>
      <c r="R16" s="14">
        <v>2013</v>
      </c>
    </row>
    <row r="17" spans="1:18" x14ac:dyDescent="0.3">
      <c r="A17" s="13" t="s">
        <v>731</v>
      </c>
      <c r="B17" s="18" t="s">
        <v>23</v>
      </c>
      <c r="C17" s="18" t="s">
        <v>44</v>
      </c>
      <c r="D17" s="18" t="s">
        <v>31</v>
      </c>
      <c r="E17" s="18" t="s">
        <v>19</v>
      </c>
      <c r="F17" s="19">
        <v>615</v>
      </c>
      <c r="G17" s="20">
        <v>5</v>
      </c>
      <c r="H17" s="20">
        <v>15</v>
      </c>
      <c r="I17" s="20">
        <v>9225</v>
      </c>
      <c r="J17" s="21">
        <f t="shared" si="0"/>
        <v>0</v>
      </c>
      <c r="K17" s="20">
        <v>0</v>
      </c>
      <c r="L17" s="20">
        <v>9225</v>
      </c>
      <c r="M17" s="22">
        <f t="shared" si="1"/>
        <v>3075</v>
      </c>
      <c r="N17" s="22">
        <f t="shared" si="2"/>
        <v>6150</v>
      </c>
      <c r="O17" s="25">
        <v>41651</v>
      </c>
      <c r="P17" s="27" t="str">
        <f t="shared" si="3"/>
        <v>Sunday</v>
      </c>
      <c r="Q17" s="18" t="s">
        <v>30</v>
      </c>
      <c r="R17" s="18">
        <v>2014</v>
      </c>
    </row>
    <row r="18" spans="1:18" x14ac:dyDescent="0.3">
      <c r="A18" s="13" t="s">
        <v>732</v>
      </c>
      <c r="B18" s="14" t="s">
        <v>16</v>
      </c>
      <c r="C18" s="14" t="s">
        <v>17</v>
      </c>
      <c r="D18" s="14" t="s">
        <v>45</v>
      </c>
      <c r="E18" s="14" t="s">
        <v>19</v>
      </c>
      <c r="F18" s="15">
        <v>292</v>
      </c>
      <c r="G18" s="16">
        <v>10</v>
      </c>
      <c r="H18" s="16">
        <v>20</v>
      </c>
      <c r="I18" s="16">
        <v>5840</v>
      </c>
      <c r="J18" s="17">
        <f t="shared" si="0"/>
        <v>0</v>
      </c>
      <c r="K18" s="16">
        <v>0</v>
      </c>
      <c r="L18" s="16">
        <v>5840</v>
      </c>
      <c r="M18" s="16">
        <f t="shared" si="1"/>
        <v>2920</v>
      </c>
      <c r="N18" s="16">
        <f t="shared" si="2"/>
        <v>2920</v>
      </c>
      <c r="O18" s="24">
        <v>41641</v>
      </c>
      <c r="P18" s="14" t="str">
        <f t="shared" si="3"/>
        <v>Thursday</v>
      </c>
      <c r="Q18" s="14" t="s">
        <v>46</v>
      </c>
      <c r="R18" s="14">
        <v>2014</v>
      </c>
    </row>
    <row r="19" spans="1:18" x14ac:dyDescent="0.3">
      <c r="A19" s="13" t="s">
        <v>733</v>
      </c>
      <c r="B19" s="18" t="s">
        <v>23</v>
      </c>
      <c r="C19" s="18" t="s">
        <v>26</v>
      </c>
      <c r="D19" s="18" t="s">
        <v>45</v>
      </c>
      <c r="E19" s="18" t="s">
        <v>19</v>
      </c>
      <c r="F19" s="19">
        <v>974</v>
      </c>
      <c r="G19" s="20">
        <v>10</v>
      </c>
      <c r="H19" s="20">
        <v>15</v>
      </c>
      <c r="I19" s="20">
        <v>14610</v>
      </c>
      <c r="J19" s="21">
        <f t="shared" si="0"/>
        <v>0</v>
      </c>
      <c r="K19" s="20">
        <v>0</v>
      </c>
      <c r="L19" s="20">
        <v>14610</v>
      </c>
      <c r="M19" s="22">
        <f t="shared" si="1"/>
        <v>9740</v>
      </c>
      <c r="N19" s="22">
        <f t="shared" si="2"/>
        <v>4870</v>
      </c>
      <c r="O19" s="25">
        <v>41641</v>
      </c>
      <c r="P19" s="27" t="str">
        <f t="shared" si="3"/>
        <v>Thursday</v>
      </c>
      <c r="Q19" s="18" t="s">
        <v>46</v>
      </c>
      <c r="R19" s="18">
        <v>2014</v>
      </c>
    </row>
    <row r="20" spans="1:18" x14ac:dyDescent="0.3">
      <c r="A20" s="13" t="s">
        <v>734</v>
      </c>
      <c r="B20" s="14" t="s">
        <v>33</v>
      </c>
      <c r="C20" s="14" t="s">
        <v>17</v>
      </c>
      <c r="D20" s="14" t="s">
        <v>45</v>
      </c>
      <c r="E20" s="14" t="s">
        <v>19</v>
      </c>
      <c r="F20" s="15">
        <v>2518</v>
      </c>
      <c r="G20" s="16">
        <v>10</v>
      </c>
      <c r="H20" s="16">
        <v>12</v>
      </c>
      <c r="I20" s="16">
        <v>30216</v>
      </c>
      <c r="J20" s="17">
        <f t="shared" si="0"/>
        <v>0</v>
      </c>
      <c r="K20" s="16">
        <v>0</v>
      </c>
      <c r="L20" s="16">
        <v>30216</v>
      </c>
      <c r="M20" s="16">
        <f t="shared" si="1"/>
        <v>25180</v>
      </c>
      <c r="N20" s="16">
        <f t="shared" si="2"/>
        <v>5036</v>
      </c>
      <c r="O20" s="24">
        <v>41645</v>
      </c>
      <c r="P20" s="14" t="str">
        <f t="shared" si="3"/>
        <v>Monday</v>
      </c>
      <c r="Q20" s="14" t="s">
        <v>25</v>
      </c>
      <c r="R20" s="14">
        <v>2014</v>
      </c>
    </row>
    <row r="21" spans="1:18" x14ac:dyDescent="0.3">
      <c r="A21" s="13" t="s">
        <v>735</v>
      </c>
      <c r="B21" s="18" t="s">
        <v>16</v>
      </c>
      <c r="C21" s="18" t="s">
        <v>22</v>
      </c>
      <c r="D21" s="18" t="s">
        <v>45</v>
      </c>
      <c r="E21" s="18" t="s">
        <v>19</v>
      </c>
      <c r="F21" s="19">
        <v>1006</v>
      </c>
      <c r="G21" s="20">
        <v>10</v>
      </c>
      <c r="H21" s="20">
        <v>350</v>
      </c>
      <c r="I21" s="20">
        <v>352100</v>
      </c>
      <c r="J21" s="21">
        <f t="shared" si="0"/>
        <v>0</v>
      </c>
      <c r="K21" s="20">
        <v>0</v>
      </c>
      <c r="L21" s="20">
        <v>352100</v>
      </c>
      <c r="M21" s="22">
        <f t="shared" si="1"/>
        <v>10060</v>
      </c>
      <c r="N21" s="22">
        <f t="shared" si="2"/>
        <v>342040</v>
      </c>
      <c r="O21" s="25">
        <v>41645</v>
      </c>
      <c r="P21" s="27" t="str">
        <f t="shared" si="3"/>
        <v>Monday</v>
      </c>
      <c r="Q21" s="18" t="s">
        <v>25</v>
      </c>
      <c r="R21" s="18">
        <v>2014</v>
      </c>
    </row>
    <row r="22" spans="1:18" x14ac:dyDescent="0.3">
      <c r="A22" s="13" t="s">
        <v>736</v>
      </c>
      <c r="B22" s="14" t="s">
        <v>33</v>
      </c>
      <c r="C22" s="14" t="s">
        <v>22</v>
      </c>
      <c r="D22" s="14" t="s">
        <v>45</v>
      </c>
      <c r="E22" s="14" t="s">
        <v>19</v>
      </c>
      <c r="F22" s="15">
        <v>367</v>
      </c>
      <c r="G22" s="16">
        <v>10</v>
      </c>
      <c r="H22" s="16">
        <v>12</v>
      </c>
      <c r="I22" s="16">
        <v>4404</v>
      </c>
      <c r="J22" s="17">
        <f t="shared" si="0"/>
        <v>0</v>
      </c>
      <c r="K22" s="16">
        <v>0</v>
      </c>
      <c r="L22" s="16">
        <v>4404</v>
      </c>
      <c r="M22" s="16">
        <f t="shared" si="1"/>
        <v>3670</v>
      </c>
      <c r="N22" s="16">
        <f t="shared" si="2"/>
        <v>734</v>
      </c>
      <c r="O22" s="24">
        <v>41646</v>
      </c>
      <c r="P22" s="14" t="str">
        <f t="shared" si="3"/>
        <v>Tuesday</v>
      </c>
      <c r="Q22" s="14" t="s">
        <v>37</v>
      </c>
      <c r="R22" s="14">
        <v>2014</v>
      </c>
    </row>
    <row r="23" spans="1:18" x14ac:dyDescent="0.3">
      <c r="A23" s="13" t="s">
        <v>737</v>
      </c>
      <c r="B23" s="18" t="s">
        <v>16</v>
      </c>
      <c r="C23" s="18" t="s">
        <v>26</v>
      </c>
      <c r="D23" s="18" t="s">
        <v>45</v>
      </c>
      <c r="E23" s="18" t="s">
        <v>19</v>
      </c>
      <c r="F23" s="19">
        <v>883</v>
      </c>
      <c r="G23" s="20">
        <v>10</v>
      </c>
      <c r="H23" s="20">
        <v>7</v>
      </c>
      <c r="I23" s="20">
        <v>6181</v>
      </c>
      <c r="J23" s="21">
        <f t="shared" si="0"/>
        <v>0</v>
      </c>
      <c r="K23" s="20">
        <v>0</v>
      </c>
      <c r="L23" s="20">
        <v>6181</v>
      </c>
      <c r="M23" s="22">
        <f t="shared" si="1"/>
        <v>8830</v>
      </c>
      <c r="N23" s="16">
        <f>L23 - M23</f>
        <v>-2649</v>
      </c>
      <c r="O23" s="25">
        <v>41647</v>
      </c>
      <c r="P23" s="27" t="str">
        <f t="shared" si="3"/>
        <v>Wednesday</v>
      </c>
      <c r="Q23" s="18" t="s">
        <v>41</v>
      </c>
      <c r="R23" s="18">
        <v>2014</v>
      </c>
    </row>
    <row r="24" spans="1:18" x14ac:dyDescent="0.3">
      <c r="A24" s="13" t="s">
        <v>738</v>
      </c>
      <c r="B24" s="14" t="s">
        <v>23</v>
      </c>
      <c r="C24" s="14" t="s">
        <v>24</v>
      </c>
      <c r="D24" s="14" t="s">
        <v>45</v>
      </c>
      <c r="E24" s="14" t="s">
        <v>19</v>
      </c>
      <c r="F24" s="15">
        <v>549</v>
      </c>
      <c r="G24" s="16">
        <v>10</v>
      </c>
      <c r="H24" s="16">
        <v>15</v>
      </c>
      <c r="I24" s="16">
        <v>8235</v>
      </c>
      <c r="J24" s="17">
        <f t="shared" si="0"/>
        <v>0</v>
      </c>
      <c r="K24" s="16">
        <v>0</v>
      </c>
      <c r="L24" s="16">
        <v>8235</v>
      </c>
      <c r="M24" s="16">
        <f t="shared" si="1"/>
        <v>5490</v>
      </c>
      <c r="N24" s="16">
        <f t="shared" si="2"/>
        <v>2745</v>
      </c>
      <c r="O24" s="24">
        <v>41283</v>
      </c>
      <c r="P24" s="14" t="str">
        <f t="shared" si="3"/>
        <v>Wednesday</v>
      </c>
      <c r="Q24" s="14" t="s">
        <v>42</v>
      </c>
      <c r="R24" s="14">
        <v>2013</v>
      </c>
    </row>
    <row r="25" spans="1:18" x14ac:dyDescent="0.3">
      <c r="A25" s="13" t="s">
        <v>739</v>
      </c>
      <c r="B25" s="18" t="s">
        <v>38</v>
      </c>
      <c r="C25" s="18" t="s">
        <v>26</v>
      </c>
      <c r="D25" s="18" t="s">
        <v>45</v>
      </c>
      <c r="E25" s="18" t="s">
        <v>19</v>
      </c>
      <c r="F25" s="19">
        <v>788</v>
      </c>
      <c r="G25" s="20">
        <v>10</v>
      </c>
      <c r="H25" s="20">
        <v>300</v>
      </c>
      <c r="I25" s="20">
        <v>236400</v>
      </c>
      <c r="J25" s="21">
        <f t="shared" si="0"/>
        <v>0</v>
      </c>
      <c r="K25" s="20">
        <v>0</v>
      </c>
      <c r="L25" s="20">
        <v>236400</v>
      </c>
      <c r="M25" s="22">
        <f t="shared" si="1"/>
        <v>7880</v>
      </c>
      <c r="N25" s="22">
        <f t="shared" si="2"/>
        <v>228520</v>
      </c>
      <c r="O25" s="25">
        <v>41283</v>
      </c>
      <c r="P25" s="27" t="str">
        <f t="shared" si="3"/>
        <v>Wednesday</v>
      </c>
      <c r="Q25" s="18" t="s">
        <v>42</v>
      </c>
      <c r="R25" s="18">
        <v>2013</v>
      </c>
    </row>
    <row r="26" spans="1:18" x14ac:dyDescent="0.3">
      <c r="A26" s="13" t="s">
        <v>740</v>
      </c>
      <c r="B26" s="14" t="s">
        <v>23</v>
      </c>
      <c r="C26" s="14" t="s">
        <v>26</v>
      </c>
      <c r="D26" s="14" t="s">
        <v>45</v>
      </c>
      <c r="E26" s="14" t="s">
        <v>19</v>
      </c>
      <c r="F26" s="15">
        <v>2472</v>
      </c>
      <c r="G26" s="16">
        <v>10</v>
      </c>
      <c r="H26" s="16">
        <v>15</v>
      </c>
      <c r="I26" s="16">
        <v>37080</v>
      </c>
      <c r="J26" s="17">
        <f t="shared" si="0"/>
        <v>0</v>
      </c>
      <c r="K26" s="16">
        <v>0</v>
      </c>
      <c r="L26" s="16">
        <v>37080</v>
      </c>
      <c r="M26" s="16">
        <f t="shared" si="1"/>
        <v>24720</v>
      </c>
      <c r="N26" s="16">
        <f t="shared" si="2"/>
        <v>12360</v>
      </c>
      <c r="O26" s="24">
        <v>41648</v>
      </c>
      <c r="P26" s="14" t="str">
        <f t="shared" si="3"/>
        <v>Thursday</v>
      </c>
      <c r="Q26" s="14" t="s">
        <v>42</v>
      </c>
      <c r="R26" s="14">
        <v>2014</v>
      </c>
    </row>
    <row r="27" spans="1:18" x14ac:dyDescent="0.3">
      <c r="A27" s="13" t="s">
        <v>741</v>
      </c>
      <c r="B27" s="18" t="s">
        <v>16</v>
      </c>
      <c r="C27" s="18" t="s">
        <v>44</v>
      </c>
      <c r="D27" s="18" t="s">
        <v>45</v>
      </c>
      <c r="E27" s="18" t="s">
        <v>19</v>
      </c>
      <c r="F27" s="19">
        <v>1143</v>
      </c>
      <c r="G27" s="20">
        <v>10</v>
      </c>
      <c r="H27" s="20">
        <v>7</v>
      </c>
      <c r="I27" s="20">
        <v>8001</v>
      </c>
      <c r="J27" s="21">
        <f t="shared" si="0"/>
        <v>0</v>
      </c>
      <c r="K27" s="20">
        <v>0</v>
      </c>
      <c r="L27" s="20">
        <v>8001</v>
      </c>
      <c r="M27" s="22">
        <f t="shared" si="1"/>
        <v>11430</v>
      </c>
      <c r="N27" s="16">
        <f t="shared" si="2"/>
        <v>-3429</v>
      </c>
      <c r="O27" s="25">
        <v>41649</v>
      </c>
      <c r="P27" s="27" t="str">
        <f t="shared" si="3"/>
        <v>Friday</v>
      </c>
      <c r="Q27" s="18" t="s">
        <v>43</v>
      </c>
      <c r="R27" s="18">
        <v>2014</v>
      </c>
    </row>
    <row r="28" spans="1:18" x14ac:dyDescent="0.3">
      <c r="A28" s="13" t="s">
        <v>742</v>
      </c>
      <c r="B28" s="14" t="s">
        <v>16</v>
      </c>
      <c r="C28" s="14" t="s">
        <v>17</v>
      </c>
      <c r="D28" s="14" t="s">
        <v>45</v>
      </c>
      <c r="E28" s="14" t="s">
        <v>19</v>
      </c>
      <c r="F28" s="15">
        <v>1725</v>
      </c>
      <c r="G28" s="16">
        <v>10</v>
      </c>
      <c r="H28" s="16">
        <v>350</v>
      </c>
      <c r="I28" s="16">
        <v>603750</v>
      </c>
      <c r="J28" s="17">
        <f t="shared" si="0"/>
        <v>0</v>
      </c>
      <c r="K28" s="16">
        <v>0</v>
      </c>
      <c r="L28" s="16">
        <v>603750</v>
      </c>
      <c r="M28" s="16">
        <f t="shared" si="1"/>
        <v>17250</v>
      </c>
      <c r="N28" s="16">
        <f t="shared" si="2"/>
        <v>586500</v>
      </c>
      <c r="O28" s="24">
        <v>41285</v>
      </c>
      <c r="P28" s="14" t="str">
        <f t="shared" si="3"/>
        <v>Friday</v>
      </c>
      <c r="Q28" s="14" t="s">
        <v>54</v>
      </c>
      <c r="R28" s="14">
        <v>2013</v>
      </c>
    </row>
    <row r="29" spans="1:18" x14ac:dyDescent="0.3">
      <c r="A29" s="13" t="s">
        <v>743</v>
      </c>
      <c r="B29" s="18" t="s">
        <v>33</v>
      </c>
      <c r="C29" s="18" t="s">
        <v>44</v>
      </c>
      <c r="D29" s="18" t="s">
        <v>45</v>
      </c>
      <c r="E29" s="18" t="s">
        <v>19</v>
      </c>
      <c r="F29" s="19">
        <v>912</v>
      </c>
      <c r="G29" s="20">
        <v>10</v>
      </c>
      <c r="H29" s="20">
        <v>12</v>
      </c>
      <c r="I29" s="20">
        <v>10944</v>
      </c>
      <c r="J29" s="21">
        <f t="shared" si="0"/>
        <v>0</v>
      </c>
      <c r="K29" s="20">
        <v>0</v>
      </c>
      <c r="L29" s="20">
        <v>10944</v>
      </c>
      <c r="M29" s="22">
        <f t="shared" si="1"/>
        <v>9120</v>
      </c>
      <c r="N29" s="22">
        <f t="shared" si="2"/>
        <v>1824</v>
      </c>
      <c r="O29" s="25">
        <v>41285</v>
      </c>
      <c r="P29" s="27" t="str">
        <f t="shared" si="3"/>
        <v>Friday</v>
      </c>
      <c r="Q29" s="18" t="s">
        <v>54</v>
      </c>
      <c r="R29" s="18">
        <v>2013</v>
      </c>
    </row>
    <row r="30" spans="1:18" x14ac:dyDescent="0.3">
      <c r="A30" s="13" t="s">
        <v>744</v>
      </c>
      <c r="B30" s="14" t="s">
        <v>23</v>
      </c>
      <c r="C30" s="14" t="s">
        <v>17</v>
      </c>
      <c r="D30" s="14" t="s">
        <v>45</v>
      </c>
      <c r="E30" s="14" t="s">
        <v>19</v>
      </c>
      <c r="F30" s="15">
        <v>2152</v>
      </c>
      <c r="G30" s="16">
        <v>10</v>
      </c>
      <c r="H30" s="16">
        <v>15</v>
      </c>
      <c r="I30" s="16">
        <v>32280</v>
      </c>
      <c r="J30" s="17">
        <f t="shared" si="0"/>
        <v>0</v>
      </c>
      <c r="K30" s="16">
        <v>0</v>
      </c>
      <c r="L30" s="16">
        <v>32280</v>
      </c>
      <c r="M30" s="16">
        <f t="shared" si="1"/>
        <v>21520</v>
      </c>
      <c r="N30" s="16">
        <f t="shared" si="2"/>
        <v>10760</v>
      </c>
      <c r="O30" s="24">
        <v>41286</v>
      </c>
      <c r="P30" s="14" t="str">
        <f t="shared" si="3"/>
        <v>Saturday</v>
      </c>
      <c r="Q30" s="14" t="s">
        <v>30</v>
      </c>
      <c r="R30" s="14">
        <v>2013</v>
      </c>
    </row>
    <row r="31" spans="1:18" x14ac:dyDescent="0.3">
      <c r="A31" s="13" t="s">
        <v>745</v>
      </c>
      <c r="B31" s="18" t="s">
        <v>16</v>
      </c>
      <c r="C31" s="18" t="s">
        <v>17</v>
      </c>
      <c r="D31" s="18" t="s">
        <v>45</v>
      </c>
      <c r="E31" s="18" t="s">
        <v>19</v>
      </c>
      <c r="F31" s="19">
        <v>1817</v>
      </c>
      <c r="G31" s="20">
        <v>10</v>
      </c>
      <c r="H31" s="20">
        <v>20</v>
      </c>
      <c r="I31" s="20">
        <v>36340</v>
      </c>
      <c r="J31" s="21">
        <f t="shared" si="0"/>
        <v>0</v>
      </c>
      <c r="K31" s="20">
        <v>0</v>
      </c>
      <c r="L31" s="20">
        <v>36340</v>
      </c>
      <c r="M31" s="22">
        <f t="shared" si="1"/>
        <v>18170</v>
      </c>
      <c r="N31" s="22">
        <f t="shared" si="2"/>
        <v>18170</v>
      </c>
      <c r="O31" s="25">
        <v>41651</v>
      </c>
      <c r="P31" s="27" t="str">
        <f t="shared" si="3"/>
        <v>Sunday</v>
      </c>
      <c r="Q31" s="18" t="s">
        <v>30</v>
      </c>
      <c r="R31" s="18">
        <v>2014</v>
      </c>
    </row>
    <row r="32" spans="1:18" x14ac:dyDescent="0.3">
      <c r="A32" s="13" t="s">
        <v>746</v>
      </c>
      <c r="B32" s="14" t="s">
        <v>16</v>
      </c>
      <c r="C32" s="14" t="s">
        <v>22</v>
      </c>
      <c r="D32" s="14" t="s">
        <v>45</v>
      </c>
      <c r="E32" s="14" t="s">
        <v>19</v>
      </c>
      <c r="F32" s="15">
        <v>1513</v>
      </c>
      <c r="G32" s="16">
        <v>10</v>
      </c>
      <c r="H32" s="16">
        <v>350</v>
      </c>
      <c r="I32" s="16">
        <v>529550</v>
      </c>
      <c r="J32" s="17">
        <f t="shared" si="0"/>
        <v>0</v>
      </c>
      <c r="K32" s="16">
        <v>0</v>
      </c>
      <c r="L32" s="16">
        <v>529550</v>
      </c>
      <c r="M32" s="16">
        <f t="shared" si="1"/>
        <v>15130</v>
      </c>
      <c r="N32" s="16">
        <f t="shared" si="2"/>
        <v>514420</v>
      </c>
      <c r="O32" s="24">
        <v>41651</v>
      </c>
      <c r="P32" s="14" t="str">
        <f t="shared" si="3"/>
        <v>Sunday</v>
      </c>
      <c r="Q32" s="14" t="s">
        <v>30</v>
      </c>
      <c r="R32" s="14">
        <v>2014</v>
      </c>
    </row>
    <row r="33" spans="1:18" x14ac:dyDescent="0.3">
      <c r="A33" s="13" t="s">
        <v>747</v>
      </c>
      <c r="B33" s="18" t="s">
        <v>16</v>
      </c>
      <c r="C33" s="18" t="s">
        <v>26</v>
      </c>
      <c r="D33" s="18" t="s">
        <v>55</v>
      </c>
      <c r="E33" s="18" t="s">
        <v>19</v>
      </c>
      <c r="F33" s="19">
        <v>1493</v>
      </c>
      <c r="G33" s="20">
        <v>120</v>
      </c>
      <c r="H33" s="20">
        <v>7</v>
      </c>
      <c r="I33" s="20">
        <v>10451</v>
      </c>
      <c r="J33" s="21">
        <f t="shared" si="0"/>
        <v>0</v>
      </c>
      <c r="K33" s="20">
        <v>0</v>
      </c>
      <c r="L33" s="20">
        <v>10451</v>
      </c>
      <c r="M33" s="22">
        <f t="shared" si="1"/>
        <v>179160</v>
      </c>
      <c r="N33" s="22">
        <f t="shared" si="2"/>
        <v>-168709</v>
      </c>
      <c r="O33" s="25">
        <v>41640</v>
      </c>
      <c r="P33" s="27" t="str">
        <f t="shared" si="3"/>
        <v>Wednesday</v>
      </c>
      <c r="Q33" s="18" t="s">
        <v>21</v>
      </c>
      <c r="R33" s="18">
        <v>2014</v>
      </c>
    </row>
    <row r="34" spans="1:18" x14ac:dyDescent="0.3">
      <c r="A34" s="13" t="s">
        <v>748</v>
      </c>
      <c r="B34" s="14" t="s">
        <v>34</v>
      </c>
      <c r="C34" s="14" t="s">
        <v>24</v>
      </c>
      <c r="D34" s="14" t="s">
        <v>55</v>
      </c>
      <c r="E34" s="14" t="s">
        <v>19</v>
      </c>
      <c r="F34" s="15">
        <v>1804</v>
      </c>
      <c r="G34" s="16">
        <v>120</v>
      </c>
      <c r="H34" s="16">
        <v>125</v>
      </c>
      <c r="I34" s="16">
        <v>225500</v>
      </c>
      <c r="J34" s="17">
        <f t="shared" si="0"/>
        <v>0</v>
      </c>
      <c r="K34" s="16">
        <v>0</v>
      </c>
      <c r="L34" s="16">
        <v>225500</v>
      </c>
      <c r="M34" s="16">
        <f t="shared" si="1"/>
        <v>216480</v>
      </c>
      <c r="N34" s="16">
        <f t="shared" si="2"/>
        <v>9020</v>
      </c>
      <c r="O34" s="24">
        <v>41641</v>
      </c>
      <c r="P34" s="14" t="str">
        <f t="shared" si="3"/>
        <v>Thursday</v>
      </c>
      <c r="Q34" s="14" t="s">
        <v>46</v>
      </c>
      <c r="R34" s="14">
        <v>2014</v>
      </c>
    </row>
    <row r="35" spans="1:18" x14ac:dyDescent="0.3">
      <c r="A35" s="13" t="s">
        <v>749</v>
      </c>
      <c r="B35" s="18" t="s">
        <v>33</v>
      </c>
      <c r="C35" s="18" t="s">
        <v>22</v>
      </c>
      <c r="D35" s="18" t="s">
        <v>55</v>
      </c>
      <c r="E35" s="18" t="s">
        <v>19</v>
      </c>
      <c r="F35" s="19">
        <v>2161</v>
      </c>
      <c r="G35" s="20">
        <v>120</v>
      </c>
      <c r="H35" s="20">
        <v>12</v>
      </c>
      <c r="I35" s="20">
        <v>25932</v>
      </c>
      <c r="J35" s="21">
        <f t="shared" si="0"/>
        <v>0</v>
      </c>
      <c r="K35" s="20">
        <v>0</v>
      </c>
      <c r="L35" s="20">
        <v>25932</v>
      </c>
      <c r="M35" s="22">
        <f t="shared" si="1"/>
        <v>259320</v>
      </c>
      <c r="N35" s="22">
        <f t="shared" si="2"/>
        <v>-233388</v>
      </c>
      <c r="O35" s="25">
        <v>41642</v>
      </c>
      <c r="P35" s="27" t="str">
        <f t="shared" si="3"/>
        <v>Friday</v>
      </c>
      <c r="Q35" s="18" t="s">
        <v>32</v>
      </c>
      <c r="R35" s="18">
        <v>2014</v>
      </c>
    </row>
    <row r="36" spans="1:18" x14ac:dyDescent="0.3">
      <c r="A36" s="13" t="s">
        <v>750</v>
      </c>
      <c r="B36" s="14" t="s">
        <v>16</v>
      </c>
      <c r="C36" s="14" t="s">
        <v>22</v>
      </c>
      <c r="D36" s="14" t="s">
        <v>55</v>
      </c>
      <c r="E36" s="14" t="s">
        <v>19</v>
      </c>
      <c r="F36" s="15">
        <v>1006</v>
      </c>
      <c r="G36" s="16">
        <v>120</v>
      </c>
      <c r="H36" s="16">
        <v>350</v>
      </c>
      <c r="I36" s="16">
        <v>352100</v>
      </c>
      <c r="J36" s="17">
        <f t="shared" si="0"/>
        <v>0</v>
      </c>
      <c r="K36" s="16">
        <v>0</v>
      </c>
      <c r="L36" s="16">
        <v>352100</v>
      </c>
      <c r="M36" s="16">
        <f t="shared" si="1"/>
        <v>120720</v>
      </c>
      <c r="N36" s="16">
        <f t="shared" si="2"/>
        <v>231380</v>
      </c>
      <c r="O36" s="24">
        <v>41645</v>
      </c>
      <c r="P36" s="14" t="str">
        <f t="shared" si="3"/>
        <v>Monday</v>
      </c>
      <c r="Q36" s="14" t="s">
        <v>25</v>
      </c>
      <c r="R36" s="14">
        <v>2014</v>
      </c>
    </row>
    <row r="37" spans="1:18" x14ac:dyDescent="0.3">
      <c r="A37" s="13" t="s">
        <v>751</v>
      </c>
      <c r="B37" s="18" t="s">
        <v>33</v>
      </c>
      <c r="C37" s="18" t="s">
        <v>22</v>
      </c>
      <c r="D37" s="18" t="s">
        <v>55</v>
      </c>
      <c r="E37" s="18" t="s">
        <v>19</v>
      </c>
      <c r="F37" s="19">
        <v>1545</v>
      </c>
      <c r="G37" s="20">
        <v>120</v>
      </c>
      <c r="H37" s="20">
        <v>12</v>
      </c>
      <c r="I37" s="20">
        <v>18540</v>
      </c>
      <c r="J37" s="21">
        <f t="shared" si="0"/>
        <v>0</v>
      </c>
      <c r="K37" s="20">
        <v>0</v>
      </c>
      <c r="L37" s="20">
        <v>18540</v>
      </c>
      <c r="M37" s="22">
        <f t="shared" si="1"/>
        <v>185400</v>
      </c>
      <c r="N37" s="22">
        <f t="shared" si="2"/>
        <v>-166860</v>
      </c>
      <c r="O37" s="25">
        <v>41645</v>
      </c>
      <c r="P37" s="27" t="str">
        <f t="shared" si="3"/>
        <v>Monday</v>
      </c>
      <c r="Q37" s="18" t="s">
        <v>25</v>
      </c>
      <c r="R37" s="18">
        <v>2014</v>
      </c>
    </row>
    <row r="38" spans="1:18" x14ac:dyDescent="0.3">
      <c r="A38" s="13" t="s">
        <v>752</v>
      </c>
      <c r="B38" s="14" t="s">
        <v>34</v>
      </c>
      <c r="C38" s="14" t="s">
        <v>44</v>
      </c>
      <c r="D38" s="14" t="s">
        <v>55</v>
      </c>
      <c r="E38" s="14" t="s">
        <v>19</v>
      </c>
      <c r="F38" s="15">
        <v>2821</v>
      </c>
      <c r="G38" s="16">
        <v>120</v>
      </c>
      <c r="H38" s="16">
        <v>125</v>
      </c>
      <c r="I38" s="16">
        <v>352625</v>
      </c>
      <c r="J38" s="17">
        <f t="shared" si="0"/>
        <v>0</v>
      </c>
      <c r="K38" s="16">
        <v>0</v>
      </c>
      <c r="L38" s="16">
        <v>352625</v>
      </c>
      <c r="M38" s="16">
        <f t="shared" si="1"/>
        <v>338520</v>
      </c>
      <c r="N38" s="16">
        <f t="shared" si="2"/>
        <v>14105</v>
      </c>
      <c r="O38" s="24">
        <v>41647</v>
      </c>
      <c r="P38" s="14" t="str">
        <f t="shared" si="3"/>
        <v>Wednesday</v>
      </c>
      <c r="Q38" s="14" t="s">
        <v>41</v>
      </c>
      <c r="R38" s="14">
        <v>2014</v>
      </c>
    </row>
    <row r="39" spans="1:18" x14ac:dyDescent="0.3">
      <c r="A39" s="13" t="s">
        <v>753</v>
      </c>
      <c r="B39" s="18" t="s">
        <v>34</v>
      </c>
      <c r="C39" s="18" t="s">
        <v>17</v>
      </c>
      <c r="D39" s="18" t="s">
        <v>55</v>
      </c>
      <c r="E39" s="18" t="s">
        <v>19</v>
      </c>
      <c r="F39" s="19">
        <v>345</v>
      </c>
      <c r="G39" s="20">
        <v>120</v>
      </c>
      <c r="H39" s="20">
        <v>125</v>
      </c>
      <c r="I39" s="20">
        <v>43125</v>
      </c>
      <c r="J39" s="21">
        <f t="shared" si="0"/>
        <v>0</v>
      </c>
      <c r="K39" s="20">
        <v>0</v>
      </c>
      <c r="L39" s="20">
        <v>43125</v>
      </c>
      <c r="M39" s="22">
        <f t="shared" si="1"/>
        <v>41400</v>
      </c>
      <c r="N39" s="22">
        <f t="shared" si="2"/>
        <v>1725</v>
      </c>
      <c r="O39" s="25">
        <v>41284</v>
      </c>
      <c r="P39" s="27" t="str">
        <f t="shared" si="3"/>
        <v>Thursday</v>
      </c>
      <c r="Q39" s="18" t="s">
        <v>43</v>
      </c>
      <c r="R39" s="18">
        <v>2013</v>
      </c>
    </row>
    <row r="40" spans="1:18" x14ac:dyDescent="0.3">
      <c r="A40" s="13" t="s">
        <v>754</v>
      </c>
      <c r="B40" s="14" t="s">
        <v>38</v>
      </c>
      <c r="C40" s="14" t="s">
        <v>17</v>
      </c>
      <c r="D40" s="14" t="s">
        <v>60</v>
      </c>
      <c r="E40" s="14" t="s">
        <v>19</v>
      </c>
      <c r="F40" s="15">
        <v>2001</v>
      </c>
      <c r="G40" s="16">
        <v>250</v>
      </c>
      <c r="H40" s="16">
        <v>300</v>
      </c>
      <c r="I40" s="16">
        <v>600300</v>
      </c>
      <c r="J40" s="17">
        <f t="shared" si="0"/>
        <v>0</v>
      </c>
      <c r="K40" s="16">
        <v>0</v>
      </c>
      <c r="L40" s="16">
        <v>600300</v>
      </c>
      <c r="M40" s="16">
        <f t="shared" si="1"/>
        <v>500250</v>
      </c>
      <c r="N40" s="16">
        <f t="shared" si="2"/>
        <v>100050</v>
      </c>
      <c r="O40" s="24">
        <v>41641</v>
      </c>
      <c r="P40" s="14" t="str">
        <f t="shared" si="3"/>
        <v>Thursday</v>
      </c>
      <c r="Q40" s="14" t="s">
        <v>46</v>
      </c>
      <c r="R40" s="14">
        <v>2014</v>
      </c>
    </row>
    <row r="41" spans="1:18" x14ac:dyDescent="0.3">
      <c r="A41" s="13" t="s">
        <v>755</v>
      </c>
      <c r="B41" s="18" t="s">
        <v>33</v>
      </c>
      <c r="C41" s="18" t="s">
        <v>22</v>
      </c>
      <c r="D41" s="18" t="s">
        <v>60</v>
      </c>
      <c r="E41" s="18" t="s">
        <v>19</v>
      </c>
      <c r="F41" s="19">
        <v>2838</v>
      </c>
      <c r="G41" s="20">
        <v>250</v>
      </c>
      <c r="H41" s="20">
        <v>12</v>
      </c>
      <c r="I41" s="20">
        <v>34056</v>
      </c>
      <c r="J41" s="21">
        <f t="shared" si="0"/>
        <v>0</v>
      </c>
      <c r="K41" s="20">
        <v>0</v>
      </c>
      <c r="L41" s="20">
        <v>34056</v>
      </c>
      <c r="M41" s="22">
        <f t="shared" si="1"/>
        <v>709500</v>
      </c>
      <c r="N41" s="22">
        <f t="shared" si="2"/>
        <v>-675444</v>
      </c>
      <c r="O41" s="25">
        <v>41643</v>
      </c>
      <c r="P41" s="27" t="str">
        <f t="shared" si="3"/>
        <v>Saturday</v>
      </c>
      <c r="Q41" s="18" t="s">
        <v>64</v>
      </c>
      <c r="R41" s="18">
        <v>2014</v>
      </c>
    </row>
    <row r="42" spans="1:18" x14ac:dyDescent="0.3">
      <c r="A42" s="13" t="s">
        <v>756</v>
      </c>
      <c r="B42" s="14" t="s">
        <v>23</v>
      </c>
      <c r="C42" s="14" t="s">
        <v>24</v>
      </c>
      <c r="D42" s="14" t="s">
        <v>60</v>
      </c>
      <c r="E42" s="14" t="s">
        <v>19</v>
      </c>
      <c r="F42" s="15">
        <v>2178</v>
      </c>
      <c r="G42" s="16">
        <v>250</v>
      </c>
      <c r="H42" s="16">
        <v>15</v>
      </c>
      <c r="I42" s="16">
        <v>32670</v>
      </c>
      <c r="J42" s="17">
        <f t="shared" si="0"/>
        <v>0</v>
      </c>
      <c r="K42" s="16">
        <v>0</v>
      </c>
      <c r="L42" s="16">
        <v>32670</v>
      </c>
      <c r="M42" s="16">
        <f t="shared" si="1"/>
        <v>544500</v>
      </c>
      <c r="N42" s="16">
        <f t="shared" si="2"/>
        <v>-511830</v>
      </c>
      <c r="O42" s="24">
        <v>41645</v>
      </c>
      <c r="P42" s="14" t="str">
        <f t="shared" si="3"/>
        <v>Monday</v>
      </c>
      <c r="Q42" s="14" t="s">
        <v>25</v>
      </c>
      <c r="R42" s="14">
        <v>2014</v>
      </c>
    </row>
    <row r="43" spans="1:18" x14ac:dyDescent="0.3">
      <c r="A43" s="13" t="s">
        <v>757</v>
      </c>
      <c r="B43" s="18" t="s">
        <v>23</v>
      </c>
      <c r="C43" s="18" t="s">
        <v>22</v>
      </c>
      <c r="D43" s="18" t="s">
        <v>60</v>
      </c>
      <c r="E43" s="18" t="s">
        <v>19</v>
      </c>
      <c r="F43" s="19">
        <v>888</v>
      </c>
      <c r="G43" s="20">
        <v>250</v>
      </c>
      <c r="H43" s="20">
        <v>15</v>
      </c>
      <c r="I43" s="20">
        <v>13320</v>
      </c>
      <c r="J43" s="21">
        <f t="shared" si="0"/>
        <v>0</v>
      </c>
      <c r="K43" s="20">
        <v>0</v>
      </c>
      <c r="L43" s="20">
        <v>13320</v>
      </c>
      <c r="M43" s="22">
        <f t="shared" si="1"/>
        <v>222000</v>
      </c>
      <c r="N43" s="22">
        <f t="shared" si="2"/>
        <v>-208680</v>
      </c>
      <c r="O43" s="25">
        <v>41645</v>
      </c>
      <c r="P43" s="27" t="str">
        <f t="shared" si="3"/>
        <v>Monday</v>
      </c>
      <c r="Q43" s="18" t="s">
        <v>25</v>
      </c>
      <c r="R43" s="18">
        <v>2014</v>
      </c>
    </row>
    <row r="44" spans="1:18" x14ac:dyDescent="0.3">
      <c r="A44" s="13" t="s">
        <v>758</v>
      </c>
      <c r="B44" s="14" t="s">
        <v>16</v>
      </c>
      <c r="C44" s="14" t="s">
        <v>24</v>
      </c>
      <c r="D44" s="14" t="s">
        <v>60</v>
      </c>
      <c r="E44" s="14" t="s">
        <v>19</v>
      </c>
      <c r="F44" s="15">
        <v>1527</v>
      </c>
      <c r="G44" s="16">
        <v>250</v>
      </c>
      <c r="H44" s="16">
        <v>350</v>
      </c>
      <c r="I44" s="16">
        <v>534450</v>
      </c>
      <c r="J44" s="17">
        <f t="shared" si="0"/>
        <v>0</v>
      </c>
      <c r="K44" s="16">
        <v>0</v>
      </c>
      <c r="L44" s="16">
        <v>534450</v>
      </c>
      <c r="M44" s="16">
        <f t="shared" si="1"/>
        <v>381750</v>
      </c>
      <c r="N44" s="16">
        <f t="shared" si="2"/>
        <v>152700</v>
      </c>
      <c r="O44" s="24">
        <v>41283</v>
      </c>
      <c r="P44" s="14" t="str">
        <f t="shared" si="3"/>
        <v>Wednesday</v>
      </c>
      <c r="Q44" s="14" t="s">
        <v>42</v>
      </c>
      <c r="R44" s="14">
        <v>2013</v>
      </c>
    </row>
    <row r="45" spans="1:18" x14ac:dyDescent="0.3">
      <c r="A45" s="13" t="s">
        <v>759</v>
      </c>
      <c r="B45" s="18" t="s">
        <v>38</v>
      </c>
      <c r="C45" s="18" t="s">
        <v>24</v>
      </c>
      <c r="D45" s="18" t="s">
        <v>60</v>
      </c>
      <c r="E45" s="18" t="s">
        <v>19</v>
      </c>
      <c r="F45" s="19">
        <v>2151</v>
      </c>
      <c r="G45" s="20">
        <v>250</v>
      </c>
      <c r="H45" s="20">
        <v>300</v>
      </c>
      <c r="I45" s="20">
        <v>645300</v>
      </c>
      <c r="J45" s="21">
        <f t="shared" si="0"/>
        <v>0</v>
      </c>
      <c r="K45" s="20">
        <v>0</v>
      </c>
      <c r="L45" s="20">
        <v>645300</v>
      </c>
      <c r="M45" s="22">
        <f t="shared" si="1"/>
        <v>537750</v>
      </c>
      <c r="N45" s="22">
        <f t="shared" si="2"/>
        <v>107550</v>
      </c>
      <c r="O45" s="25">
        <v>41648</v>
      </c>
      <c r="P45" s="27" t="str">
        <f t="shared" si="3"/>
        <v>Thursday</v>
      </c>
      <c r="Q45" s="18" t="s">
        <v>42</v>
      </c>
      <c r="R45" s="18">
        <v>2014</v>
      </c>
    </row>
    <row r="46" spans="1:18" x14ac:dyDescent="0.3">
      <c r="A46" s="13" t="s">
        <v>760</v>
      </c>
      <c r="B46" s="14" t="s">
        <v>16</v>
      </c>
      <c r="C46" s="14" t="s">
        <v>17</v>
      </c>
      <c r="D46" s="14" t="s">
        <v>60</v>
      </c>
      <c r="E46" s="14" t="s">
        <v>19</v>
      </c>
      <c r="F46" s="15">
        <v>1817</v>
      </c>
      <c r="G46" s="16">
        <v>250</v>
      </c>
      <c r="H46" s="16">
        <v>20</v>
      </c>
      <c r="I46" s="16">
        <v>36340</v>
      </c>
      <c r="J46" s="17">
        <f t="shared" si="0"/>
        <v>0</v>
      </c>
      <c r="K46" s="16">
        <v>0</v>
      </c>
      <c r="L46" s="16">
        <v>36340</v>
      </c>
      <c r="M46" s="16">
        <f t="shared" si="1"/>
        <v>454250</v>
      </c>
      <c r="N46" s="16">
        <f t="shared" si="2"/>
        <v>-417910</v>
      </c>
      <c r="O46" s="24">
        <v>41651</v>
      </c>
      <c r="P46" s="14" t="str">
        <f t="shared" si="3"/>
        <v>Sunday</v>
      </c>
      <c r="Q46" s="14" t="s">
        <v>30</v>
      </c>
      <c r="R46" s="14">
        <v>2014</v>
      </c>
    </row>
    <row r="47" spans="1:18" x14ac:dyDescent="0.3">
      <c r="A47" s="13" t="s">
        <v>761</v>
      </c>
      <c r="B47" s="18" t="s">
        <v>16</v>
      </c>
      <c r="C47" s="18" t="s">
        <v>24</v>
      </c>
      <c r="D47" s="18" t="s">
        <v>71</v>
      </c>
      <c r="E47" s="18" t="s">
        <v>19</v>
      </c>
      <c r="F47" s="19">
        <v>2750</v>
      </c>
      <c r="G47" s="20">
        <v>260</v>
      </c>
      <c r="H47" s="20">
        <v>350</v>
      </c>
      <c r="I47" s="20">
        <v>962500</v>
      </c>
      <c r="J47" s="21">
        <f t="shared" si="0"/>
        <v>0</v>
      </c>
      <c r="K47" s="20">
        <v>0</v>
      </c>
      <c r="L47" s="20">
        <v>962500</v>
      </c>
      <c r="M47" s="22">
        <f t="shared" si="1"/>
        <v>715000</v>
      </c>
      <c r="N47" s="22">
        <f t="shared" si="2"/>
        <v>247500</v>
      </c>
      <c r="O47" s="25">
        <v>41641</v>
      </c>
      <c r="P47" s="27" t="str">
        <f t="shared" si="3"/>
        <v>Thursday</v>
      </c>
      <c r="Q47" s="18" t="s">
        <v>46</v>
      </c>
      <c r="R47" s="18">
        <v>2014</v>
      </c>
    </row>
    <row r="48" spans="1:18" x14ac:dyDescent="0.3">
      <c r="A48" s="13" t="s">
        <v>762</v>
      </c>
      <c r="B48" s="14" t="s">
        <v>33</v>
      </c>
      <c r="C48" s="14" t="s">
        <v>44</v>
      </c>
      <c r="D48" s="14" t="s">
        <v>71</v>
      </c>
      <c r="E48" s="14" t="s">
        <v>19</v>
      </c>
      <c r="F48" s="15">
        <v>1953</v>
      </c>
      <c r="G48" s="16">
        <v>260</v>
      </c>
      <c r="H48" s="16">
        <v>12</v>
      </c>
      <c r="I48" s="16">
        <v>23436</v>
      </c>
      <c r="J48" s="17">
        <f t="shared" si="0"/>
        <v>0</v>
      </c>
      <c r="K48" s="16">
        <v>0</v>
      </c>
      <c r="L48" s="16">
        <v>23436</v>
      </c>
      <c r="M48" s="16">
        <f t="shared" si="1"/>
        <v>507780</v>
      </c>
      <c r="N48" s="16">
        <f t="shared" si="2"/>
        <v>-484344</v>
      </c>
      <c r="O48" s="24">
        <v>41643</v>
      </c>
      <c r="P48" s="14" t="str">
        <f t="shared" si="3"/>
        <v>Saturday</v>
      </c>
      <c r="Q48" s="14" t="s">
        <v>64</v>
      </c>
      <c r="R48" s="14">
        <v>2014</v>
      </c>
    </row>
    <row r="49" spans="1:18" x14ac:dyDescent="0.3">
      <c r="A49" s="13" t="s">
        <v>763</v>
      </c>
      <c r="B49" s="18" t="s">
        <v>34</v>
      </c>
      <c r="C49" s="18" t="s">
        <v>22</v>
      </c>
      <c r="D49" s="18" t="s">
        <v>71</v>
      </c>
      <c r="E49" s="18" t="s">
        <v>19</v>
      </c>
      <c r="F49" s="19">
        <v>4219.5</v>
      </c>
      <c r="G49" s="20">
        <v>260</v>
      </c>
      <c r="H49" s="20">
        <v>125</v>
      </c>
      <c r="I49" s="20">
        <v>527437.5</v>
      </c>
      <c r="J49" s="21">
        <f t="shared" si="0"/>
        <v>0</v>
      </c>
      <c r="K49" s="20">
        <v>0</v>
      </c>
      <c r="L49" s="20">
        <v>527437.5</v>
      </c>
      <c r="M49" s="22">
        <f t="shared" si="1"/>
        <v>1097070</v>
      </c>
      <c r="N49" s="22">
        <f t="shared" si="2"/>
        <v>-569632.5</v>
      </c>
      <c r="O49" s="25">
        <v>41643</v>
      </c>
      <c r="P49" s="27" t="str">
        <f t="shared" si="3"/>
        <v>Saturday</v>
      </c>
      <c r="Q49" s="18" t="s">
        <v>64</v>
      </c>
      <c r="R49" s="18">
        <v>2014</v>
      </c>
    </row>
    <row r="50" spans="1:18" x14ac:dyDescent="0.3">
      <c r="A50" s="13" t="s">
        <v>764</v>
      </c>
      <c r="B50" s="14" t="s">
        <v>16</v>
      </c>
      <c r="C50" s="14" t="s">
        <v>24</v>
      </c>
      <c r="D50" s="14" t="s">
        <v>71</v>
      </c>
      <c r="E50" s="14" t="s">
        <v>19</v>
      </c>
      <c r="F50" s="15">
        <v>1899</v>
      </c>
      <c r="G50" s="16">
        <v>260</v>
      </c>
      <c r="H50" s="16">
        <v>20</v>
      </c>
      <c r="I50" s="16">
        <v>37980</v>
      </c>
      <c r="J50" s="17">
        <f t="shared" si="0"/>
        <v>0</v>
      </c>
      <c r="K50" s="16">
        <v>0</v>
      </c>
      <c r="L50" s="16">
        <v>37980</v>
      </c>
      <c r="M50" s="16">
        <f t="shared" si="1"/>
        <v>493740</v>
      </c>
      <c r="N50" s="16">
        <f t="shared" si="2"/>
        <v>-455760</v>
      </c>
      <c r="O50" s="24">
        <v>41645</v>
      </c>
      <c r="P50" s="14" t="str">
        <f t="shared" si="3"/>
        <v>Monday</v>
      </c>
      <c r="Q50" s="14" t="s">
        <v>25</v>
      </c>
      <c r="R50" s="14">
        <v>2014</v>
      </c>
    </row>
    <row r="51" spans="1:18" x14ac:dyDescent="0.3">
      <c r="A51" s="13" t="s">
        <v>765</v>
      </c>
      <c r="B51" s="18" t="s">
        <v>16</v>
      </c>
      <c r="C51" s="18" t="s">
        <v>22</v>
      </c>
      <c r="D51" s="18" t="s">
        <v>71</v>
      </c>
      <c r="E51" s="18" t="s">
        <v>19</v>
      </c>
      <c r="F51" s="19">
        <v>1686</v>
      </c>
      <c r="G51" s="20">
        <v>260</v>
      </c>
      <c r="H51" s="20">
        <v>7</v>
      </c>
      <c r="I51" s="20">
        <v>11802</v>
      </c>
      <c r="J51" s="21">
        <f t="shared" si="0"/>
        <v>0</v>
      </c>
      <c r="K51" s="20">
        <v>0</v>
      </c>
      <c r="L51" s="20">
        <v>11802</v>
      </c>
      <c r="M51" s="22">
        <f t="shared" si="1"/>
        <v>438360</v>
      </c>
      <c r="N51" s="22">
        <f t="shared" si="2"/>
        <v>-426558</v>
      </c>
      <c r="O51" s="25">
        <v>41646</v>
      </c>
      <c r="P51" s="27" t="str">
        <f t="shared" si="3"/>
        <v>Tuesday</v>
      </c>
      <c r="Q51" s="18" t="s">
        <v>37</v>
      </c>
      <c r="R51" s="18">
        <v>2014</v>
      </c>
    </row>
    <row r="52" spans="1:18" x14ac:dyDescent="0.3">
      <c r="A52" s="13" t="s">
        <v>766</v>
      </c>
      <c r="B52" s="14" t="s">
        <v>33</v>
      </c>
      <c r="C52" s="14" t="s">
        <v>44</v>
      </c>
      <c r="D52" s="14" t="s">
        <v>71</v>
      </c>
      <c r="E52" s="14" t="s">
        <v>19</v>
      </c>
      <c r="F52" s="15">
        <v>2141</v>
      </c>
      <c r="G52" s="16">
        <v>260</v>
      </c>
      <c r="H52" s="16">
        <v>12</v>
      </c>
      <c r="I52" s="16">
        <v>25692</v>
      </c>
      <c r="J52" s="17">
        <f t="shared" si="0"/>
        <v>0</v>
      </c>
      <c r="K52" s="16">
        <v>0</v>
      </c>
      <c r="L52" s="16">
        <v>25692</v>
      </c>
      <c r="M52" s="16">
        <f t="shared" si="1"/>
        <v>556660</v>
      </c>
      <c r="N52" s="16">
        <f t="shared" si="2"/>
        <v>-530968</v>
      </c>
      <c r="O52" s="24">
        <v>41647</v>
      </c>
      <c r="P52" s="14" t="str">
        <f t="shared" si="3"/>
        <v>Wednesday</v>
      </c>
      <c r="Q52" s="14" t="s">
        <v>41</v>
      </c>
      <c r="R52" s="14">
        <v>2014</v>
      </c>
    </row>
    <row r="53" spans="1:18" x14ac:dyDescent="0.3">
      <c r="A53" s="13" t="s">
        <v>767</v>
      </c>
      <c r="B53" s="18" t="s">
        <v>16</v>
      </c>
      <c r="C53" s="18" t="s">
        <v>44</v>
      </c>
      <c r="D53" s="18" t="s">
        <v>71</v>
      </c>
      <c r="E53" s="18" t="s">
        <v>19</v>
      </c>
      <c r="F53" s="19">
        <v>1143</v>
      </c>
      <c r="G53" s="20">
        <v>260</v>
      </c>
      <c r="H53" s="20">
        <v>7</v>
      </c>
      <c r="I53" s="20">
        <v>8001</v>
      </c>
      <c r="J53" s="21">
        <f t="shared" si="0"/>
        <v>0</v>
      </c>
      <c r="K53" s="20">
        <v>0</v>
      </c>
      <c r="L53" s="20">
        <v>8001</v>
      </c>
      <c r="M53" s="22">
        <f t="shared" si="1"/>
        <v>297180</v>
      </c>
      <c r="N53" s="22">
        <f t="shared" si="2"/>
        <v>-289179</v>
      </c>
      <c r="O53" s="25">
        <v>41649</v>
      </c>
      <c r="P53" s="27" t="str">
        <f t="shared" si="3"/>
        <v>Friday</v>
      </c>
      <c r="Q53" s="18" t="s">
        <v>43</v>
      </c>
      <c r="R53" s="18">
        <v>2014</v>
      </c>
    </row>
    <row r="54" spans="1:18" x14ac:dyDescent="0.3">
      <c r="A54" s="13" t="s">
        <v>768</v>
      </c>
      <c r="B54" s="14" t="s">
        <v>23</v>
      </c>
      <c r="C54" s="14" t="s">
        <v>44</v>
      </c>
      <c r="D54" s="14" t="s">
        <v>71</v>
      </c>
      <c r="E54" s="14" t="s">
        <v>19</v>
      </c>
      <c r="F54" s="15">
        <v>615</v>
      </c>
      <c r="G54" s="16">
        <v>260</v>
      </c>
      <c r="H54" s="16">
        <v>15</v>
      </c>
      <c r="I54" s="16">
        <v>9225</v>
      </c>
      <c r="J54" s="17">
        <f t="shared" si="0"/>
        <v>0</v>
      </c>
      <c r="K54" s="16">
        <v>0</v>
      </c>
      <c r="L54" s="16">
        <v>9225</v>
      </c>
      <c r="M54" s="16">
        <f t="shared" si="1"/>
        <v>159900</v>
      </c>
      <c r="N54" s="16">
        <f t="shared" si="2"/>
        <v>-150675</v>
      </c>
      <c r="O54" s="24">
        <v>41651</v>
      </c>
      <c r="P54" s="14" t="str">
        <f t="shared" si="3"/>
        <v>Sunday</v>
      </c>
      <c r="Q54" s="14" t="s">
        <v>30</v>
      </c>
      <c r="R54" s="14">
        <v>2014</v>
      </c>
    </row>
    <row r="55" spans="1:18" x14ac:dyDescent="0.3">
      <c r="A55" s="13" t="s">
        <v>769</v>
      </c>
      <c r="B55" s="18" t="s">
        <v>16</v>
      </c>
      <c r="C55" s="18" t="s">
        <v>24</v>
      </c>
      <c r="D55" s="18" t="s">
        <v>45</v>
      </c>
      <c r="E55" s="18" t="s">
        <v>77</v>
      </c>
      <c r="F55" s="19">
        <v>3945</v>
      </c>
      <c r="G55" s="20">
        <v>10</v>
      </c>
      <c r="H55" s="20">
        <v>7</v>
      </c>
      <c r="I55" s="20">
        <v>27615</v>
      </c>
      <c r="J55" s="21">
        <f t="shared" si="0"/>
        <v>9.9999999999999985E-3</v>
      </c>
      <c r="K55" s="20">
        <v>276.14999999999998</v>
      </c>
      <c r="L55" s="20">
        <v>27338.85</v>
      </c>
      <c r="M55" s="22">
        <f t="shared" si="1"/>
        <v>39450</v>
      </c>
      <c r="N55" s="22">
        <f t="shared" si="2"/>
        <v>-12111.150000000001</v>
      </c>
      <c r="O55" s="25">
        <v>41640</v>
      </c>
      <c r="P55" s="27" t="str">
        <f t="shared" si="3"/>
        <v>Wednesday</v>
      </c>
      <c r="Q55" s="18" t="s">
        <v>21</v>
      </c>
      <c r="R55" s="18">
        <v>2014</v>
      </c>
    </row>
    <row r="56" spans="1:18" x14ac:dyDescent="0.3">
      <c r="A56" s="13" t="s">
        <v>770</v>
      </c>
      <c r="B56" s="14" t="s">
        <v>23</v>
      </c>
      <c r="C56" s="14" t="s">
        <v>24</v>
      </c>
      <c r="D56" s="14" t="s">
        <v>45</v>
      </c>
      <c r="E56" s="14" t="s">
        <v>77</v>
      </c>
      <c r="F56" s="15">
        <v>2296</v>
      </c>
      <c r="G56" s="16">
        <v>10</v>
      </c>
      <c r="H56" s="16">
        <v>15</v>
      </c>
      <c r="I56" s="16">
        <v>34440</v>
      </c>
      <c r="J56" s="17">
        <f t="shared" si="0"/>
        <v>9.9999999999999985E-3</v>
      </c>
      <c r="K56" s="16">
        <v>344.4</v>
      </c>
      <c r="L56" s="16">
        <v>34095.599999999999</v>
      </c>
      <c r="M56" s="16">
        <f t="shared" si="1"/>
        <v>22960</v>
      </c>
      <c r="N56" s="16">
        <f t="shared" si="2"/>
        <v>11135.599999999999</v>
      </c>
      <c r="O56" s="24">
        <v>41641</v>
      </c>
      <c r="P56" s="14" t="str">
        <f t="shared" si="3"/>
        <v>Thursday</v>
      </c>
      <c r="Q56" s="14" t="s">
        <v>46</v>
      </c>
      <c r="R56" s="14">
        <v>2014</v>
      </c>
    </row>
    <row r="57" spans="1:18" x14ac:dyDescent="0.3">
      <c r="A57" s="13" t="s">
        <v>771</v>
      </c>
      <c r="B57" s="18" t="s">
        <v>16</v>
      </c>
      <c r="C57" s="18" t="s">
        <v>24</v>
      </c>
      <c r="D57" s="18" t="s">
        <v>45</v>
      </c>
      <c r="E57" s="18" t="s">
        <v>77</v>
      </c>
      <c r="F57" s="19">
        <v>1030</v>
      </c>
      <c r="G57" s="20">
        <v>10</v>
      </c>
      <c r="H57" s="20">
        <v>7</v>
      </c>
      <c r="I57" s="20">
        <v>7210</v>
      </c>
      <c r="J57" s="21">
        <f t="shared" si="0"/>
        <v>9.9999999999999985E-3</v>
      </c>
      <c r="K57" s="20">
        <v>72.099999999999994</v>
      </c>
      <c r="L57" s="20">
        <v>7137.9</v>
      </c>
      <c r="M57" s="22">
        <f t="shared" si="1"/>
        <v>10300</v>
      </c>
      <c r="N57" s="16">
        <f t="shared" si="2"/>
        <v>-3162.1000000000004</v>
      </c>
      <c r="O57" s="25">
        <v>41644</v>
      </c>
      <c r="P57" s="27" t="str">
        <f t="shared" si="3"/>
        <v>Sunday</v>
      </c>
      <c r="Q57" s="18" t="s">
        <v>78</v>
      </c>
      <c r="R57" s="18">
        <v>2014</v>
      </c>
    </row>
    <row r="58" spans="1:18" x14ac:dyDescent="0.3">
      <c r="A58" s="13" t="s">
        <v>772</v>
      </c>
      <c r="B58" s="14" t="s">
        <v>16</v>
      </c>
      <c r="C58" s="14" t="s">
        <v>24</v>
      </c>
      <c r="D58" s="14" t="s">
        <v>55</v>
      </c>
      <c r="E58" s="14" t="s">
        <v>77</v>
      </c>
      <c r="F58" s="15">
        <v>639</v>
      </c>
      <c r="G58" s="16">
        <v>120</v>
      </c>
      <c r="H58" s="16">
        <v>7</v>
      </c>
      <c r="I58" s="16">
        <v>4473</v>
      </c>
      <c r="J58" s="17">
        <f t="shared" si="0"/>
        <v>9.9999999999999985E-3</v>
      </c>
      <c r="K58" s="16">
        <v>44.73</v>
      </c>
      <c r="L58" s="16">
        <v>4428.2700000000004</v>
      </c>
      <c r="M58" s="16">
        <f t="shared" si="1"/>
        <v>76680</v>
      </c>
      <c r="N58" s="22">
        <f t="shared" si="2"/>
        <v>-72251.73</v>
      </c>
      <c r="O58" s="24">
        <v>41650</v>
      </c>
      <c r="P58" s="14" t="str">
        <f t="shared" si="3"/>
        <v>Saturday</v>
      </c>
      <c r="Q58" s="14" t="s">
        <v>54</v>
      </c>
      <c r="R58" s="14">
        <v>2014</v>
      </c>
    </row>
    <row r="59" spans="1:18" x14ac:dyDescent="0.3">
      <c r="A59" s="13" t="s">
        <v>773</v>
      </c>
      <c r="B59" s="18" t="s">
        <v>16</v>
      </c>
      <c r="C59" s="18" t="s">
        <v>17</v>
      </c>
      <c r="D59" s="18" t="s">
        <v>60</v>
      </c>
      <c r="E59" s="18" t="s">
        <v>77</v>
      </c>
      <c r="F59" s="19">
        <v>1326</v>
      </c>
      <c r="G59" s="20">
        <v>250</v>
      </c>
      <c r="H59" s="20">
        <v>7</v>
      </c>
      <c r="I59" s="20">
        <v>9282</v>
      </c>
      <c r="J59" s="21">
        <f t="shared" si="0"/>
        <v>9.9999999999999985E-3</v>
      </c>
      <c r="K59" s="20">
        <v>92.82</v>
      </c>
      <c r="L59" s="20">
        <v>9189.18</v>
      </c>
      <c r="M59" s="22">
        <f t="shared" si="1"/>
        <v>331500</v>
      </c>
      <c r="N59" s="16">
        <f t="shared" si="2"/>
        <v>-322310.82</v>
      </c>
      <c r="O59" s="25">
        <v>41642</v>
      </c>
      <c r="P59" s="27" t="str">
        <f t="shared" si="3"/>
        <v>Friday</v>
      </c>
      <c r="Q59" s="18" t="s">
        <v>32</v>
      </c>
      <c r="R59" s="18">
        <v>2014</v>
      </c>
    </row>
    <row r="60" spans="1:18" x14ac:dyDescent="0.3">
      <c r="A60" s="13" t="s">
        <v>774</v>
      </c>
      <c r="B60" s="14" t="s">
        <v>33</v>
      </c>
      <c r="C60" s="14" t="s">
        <v>44</v>
      </c>
      <c r="D60" s="14" t="s">
        <v>18</v>
      </c>
      <c r="E60" s="14" t="s">
        <v>77</v>
      </c>
      <c r="F60" s="15">
        <v>1858</v>
      </c>
      <c r="G60" s="16">
        <v>3</v>
      </c>
      <c r="H60" s="16">
        <v>12</v>
      </c>
      <c r="I60" s="16">
        <v>22296</v>
      </c>
      <c r="J60" s="17">
        <f t="shared" si="0"/>
        <v>0.01</v>
      </c>
      <c r="K60" s="16">
        <v>222.96</v>
      </c>
      <c r="L60" s="16">
        <v>22073.040000000001</v>
      </c>
      <c r="M60" s="16">
        <f t="shared" si="1"/>
        <v>5574</v>
      </c>
      <c r="N60" s="22">
        <f t="shared" si="2"/>
        <v>16499.04</v>
      </c>
      <c r="O60" s="24">
        <v>41641</v>
      </c>
      <c r="P60" s="14" t="str">
        <f t="shared" si="3"/>
        <v>Thursday</v>
      </c>
      <c r="Q60" s="14" t="s">
        <v>46</v>
      </c>
      <c r="R60" s="14">
        <v>2014</v>
      </c>
    </row>
    <row r="61" spans="1:18" x14ac:dyDescent="0.3">
      <c r="A61" s="13" t="s">
        <v>775</v>
      </c>
      <c r="B61" s="18" t="s">
        <v>16</v>
      </c>
      <c r="C61" s="18" t="s">
        <v>26</v>
      </c>
      <c r="D61" s="18" t="s">
        <v>18</v>
      </c>
      <c r="E61" s="18" t="s">
        <v>77</v>
      </c>
      <c r="F61" s="19">
        <v>1210</v>
      </c>
      <c r="G61" s="20">
        <v>3</v>
      </c>
      <c r="H61" s="20">
        <v>350</v>
      </c>
      <c r="I61" s="20">
        <v>423500</v>
      </c>
      <c r="J61" s="21">
        <f t="shared" si="0"/>
        <v>0.01</v>
      </c>
      <c r="K61" s="20">
        <v>4235</v>
      </c>
      <c r="L61" s="20">
        <v>419265</v>
      </c>
      <c r="M61" s="22">
        <f t="shared" si="1"/>
        <v>3630</v>
      </c>
      <c r="N61" s="16">
        <f t="shared" si="2"/>
        <v>415635</v>
      </c>
      <c r="O61" s="25">
        <v>41642</v>
      </c>
      <c r="P61" s="27" t="str">
        <f t="shared" si="3"/>
        <v>Friday</v>
      </c>
      <c r="Q61" s="18" t="s">
        <v>32</v>
      </c>
      <c r="R61" s="18">
        <v>2014</v>
      </c>
    </row>
    <row r="62" spans="1:18" x14ac:dyDescent="0.3">
      <c r="A62" s="13" t="s">
        <v>776</v>
      </c>
      <c r="B62" s="14" t="s">
        <v>16</v>
      </c>
      <c r="C62" s="14" t="s">
        <v>44</v>
      </c>
      <c r="D62" s="14" t="s">
        <v>18</v>
      </c>
      <c r="E62" s="14" t="s">
        <v>77</v>
      </c>
      <c r="F62" s="15">
        <v>2529</v>
      </c>
      <c r="G62" s="16">
        <v>3</v>
      </c>
      <c r="H62" s="16">
        <v>7</v>
      </c>
      <c r="I62" s="16">
        <v>17703</v>
      </c>
      <c r="J62" s="17">
        <f t="shared" si="0"/>
        <v>0.01</v>
      </c>
      <c r="K62" s="16">
        <v>177.03</v>
      </c>
      <c r="L62" s="16">
        <v>17525.97</v>
      </c>
      <c r="M62" s="16">
        <f t="shared" si="1"/>
        <v>7587</v>
      </c>
      <c r="N62" s="22">
        <f t="shared" si="2"/>
        <v>9938.9700000000012</v>
      </c>
      <c r="O62" s="24">
        <v>41646</v>
      </c>
      <c r="P62" s="14" t="str">
        <f t="shared" si="3"/>
        <v>Tuesday</v>
      </c>
      <c r="Q62" s="14" t="s">
        <v>37</v>
      </c>
      <c r="R62" s="14">
        <v>2014</v>
      </c>
    </row>
    <row r="63" spans="1:18" x14ac:dyDescent="0.3">
      <c r="A63" s="13" t="s">
        <v>777</v>
      </c>
      <c r="B63" s="18" t="s">
        <v>33</v>
      </c>
      <c r="C63" s="18" t="s">
        <v>17</v>
      </c>
      <c r="D63" s="18" t="s">
        <v>18</v>
      </c>
      <c r="E63" s="18" t="s">
        <v>77</v>
      </c>
      <c r="F63" s="19">
        <v>1445</v>
      </c>
      <c r="G63" s="20">
        <v>3</v>
      </c>
      <c r="H63" s="20">
        <v>12</v>
      </c>
      <c r="I63" s="20">
        <v>17340</v>
      </c>
      <c r="J63" s="21">
        <f t="shared" si="0"/>
        <v>0.01</v>
      </c>
      <c r="K63" s="20">
        <v>173.4</v>
      </c>
      <c r="L63" s="20">
        <v>17166.599999999999</v>
      </c>
      <c r="M63" s="22">
        <f t="shared" si="1"/>
        <v>4335</v>
      </c>
      <c r="N63" s="16">
        <f t="shared" si="2"/>
        <v>12831.599999999999</v>
      </c>
      <c r="O63" s="25">
        <v>41648</v>
      </c>
      <c r="P63" s="27" t="str">
        <f t="shared" si="3"/>
        <v>Thursday</v>
      </c>
      <c r="Q63" s="18" t="s">
        <v>42</v>
      </c>
      <c r="R63" s="18">
        <v>2014</v>
      </c>
    </row>
    <row r="64" spans="1:18" x14ac:dyDescent="0.3">
      <c r="A64" s="13" t="s">
        <v>778</v>
      </c>
      <c r="B64" s="14" t="s">
        <v>34</v>
      </c>
      <c r="C64" s="14" t="s">
        <v>44</v>
      </c>
      <c r="D64" s="14" t="s">
        <v>18</v>
      </c>
      <c r="E64" s="14" t="s">
        <v>77</v>
      </c>
      <c r="F64" s="15">
        <v>330</v>
      </c>
      <c r="G64" s="16">
        <v>3</v>
      </c>
      <c r="H64" s="16">
        <v>125</v>
      </c>
      <c r="I64" s="16">
        <v>41250</v>
      </c>
      <c r="J64" s="17">
        <f t="shared" si="0"/>
        <v>0.01</v>
      </c>
      <c r="K64" s="16">
        <v>412.5</v>
      </c>
      <c r="L64" s="16">
        <v>40837.5</v>
      </c>
      <c r="M64" s="16">
        <f t="shared" si="1"/>
        <v>990</v>
      </c>
      <c r="N64" s="22">
        <f t="shared" si="2"/>
        <v>39847.5</v>
      </c>
      <c r="O64" s="24">
        <v>41283</v>
      </c>
      <c r="P64" s="14" t="str">
        <f t="shared" si="3"/>
        <v>Wednesday</v>
      </c>
      <c r="Q64" s="14" t="s">
        <v>42</v>
      </c>
      <c r="R64" s="14">
        <v>2013</v>
      </c>
    </row>
    <row r="65" spans="1:18" x14ac:dyDescent="0.3">
      <c r="A65" s="13" t="s">
        <v>779</v>
      </c>
      <c r="B65" s="18" t="s">
        <v>33</v>
      </c>
      <c r="C65" s="18" t="s">
        <v>24</v>
      </c>
      <c r="D65" s="18" t="s">
        <v>18</v>
      </c>
      <c r="E65" s="18" t="s">
        <v>77</v>
      </c>
      <c r="F65" s="19">
        <v>2671</v>
      </c>
      <c r="G65" s="20">
        <v>3</v>
      </c>
      <c r="H65" s="20">
        <v>12</v>
      </c>
      <c r="I65" s="20">
        <v>32052</v>
      </c>
      <c r="J65" s="21">
        <f t="shared" si="0"/>
        <v>0.01</v>
      </c>
      <c r="K65" s="20">
        <v>320.52</v>
      </c>
      <c r="L65" s="20">
        <v>31731.48</v>
      </c>
      <c r="M65" s="22">
        <f t="shared" si="1"/>
        <v>8013</v>
      </c>
      <c r="N65" s="16">
        <f t="shared" si="2"/>
        <v>23718.48</v>
      </c>
      <c r="O65" s="25">
        <v>41648</v>
      </c>
      <c r="P65" s="27" t="str">
        <f t="shared" si="3"/>
        <v>Thursday</v>
      </c>
      <c r="Q65" s="18" t="s">
        <v>42</v>
      </c>
      <c r="R65" s="18">
        <v>2014</v>
      </c>
    </row>
    <row r="66" spans="1:18" x14ac:dyDescent="0.3">
      <c r="A66" s="13" t="s">
        <v>780</v>
      </c>
      <c r="B66" s="14" t="s">
        <v>33</v>
      </c>
      <c r="C66" s="14" t="s">
        <v>22</v>
      </c>
      <c r="D66" s="14" t="s">
        <v>18</v>
      </c>
      <c r="E66" s="14" t="s">
        <v>77</v>
      </c>
      <c r="F66" s="15">
        <v>766</v>
      </c>
      <c r="G66" s="16">
        <v>3</v>
      </c>
      <c r="H66" s="16">
        <v>12</v>
      </c>
      <c r="I66" s="16">
        <v>9192</v>
      </c>
      <c r="J66" s="17">
        <f t="shared" si="0"/>
        <v>0.01</v>
      </c>
      <c r="K66" s="16">
        <v>91.92</v>
      </c>
      <c r="L66" s="16">
        <v>9100.08</v>
      </c>
      <c r="M66" s="16">
        <f t="shared" si="1"/>
        <v>2298</v>
      </c>
      <c r="N66" s="22">
        <f t="shared" si="2"/>
        <v>6802.08</v>
      </c>
      <c r="O66" s="24">
        <v>41284</v>
      </c>
      <c r="P66" s="14" t="str">
        <f t="shared" si="3"/>
        <v>Thursday</v>
      </c>
      <c r="Q66" s="14" t="s">
        <v>43</v>
      </c>
      <c r="R66" s="14">
        <v>2013</v>
      </c>
    </row>
    <row r="67" spans="1:18" x14ac:dyDescent="0.3">
      <c r="A67" s="13" t="s">
        <v>781</v>
      </c>
      <c r="B67" s="18" t="s">
        <v>38</v>
      </c>
      <c r="C67" s="18" t="s">
        <v>26</v>
      </c>
      <c r="D67" s="18" t="s">
        <v>18</v>
      </c>
      <c r="E67" s="18" t="s">
        <v>77</v>
      </c>
      <c r="F67" s="19">
        <v>494</v>
      </c>
      <c r="G67" s="20">
        <v>3</v>
      </c>
      <c r="H67" s="20">
        <v>300</v>
      </c>
      <c r="I67" s="20">
        <v>148200</v>
      </c>
      <c r="J67" s="21">
        <f t="shared" ref="J67:J130" si="4">K67/I67</f>
        <v>0.01</v>
      </c>
      <c r="K67" s="20">
        <v>1482</v>
      </c>
      <c r="L67" s="20">
        <v>146718</v>
      </c>
      <c r="M67" s="22">
        <f t="shared" ref="M67:M130" si="5">F67*G67</f>
        <v>1482</v>
      </c>
      <c r="N67" s="16">
        <f t="shared" ref="N67:N130" si="6">L67 - M67</f>
        <v>145236</v>
      </c>
      <c r="O67" s="25">
        <v>41284</v>
      </c>
      <c r="P67" s="27" t="str">
        <f t="shared" ref="P67:P130" si="7">TEXT(O67,"dddd")</f>
        <v>Thursday</v>
      </c>
      <c r="Q67" s="18" t="s">
        <v>43</v>
      </c>
      <c r="R67" s="18">
        <v>2013</v>
      </c>
    </row>
    <row r="68" spans="1:18" x14ac:dyDescent="0.3">
      <c r="A68" s="13" t="s">
        <v>782</v>
      </c>
      <c r="B68" s="14" t="s">
        <v>16</v>
      </c>
      <c r="C68" s="14" t="s">
        <v>26</v>
      </c>
      <c r="D68" s="14" t="s">
        <v>18</v>
      </c>
      <c r="E68" s="14" t="s">
        <v>77</v>
      </c>
      <c r="F68" s="15">
        <v>1397</v>
      </c>
      <c r="G68" s="16">
        <v>3</v>
      </c>
      <c r="H68" s="16">
        <v>350</v>
      </c>
      <c r="I68" s="16">
        <v>488950</v>
      </c>
      <c r="J68" s="17">
        <f t="shared" si="4"/>
        <v>0.01</v>
      </c>
      <c r="K68" s="16">
        <v>4889.5</v>
      </c>
      <c r="L68" s="16">
        <v>484060.5</v>
      </c>
      <c r="M68" s="16">
        <f t="shared" si="5"/>
        <v>4191</v>
      </c>
      <c r="N68" s="22">
        <f t="shared" si="6"/>
        <v>479869.5</v>
      </c>
      <c r="O68" s="24">
        <v>41649</v>
      </c>
      <c r="P68" s="14" t="str">
        <f t="shared" si="7"/>
        <v>Friday</v>
      </c>
      <c r="Q68" s="14" t="s">
        <v>43</v>
      </c>
      <c r="R68" s="14">
        <v>2014</v>
      </c>
    </row>
    <row r="69" spans="1:18" x14ac:dyDescent="0.3">
      <c r="A69" s="13" t="s">
        <v>783</v>
      </c>
      <c r="B69" s="18" t="s">
        <v>16</v>
      </c>
      <c r="C69" s="18" t="s">
        <v>24</v>
      </c>
      <c r="D69" s="18" t="s">
        <v>18</v>
      </c>
      <c r="E69" s="18" t="s">
        <v>77</v>
      </c>
      <c r="F69" s="19">
        <v>2155</v>
      </c>
      <c r="G69" s="20">
        <v>3</v>
      </c>
      <c r="H69" s="20">
        <v>350</v>
      </c>
      <c r="I69" s="20">
        <v>754250</v>
      </c>
      <c r="J69" s="21">
        <f t="shared" si="4"/>
        <v>0.01</v>
      </c>
      <c r="K69" s="20">
        <v>7542.5</v>
      </c>
      <c r="L69" s="20">
        <v>746707.5</v>
      </c>
      <c r="M69" s="22">
        <f t="shared" si="5"/>
        <v>6465</v>
      </c>
      <c r="N69" s="16">
        <f t="shared" si="6"/>
        <v>740242.5</v>
      </c>
      <c r="O69" s="25">
        <v>41651</v>
      </c>
      <c r="P69" s="27" t="str">
        <f t="shared" si="7"/>
        <v>Sunday</v>
      </c>
      <c r="Q69" s="18" t="s">
        <v>30</v>
      </c>
      <c r="R69" s="18">
        <v>2014</v>
      </c>
    </row>
    <row r="70" spans="1:18" x14ac:dyDescent="0.3">
      <c r="A70" s="13" t="s">
        <v>784</v>
      </c>
      <c r="B70" s="14" t="s">
        <v>23</v>
      </c>
      <c r="C70" s="14" t="s">
        <v>26</v>
      </c>
      <c r="D70" s="14" t="s">
        <v>31</v>
      </c>
      <c r="E70" s="14" t="s">
        <v>77</v>
      </c>
      <c r="F70" s="15">
        <v>2214</v>
      </c>
      <c r="G70" s="16">
        <v>5</v>
      </c>
      <c r="H70" s="16">
        <v>15</v>
      </c>
      <c r="I70" s="16">
        <v>33210</v>
      </c>
      <c r="J70" s="17">
        <f t="shared" si="4"/>
        <v>0.01</v>
      </c>
      <c r="K70" s="16">
        <v>332.1</v>
      </c>
      <c r="L70" s="16">
        <v>32877.9</v>
      </c>
      <c r="M70" s="16">
        <f t="shared" si="5"/>
        <v>11070</v>
      </c>
      <c r="N70" s="22">
        <f t="shared" si="6"/>
        <v>21807.9</v>
      </c>
      <c r="O70" s="24">
        <v>41642</v>
      </c>
      <c r="P70" s="14" t="str">
        <f t="shared" si="7"/>
        <v>Friday</v>
      </c>
      <c r="Q70" s="14" t="s">
        <v>32</v>
      </c>
      <c r="R70" s="14">
        <v>2014</v>
      </c>
    </row>
    <row r="71" spans="1:18" x14ac:dyDescent="0.3">
      <c r="A71" s="13" t="s">
        <v>785</v>
      </c>
      <c r="B71" s="18" t="s">
        <v>38</v>
      </c>
      <c r="C71" s="18" t="s">
        <v>44</v>
      </c>
      <c r="D71" s="18" t="s">
        <v>31</v>
      </c>
      <c r="E71" s="18" t="s">
        <v>77</v>
      </c>
      <c r="F71" s="19">
        <v>2301</v>
      </c>
      <c r="G71" s="20">
        <v>5</v>
      </c>
      <c r="H71" s="20">
        <v>300</v>
      </c>
      <c r="I71" s="20">
        <v>690300</v>
      </c>
      <c r="J71" s="21">
        <f t="shared" si="4"/>
        <v>0.01</v>
      </c>
      <c r="K71" s="20">
        <v>6903</v>
      </c>
      <c r="L71" s="20">
        <v>683397</v>
      </c>
      <c r="M71" s="22">
        <f t="shared" si="5"/>
        <v>11505</v>
      </c>
      <c r="N71" s="16">
        <f t="shared" si="6"/>
        <v>671892</v>
      </c>
      <c r="O71" s="25">
        <v>41643</v>
      </c>
      <c r="P71" s="27" t="str">
        <f t="shared" si="7"/>
        <v>Saturday</v>
      </c>
      <c r="Q71" s="18" t="s">
        <v>64</v>
      </c>
      <c r="R71" s="18">
        <v>2014</v>
      </c>
    </row>
    <row r="72" spans="1:18" x14ac:dyDescent="0.3">
      <c r="A72" s="13" t="s">
        <v>786</v>
      </c>
      <c r="B72" s="14" t="s">
        <v>16</v>
      </c>
      <c r="C72" s="14" t="s">
        <v>24</v>
      </c>
      <c r="D72" s="14" t="s">
        <v>31</v>
      </c>
      <c r="E72" s="14" t="s">
        <v>77</v>
      </c>
      <c r="F72" s="15">
        <v>1375.5</v>
      </c>
      <c r="G72" s="16">
        <v>5</v>
      </c>
      <c r="H72" s="16">
        <v>20</v>
      </c>
      <c r="I72" s="16">
        <v>27510</v>
      </c>
      <c r="J72" s="17">
        <f t="shared" si="4"/>
        <v>0.01</v>
      </c>
      <c r="K72" s="16">
        <v>275.10000000000002</v>
      </c>
      <c r="L72" s="16">
        <v>27234.9</v>
      </c>
      <c r="M72" s="16">
        <f t="shared" si="5"/>
        <v>6877.5</v>
      </c>
      <c r="N72" s="22">
        <f t="shared" si="6"/>
        <v>20357.400000000001</v>
      </c>
      <c r="O72" s="24">
        <v>41646</v>
      </c>
      <c r="P72" s="14" t="str">
        <f t="shared" si="7"/>
        <v>Tuesday</v>
      </c>
      <c r="Q72" s="14" t="s">
        <v>37</v>
      </c>
      <c r="R72" s="14">
        <v>2014</v>
      </c>
    </row>
    <row r="73" spans="1:18" x14ac:dyDescent="0.3">
      <c r="A73" s="13" t="s">
        <v>787</v>
      </c>
      <c r="B73" s="18" t="s">
        <v>16</v>
      </c>
      <c r="C73" s="18" t="s">
        <v>17</v>
      </c>
      <c r="D73" s="18" t="s">
        <v>31</v>
      </c>
      <c r="E73" s="18" t="s">
        <v>77</v>
      </c>
      <c r="F73" s="19">
        <v>1830</v>
      </c>
      <c r="G73" s="20">
        <v>5</v>
      </c>
      <c r="H73" s="20">
        <v>7</v>
      </c>
      <c r="I73" s="20">
        <v>12810</v>
      </c>
      <c r="J73" s="21">
        <f t="shared" si="4"/>
        <v>0.01</v>
      </c>
      <c r="K73" s="20">
        <v>128.1</v>
      </c>
      <c r="L73" s="20">
        <v>12681.9</v>
      </c>
      <c r="M73" s="22">
        <f t="shared" si="5"/>
        <v>9150</v>
      </c>
      <c r="N73" s="16">
        <f t="shared" si="6"/>
        <v>3531.8999999999996</v>
      </c>
      <c r="O73" s="25">
        <v>41647</v>
      </c>
      <c r="P73" s="27" t="str">
        <f t="shared" si="7"/>
        <v>Wednesday</v>
      </c>
      <c r="Q73" s="18" t="s">
        <v>41</v>
      </c>
      <c r="R73" s="18">
        <v>2014</v>
      </c>
    </row>
    <row r="74" spans="1:18" x14ac:dyDescent="0.3">
      <c r="A74" s="13" t="s">
        <v>788</v>
      </c>
      <c r="B74" s="14" t="s">
        <v>38</v>
      </c>
      <c r="C74" s="14" t="s">
        <v>44</v>
      </c>
      <c r="D74" s="14" t="s">
        <v>31</v>
      </c>
      <c r="E74" s="14" t="s">
        <v>77</v>
      </c>
      <c r="F74" s="15">
        <v>2498</v>
      </c>
      <c r="G74" s="16">
        <v>5</v>
      </c>
      <c r="H74" s="16">
        <v>300</v>
      </c>
      <c r="I74" s="16">
        <v>749400</v>
      </c>
      <c r="J74" s="17">
        <f t="shared" si="4"/>
        <v>0.01</v>
      </c>
      <c r="K74" s="16">
        <v>7494</v>
      </c>
      <c r="L74" s="16">
        <v>741906</v>
      </c>
      <c r="M74" s="16">
        <f t="shared" si="5"/>
        <v>12490</v>
      </c>
      <c r="N74" s="22">
        <f t="shared" si="6"/>
        <v>729416</v>
      </c>
      <c r="O74" s="24">
        <v>41283</v>
      </c>
      <c r="P74" s="14" t="str">
        <f t="shared" si="7"/>
        <v>Wednesday</v>
      </c>
      <c r="Q74" s="14" t="s">
        <v>42</v>
      </c>
      <c r="R74" s="14">
        <v>2013</v>
      </c>
    </row>
    <row r="75" spans="1:18" x14ac:dyDescent="0.3">
      <c r="A75" s="13" t="s">
        <v>789</v>
      </c>
      <c r="B75" s="18" t="s">
        <v>34</v>
      </c>
      <c r="C75" s="18" t="s">
        <v>44</v>
      </c>
      <c r="D75" s="18" t="s">
        <v>31</v>
      </c>
      <c r="E75" s="18" t="s">
        <v>77</v>
      </c>
      <c r="F75" s="19">
        <v>663</v>
      </c>
      <c r="G75" s="20">
        <v>5</v>
      </c>
      <c r="H75" s="20">
        <v>125</v>
      </c>
      <c r="I75" s="20">
        <v>82875</v>
      </c>
      <c r="J75" s="21">
        <f t="shared" si="4"/>
        <v>0.01</v>
      </c>
      <c r="K75" s="20">
        <v>828.75</v>
      </c>
      <c r="L75" s="20">
        <v>82046.25</v>
      </c>
      <c r="M75" s="22">
        <f t="shared" si="5"/>
        <v>3315</v>
      </c>
      <c r="N75" s="16">
        <f t="shared" si="6"/>
        <v>78731.25</v>
      </c>
      <c r="O75" s="25">
        <v>41284</v>
      </c>
      <c r="P75" s="27" t="str">
        <f t="shared" si="7"/>
        <v>Thursday</v>
      </c>
      <c r="Q75" s="18" t="s">
        <v>43</v>
      </c>
      <c r="R75" s="18">
        <v>2013</v>
      </c>
    </row>
    <row r="76" spans="1:18" x14ac:dyDescent="0.3">
      <c r="A76" s="13" t="s">
        <v>790</v>
      </c>
      <c r="B76" s="14" t="s">
        <v>23</v>
      </c>
      <c r="C76" s="14" t="s">
        <v>44</v>
      </c>
      <c r="D76" s="14" t="s">
        <v>45</v>
      </c>
      <c r="E76" s="14" t="s">
        <v>77</v>
      </c>
      <c r="F76" s="15">
        <v>1514</v>
      </c>
      <c r="G76" s="16">
        <v>10</v>
      </c>
      <c r="H76" s="16">
        <v>15</v>
      </c>
      <c r="I76" s="16">
        <v>22710</v>
      </c>
      <c r="J76" s="17">
        <f t="shared" si="4"/>
        <v>0.01</v>
      </c>
      <c r="K76" s="16">
        <v>227.1</v>
      </c>
      <c r="L76" s="16">
        <v>22482.9</v>
      </c>
      <c r="M76" s="16">
        <f t="shared" si="5"/>
        <v>15140</v>
      </c>
      <c r="N76" s="22">
        <f t="shared" si="6"/>
        <v>7342.9000000000015</v>
      </c>
      <c r="O76" s="24">
        <v>41641</v>
      </c>
      <c r="P76" s="14" t="str">
        <f t="shared" si="7"/>
        <v>Thursday</v>
      </c>
      <c r="Q76" s="14" t="s">
        <v>46</v>
      </c>
      <c r="R76" s="14">
        <v>2014</v>
      </c>
    </row>
    <row r="77" spans="1:18" x14ac:dyDescent="0.3">
      <c r="A77" s="13" t="s">
        <v>791</v>
      </c>
      <c r="B77" s="18" t="s">
        <v>16</v>
      </c>
      <c r="C77" s="18" t="s">
        <v>44</v>
      </c>
      <c r="D77" s="18" t="s">
        <v>45</v>
      </c>
      <c r="E77" s="18" t="s">
        <v>77</v>
      </c>
      <c r="F77" s="19">
        <v>4492.5</v>
      </c>
      <c r="G77" s="20">
        <v>10</v>
      </c>
      <c r="H77" s="20">
        <v>7</v>
      </c>
      <c r="I77" s="20">
        <v>31447.5</v>
      </c>
      <c r="J77" s="21">
        <f t="shared" si="4"/>
        <v>1.0000158995150648E-2</v>
      </c>
      <c r="K77" s="20">
        <v>314.48</v>
      </c>
      <c r="L77" s="20">
        <v>31133.03</v>
      </c>
      <c r="M77" s="22">
        <f t="shared" si="5"/>
        <v>44925</v>
      </c>
      <c r="N77" s="16">
        <f t="shared" si="6"/>
        <v>-13791.970000000001</v>
      </c>
      <c r="O77" s="25">
        <v>41643</v>
      </c>
      <c r="P77" s="27" t="str">
        <f t="shared" si="7"/>
        <v>Saturday</v>
      </c>
      <c r="Q77" s="18" t="s">
        <v>64</v>
      </c>
      <c r="R77" s="18">
        <v>2014</v>
      </c>
    </row>
    <row r="78" spans="1:18" x14ac:dyDescent="0.3">
      <c r="A78" s="13" t="s">
        <v>792</v>
      </c>
      <c r="B78" s="14" t="s">
        <v>34</v>
      </c>
      <c r="C78" s="14" t="s">
        <v>44</v>
      </c>
      <c r="D78" s="14" t="s">
        <v>45</v>
      </c>
      <c r="E78" s="14" t="s">
        <v>77</v>
      </c>
      <c r="F78" s="15">
        <v>727</v>
      </c>
      <c r="G78" s="16">
        <v>10</v>
      </c>
      <c r="H78" s="16">
        <v>125</v>
      </c>
      <c r="I78" s="16">
        <v>90875</v>
      </c>
      <c r="J78" s="17">
        <f t="shared" si="4"/>
        <v>0.01</v>
      </c>
      <c r="K78" s="16">
        <v>908.75</v>
      </c>
      <c r="L78" s="16">
        <v>89966.25</v>
      </c>
      <c r="M78" s="16">
        <f t="shared" si="5"/>
        <v>7270</v>
      </c>
      <c r="N78" s="22">
        <f t="shared" si="6"/>
        <v>82696.25</v>
      </c>
      <c r="O78" s="24">
        <v>41645</v>
      </c>
      <c r="P78" s="14" t="str">
        <f t="shared" si="7"/>
        <v>Monday</v>
      </c>
      <c r="Q78" s="14" t="s">
        <v>25</v>
      </c>
      <c r="R78" s="14">
        <v>2014</v>
      </c>
    </row>
    <row r="79" spans="1:18" x14ac:dyDescent="0.3">
      <c r="A79" s="13" t="s">
        <v>793</v>
      </c>
      <c r="B79" s="18" t="s">
        <v>34</v>
      </c>
      <c r="C79" s="18" t="s">
        <v>24</v>
      </c>
      <c r="D79" s="18" t="s">
        <v>45</v>
      </c>
      <c r="E79" s="18" t="s">
        <v>77</v>
      </c>
      <c r="F79" s="19">
        <v>787</v>
      </c>
      <c r="G79" s="20">
        <v>10</v>
      </c>
      <c r="H79" s="20">
        <v>125</v>
      </c>
      <c r="I79" s="20">
        <v>98375</v>
      </c>
      <c r="J79" s="21">
        <f t="shared" si="4"/>
        <v>0.01</v>
      </c>
      <c r="K79" s="20">
        <v>983.75</v>
      </c>
      <c r="L79" s="20">
        <v>97391.25</v>
      </c>
      <c r="M79" s="22">
        <f t="shared" si="5"/>
        <v>7870</v>
      </c>
      <c r="N79" s="16">
        <f t="shared" si="6"/>
        <v>89521.25</v>
      </c>
      <c r="O79" s="25">
        <v>41645</v>
      </c>
      <c r="P79" s="27" t="str">
        <f t="shared" si="7"/>
        <v>Monday</v>
      </c>
      <c r="Q79" s="18" t="s">
        <v>25</v>
      </c>
      <c r="R79" s="18">
        <v>2014</v>
      </c>
    </row>
    <row r="80" spans="1:18" x14ac:dyDescent="0.3">
      <c r="A80" s="13" t="s">
        <v>794</v>
      </c>
      <c r="B80" s="14" t="s">
        <v>34</v>
      </c>
      <c r="C80" s="14" t="s">
        <v>26</v>
      </c>
      <c r="D80" s="14" t="s">
        <v>45</v>
      </c>
      <c r="E80" s="14" t="s">
        <v>77</v>
      </c>
      <c r="F80" s="15">
        <v>1823</v>
      </c>
      <c r="G80" s="16">
        <v>10</v>
      </c>
      <c r="H80" s="16">
        <v>125</v>
      </c>
      <c r="I80" s="16">
        <v>227875</v>
      </c>
      <c r="J80" s="17">
        <f t="shared" si="4"/>
        <v>0.01</v>
      </c>
      <c r="K80" s="16">
        <v>2278.75</v>
      </c>
      <c r="L80" s="16">
        <v>225596.25</v>
      </c>
      <c r="M80" s="16">
        <f t="shared" si="5"/>
        <v>18230</v>
      </c>
      <c r="N80" s="22">
        <f t="shared" si="6"/>
        <v>207366.25</v>
      </c>
      <c r="O80" s="24">
        <v>41646</v>
      </c>
      <c r="P80" s="14" t="str">
        <f t="shared" si="7"/>
        <v>Tuesday</v>
      </c>
      <c r="Q80" s="14" t="s">
        <v>37</v>
      </c>
      <c r="R80" s="14">
        <v>2014</v>
      </c>
    </row>
    <row r="81" spans="1:18" x14ac:dyDescent="0.3">
      <c r="A81" s="13" t="s">
        <v>795</v>
      </c>
      <c r="B81" s="18" t="s">
        <v>23</v>
      </c>
      <c r="C81" s="18" t="s">
        <v>22</v>
      </c>
      <c r="D81" s="18" t="s">
        <v>45</v>
      </c>
      <c r="E81" s="18" t="s">
        <v>77</v>
      </c>
      <c r="F81" s="19">
        <v>747</v>
      </c>
      <c r="G81" s="20">
        <v>10</v>
      </c>
      <c r="H81" s="20">
        <v>15</v>
      </c>
      <c r="I81" s="20">
        <v>11205</v>
      </c>
      <c r="J81" s="21">
        <f t="shared" si="4"/>
        <v>0.01</v>
      </c>
      <c r="K81" s="20">
        <v>112.05</v>
      </c>
      <c r="L81" s="20">
        <v>11092.95</v>
      </c>
      <c r="M81" s="22">
        <f t="shared" si="5"/>
        <v>7470</v>
      </c>
      <c r="N81" s="16">
        <f t="shared" si="6"/>
        <v>3622.9500000000007</v>
      </c>
      <c r="O81" s="25">
        <v>41648</v>
      </c>
      <c r="P81" s="27" t="str">
        <f t="shared" si="7"/>
        <v>Thursday</v>
      </c>
      <c r="Q81" s="18" t="s">
        <v>42</v>
      </c>
      <c r="R81" s="18">
        <v>2014</v>
      </c>
    </row>
    <row r="82" spans="1:18" x14ac:dyDescent="0.3">
      <c r="A82" s="13" t="s">
        <v>796</v>
      </c>
      <c r="B82" s="14" t="s">
        <v>33</v>
      </c>
      <c r="C82" s="14" t="s">
        <v>22</v>
      </c>
      <c r="D82" s="14" t="s">
        <v>45</v>
      </c>
      <c r="E82" s="14" t="s">
        <v>77</v>
      </c>
      <c r="F82" s="15">
        <v>766</v>
      </c>
      <c r="G82" s="16">
        <v>10</v>
      </c>
      <c r="H82" s="16">
        <v>12</v>
      </c>
      <c r="I82" s="16">
        <v>9192</v>
      </c>
      <c r="J82" s="17">
        <f t="shared" si="4"/>
        <v>0.01</v>
      </c>
      <c r="K82" s="16">
        <v>91.92</v>
      </c>
      <c r="L82" s="16">
        <v>9100.08</v>
      </c>
      <c r="M82" s="16">
        <f t="shared" si="5"/>
        <v>7660</v>
      </c>
      <c r="N82" s="22">
        <f t="shared" si="6"/>
        <v>1440.08</v>
      </c>
      <c r="O82" s="24">
        <v>41284</v>
      </c>
      <c r="P82" s="14" t="str">
        <f t="shared" si="7"/>
        <v>Thursday</v>
      </c>
      <c r="Q82" s="14" t="s">
        <v>43</v>
      </c>
      <c r="R82" s="14">
        <v>2013</v>
      </c>
    </row>
    <row r="83" spans="1:18" x14ac:dyDescent="0.3">
      <c r="A83" s="13" t="s">
        <v>797</v>
      </c>
      <c r="B83" s="18" t="s">
        <v>38</v>
      </c>
      <c r="C83" s="18" t="s">
        <v>44</v>
      </c>
      <c r="D83" s="18" t="s">
        <v>45</v>
      </c>
      <c r="E83" s="18" t="s">
        <v>77</v>
      </c>
      <c r="F83" s="19">
        <v>2905</v>
      </c>
      <c r="G83" s="20">
        <v>10</v>
      </c>
      <c r="H83" s="20">
        <v>300</v>
      </c>
      <c r="I83" s="20">
        <v>871500</v>
      </c>
      <c r="J83" s="21">
        <f t="shared" si="4"/>
        <v>0.01</v>
      </c>
      <c r="K83" s="20">
        <v>8715</v>
      </c>
      <c r="L83" s="20">
        <v>862785</v>
      </c>
      <c r="M83" s="22">
        <f t="shared" si="5"/>
        <v>29050</v>
      </c>
      <c r="N83" s="16">
        <f t="shared" si="6"/>
        <v>833735</v>
      </c>
      <c r="O83" s="25">
        <v>41650</v>
      </c>
      <c r="P83" s="27" t="str">
        <f t="shared" si="7"/>
        <v>Saturday</v>
      </c>
      <c r="Q83" s="18" t="s">
        <v>54</v>
      </c>
      <c r="R83" s="18">
        <v>2014</v>
      </c>
    </row>
    <row r="84" spans="1:18" x14ac:dyDescent="0.3">
      <c r="A84" s="13" t="s">
        <v>798</v>
      </c>
      <c r="B84" s="14" t="s">
        <v>16</v>
      </c>
      <c r="C84" s="14" t="s">
        <v>24</v>
      </c>
      <c r="D84" s="14" t="s">
        <v>45</v>
      </c>
      <c r="E84" s="14" t="s">
        <v>77</v>
      </c>
      <c r="F84" s="15">
        <v>2155</v>
      </c>
      <c r="G84" s="16">
        <v>10</v>
      </c>
      <c r="H84" s="16">
        <v>350</v>
      </c>
      <c r="I84" s="16">
        <v>754250</v>
      </c>
      <c r="J84" s="17">
        <f t="shared" si="4"/>
        <v>0.01</v>
      </c>
      <c r="K84" s="16">
        <v>7542.5</v>
      </c>
      <c r="L84" s="16">
        <v>746707.5</v>
      </c>
      <c r="M84" s="16">
        <f t="shared" si="5"/>
        <v>21550</v>
      </c>
      <c r="N84" s="22">
        <f t="shared" si="6"/>
        <v>725157.5</v>
      </c>
      <c r="O84" s="24">
        <v>41651</v>
      </c>
      <c r="P84" s="14" t="str">
        <f t="shared" si="7"/>
        <v>Sunday</v>
      </c>
      <c r="Q84" s="14" t="s">
        <v>30</v>
      </c>
      <c r="R84" s="14">
        <v>2014</v>
      </c>
    </row>
    <row r="85" spans="1:18" x14ac:dyDescent="0.3">
      <c r="A85" s="13" t="s">
        <v>799</v>
      </c>
      <c r="B85" s="18" t="s">
        <v>16</v>
      </c>
      <c r="C85" s="18" t="s">
        <v>24</v>
      </c>
      <c r="D85" s="18" t="s">
        <v>55</v>
      </c>
      <c r="E85" s="18" t="s">
        <v>77</v>
      </c>
      <c r="F85" s="19">
        <v>3864</v>
      </c>
      <c r="G85" s="20">
        <v>120</v>
      </c>
      <c r="H85" s="20">
        <v>20</v>
      </c>
      <c r="I85" s="20">
        <v>77280</v>
      </c>
      <c r="J85" s="21">
        <f t="shared" si="4"/>
        <v>0.01</v>
      </c>
      <c r="K85" s="20">
        <v>772.8</v>
      </c>
      <c r="L85" s="20">
        <v>76507.199999999997</v>
      </c>
      <c r="M85" s="22">
        <f t="shared" si="5"/>
        <v>463680</v>
      </c>
      <c r="N85" s="16">
        <f t="shared" si="6"/>
        <v>-387172.8</v>
      </c>
      <c r="O85" s="25">
        <v>41643</v>
      </c>
      <c r="P85" s="27" t="str">
        <f t="shared" si="7"/>
        <v>Saturday</v>
      </c>
      <c r="Q85" s="18" t="s">
        <v>64</v>
      </c>
      <c r="R85" s="18">
        <v>2014</v>
      </c>
    </row>
    <row r="86" spans="1:18" x14ac:dyDescent="0.3">
      <c r="A86" s="13" t="s">
        <v>800</v>
      </c>
      <c r="B86" s="14" t="s">
        <v>16</v>
      </c>
      <c r="C86" s="14" t="s">
        <v>26</v>
      </c>
      <c r="D86" s="14" t="s">
        <v>55</v>
      </c>
      <c r="E86" s="14" t="s">
        <v>77</v>
      </c>
      <c r="F86" s="15">
        <v>362</v>
      </c>
      <c r="G86" s="16">
        <v>120</v>
      </c>
      <c r="H86" s="16">
        <v>7</v>
      </c>
      <c r="I86" s="16">
        <v>2534</v>
      </c>
      <c r="J86" s="17">
        <f t="shared" si="4"/>
        <v>0.01</v>
      </c>
      <c r="K86" s="16">
        <v>25.34</v>
      </c>
      <c r="L86" s="16">
        <v>2508.66</v>
      </c>
      <c r="M86" s="16">
        <f t="shared" si="5"/>
        <v>43440</v>
      </c>
      <c r="N86" s="16">
        <f t="shared" si="6"/>
        <v>-40931.339999999997</v>
      </c>
      <c r="O86" s="24">
        <v>41644</v>
      </c>
      <c r="P86" s="14" t="str">
        <f t="shared" si="7"/>
        <v>Sunday</v>
      </c>
      <c r="Q86" s="14" t="s">
        <v>78</v>
      </c>
      <c r="R86" s="14">
        <v>2014</v>
      </c>
    </row>
    <row r="87" spans="1:18" x14ac:dyDescent="0.3">
      <c r="A87" s="13" t="s">
        <v>801</v>
      </c>
      <c r="B87" s="18" t="s">
        <v>34</v>
      </c>
      <c r="C87" s="18" t="s">
        <v>17</v>
      </c>
      <c r="D87" s="18" t="s">
        <v>55</v>
      </c>
      <c r="E87" s="18" t="s">
        <v>77</v>
      </c>
      <c r="F87" s="19">
        <v>923</v>
      </c>
      <c r="G87" s="20">
        <v>120</v>
      </c>
      <c r="H87" s="20">
        <v>125</v>
      </c>
      <c r="I87" s="20">
        <v>115375</v>
      </c>
      <c r="J87" s="21">
        <f t="shared" si="4"/>
        <v>0.01</v>
      </c>
      <c r="K87" s="20">
        <v>1153.75</v>
      </c>
      <c r="L87" s="20">
        <v>114221.25</v>
      </c>
      <c r="M87" s="22">
        <f t="shared" si="5"/>
        <v>110760</v>
      </c>
      <c r="N87" s="22">
        <f t="shared" si="6"/>
        <v>3461.25</v>
      </c>
      <c r="O87" s="25">
        <v>41647</v>
      </c>
      <c r="P87" s="27" t="str">
        <f t="shared" si="7"/>
        <v>Wednesday</v>
      </c>
      <c r="Q87" s="18" t="s">
        <v>41</v>
      </c>
      <c r="R87" s="18">
        <v>2014</v>
      </c>
    </row>
    <row r="88" spans="1:18" x14ac:dyDescent="0.3">
      <c r="A88" s="13" t="s">
        <v>802</v>
      </c>
      <c r="B88" s="14" t="s">
        <v>34</v>
      </c>
      <c r="C88" s="14" t="s">
        <v>44</v>
      </c>
      <c r="D88" s="14" t="s">
        <v>55</v>
      </c>
      <c r="E88" s="14" t="s">
        <v>77</v>
      </c>
      <c r="F88" s="15">
        <v>663</v>
      </c>
      <c r="G88" s="16">
        <v>120</v>
      </c>
      <c r="H88" s="16">
        <v>125</v>
      </c>
      <c r="I88" s="16">
        <v>82875</v>
      </c>
      <c r="J88" s="17">
        <f t="shared" si="4"/>
        <v>0.01</v>
      </c>
      <c r="K88" s="16">
        <v>828.75</v>
      </c>
      <c r="L88" s="16">
        <v>82046.25</v>
      </c>
      <c r="M88" s="16">
        <f t="shared" si="5"/>
        <v>79560</v>
      </c>
      <c r="N88" s="16">
        <f t="shared" si="6"/>
        <v>2486.25</v>
      </c>
      <c r="O88" s="24">
        <v>41284</v>
      </c>
      <c r="P88" s="14" t="str">
        <f t="shared" si="7"/>
        <v>Thursday</v>
      </c>
      <c r="Q88" s="14" t="s">
        <v>43</v>
      </c>
      <c r="R88" s="14">
        <v>2013</v>
      </c>
    </row>
    <row r="89" spans="1:18" x14ac:dyDescent="0.3">
      <c r="A89" s="13" t="s">
        <v>803</v>
      </c>
      <c r="B89" s="18" t="s">
        <v>16</v>
      </c>
      <c r="C89" s="18" t="s">
        <v>17</v>
      </c>
      <c r="D89" s="18" t="s">
        <v>55</v>
      </c>
      <c r="E89" s="18" t="s">
        <v>77</v>
      </c>
      <c r="F89" s="19">
        <v>2092</v>
      </c>
      <c r="G89" s="20">
        <v>120</v>
      </c>
      <c r="H89" s="20">
        <v>7</v>
      </c>
      <c r="I89" s="20">
        <v>14644</v>
      </c>
      <c r="J89" s="21">
        <f t="shared" si="4"/>
        <v>0.01</v>
      </c>
      <c r="K89" s="20">
        <v>146.44</v>
      </c>
      <c r="L89" s="20">
        <v>14497.56</v>
      </c>
      <c r="M89" s="22">
        <f t="shared" si="5"/>
        <v>251040</v>
      </c>
      <c r="N89" s="22">
        <f t="shared" si="6"/>
        <v>-236542.44</v>
      </c>
      <c r="O89" s="25">
        <v>41285</v>
      </c>
      <c r="P89" s="27" t="str">
        <f t="shared" si="7"/>
        <v>Friday</v>
      </c>
      <c r="Q89" s="18" t="s">
        <v>54</v>
      </c>
      <c r="R89" s="18">
        <v>2013</v>
      </c>
    </row>
    <row r="90" spans="1:18" x14ac:dyDescent="0.3">
      <c r="A90" s="13" t="s">
        <v>804</v>
      </c>
      <c r="B90" s="14" t="s">
        <v>16</v>
      </c>
      <c r="C90" s="14" t="s">
        <v>22</v>
      </c>
      <c r="D90" s="14" t="s">
        <v>60</v>
      </c>
      <c r="E90" s="14" t="s">
        <v>77</v>
      </c>
      <c r="F90" s="15">
        <v>263</v>
      </c>
      <c r="G90" s="16">
        <v>250</v>
      </c>
      <c r="H90" s="16">
        <v>7</v>
      </c>
      <c r="I90" s="16">
        <v>1841</v>
      </c>
      <c r="J90" s="17">
        <f t="shared" si="4"/>
        <v>0.01</v>
      </c>
      <c r="K90" s="16">
        <v>18.41</v>
      </c>
      <c r="L90" s="16">
        <v>1822.59</v>
      </c>
      <c r="M90" s="16">
        <f t="shared" si="5"/>
        <v>65750</v>
      </c>
      <c r="N90" s="16">
        <f t="shared" si="6"/>
        <v>-63927.41</v>
      </c>
      <c r="O90" s="24">
        <v>41642</v>
      </c>
      <c r="P90" s="14" t="str">
        <f t="shared" si="7"/>
        <v>Friday</v>
      </c>
      <c r="Q90" s="14" t="s">
        <v>32</v>
      </c>
      <c r="R90" s="14">
        <v>2014</v>
      </c>
    </row>
    <row r="91" spans="1:18" x14ac:dyDescent="0.3">
      <c r="A91" s="13" t="s">
        <v>805</v>
      </c>
      <c r="B91" s="18" t="s">
        <v>16</v>
      </c>
      <c r="C91" s="18" t="s">
        <v>17</v>
      </c>
      <c r="D91" s="18" t="s">
        <v>60</v>
      </c>
      <c r="E91" s="18" t="s">
        <v>77</v>
      </c>
      <c r="F91" s="19">
        <v>943.5</v>
      </c>
      <c r="G91" s="20">
        <v>250</v>
      </c>
      <c r="H91" s="20">
        <v>350</v>
      </c>
      <c r="I91" s="20">
        <v>330225</v>
      </c>
      <c r="J91" s="21">
        <f t="shared" si="4"/>
        <v>0.01</v>
      </c>
      <c r="K91" s="20">
        <v>3302.25</v>
      </c>
      <c r="L91" s="20">
        <v>326922.75</v>
      </c>
      <c r="M91" s="22">
        <f t="shared" si="5"/>
        <v>235875</v>
      </c>
      <c r="N91" s="22">
        <f t="shared" si="6"/>
        <v>91047.75</v>
      </c>
      <c r="O91" s="25">
        <v>41643</v>
      </c>
      <c r="P91" s="27" t="str">
        <f t="shared" si="7"/>
        <v>Saturday</v>
      </c>
      <c r="Q91" s="18" t="s">
        <v>64</v>
      </c>
      <c r="R91" s="18">
        <v>2014</v>
      </c>
    </row>
    <row r="92" spans="1:18" x14ac:dyDescent="0.3">
      <c r="A92" s="13" t="s">
        <v>806</v>
      </c>
      <c r="B92" s="14" t="s">
        <v>34</v>
      </c>
      <c r="C92" s="14" t="s">
        <v>44</v>
      </c>
      <c r="D92" s="14" t="s">
        <v>60</v>
      </c>
      <c r="E92" s="14" t="s">
        <v>77</v>
      </c>
      <c r="F92" s="15">
        <v>727</v>
      </c>
      <c r="G92" s="16">
        <v>250</v>
      </c>
      <c r="H92" s="16">
        <v>125</v>
      </c>
      <c r="I92" s="16">
        <v>90875</v>
      </c>
      <c r="J92" s="17">
        <f t="shared" si="4"/>
        <v>0.01</v>
      </c>
      <c r="K92" s="16">
        <v>908.75</v>
      </c>
      <c r="L92" s="16">
        <v>89966.25</v>
      </c>
      <c r="M92" s="16">
        <f t="shared" si="5"/>
        <v>181750</v>
      </c>
      <c r="N92" s="16">
        <f t="shared" si="6"/>
        <v>-91783.75</v>
      </c>
      <c r="O92" s="24">
        <v>41645</v>
      </c>
      <c r="P92" s="14" t="str">
        <f t="shared" si="7"/>
        <v>Monday</v>
      </c>
      <c r="Q92" s="14" t="s">
        <v>25</v>
      </c>
      <c r="R92" s="14">
        <v>2014</v>
      </c>
    </row>
    <row r="93" spans="1:18" x14ac:dyDescent="0.3">
      <c r="A93" s="13" t="s">
        <v>807</v>
      </c>
      <c r="B93" s="18" t="s">
        <v>34</v>
      </c>
      <c r="C93" s="18" t="s">
        <v>24</v>
      </c>
      <c r="D93" s="18" t="s">
        <v>60</v>
      </c>
      <c r="E93" s="18" t="s">
        <v>77</v>
      </c>
      <c r="F93" s="19">
        <v>787</v>
      </c>
      <c r="G93" s="20">
        <v>250</v>
      </c>
      <c r="H93" s="20">
        <v>125</v>
      </c>
      <c r="I93" s="20">
        <v>98375</v>
      </c>
      <c r="J93" s="21">
        <f t="shared" si="4"/>
        <v>0.01</v>
      </c>
      <c r="K93" s="20">
        <v>983.75</v>
      </c>
      <c r="L93" s="20">
        <v>97391.25</v>
      </c>
      <c r="M93" s="22">
        <f t="shared" si="5"/>
        <v>196750</v>
      </c>
      <c r="N93" s="22">
        <f t="shared" si="6"/>
        <v>-99358.75</v>
      </c>
      <c r="O93" s="25">
        <v>41645</v>
      </c>
      <c r="P93" s="27" t="str">
        <f t="shared" si="7"/>
        <v>Monday</v>
      </c>
      <c r="Q93" s="18" t="s">
        <v>25</v>
      </c>
      <c r="R93" s="18">
        <v>2014</v>
      </c>
    </row>
    <row r="94" spans="1:18" x14ac:dyDescent="0.3">
      <c r="A94" s="13" t="s">
        <v>808</v>
      </c>
      <c r="B94" s="14" t="s">
        <v>38</v>
      </c>
      <c r="C94" s="14" t="s">
        <v>22</v>
      </c>
      <c r="D94" s="14" t="s">
        <v>60</v>
      </c>
      <c r="E94" s="14" t="s">
        <v>77</v>
      </c>
      <c r="F94" s="15">
        <v>986</v>
      </c>
      <c r="G94" s="16">
        <v>250</v>
      </c>
      <c r="H94" s="16">
        <v>300</v>
      </c>
      <c r="I94" s="16">
        <v>295800</v>
      </c>
      <c r="J94" s="17">
        <f t="shared" si="4"/>
        <v>0.01</v>
      </c>
      <c r="K94" s="16">
        <v>2958</v>
      </c>
      <c r="L94" s="16">
        <v>292842</v>
      </c>
      <c r="M94" s="16">
        <f t="shared" si="5"/>
        <v>246500</v>
      </c>
      <c r="N94" s="16">
        <f t="shared" si="6"/>
        <v>46342</v>
      </c>
      <c r="O94" s="24">
        <v>41648</v>
      </c>
      <c r="P94" s="14" t="str">
        <f t="shared" si="7"/>
        <v>Thursday</v>
      </c>
      <c r="Q94" s="14" t="s">
        <v>42</v>
      </c>
      <c r="R94" s="14">
        <v>2014</v>
      </c>
    </row>
    <row r="95" spans="1:18" x14ac:dyDescent="0.3">
      <c r="A95" s="13" t="s">
        <v>809</v>
      </c>
      <c r="B95" s="18" t="s">
        <v>38</v>
      </c>
      <c r="C95" s="18" t="s">
        <v>26</v>
      </c>
      <c r="D95" s="18" t="s">
        <v>60</v>
      </c>
      <c r="E95" s="18" t="s">
        <v>77</v>
      </c>
      <c r="F95" s="19">
        <v>494</v>
      </c>
      <c r="G95" s="20">
        <v>250</v>
      </c>
      <c r="H95" s="20">
        <v>300</v>
      </c>
      <c r="I95" s="20">
        <v>148200</v>
      </c>
      <c r="J95" s="21">
        <f t="shared" si="4"/>
        <v>0.01</v>
      </c>
      <c r="K95" s="20">
        <v>1482</v>
      </c>
      <c r="L95" s="20">
        <v>146718</v>
      </c>
      <c r="M95" s="22">
        <f t="shared" si="5"/>
        <v>123500</v>
      </c>
      <c r="N95" s="22">
        <f t="shared" si="6"/>
        <v>23218</v>
      </c>
      <c r="O95" s="25">
        <v>41284</v>
      </c>
      <c r="P95" s="27" t="str">
        <f t="shared" si="7"/>
        <v>Thursday</v>
      </c>
      <c r="Q95" s="18" t="s">
        <v>43</v>
      </c>
      <c r="R95" s="18">
        <v>2013</v>
      </c>
    </row>
    <row r="96" spans="1:18" x14ac:dyDescent="0.3">
      <c r="A96" s="13" t="s">
        <v>810</v>
      </c>
      <c r="B96" s="14" t="s">
        <v>16</v>
      </c>
      <c r="C96" s="14" t="s">
        <v>26</v>
      </c>
      <c r="D96" s="14" t="s">
        <v>60</v>
      </c>
      <c r="E96" s="14" t="s">
        <v>77</v>
      </c>
      <c r="F96" s="15">
        <v>1397</v>
      </c>
      <c r="G96" s="16">
        <v>250</v>
      </c>
      <c r="H96" s="16">
        <v>350</v>
      </c>
      <c r="I96" s="16">
        <v>488950</v>
      </c>
      <c r="J96" s="17">
        <f t="shared" si="4"/>
        <v>0.01</v>
      </c>
      <c r="K96" s="16">
        <v>4889.5</v>
      </c>
      <c r="L96" s="16">
        <v>484060.5</v>
      </c>
      <c r="M96" s="16">
        <f t="shared" si="5"/>
        <v>349250</v>
      </c>
      <c r="N96" s="16">
        <f t="shared" si="6"/>
        <v>134810.5</v>
      </c>
      <c r="O96" s="24">
        <v>41649</v>
      </c>
      <c r="P96" s="14" t="str">
        <f t="shared" si="7"/>
        <v>Friday</v>
      </c>
      <c r="Q96" s="14" t="s">
        <v>43</v>
      </c>
      <c r="R96" s="14">
        <v>2014</v>
      </c>
    </row>
    <row r="97" spans="1:18" x14ac:dyDescent="0.3">
      <c r="A97" s="13" t="s">
        <v>811</v>
      </c>
      <c r="B97" s="18" t="s">
        <v>34</v>
      </c>
      <c r="C97" s="18" t="s">
        <v>24</v>
      </c>
      <c r="D97" s="18" t="s">
        <v>60</v>
      </c>
      <c r="E97" s="18" t="s">
        <v>77</v>
      </c>
      <c r="F97" s="19">
        <v>1744</v>
      </c>
      <c r="G97" s="20">
        <v>250</v>
      </c>
      <c r="H97" s="20">
        <v>125</v>
      </c>
      <c r="I97" s="20">
        <v>218000</v>
      </c>
      <c r="J97" s="21">
        <f t="shared" si="4"/>
        <v>0.01</v>
      </c>
      <c r="K97" s="20">
        <v>2180</v>
      </c>
      <c r="L97" s="20">
        <v>215820</v>
      </c>
      <c r="M97" s="22">
        <f t="shared" si="5"/>
        <v>436000</v>
      </c>
      <c r="N97" s="22">
        <f t="shared" si="6"/>
        <v>-220180</v>
      </c>
      <c r="O97" s="25">
        <v>41650</v>
      </c>
      <c r="P97" s="27" t="str">
        <f t="shared" si="7"/>
        <v>Saturday</v>
      </c>
      <c r="Q97" s="18" t="s">
        <v>54</v>
      </c>
      <c r="R97" s="18">
        <v>2014</v>
      </c>
    </row>
    <row r="98" spans="1:18" x14ac:dyDescent="0.3">
      <c r="A98" s="13" t="s">
        <v>812</v>
      </c>
      <c r="B98" s="14" t="s">
        <v>33</v>
      </c>
      <c r="C98" s="14" t="s">
        <v>44</v>
      </c>
      <c r="D98" s="14" t="s">
        <v>71</v>
      </c>
      <c r="E98" s="14" t="s">
        <v>77</v>
      </c>
      <c r="F98" s="15">
        <v>1989</v>
      </c>
      <c r="G98" s="16">
        <v>260</v>
      </c>
      <c r="H98" s="16">
        <v>12</v>
      </c>
      <c r="I98" s="16">
        <v>23868</v>
      </c>
      <c r="J98" s="17">
        <f t="shared" si="4"/>
        <v>0.01</v>
      </c>
      <c r="K98" s="16">
        <v>238.68</v>
      </c>
      <c r="L98" s="16">
        <v>23629.32</v>
      </c>
      <c r="M98" s="16">
        <f t="shared" si="5"/>
        <v>517140</v>
      </c>
      <c r="N98" s="16">
        <f t="shared" si="6"/>
        <v>-493510.68</v>
      </c>
      <c r="O98" s="24">
        <v>41283</v>
      </c>
      <c r="P98" s="14" t="str">
        <f t="shared" si="7"/>
        <v>Wednesday</v>
      </c>
      <c r="Q98" s="14" t="s">
        <v>42</v>
      </c>
      <c r="R98" s="14">
        <v>2013</v>
      </c>
    </row>
    <row r="99" spans="1:18" x14ac:dyDescent="0.3">
      <c r="A99" s="13" t="s">
        <v>813</v>
      </c>
      <c r="B99" s="18" t="s">
        <v>23</v>
      </c>
      <c r="C99" s="18" t="s">
        <v>24</v>
      </c>
      <c r="D99" s="18" t="s">
        <v>71</v>
      </c>
      <c r="E99" s="18" t="s">
        <v>77</v>
      </c>
      <c r="F99" s="19">
        <v>321</v>
      </c>
      <c r="G99" s="20">
        <v>260</v>
      </c>
      <c r="H99" s="20">
        <v>15</v>
      </c>
      <c r="I99" s="20">
        <v>4815</v>
      </c>
      <c r="J99" s="21">
        <f t="shared" si="4"/>
        <v>0.01</v>
      </c>
      <c r="K99" s="20">
        <v>48.15</v>
      </c>
      <c r="L99" s="20">
        <v>4766.8500000000004</v>
      </c>
      <c r="M99" s="22">
        <f t="shared" si="5"/>
        <v>83460</v>
      </c>
      <c r="N99" s="22">
        <f t="shared" si="6"/>
        <v>-78693.149999999994</v>
      </c>
      <c r="O99" s="25">
        <v>41285</v>
      </c>
      <c r="P99" s="27" t="str">
        <f t="shared" si="7"/>
        <v>Friday</v>
      </c>
      <c r="Q99" s="18" t="s">
        <v>54</v>
      </c>
      <c r="R99" s="18">
        <v>2013</v>
      </c>
    </row>
    <row r="100" spans="1:18" x14ac:dyDescent="0.3">
      <c r="A100" s="13" t="s">
        <v>814</v>
      </c>
      <c r="B100" s="14" t="s">
        <v>34</v>
      </c>
      <c r="C100" s="14" t="s">
        <v>17</v>
      </c>
      <c r="D100" s="14" t="s">
        <v>18</v>
      </c>
      <c r="E100" s="14" t="s">
        <v>77</v>
      </c>
      <c r="F100" s="15">
        <v>742.5</v>
      </c>
      <c r="G100" s="16">
        <v>3</v>
      </c>
      <c r="H100" s="16">
        <v>125</v>
      </c>
      <c r="I100" s="16">
        <v>92812.5</v>
      </c>
      <c r="J100" s="17">
        <f t="shared" si="4"/>
        <v>0.02</v>
      </c>
      <c r="K100" s="16">
        <v>1856.25</v>
      </c>
      <c r="L100" s="16">
        <v>90956.25</v>
      </c>
      <c r="M100" s="16">
        <f t="shared" si="5"/>
        <v>2227.5</v>
      </c>
      <c r="N100" s="16">
        <f t="shared" si="6"/>
        <v>88728.75</v>
      </c>
      <c r="O100" s="24">
        <v>41643</v>
      </c>
      <c r="P100" s="14" t="str">
        <f t="shared" si="7"/>
        <v>Saturday</v>
      </c>
      <c r="Q100" s="14" t="s">
        <v>64</v>
      </c>
      <c r="R100" s="14">
        <v>2014</v>
      </c>
    </row>
    <row r="101" spans="1:18" x14ac:dyDescent="0.3">
      <c r="A101" s="13" t="s">
        <v>815</v>
      </c>
      <c r="B101" s="18" t="s">
        <v>33</v>
      </c>
      <c r="C101" s="18" t="s">
        <v>17</v>
      </c>
      <c r="D101" s="18" t="s">
        <v>18</v>
      </c>
      <c r="E101" s="18" t="s">
        <v>77</v>
      </c>
      <c r="F101" s="19">
        <v>1295</v>
      </c>
      <c r="G101" s="20">
        <v>3</v>
      </c>
      <c r="H101" s="20">
        <v>12</v>
      </c>
      <c r="I101" s="20">
        <v>15540</v>
      </c>
      <c r="J101" s="21">
        <f t="shared" si="4"/>
        <v>0.02</v>
      </c>
      <c r="K101" s="20">
        <v>310.8</v>
      </c>
      <c r="L101" s="20">
        <v>15229.2</v>
      </c>
      <c r="M101" s="22">
        <f t="shared" si="5"/>
        <v>3885</v>
      </c>
      <c r="N101" s="22">
        <f t="shared" si="6"/>
        <v>11344.2</v>
      </c>
      <c r="O101" s="25">
        <v>41649</v>
      </c>
      <c r="P101" s="27" t="str">
        <f t="shared" si="7"/>
        <v>Friday</v>
      </c>
      <c r="Q101" s="18" t="s">
        <v>43</v>
      </c>
      <c r="R101" s="18">
        <v>2014</v>
      </c>
    </row>
    <row r="102" spans="1:18" x14ac:dyDescent="0.3">
      <c r="A102" s="13" t="s">
        <v>816</v>
      </c>
      <c r="B102" s="14" t="s">
        <v>38</v>
      </c>
      <c r="C102" s="14" t="s">
        <v>22</v>
      </c>
      <c r="D102" s="14" t="s">
        <v>18</v>
      </c>
      <c r="E102" s="14" t="s">
        <v>77</v>
      </c>
      <c r="F102" s="15">
        <v>214</v>
      </c>
      <c r="G102" s="16">
        <v>3</v>
      </c>
      <c r="H102" s="16">
        <v>300</v>
      </c>
      <c r="I102" s="16">
        <v>64200</v>
      </c>
      <c r="J102" s="17">
        <f t="shared" si="4"/>
        <v>0.02</v>
      </c>
      <c r="K102" s="16">
        <v>1284</v>
      </c>
      <c r="L102" s="16">
        <v>62916</v>
      </c>
      <c r="M102" s="16">
        <f t="shared" si="5"/>
        <v>642</v>
      </c>
      <c r="N102" s="16">
        <f t="shared" si="6"/>
        <v>62274</v>
      </c>
      <c r="O102" s="24">
        <v>41284</v>
      </c>
      <c r="P102" s="14" t="str">
        <f t="shared" si="7"/>
        <v>Thursday</v>
      </c>
      <c r="Q102" s="14" t="s">
        <v>43</v>
      </c>
      <c r="R102" s="14">
        <v>2013</v>
      </c>
    </row>
    <row r="103" spans="1:18" x14ac:dyDescent="0.3">
      <c r="A103" s="13" t="s">
        <v>817</v>
      </c>
      <c r="B103" s="18" t="s">
        <v>16</v>
      </c>
      <c r="C103" s="18" t="s">
        <v>24</v>
      </c>
      <c r="D103" s="18" t="s">
        <v>18</v>
      </c>
      <c r="E103" s="18" t="s">
        <v>77</v>
      </c>
      <c r="F103" s="19">
        <v>2145</v>
      </c>
      <c r="G103" s="20">
        <v>3</v>
      </c>
      <c r="H103" s="20">
        <v>7</v>
      </c>
      <c r="I103" s="20">
        <v>15015</v>
      </c>
      <c r="J103" s="21">
        <f t="shared" si="4"/>
        <v>0.02</v>
      </c>
      <c r="K103" s="20">
        <v>300.3</v>
      </c>
      <c r="L103" s="20">
        <v>14714.7</v>
      </c>
      <c r="M103" s="22">
        <f t="shared" si="5"/>
        <v>6435</v>
      </c>
      <c r="N103" s="22">
        <f t="shared" si="6"/>
        <v>8279.7000000000007</v>
      </c>
      <c r="O103" s="25">
        <v>41285</v>
      </c>
      <c r="P103" s="27" t="str">
        <f t="shared" si="7"/>
        <v>Friday</v>
      </c>
      <c r="Q103" s="18" t="s">
        <v>54</v>
      </c>
      <c r="R103" s="18">
        <v>2013</v>
      </c>
    </row>
    <row r="104" spans="1:18" x14ac:dyDescent="0.3">
      <c r="A104" s="13" t="s">
        <v>818</v>
      </c>
      <c r="B104" s="14" t="s">
        <v>16</v>
      </c>
      <c r="C104" s="14" t="s">
        <v>17</v>
      </c>
      <c r="D104" s="14" t="s">
        <v>18</v>
      </c>
      <c r="E104" s="14" t="s">
        <v>77</v>
      </c>
      <c r="F104" s="15">
        <v>2852</v>
      </c>
      <c r="G104" s="16">
        <v>3</v>
      </c>
      <c r="H104" s="16">
        <v>350</v>
      </c>
      <c r="I104" s="16">
        <v>998200</v>
      </c>
      <c r="J104" s="17">
        <f t="shared" si="4"/>
        <v>0.02</v>
      </c>
      <c r="K104" s="16">
        <v>19964</v>
      </c>
      <c r="L104" s="16">
        <v>978236</v>
      </c>
      <c r="M104" s="16">
        <f t="shared" si="5"/>
        <v>8556</v>
      </c>
      <c r="N104" s="16">
        <f t="shared" si="6"/>
        <v>969680</v>
      </c>
      <c r="O104" s="24">
        <v>41651</v>
      </c>
      <c r="P104" s="14" t="str">
        <f t="shared" si="7"/>
        <v>Sunday</v>
      </c>
      <c r="Q104" s="14" t="s">
        <v>30</v>
      </c>
      <c r="R104" s="14">
        <v>2014</v>
      </c>
    </row>
    <row r="105" spans="1:18" x14ac:dyDescent="0.3">
      <c r="A105" s="13" t="s">
        <v>819</v>
      </c>
      <c r="B105" s="18" t="s">
        <v>33</v>
      </c>
      <c r="C105" s="18" t="s">
        <v>44</v>
      </c>
      <c r="D105" s="18" t="s">
        <v>31</v>
      </c>
      <c r="E105" s="18" t="s">
        <v>77</v>
      </c>
      <c r="F105" s="19">
        <v>1142</v>
      </c>
      <c r="G105" s="20">
        <v>5</v>
      </c>
      <c r="H105" s="20">
        <v>12</v>
      </c>
      <c r="I105" s="20">
        <v>13704</v>
      </c>
      <c r="J105" s="21">
        <f t="shared" si="4"/>
        <v>0.02</v>
      </c>
      <c r="K105" s="20">
        <v>274.08</v>
      </c>
      <c r="L105" s="20">
        <v>13429.92</v>
      </c>
      <c r="M105" s="22">
        <f t="shared" si="5"/>
        <v>5710</v>
      </c>
      <c r="N105" s="22">
        <f t="shared" si="6"/>
        <v>7719.92</v>
      </c>
      <c r="O105" s="25">
        <v>41645</v>
      </c>
      <c r="P105" s="27" t="str">
        <f t="shared" si="7"/>
        <v>Monday</v>
      </c>
      <c r="Q105" s="18" t="s">
        <v>25</v>
      </c>
      <c r="R105" s="18">
        <v>2014</v>
      </c>
    </row>
    <row r="106" spans="1:18" x14ac:dyDescent="0.3">
      <c r="A106" s="13" t="s">
        <v>820</v>
      </c>
      <c r="B106" s="14" t="s">
        <v>16</v>
      </c>
      <c r="C106" s="14" t="s">
        <v>44</v>
      </c>
      <c r="D106" s="14" t="s">
        <v>31</v>
      </c>
      <c r="E106" s="14" t="s">
        <v>77</v>
      </c>
      <c r="F106" s="15">
        <v>1566</v>
      </c>
      <c r="G106" s="16">
        <v>5</v>
      </c>
      <c r="H106" s="16">
        <v>20</v>
      </c>
      <c r="I106" s="16">
        <v>31320</v>
      </c>
      <c r="J106" s="17">
        <f t="shared" si="4"/>
        <v>0.02</v>
      </c>
      <c r="K106" s="16">
        <v>626.4</v>
      </c>
      <c r="L106" s="16">
        <v>30693.599999999999</v>
      </c>
      <c r="M106" s="16">
        <f t="shared" si="5"/>
        <v>7830</v>
      </c>
      <c r="N106" s="16">
        <f t="shared" si="6"/>
        <v>22863.599999999999</v>
      </c>
      <c r="O106" s="24">
        <v>41649</v>
      </c>
      <c r="P106" s="14" t="str">
        <f t="shared" si="7"/>
        <v>Friday</v>
      </c>
      <c r="Q106" s="14" t="s">
        <v>43</v>
      </c>
      <c r="R106" s="14">
        <v>2014</v>
      </c>
    </row>
    <row r="107" spans="1:18" x14ac:dyDescent="0.3">
      <c r="A107" s="13" t="s">
        <v>821</v>
      </c>
      <c r="B107" s="18" t="s">
        <v>33</v>
      </c>
      <c r="C107" s="18" t="s">
        <v>26</v>
      </c>
      <c r="D107" s="18" t="s">
        <v>31</v>
      </c>
      <c r="E107" s="18" t="s">
        <v>77</v>
      </c>
      <c r="F107" s="19">
        <v>690</v>
      </c>
      <c r="G107" s="20">
        <v>5</v>
      </c>
      <c r="H107" s="20">
        <v>12</v>
      </c>
      <c r="I107" s="20">
        <v>8280</v>
      </c>
      <c r="J107" s="21">
        <f t="shared" si="4"/>
        <v>0.02</v>
      </c>
      <c r="K107" s="20">
        <v>165.6</v>
      </c>
      <c r="L107" s="20">
        <v>8114.4</v>
      </c>
      <c r="M107" s="22">
        <f t="shared" si="5"/>
        <v>3450</v>
      </c>
      <c r="N107" s="22">
        <f t="shared" si="6"/>
        <v>4664.3999999999996</v>
      </c>
      <c r="O107" s="25">
        <v>41650</v>
      </c>
      <c r="P107" s="27" t="str">
        <f t="shared" si="7"/>
        <v>Saturday</v>
      </c>
      <c r="Q107" s="18" t="s">
        <v>54</v>
      </c>
      <c r="R107" s="18">
        <v>2014</v>
      </c>
    </row>
    <row r="108" spans="1:18" x14ac:dyDescent="0.3">
      <c r="A108" s="13" t="s">
        <v>822</v>
      </c>
      <c r="B108" s="14" t="s">
        <v>34</v>
      </c>
      <c r="C108" s="14" t="s">
        <v>26</v>
      </c>
      <c r="D108" s="14" t="s">
        <v>31</v>
      </c>
      <c r="E108" s="14" t="s">
        <v>77</v>
      </c>
      <c r="F108" s="15">
        <v>1660</v>
      </c>
      <c r="G108" s="16">
        <v>5</v>
      </c>
      <c r="H108" s="16">
        <v>125</v>
      </c>
      <c r="I108" s="16">
        <v>207500</v>
      </c>
      <c r="J108" s="17">
        <f t="shared" si="4"/>
        <v>0.02</v>
      </c>
      <c r="K108" s="16">
        <v>4150</v>
      </c>
      <c r="L108" s="16">
        <v>203350</v>
      </c>
      <c r="M108" s="16">
        <f t="shared" si="5"/>
        <v>8300</v>
      </c>
      <c r="N108" s="16">
        <f t="shared" si="6"/>
        <v>195050</v>
      </c>
      <c r="O108" s="24">
        <v>41285</v>
      </c>
      <c r="P108" s="14" t="str">
        <f t="shared" si="7"/>
        <v>Friday</v>
      </c>
      <c r="Q108" s="14" t="s">
        <v>54</v>
      </c>
      <c r="R108" s="14">
        <v>2013</v>
      </c>
    </row>
    <row r="109" spans="1:18" x14ac:dyDescent="0.3">
      <c r="A109" s="13" t="s">
        <v>823</v>
      </c>
      <c r="B109" s="18" t="s">
        <v>23</v>
      </c>
      <c r="C109" s="18" t="s">
        <v>17</v>
      </c>
      <c r="D109" s="18" t="s">
        <v>45</v>
      </c>
      <c r="E109" s="18" t="s">
        <v>77</v>
      </c>
      <c r="F109" s="19">
        <v>2363</v>
      </c>
      <c r="G109" s="20">
        <v>10</v>
      </c>
      <c r="H109" s="20">
        <v>15</v>
      </c>
      <c r="I109" s="20">
        <v>35445</v>
      </c>
      <c r="J109" s="21">
        <f t="shared" si="4"/>
        <v>0.02</v>
      </c>
      <c r="K109" s="20">
        <v>708.9</v>
      </c>
      <c r="L109" s="20">
        <v>34736.1</v>
      </c>
      <c r="M109" s="22">
        <f t="shared" si="5"/>
        <v>23630</v>
      </c>
      <c r="N109" s="22">
        <f t="shared" si="6"/>
        <v>11106.099999999999</v>
      </c>
      <c r="O109" s="25">
        <v>41641</v>
      </c>
      <c r="P109" s="27" t="str">
        <f t="shared" si="7"/>
        <v>Thursday</v>
      </c>
      <c r="Q109" s="18" t="s">
        <v>46</v>
      </c>
      <c r="R109" s="18">
        <v>2014</v>
      </c>
    </row>
    <row r="110" spans="1:18" x14ac:dyDescent="0.3">
      <c r="A110" s="13" t="s">
        <v>824</v>
      </c>
      <c r="B110" s="14" t="s">
        <v>38</v>
      </c>
      <c r="C110" s="14" t="s">
        <v>24</v>
      </c>
      <c r="D110" s="14" t="s">
        <v>45</v>
      </c>
      <c r="E110" s="14" t="s">
        <v>77</v>
      </c>
      <c r="F110" s="15">
        <v>918</v>
      </c>
      <c r="G110" s="16">
        <v>10</v>
      </c>
      <c r="H110" s="16">
        <v>300</v>
      </c>
      <c r="I110" s="16">
        <v>275400</v>
      </c>
      <c r="J110" s="17">
        <f t="shared" si="4"/>
        <v>0.02</v>
      </c>
      <c r="K110" s="16">
        <v>5508</v>
      </c>
      <c r="L110" s="16">
        <v>269892</v>
      </c>
      <c r="M110" s="16">
        <f t="shared" si="5"/>
        <v>9180</v>
      </c>
      <c r="N110" s="16">
        <f t="shared" si="6"/>
        <v>260712</v>
      </c>
      <c r="O110" s="24">
        <v>41644</v>
      </c>
      <c r="P110" s="14" t="str">
        <f t="shared" si="7"/>
        <v>Sunday</v>
      </c>
      <c r="Q110" s="14" t="s">
        <v>78</v>
      </c>
      <c r="R110" s="14">
        <v>2014</v>
      </c>
    </row>
    <row r="111" spans="1:18" x14ac:dyDescent="0.3">
      <c r="A111" s="13" t="s">
        <v>825</v>
      </c>
      <c r="B111" s="18" t="s">
        <v>38</v>
      </c>
      <c r="C111" s="18" t="s">
        <v>22</v>
      </c>
      <c r="D111" s="18" t="s">
        <v>45</v>
      </c>
      <c r="E111" s="18" t="s">
        <v>77</v>
      </c>
      <c r="F111" s="19">
        <v>1728</v>
      </c>
      <c r="G111" s="20">
        <v>10</v>
      </c>
      <c r="H111" s="20">
        <v>300</v>
      </c>
      <c r="I111" s="20">
        <v>518400</v>
      </c>
      <c r="J111" s="21">
        <f t="shared" si="4"/>
        <v>0.02</v>
      </c>
      <c r="K111" s="20">
        <v>10368</v>
      </c>
      <c r="L111" s="20">
        <v>508032</v>
      </c>
      <c r="M111" s="22">
        <f t="shared" si="5"/>
        <v>17280</v>
      </c>
      <c r="N111" s="22">
        <f t="shared" si="6"/>
        <v>490752</v>
      </c>
      <c r="O111" s="25">
        <v>41644</v>
      </c>
      <c r="P111" s="27" t="str">
        <f t="shared" si="7"/>
        <v>Sunday</v>
      </c>
      <c r="Q111" s="18" t="s">
        <v>78</v>
      </c>
      <c r="R111" s="18">
        <v>2014</v>
      </c>
    </row>
    <row r="112" spans="1:18" x14ac:dyDescent="0.3">
      <c r="A112" s="13" t="s">
        <v>826</v>
      </c>
      <c r="B112" s="14" t="s">
        <v>33</v>
      </c>
      <c r="C112" s="14" t="s">
        <v>44</v>
      </c>
      <c r="D112" s="14" t="s">
        <v>45</v>
      </c>
      <c r="E112" s="14" t="s">
        <v>77</v>
      </c>
      <c r="F112" s="15">
        <v>1142</v>
      </c>
      <c r="G112" s="16">
        <v>10</v>
      </c>
      <c r="H112" s="16">
        <v>12</v>
      </c>
      <c r="I112" s="16">
        <v>13704</v>
      </c>
      <c r="J112" s="17">
        <f t="shared" si="4"/>
        <v>0.02</v>
      </c>
      <c r="K112" s="16">
        <v>274.08</v>
      </c>
      <c r="L112" s="16">
        <v>13429.92</v>
      </c>
      <c r="M112" s="16">
        <f t="shared" si="5"/>
        <v>11420</v>
      </c>
      <c r="N112" s="16">
        <f t="shared" si="6"/>
        <v>2009.92</v>
      </c>
      <c r="O112" s="24">
        <v>41645</v>
      </c>
      <c r="P112" s="14" t="str">
        <f t="shared" si="7"/>
        <v>Monday</v>
      </c>
      <c r="Q112" s="14" t="s">
        <v>25</v>
      </c>
      <c r="R112" s="14">
        <v>2014</v>
      </c>
    </row>
    <row r="113" spans="1:18" x14ac:dyDescent="0.3">
      <c r="A113" s="13" t="s">
        <v>827</v>
      </c>
      <c r="B113" s="18" t="s">
        <v>34</v>
      </c>
      <c r="C113" s="18" t="s">
        <v>26</v>
      </c>
      <c r="D113" s="18" t="s">
        <v>45</v>
      </c>
      <c r="E113" s="18" t="s">
        <v>77</v>
      </c>
      <c r="F113" s="19">
        <v>662</v>
      </c>
      <c r="G113" s="20">
        <v>10</v>
      </c>
      <c r="H113" s="20">
        <v>125</v>
      </c>
      <c r="I113" s="20">
        <v>82750</v>
      </c>
      <c r="J113" s="21">
        <f t="shared" si="4"/>
        <v>0.02</v>
      </c>
      <c r="K113" s="20">
        <v>1655</v>
      </c>
      <c r="L113" s="20">
        <v>81095</v>
      </c>
      <c r="M113" s="22">
        <f t="shared" si="5"/>
        <v>6620</v>
      </c>
      <c r="N113" s="22">
        <f t="shared" si="6"/>
        <v>74475</v>
      </c>
      <c r="O113" s="25">
        <v>41645</v>
      </c>
      <c r="P113" s="27" t="str">
        <f t="shared" si="7"/>
        <v>Monday</v>
      </c>
      <c r="Q113" s="18" t="s">
        <v>25</v>
      </c>
      <c r="R113" s="18">
        <v>2014</v>
      </c>
    </row>
    <row r="114" spans="1:18" x14ac:dyDescent="0.3">
      <c r="A114" s="13" t="s">
        <v>828</v>
      </c>
      <c r="B114" s="14" t="s">
        <v>33</v>
      </c>
      <c r="C114" s="14" t="s">
        <v>17</v>
      </c>
      <c r="D114" s="14" t="s">
        <v>45</v>
      </c>
      <c r="E114" s="14" t="s">
        <v>77</v>
      </c>
      <c r="F114" s="15">
        <v>1295</v>
      </c>
      <c r="G114" s="16">
        <v>10</v>
      </c>
      <c r="H114" s="16">
        <v>12</v>
      </c>
      <c r="I114" s="16">
        <v>15540</v>
      </c>
      <c r="J114" s="17">
        <f t="shared" si="4"/>
        <v>0.02</v>
      </c>
      <c r="K114" s="16">
        <v>310.8</v>
      </c>
      <c r="L114" s="16">
        <v>15229.2</v>
      </c>
      <c r="M114" s="16">
        <f t="shared" si="5"/>
        <v>12950</v>
      </c>
      <c r="N114" s="16">
        <f t="shared" si="6"/>
        <v>2279.2000000000007</v>
      </c>
      <c r="O114" s="24">
        <v>41649</v>
      </c>
      <c r="P114" s="14" t="str">
        <f t="shared" si="7"/>
        <v>Friday</v>
      </c>
      <c r="Q114" s="14" t="s">
        <v>43</v>
      </c>
      <c r="R114" s="14">
        <v>2014</v>
      </c>
    </row>
    <row r="115" spans="1:18" x14ac:dyDescent="0.3">
      <c r="A115" s="13" t="s">
        <v>829</v>
      </c>
      <c r="B115" s="18" t="s">
        <v>34</v>
      </c>
      <c r="C115" s="18" t="s">
        <v>22</v>
      </c>
      <c r="D115" s="18" t="s">
        <v>45</v>
      </c>
      <c r="E115" s="18" t="s">
        <v>77</v>
      </c>
      <c r="F115" s="19">
        <v>809</v>
      </c>
      <c r="G115" s="20">
        <v>10</v>
      </c>
      <c r="H115" s="20">
        <v>125</v>
      </c>
      <c r="I115" s="20">
        <v>101125</v>
      </c>
      <c r="J115" s="21">
        <f t="shared" si="4"/>
        <v>0.02</v>
      </c>
      <c r="K115" s="20">
        <v>2022.5</v>
      </c>
      <c r="L115" s="20">
        <v>99102.5</v>
      </c>
      <c r="M115" s="22">
        <f t="shared" si="5"/>
        <v>8090</v>
      </c>
      <c r="N115" s="22">
        <f t="shared" si="6"/>
        <v>91012.5</v>
      </c>
      <c r="O115" s="25">
        <v>41284</v>
      </c>
      <c r="P115" s="27" t="str">
        <f t="shared" si="7"/>
        <v>Thursday</v>
      </c>
      <c r="Q115" s="18" t="s">
        <v>43</v>
      </c>
      <c r="R115" s="18">
        <v>2013</v>
      </c>
    </row>
    <row r="116" spans="1:18" x14ac:dyDescent="0.3">
      <c r="A116" s="13" t="s">
        <v>830</v>
      </c>
      <c r="B116" s="14" t="s">
        <v>34</v>
      </c>
      <c r="C116" s="14" t="s">
        <v>26</v>
      </c>
      <c r="D116" s="14" t="s">
        <v>45</v>
      </c>
      <c r="E116" s="14" t="s">
        <v>77</v>
      </c>
      <c r="F116" s="15">
        <v>2145</v>
      </c>
      <c r="G116" s="16">
        <v>10</v>
      </c>
      <c r="H116" s="16">
        <v>125</v>
      </c>
      <c r="I116" s="16">
        <v>268125</v>
      </c>
      <c r="J116" s="17">
        <f t="shared" si="4"/>
        <v>0.02</v>
      </c>
      <c r="K116" s="16">
        <v>5362.5</v>
      </c>
      <c r="L116" s="16">
        <v>262762.5</v>
      </c>
      <c r="M116" s="16">
        <f t="shared" si="5"/>
        <v>21450</v>
      </c>
      <c r="N116" s="16">
        <f t="shared" si="6"/>
        <v>241312.5</v>
      </c>
      <c r="O116" s="24">
        <v>41284</v>
      </c>
      <c r="P116" s="14" t="str">
        <f t="shared" si="7"/>
        <v>Thursday</v>
      </c>
      <c r="Q116" s="14" t="s">
        <v>43</v>
      </c>
      <c r="R116" s="14">
        <v>2013</v>
      </c>
    </row>
    <row r="117" spans="1:18" x14ac:dyDescent="0.3">
      <c r="A117" s="13" t="s">
        <v>831</v>
      </c>
      <c r="B117" s="18" t="s">
        <v>33</v>
      </c>
      <c r="C117" s="18" t="s">
        <v>24</v>
      </c>
      <c r="D117" s="18" t="s">
        <v>45</v>
      </c>
      <c r="E117" s="18" t="s">
        <v>77</v>
      </c>
      <c r="F117" s="19">
        <v>1785</v>
      </c>
      <c r="G117" s="20">
        <v>10</v>
      </c>
      <c r="H117" s="20">
        <v>12</v>
      </c>
      <c r="I117" s="20">
        <v>21420</v>
      </c>
      <c r="J117" s="21">
        <f t="shared" si="4"/>
        <v>0.02</v>
      </c>
      <c r="K117" s="20">
        <v>428.4</v>
      </c>
      <c r="L117" s="20">
        <v>20991.599999999999</v>
      </c>
      <c r="M117" s="22">
        <f t="shared" si="5"/>
        <v>17850</v>
      </c>
      <c r="N117" s="22">
        <f t="shared" si="6"/>
        <v>3141.5999999999985</v>
      </c>
      <c r="O117" s="25">
        <v>41285</v>
      </c>
      <c r="P117" s="27" t="str">
        <f t="shared" si="7"/>
        <v>Friday</v>
      </c>
      <c r="Q117" s="18" t="s">
        <v>54</v>
      </c>
      <c r="R117" s="18">
        <v>2013</v>
      </c>
    </row>
    <row r="118" spans="1:18" x14ac:dyDescent="0.3">
      <c r="A118" s="13" t="s">
        <v>832</v>
      </c>
      <c r="B118" s="14" t="s">
        <v>38</v>
      </c>
      <c r="C118" s="14" t="s">
        <v>17</v>
      </c>
      <c r="D118" s="14" t="s">
        <v>45</v>
      </c>
      <c r="E118" s="14" t="s">
        <v>77</v>
      </c>
      <c r="F118" s="15">
        <v>1916</v>
      </c>
      <c r="G118" s="16">
        <v>10</v>
      </c>
      <c r="H118" s="16">
        <v>300</v>
      </c>
      <c r="I118" s="16">
        <v>574800</v>
      </c>
      <c r="J118" s="17">
        <f t="shared" si="4"/>
        <v>0.02</v>
      </c>
      <c r="K118" s="16">
        <v>11496</v>
      </c>
      <c r="L118" s="16">
        <v>563304</v>
      </c>
      <c r="M118" s="16">
        <f t="shared" si="5"/>
        <v>19160</v>
      </c>
      <c r="N118" s="16">
        <f t="shared" si="6"/>
        <v>544144</v>
      </c>
      <c r="O118" s="24">
        <v>41651</v>
      </c>
      <c r="P118" s="14" t="str">
        <f t="shared" si="7"/>
        <v>Sunday</v>
      </c>
      <c r="Q118" s="14" t="s">
        <v>30</v>
      </c>
      <c r="R118" s="14">
        <v>2014</v>
      </c>
    </row>
    <row r="119" spans="1:18" x14ac:dyDescent="0.3">
      <c r="A119" s="13" t="s">
        <v>833</v>
      </c>
      <c r="B119" s="18" t="s">
        <v>16</v>
      </c>
      <c r="C119" s="18" t="s">
        <v>17</v>
      </c>
      <c r="D119" s="18" t="s">
        <v>45</v>
      </c>
      <c r="E119" s="18" t="s">
        <v>77</v>
      </c>
      <c r="F119" s="19">
        <v>2852</v>
      </c>
      <c r="G119" s="20">
        <v>10</v>
      </c>
      <c r="H119" s="20">
        <v>350</v>
      </c>
      <c r="I119" s="20">
        <v>998200</v>
      </c>
      <c r="J119" s="21">
        <f t="shared" si="4"/>
        <v>0.02</v>
      </c>
      <c r="K119" s="20">
        <v>19964</v>
      </c>
      <c r="L119" s="20">
        <v>978236</v>
      </c>
      <c r="M119" s="22">
        <f t="shared" si="5"/>
        <v>28520</v>
      </c>
      <c r="N119" s="22">
        <f t="shared" si="6"/>
        <v>949716</v>
      </c>
      <c r="O119" s="25">
        <v>41651</v>
      </c>
      <c r="P119" s="27" t="str">
        <f t="shared" si="7"/>
        <v>Sunday</v>
      </c>
      <c r="Q119" s="18" t="s">
        <v>30</v>
      </c>
      <c r="R119" s="18">
        <v>2014</v>
      </c>
    </row>
    <row r="120" spans="1:18" x14ac:dyDescent="0.3">
      <c r="A120" s="13" t="s">
        <v>834</v>
      </c>
      <c r="B120" s="14" t="s">
        <v>34</v>
      </c>
      <c r="C120" s="14" t="s">
        <v>17</v>
      </c>
      <c r="D120" s="14" t="s">
        <v>45</v>
      </c>
      <c r="E120" s="14" t="s">
        <v>77</v>
      </c>
      <c r="F120" s="15">
        <v>2729</v>
      </c>
      <c r="G120" s="16">
        <v>10</v>
      </c>
      <c r="H120" s="16">
        <v>125</v>
      </c>
      <c r="I120" s="16">
        <v>341125</v>
      </c>
      <c r="J120" s="17">
        <f t="shared" si="4"/>
        <v>0.02</v>
      </c>
      <c r="K120" s="16">
        <v>6822.5</v>
      </c>
      <c r="L120" s="16">
        <v>334302.5</v>
      </c>
      <c r="M120" s="16">
        <f t="shared" si="5"/>
        <v>27290</v>
      </c>
      <c r="N120" s="16">
        <f t="shared" si="6"/>
        <v>307012.5</v>
      </c>
      <c r="O120" s="24">
        <v>41651</v>
      </c>
      <c r="P120" s="14" t="str">
        <f t="shared" si="7"/>
        <v>Sunday</v>
      </c>
      <c r="Q120" s="14" t="s">
        <v>30</v>
      </c>
      <c r="R120" s="14">
        <v>2014</v>
      </c>
    </row>
    <row r="121" spans="1:18" x14ac:dyDescent="0.3">
      <c r="A121" s="13" t="s">
        <v>835</v>
      </c>
      <c r="B121" s="18" t="s">
        <v>23</v>
      </c>
      <c r="C121" s="18" t="s">
        <v>44</v>
      </c>
      <c r="D121" s="18" t="s">
        <v>45</v>
      </c>
      <c r="E121" s="18" t="s">
        <v>77</v>
      </c>
      <c r="F121" s="19">
        <v>1925</v>
      </c>
      <c r="G121" s="20">
        <v>10</v>
      </c>
      <c r="H121" s="20">
        <v>15</v>
      </c>
      <c r="I121" s="20">
        <v>28875</v>
      </c>
      <c r="J121" s="21">
        <f t="shared" si="4"/>
        <v>0.02</v>
      </c>
      <c r="K121" s="20">
        <v>577.5</v>
      </c>
      <c r="L121" s="20">
        <v>28297.5</v>
      </c>
      <c r="M121" s="22">
        <f t="shared" si="5"/>
        <v>19250</v>
      </c>
      <c r="N121" s="22">
        <f t="shared" si="6"/>
        <v>9047.5</v>
      </c>
      <c r="O121" s="25">
        <v>41286</v>
      </c>
      <c r="P121" s="27" t="str">
        <f t="shared" si="7"/>
        <v>Saturday</v>
      </c>
      <c r="Q121" s="18" t="s">
        <v>30</v>
      </c>
      <c r="R121" s="18">
        <v>2013</v>
      </c>
    </row>
    <row r="122" spans="1:18" x14ac:dyDescent="0.3">
      <c r="A122" s="13" t="s">
        <v>836</v>
      </c>
      <c r="B122" s="14" t="s">
        <v>16</v>
      </c>
      <c r="C122" s="14" t="s">
        <v>44</v>
      </c>
      <c r="D122" s="14" t="s">
        <v>45</v>
      </c>
      <c r="E122" s="14" t="s">
        <v>77</v>
      </c>
      <c r="F122" s="15">
        <v>2013</v>
      </c>
      <c r="G122" s="16">
        <v>10</v>
      </c>
      <c r="H122" s="16">
        <v>7</v>
      </c>
      <c r="I122" s="16">
        <v>14091</v>
      </c>
      <c r="J122" s="17">
        <f t="shared" si="4"/>
        <v>0.02</v>
      </c>
      <c r="K122" s="16">
        <v>281.82</v>
      </c>
      <c r="L122" s="16">
        <v>13809.18</v>
      </c>
      <c r="M122" s="16">
        <f t="shared" si="5"/>
        <v>20130</v>
      </c>
      <c r="N122" s="16">
        <f t="shared" si="6"/>
        <v>-6320.82</v>
      </c>
      <c r="O122" s="24">
        <v>41286</v>
      </c>
      <c r="P122" s="14" t="str">
        <f t="shared" si="7"/>
        <v>Saturday</v>
      </c>
      <c r="Q122" s="14" t="s">
        <v>30</v>
      </c>
      <c r="R122" s="14">
        <v>2013</v>
      </c>
    </row>
    <row r="123" spans="1:18" x14ac:dyDescent="0.3">
      <c r="A123" s="13" t="s">
        <v>837</v>
      </c>
      <c r="B123" s="18" t="s">
        <v>33</v>
      </c>
      <c r="C123" s="18" t="s">
        <v>24</v>
      </c>
      <c r="D123" s="18" t="s">
        <v>45</v>
      </c>
      <c r="E123" s="18" t="s">
        <v>77</v>
      </c>
      <c r="F123" s="19">
        <v>1055</v>
      </c>
      <c r="G123" s="20">
        <v>10</v>
      </c>
      <c r="H123" s="20">
        <v>12</v>
      </c>
      <c r="I123" s="20">
        <v>12660</v>
      </c>
      <c r="J123" s="21">
        <f t="shared" si="4"/>
        <v>0.02</v>
      </c>
      <c r="K123" s="20">
        <v>253.2</v>
      </c>
      <c r="L123" s="20">
        <v>12406.8</v>
      </c>
      <c r="M123" s="22">
        <f t="shared" si="5"/>
        <v>10550</v>
      </c>
      <c r="N123" s="22">
        <f t="shared" si="6"/>
        <v>1856.7999999999993</v>
      </c>
      <c r="O123" s="25">
        <v>41651</v>
      </c>
      <c r="P123" s="27" t="str">
        <f t="shared" si="7"/>
        <v>Sunday</v>
      </c>
      <c r="Q123" s="18" t="s">
        <v>30</v>
      </c>
      <c r="R123" s="18">
        <v>2014</v>
      </c>
    </row>
    <row r="124" spans="1:18" x14ac:dyDescent="0.3">
      <c r="A124" s="13" t="s">
        <v>838</v>
      </c>
      <c r="B124" s="14" t="s">
        <v>33</v>
      </c>
      <c r="C124" s="14" t="s">
        <v>26</v>
      </c>
      <c r="D124" s="14" t="s">
        <v>45</v>
      </c>
      <c r="E124" s="14" t="s">
        <v>77</v>
      </c>
      <c r="F124" s="15">
        <v>1084</v>
      </c>
      <c r="G124" s="16">
        <v>10</v>
      </c>
      <c r="H124" s="16">
        <v>12</v>
      </c>
      <c r="I124" s="16">
        <v>13008</v>
      </c>
      <c r="J124" s="17">
        <f t="shared" si="4"/>
        <v>0.02</v>
      </c>
      <c r="K124" s="16">
        <v>260.16000000000003</v>
      </c>
      <c r="L124" s="16">
        <v>12747.84</v>
      </c>
      <c r="M124" s="16">
        <f t="shared" si="5"/>
        <v>10840</v>
      </c>
      <c r="N124" s="16">
        <f t="shared" si="6"/>
        <v>1907.8400000000001</v>
      </c>
      <c r="O124" s="24">
        <v>41651</v>
      </c>
      <c r="P124" s="14" t="str">
        <f t="shared" si="7"/>
        <v>Sunday</v>
      </c>
      <c r="Q124" s="14" t="s">
        <v>30</v>
      </c>
      <c r="R124" s="14">
        <v>2014</v>
      </c>
    </row>
    <row r="125" spans="1:18" x14ac:dyDescent="0.3">
      <c r="A125" s="13" t="s">
        <v>839</v>
      </c>
      <c r="B125" s="18" t="s">
        <v>16</v>
      </c>
      <c r="C125" s="18" t="s">
        <v>44</v>
      </c>
      <c r="D125" s="18" t="s">
        <v>55</v>
      </c>
      <c r="E125" s="18" t="s">
        <v>77</v>
      </c>
      <c r="F125" s="19">
        <v>1566</v>
      </c>
      <c r="G125" s="20">
        <v>120</v>
      </c>
      <c r="H125" s="20">
        <v>20</v>
      </c>
      <c r="I125" s="20">
        <v>31320</v>
      </c>
      <c r="J125" s="21">
        <f t="shared" si="4"/>
        <v>0.02</v>
      </c>
      <c r="K125" s="20">
        <v>626.4</v>
      </c>
      <c r="L125" s="20">
        <v>30693.599999999999</v>
      </c>
      <c r="M125" s="22">
        <f t="shared" si="5"/>
        <v>187920</v>
      </c>
      <c r="N125" s="22">
        <f t="shared" si="6"/>
        <v>-157226.4</v>
      </c>
      <c r="O125" s="25">
        <v>41649</v>
      </c>
      <c r="P125" s="27" t="str">
        <f t="shared" si="7"/>
        <v>Friday</v>
      </c>
      <c r="Q125" s="18" t="s">
        <v>43</v>
      </c>
      <c r="R125" s="18">
        <v>2014</v>
      </c>
    </row>
    <row r="126" spans="1:18" x14ac:dyDescent="0.3">
      <c r="A126" s="13" t="s">
        <v>840</v>
      </c>
      <c r="B126" s="14" t="s">
        <v>16</v>
      </c>
      <c r="C126" s="14" t="s">
        <v>22</v>
      </c>
      <c r="D126" s="14" t="s">
        <v>55</v>
      </c>
      <c r="E126" s="14" t="s">
        <v>77</v>
      </c>
      <c r="F126" s="15">
        <v>2966</v>
      </c>
      <c r="G126" s="16">
        <v>120</v>
      </c>
      <c r="H126" s="16">
        <v>350</v>
      </c>
      <c r="I126" s="16">
        <v>1038100</v>
      </c>
      <c r="J126" s="17">
        <f t="shared" si="4"/>
        <v>0.02</v>
      </c>
      <c r="K126" s="16">
        <v>20762</v>
      </c>
      <c r="L126" s="16">
        <v>1017338</v>
      </c>
      <c r="M126" s="16">
        <f t="shared" si="5"/>
        <v>355920</v>
      </c>
      <c r="N126" s="16">
        <f t="shared" si="6"/>
        <v>661418</v>
      </c>
      <c r="O126" s="24">
        <v>41284</v>
      </c>
      <c r="P126" s="14" t="str">
        <f t="shared" si="7"/>
        <v>Thursday</v>
      </c>
      <c r="Q126" s="14" t="s">
        <v>43</v>
      </c>
      <c r="R126" s="14">
        <v>2013</v>
      </c>
    </row>
    <row r="127" spans="1:18" x14ac:dyDescent="0.3">
      <c r="A127" s="13" t="s">
        <v>841</v>
      </c>
      <c r="B127" s="18" t="s">
        <v>16</v>
      </c>
      <c r="C127" s="18" t="s">
        <v>22</v>
      </c>
      <c r="D127" s="18" t="s">
        <v>55</v>
      </c>
      <c r="E127" s="18" t="s">
        <v>77</v>
      </c>
      <c r="F127" s="19">
        <v>2877</v>
      </c>
      <c r="G127" s="20">
        <v>120</v>
      </c>
      <c r="H127" s="20">
        <v>350</v>
      </c>
      <c r="I127" s="20">
        <v>1006950</v>
      </c>
      <c r="J127" s="21">
        <f t="shared" si="4"/>
        <v>0.02</v>
      </c>
      <c r="K127" s="20">
        <v>20139</v>
      </c>
      <c r="L127" s="20">
        <v>986811</v>
      </c>
      <c r="M127" s="22">
        <f t="shared" si="5"/>
        <v>345240</v>
      </c>
      <c r="N127" s="22">
        <f t="shared" si="6"/>
        <v>641571</v>
      </c>
      <c r="O127" s="25">
        <v>41649</v>
      </c>
      <c r="P127" s="27" t="str">
        <f t="shared" si="7"/>
        <v>Friday</v>
      </c>
      <c r="Q127" s="18" t="s">
        <v>43</v>
      </c>
      <c r="R127" s="18">
        <v>2014</v>
      </c>
    </row>
    <row r="128" spans="1:18" x14ac:dyDescent="0.3">
      <c r="A128" s="13" t="s">
        <v>842</v>
      </c>
      <c r="B128" s="14" t="s">
        <v>34</v>
      </c>
      <c r="C128" s="14" t="s">
        <v>22</v>
      </c>
      <c r="D128" s="14" t="s">
        <v>55</v>
      </c>
      <c r="E128" s="14" t="s">
        <v>77</v>
      </c>
      <c r="F128" s="15">
        <v>809</v>
      </c>
      <c r="G128" s="16">
        <v>120</v>
      </c>
      <c r="H128" s="16">
        <v>125</v>
      </c>
      <c r="I128" s="16">
        <v>101125</v>
      </c>
      <c r="J128" s="17">
        <f t="shared" si="4"/>
        <v>0.02</v>
      </c>
      <c r="K128" s="16">
        <v>2022.5</v>
      </c>
      <c r="L128" s="16">
        <v>99102.5</v>
      </c>
      <c r="M128" s="16">
        <f t="shared" si="5"/>
        <v>97080</v>
      </c>
      <c r="N128" s="16">
        <f t="shared" si="6"/>
        <v>2022.5</v>
      </c>
      <c r="O128" s="24">
        <v>41284</v>
      </c>
      <c r="P128" s="14" t="str">
        <f t="shared" si="7"/>
        <v>Thursday</v>
      </c>
      <c r="Q128" s="14" t="s">
        <v>43</v>
      </c>
      <c r="R128" s="14">
        <v>2013</v>
      </c>
    </row>
    <row r="129" spans="1:18" x14ac:dyDescent="0.3">
      <c r="A129" s="13" t="s">
        <v>843</v>
      </c>
      <c r="B129" s="18" t="s">
        <v>34</v>
      </c>
      <c r="C129" s="18" t="s">
        <v>26</v>
      </c>
      <c r="D129" s="18" t="s">
        <v>55</v>
      </c>
      <c r="E129" s="18" t="s">
        <v>77</v>
      </c>
      <c r="F129" s="19">
        <v>2145</v>
      </c>
      <c r="G129" s="20">
        <v>120</v>
      </c>
      <c r="H129" s="20">
        <v>125</v>
      </c>
      <c r="I129" s="20">
        <v>268125</v>
      </c>
      <c r="J129" s="21">
        <f t="shared" si="4"/>
        <v>0.02</v>
      </c>
      <c r="K129" s="20">
        <v>5362.5</v>
      </c>
      <c r="L129" s="20">
        <v>262762.5</v>
      </c>
      <c r="M129" s="22">
        <f t="shared" si="5"/>
        <v>257400</v>
      </c>
      <c r="N129" s="22">
        <f t="shared" si="6"/>
        <v>5362.5</v>
      </c>
      <c r="O129" s="25">
        <v>41284</v>
      </c>
      <c r="P129" s="27" t="str">
        <f t="shared" si="7"/>
        <v>Thursday</v>
      </c>
      <c r="Q129" s="18" t="s">
        <v>43</v>
      </c>
      <c r="R129" s="18">
        <v>2013</v>
      </c>
    </row>
    <row r="130" spans="1:18" x14ac:dyDescent="0.3">
      <c r="A130" s="13" t="s">
        <v>844</v>
      </c>
      <c r="B130" s="14" t="s">
        <v>33</v>
      </c>
      <c r="C130" s="14" t="s">
        <v>24</v>
      </c>
      <c r="D130" s="14" t="s">
        <v>55</v>
      </c>
      <c r="E130" s="14" t="s">
        <v>77</v>
      </c>
      <c r="F130" s="15">
        <v>1055</v>
      </c>
      <c r="G130" s="16">
        <v>120</v>
      </c>
      <c r="H130" s="16">
        <v>12</v>
      </c>
      <c r="I130" s="16">
        <v>12660</v>
      </c>
      <c r="J130" s="17">
        <f t="shared" si="4"/>
        <v>0.02</v>
      </c>
      <c r="K130" s="16">
        <v>253.2</v>
      </c>
      <c r="L130" s="16">
        <v>12406.8</v>
      </c>
      <c r="M130" s="16">
        <f t="shared" si="5"/>
        <v>126600</v>
      </c>
      <c r="N130" s="16">
        <f t="shared" si="6"/>
        <v>-114193.2</v>
      </c>
      <c r="O130" s="24">
        <v>41651</v>
      </c>
      <c r="P130" s="14" t="str">
        <f t="shared" si="7"/>
        <v>Sunday</v>
      </c>
      <c r="Q130" s="14" t="s">
        <v>30</v>
      </c>
      <c r="R130" s="14">
        <v>2014</v>
      </c>
    </row>
    <row r="131" spans="1:18" x14ac:dyDescent="0.3">
      <c r="A131" s="13" t="s">
        <v>845</v>
      </c>
      <c r="B131" s="18" t="s">
        <v>16</v>
      </c>
      <c r="C131" s="18" t="s">
        <v>26</v>
      </c>
      <c r="D131" s="18" t="s">
        <v>55</v>
      </c>
      <c r="E131" s="18" t="s">
        <v>77</v>
      </c>
      <c r="F131" s="19">
        <v>544</v>
      </c>
      <c r="G131" s="20">
        <v>120</v>
      </c>
      <c r="H131" s="20">
        <v>20</v>
      </c>
      <c r="I131" s="20">
        <v>10880</v>
      </c>
      <c r="J131" s="21">
        <f t="shared" ref="J131:J194" si="8">K131/I131</f>
        <v>0.02</v>
      </c>
      <c r="K131" s="20">
        <v>217.6</v>
      </c>
      <c r="L131" s="20">
        <v>10662.4</v>
      </c>
      <c r="M131" s="22">
        <f t="shared" ref="M131:M194" si="9">F131*G131</f>
        <v>65280</v>
      </c>
      <c r="N131" s="22">
        <f t="shared" ref="N131:N194" si="10">L131 - M131</f>
        <v>-54617.599999999999</v>
      </c>
      <c r="O131" s="25">
        <v>41286</v>
      </c>
      <c r="P131" s="27" t="str">
        <f t="shared" ref="P131:P194" si="11">TEXT(O131,"dddd")</f>
        <v>Saturday</v>
      </c>
      <c r="Q131" s="18" t="s">
        <v>30</v>
      </c>
      <c r="R131" s="18">
        <v>2013</v>
      </c>
    </row>
    <row r="132" spans="1:18" x14ac:dyDescent="0.3">
      <c r="A132" s="13" t="s">
        <v>846</v>
      </c>
      <c r="B132" s="14" t="s">
        <v>33</v>
      </c>
      <c r="C132" s="14" t="s">
        <v>26</v>
      </c>
      <c r="D132" s="14" t="s">
        <v>55</v>
      </c>
      <c r="E132" s="14" t="s">
        <v>77</v>
      </c>
      <c r="F132" s="15">
        <v>1084</v>
      </c>
      <c r="G132" s="16">
        <v>120</v>
      </c>
      <c r="H132" s="16">
        <v>12</v>
      </c>
      <c r="I132" s="16">
        <v>13008</v>
      </c>
      <c r="J132" s="17">
        <f t="shared" si="8"/>
        <v>0.02</v>
      </c>
      <c r="K132" s="16">
        <v>260.16000000000003</v>
      </c>
      <c r="L132" s="16">
        <v>12747.84</v>
      </c>
      <c r="M132" s="16">
        <f t="shared" si="9"/>
        <v>130080</v>
      </c>
      <c r="N132" s="16">
        <f t="shared" si="10"/>
        <v>-117332.16</v>
      </c>
      <c r="O132" s="24">
        <v>41651</v>
      </c>
      <c r="P132" s="14" t="str">
        <f t="shared" si="11"/>
        <v>Sunday</v>
      </c>
      <c r="Q132" s="14" t="s">
        <v>30</v>
      </c>
      <c r="R132" s="14">
        <v>2014</v>
      </c>
    </row>
    <row r="133" spans="1:18" x14ac:dyDescent="0.3">
      <c r="A133" s="13" t="s">
        <v>847</v>
      </c>
      <c r="B133" s="18" t="s">
        <v>34</v>
      </c>
      <c r="C133" s="18" t="s">
        <v>26</v>
      </c>
      <c r="D133" s="18" t="s">
        <v>60</v>
      </c>
      <c r="E133" s="18" t="s">
        <v>77</v>
      </c>
      <c r="F133" s="19">
        <v>662</v>
      </c>
      <c r="G133" s="20">
        <v>250</v>
      </c>
      <c r="H133" s="20">
        <v>125</v>
      </c>
      <c r="I133" s="20">
        <v>82750</v>
      </c>
      <c r="J133" s="21">
        <f t="shared" si="8"/>
        <v>0.02</v>
      </c>
      <c r="K133" s="20">
        <v>1655</v>
      </c>
      <c r="L133" s="20">
        <v>81095</v>
      </c>
      <c r="M133" s="22">
        <f t="shared" si="9"/>
        <v>165500</v>
      </c>
      <c r="N133" s="22">
        <f t="shared" si="10"/>
        <v>-84405</v>
      </c>
      <c r="O133" s="25">
        <v>41645</v>
      </c>
      <c r="P133" s="27" t="str">
        <f t="shared" si="11"/>
        <v>Monday</v>
      </c>
      <c r="Q133" s="18" t="s">
        <v>25</v>
      </c>
      <c r="R133" s="18">
        <v>2014</v>
      </c>
    </row>
    <row r="134" spans="1:18" x14ac:dyDescent="0.3">
      <c r="A134" s="13" t="s">
        <v>848</v>
      </c>
      <c r="B134" s="14" t="s">
        <v>38</v>
      </c>
      <c r="C134" s="14" t="s">
        <v>22</v>
      </c>
      <c r="D134" s="14" t="s">
        <v>60</v>
      </c>
      <c r="E134" s="14" t="s">
        <v>77</v>
      </c>
      <c r="F134" s="15">
        <v>214</v>
      </c>
      <c r="G134" s="16">
        <v>250</v>
      </c>
      <c r="H134" s="16">
        <v>300</v>
      </c>
      <c r="I134" s="16">
        <v>64200</v>
      </c>
      <c r="J134" s="17">
        <f t="shared" si="8"/>
        <v>0.02</v>
      </c>
      <c r="K134" s="16">
        <v>1284</v>
      </c>
      <c r="L134" s="16">
        <v>62916</v>
      </c>
      <c r="M134" s="16">
        <f t="shared" si="9"/>
        <v>53500</v>
      </c>
      <c r="N134" s="16">
        <f t="shared" si="10"/>
        <v>9416</v>
      </c>
      <c r="O134" s="24">
        <v>41284</v>
      </c>
      <c r="P134" s="14" t="str">
        <f t="shared" si="11"/>
        <v>Thursday</v>
      </c>
      <c r="Q134" s="14" t="s">
        <v>43</v>
      </c>
      <c r="R134" s="14">
        <v>2013</v>
      </c>
    </row>
    <row r="135" spans="1:18" x14ac:dyDescent="0.3">
      <c r="A135" s="13" t="s">
        <v>849</v>
      </c>
      <c r="B135" s="18" t="s">
        <v>16</v>
      </c>
      <c r="C135" s="18" t="s">
        <v>22</v>
      </c>
      <c r="D135" s="18" t="s">
        <v>60</v>
      </c>
      <c r="E135" s="18" t="s">
        <v>77</v>
      </c>
      <c r="F135" s="19">
        <v>2877</v>
      </c>
      <c r="G135" s="20">
        <v>250</v>
      </c>
      <c r="H135" s="20">
        <v>350</v>
      </c>
      <c r="I135" s="20">
        <v>1006950</v>
      </c>
      <c r="J135" s="21">
        <f t="shared" si="8"/>
        <v>0.02</v>
      </c>
      <c r="K135" s="20">
        <v>20139</v>
      </c>
      <c r="L135" s="20">
        <v>986811</v>
      </c>
      <c r="M135" s="22">
        <f t="shared" si="9"/>
        <v>719250</v>
      </c>
      <c r="N135" s="22">
        <f t="shared" si="10"/>
        <v>267561</v>
      </c>
      <c r="O135" s="25">
        <v>41649</v>
      </c>
      <c r="P135" s="27" t="str">
        <f t="shared" si="11"/>
        <v>Friday</v>
      </c>
      <c r="Q135" s="18" t="s">
        <v>43</v>
      </c>
      <c r="R135" s="18">
        <v>2014</v>
      </c>
    </row>
    <row r="136" spans="1:18" x14ac:dyDescent="0.3">
      <c r="A136" s="13" t="s">
        <v>850</v>
      </c>
      <c r="B136" s="14" t="s">
        <v>34</v>
      </c>
      <c r="C136" s="14" t="s">
        <v>17</v>
      </c>
      <c r="D136" s="14" t="s">
        <v>60</v>
      </c>
      <c r="E136" s="14" t="s">
        <v>77</v>
      </c>
      <c r="F136" s="15">
        <v>2729</v>
      </c>
      <c r="G136" s="16">
        <v>250</v>
      </c>
      <c r="H136" s="16">
        <v>125</v>
      </c>
      <c r="I136" s="16">
        <v>341125</v>
      </c>
      <c r="J136" s="17">
        <f t="shared" si="8"/>
        <v>0.02</v>
      </c>
      <c r="K136" s="16">
        <v>6822.5</v>
      </c>
      <c r="L136" s="16">
        <v>334302.5</v>
      </c>
      <c r="M136" s="16">
        <f t="shared" si="9"/>
        <v>682250</v>
      </c>
      <c r="N136" s="16">
        <f t="shared" si="10"/>
        <v>-347947.5</v>
      </c>
      <c r="O136" s="24">
        <v>41651</v>
      </c>
      <c r="P136" s="14" t="str">
        <f t="shared" si="11"/>
        <v>Sunday</v>
      </c>
      <c r="Q136" s="14" t="s">
        <v>30</v>
      </c>
      <c r="R136" s="14">
        <v>2014</v>
      </c>
    </row>
    <row r="137" spans="1:18" x14ac:dyDescent="0.3">
      <c r="A137" s="13" t="s">
        <v>851</v>
      </c>
      <c r="B137" s="18" t="s">
        <v>16</v>
      </c>
      <c r="C137" s="18" t="s">
        <v>44</v>
      </c>
      <c r="D137" s="18" t="s">
        <v>60</v>
      </c>
      <c r="E137" s="18" t="s">
        <v>77</v>
      </c>
      <c r="F137" s="19">
        <v>266</v>
      </c>
      <c r="G137" s="20">
        <v>250</v>
      </c>
      <c r="H137" s="20">
        <v>350</v>
      </c>
      <c r="I137" s="20">
        <v>93100</v>
      </c>
      <c r="J137" s="21">
        <f t="shared" si="8"/>
        <v>0.02</v>
      </c>
      <c r="K137" s="20">
        <v>1862</v>
      </c>
      <c r="L137" s="20">
        <v>91238</v>
      </c>
      <c r="M137" s="22">
        <f t="shared" si="9"/>
        <v>66500</v>
      </c>
      <c r="N137" s="22">
        <f t="shared" si="10"/>
        <v>24738</v>
      </c>
      <c r="O137" s="25">
        <v>41286</v>
      </c>
      <c r="P137" s="27" t="str">
        <f t="shared" si="11"/>
        <v>Saturday</v>
      </c>
      <c r="Q137" s="18" t="s">
        <v>30</v>
      </c>
      <c r="R137" s="18">
        <v>2013</v>
      </c>
    </row>
    <row r="138" spans="1:18" x14ac:dyDescent="0.3">
      <c r="A138" s="13" t="s">
        <v>852</v>
      </c>
      <c r="B138" s="14" t="s">
        <v>16</v>
      </c>
      <c r="C138" s="14" t="s">
        <v>26</v>
      </c>
      <c r="D138" s="14" t="s">
        <v>60</v>
      </c>
      <c r="E138" s="14" t="s">
        <v>77</v>
      </c>
      <c r="F138" s="15">
        <v>1940</v>
      </c>
      <c r="G138" s="16">
        <v>250</v>
      </c>
      <c r="H138" s="16">
        <v>350</v>
      </c>
      <c r="I138" s="16">
        <v>679000</v>
      </c>
      <c r="J138" s="17">
        <f t="shared" si="8"/>
        <v>0.02</v>
      </c>
      <c r="K138" s="16">
        <v>13580</v>
      </c>
      <c r="L138" s="16">
        <v>665420</v>
      </c>
      <c r="M138" s="16">
        <f t="shared" si="9"/>
        <v>485000</v>
      </c>
      <c r="N138" s="16">
        <f t="shared" si="10"/>
        <v>180420</v>
      </c>
      <c r="O138" s="24">
        <v>41286</v>
      </c>
      <c r="P138" s="14" t="str">
        <f t="shared" si="11"/>
        <v>Saturday</v>
      </c>
      <c r="Q138" s="14" t="s">
        <v>30</v>
      </c>
      <c r="R138" s="14">
        <v>2013</v>
      </c>
    </row>
    <row r="139" spans="1:18" x14ac:dyDescent="0.3">
      <c r="A139" s="13" t="s">
        <v>853</v>
      </c>
      <c r="B139" s="18" t="s">
        <v>38</v>
      </c>
      <c r="C139" s="18" t="s">
        <v>22</v>
      </c>
      <c r="D139" s="18" t="s">
        <v>71</v>
      </c>
      <c r="E139" s="18" t="s">
        <v>77</v>
      </c>
      <c r="F139" s="19">
        <v>259</v>
      </c>
      <c r="G139" s="20">
        <v>260</v>
      </c>
      <c r="H139" s="20">
        <v>300</v>
      </c>
      <c r="I139" s="20">
        <v>77700</v>
      </c>
      <c r="J139" s="21">
        <f t="shared" si="8"/>
        <v>0.02</v>
      </c>
      <c r="K139" s="20">
        <v>1554</v>
      </c>
      <c r="L139" s="20">
        <v>76146</v>
      </c>
      <c r="M139" s="22">
        <f t="shared" si="9"/>
        <v>67340</v>
      </c>
      <c r="N139" s="22">
        <f t="shared" si="10"/>
        <v>8806</v>
      </c>
      <c r="O139" s="25">
        <v>41642</v>
      </c>
      <c r="P139" s="27" t="str">
        <f t="shared" si="11"/>
        <v>Friday</v>
      </c>
      <c r="Q139" s="18" t="s">
        <v>32</v>
      </c>
      <c r="R139" s="18">
        <v>2014</v>
      </c>
    </row>
    <row r="140" spans="1:18" x14ac:dyDescent="0.3">
      <c r="A140" s="13" t="s">
        <v>854</v>
      </c>
      <c r="B140" s="14" t="s">
        <v>38</v>
      </c>
      <c r="C140" s="14" t="s">
        <v>26</v>
      </c>
      <c r="D140" s="14" t="s">
        <v>71</v>
      </c>
      <c r="E140" s="14" t="s">
        <v>77</v>
      </c>
      <c r="F140" s="15">
        <v>1101</v>
      </c>
      <c r="G140" s="16">
        <v>260</v>
      </c>
      <c r="H140" s="16">
        <v>300</v>
      </c>
      <c r="I140" s="16">
        <v>330300</v>
      </c>
      <c r="J140" s="17">
        <f t="shared" si="8"/>
        <v>0.02</v>
      </c>
      <c r="K140" s="16">
        <v>6606</v>
      </c>
      <c r="L140" s="16">
        <v>323694</v>
      </c>
      <c r="M140" s="16">
        <f t="shared" si="9"/>
        <v>286260</v>
      </c>
      <c r="N140" s="16">
        <f t="shared" si="10"/>
        <v>37434</v>
      </c>
      <c r="O140" s="24">
        <v>41642</v>
      </c>
      <c r="P140" s="14" t="str">
        <f t="shared" si="11"/>
        <v>Friday</v>
      </c>
      <c r="Q140" s="14" t="s">
        <v>32</v>
      </c>
      <c r="R140" s="14">
        <v>2014</v>
      </c>
    </row>
    <row r="141" spans="1:18" x14ac:dyDescent="0.3">
      <c r="A141" s="13" t="s">
        <v>855</v>
      </c>
      <c r="B141" s="18" t="s">
        <v>34</v>
      </c>
      <c r="C141" s="18" t="s">
        <v>22</v>
      </c>
      <c r="D141" s="18" t="s">
        <v>71</v>
      </c>
      <c r="E141" s="18" t="s">
        <v>77</v>
      </c>
      <c r="F141" s="19">
        <v>2276</v>
      </c>
      <c r="G141" s="20">
        <v>260</v>
      </c>
      <c r="H141" s="20">
        <v>125</v>
      </c>
      <c r="I141" s="20">
        <v>284500</v>
      </c>
      <c r="J141" s="21">
        <f t="shared" si="8"/>
        <v>0.02</v>
      </c>
      <c r="K141" s="20">
        <v>5690</v>
      </c>
      <c r="L141" s="20">
        <v>278810</v>
      </c>
      <c r="M141" s="22">
        <f t="shared" si="9"/>
        <v>591760</v>
      </c>
      <c r="N141" s="22">
        <f t="shared" si="10"/>
        <v>-312950</v>
      </c>
      <c r="O141" s="25">
        <v>41644</v>
      </c>
      <c r="P141" s="27" t="str">
        <f t="shared" si="11"/>
        <v>Sunday</v>
      </c>
      <c r="Q141" s="18" t="s">
        <v>78</v>
      </c>
      <c r="R141" s="18">
        <v>2014</v>
      </c>
    </row>
    <row r="142" spans="1:18" x14ac:dyDescent="0.3">
      <c r="A142" s="13" t="s">
        <v>856</v>
      </c>
      <c r="B142" s="14" t="s">
        <v>16</v>
      </c>
      <c r="C142" s="14" t="s">
        <v>22</v>
      </c>
      <c r="D142" s="14" t="s">
        <v>71</v>
      </c>
      <c r="E142" s="14" t="s">
        <v>77</v>
      </c>
      <c r="F142" s="15">
        <v>2966</v>
      </c>
      <c r="G142" s="16">
        <v>260</v>
      </c>
      <c r="H142" s="16">
        <v>350</v>
      </c>
      <c r="I142" s="16">
        <v>1038100</v>
      </c>
      <c r="J142" s="17">
        <f t="shared" si="8"/>
        <v>0.02</v>
      </c>
      <c r="K142" s="16">
        <v>20762</v>
      </c>
      <c r="L142" s="16">
        <v>1017338</v>
      </c>
      <c r="M142" s="16">
        <f t="shared" si="9"/>
        <v>771160</v>
      </c>
      <c r="N142" s="16">
        <f t="shared" si="10"/>
        <v>246178</v>
      </c>
      <c r="O142" s="24">
        <v>41284</v>
      </c>
      <c r="P142" s="14" t="str">
        <f t="shared" si="11"/>
        <v>Thursday</v>
      </c>
      <c r="Q142" s="14" t="s">
        <v>43</v>
      </c>
      <c r="R142" s="14">
        <v>2013</v>
      </c>
    </row>
    <row r="143" spans="1:18" x14ac:dyDescent="0.3">
      <c r="A143" s="13" t="s">
        <v>857</v>
      </c>
      <c r="B143" s="18" t="s">
        <v>16</v>
      </c>
      <c r="C143" s="18" t="s">
        <v>44</v>
      </c>
      <c r="D143" s="18" t="s">
        <v>71</v>
      </c>
      <c r="E143" s="18" t="s">
        <v>77</v>
      </c>
      <c r="F143" s="19">
        <v>1236</v>
      </c>
      <c r="G143" s="20">
        <v>260</v>
      </c>
      <c r="H143" s="20">
        <v>20</v>
      </c>
      <c r="I143" s="20">
        <v>24720</v>
      </c>
      <c r="J143" s="21">
        <f t="shared" si="8"/>
        <v>0.02</v>
      </c>
      <c r="K143" s="20">
        <v>494.4</v>
      </c>
      <c r="L143" s="20">
        <v>24225.599999999999</v>
      </c>
      <c r="M143" s="22">
        <f t="shared" si="9"/>
        <v>321360</v>
      </c>
      <c r="N143" s="22">
        <f t="shared" si="10"/>
        <v>-297134.40000000002</v>
      </c>
      <c r="O143" s="25">
        <v>41650</v>
      </c>
      <c r="P143" s="27" t="str">
        <f t="shared" si="11"/>
        <v>Saturday</v>
      </c>
      <c r="Q143" s="18" t="s">
        <v>54</v>
      </c>
      <c r="R143" s="18">
        <v>2014</v>
      </c>
    </row>
    <row r="144" spans="1:18" x14ac:dyDescent="0.3">
      <c r="A144" s="13" t="s">
        <v>858</v>
      </c>
      <c r="B144" s="14" t="s">
        <v>16</v>
      </c>
      <c r="C144" s="14" t="s">
        <v>24</v>
      </c>
      <c r="D144" s="14" t="s">
        <v>71</v>
      </c>
      <c r="E144" s="14" t="s">
        <v>77</v>
      </c>
      <c r="F144" s="15">
        <v>941</v>
      </c>
      <c r="G144" s="16">
        <v>260</v>
      </c>
      <c r="H144" s="16">
        <v>20</v>
      </c>
      <c r="I144" s="16">
        <v>18820</v>
      </c>
      <c r="J144" s="17">
        <f t="shared" si="8"/>
        <v>0.02</v>
      </c>
      <c r="K144" s="16">
        <v>376.4</v>
      </c>
      <c r="L144" s="16">
        <v>18443.599999999999</v>
      </c>
      <c r="M144" s="16">
        <f t="shared" si="9"/>
        <v>244660</v>
      </c>
      <c r="N144" s="16">
        <f t="shared" si="10"/>
        <v>-226216.4</v>
      </c>
      <c r="O144" s="24">
        <v>41650</v>
      </c>
      <c r="P144" s="14" t="str">
        <f t="shared" si="11"/>
        <v>Saturday</v>
      </c>
      <c r="Q144" s="14" t="s">
        <v>54</v>
      </c>
      <c r="R144" s="14">
        <v>2014</v>
      </c>
    </row>
    <row r="145" spans="1:18" x14ac:dyDescent="0.3">
      <c r="A145" s="13" t="s">
        <v>859</v>
      </c>
      <c r="B145" s="18" t="s">
        <v>38</v>
      </c>
      <c r="C145" s="18" t="s">
        <v>17</v>
      </c>
      <c r="D145" s="18" t="s">
        <v>71</v>
      </c>
      <c r="E145" s="18" t="s">
        <v>77</v>
      </c>
      <c r="F145" s="19">
        <v>1916</v>
      </c>
      <c r="G145" s="20">
        <v>260</v>
      </c>
      <c r="H145" s="20">
        <v>300</v>
      </c>
      <c r="I145" s="20">
        <v>574800</v>
      </c>
      <c r="J145" s="21">
        <f t="shared" si="8"/>
        <v>0.02</v>
      </c>
      <c r="K145" s="20">
        <v>11496</v>
      </c>
      <c r="L145" s="20">
        <v>563304</v>
      </c>
      <c r="M145" s="22">
        <f t="shared" si="9"/>
        <v>498160</v>
      </c>
      <c r="N145" s="22">
        <f t="shared" si="10"/>
        <v>65144</v>
      </c>
      <c r="O145" s="25">
        <v>41651</v>
      </c>
      <c r="P145" s="27" t="str">
        <f t="shared" si="11"/>
        <v>Sunday</v>
      </c>
      <c r="Q145" s="18" t="s">
        <v>30</v>
      </c>
      <c r="R145" s="18">
        <v>2014</v>
      </c>
    </row>
    <row r="146" spans="1:18" x14ac:dyDescent="0.3">
      <c r="A146" s="13" t="s">
        <v>860</v>
      </c>
      <c r="B146" s="14" t="s">
        <v>34</v>
      </c>
      <c r="C146" s="14" t="s">
        <v>24</v>
      </c>
      <c r="D146" s="14" t="s">
        <v>18</v>
      </c>
      <c r="E146" s="14" t="s">
        <v>77</v>
      </c>
      <c r="F146" s="15">
        <v>4243.5</v>
      </c>
      <c r="G146" s="16">
        <v>3</v>
      </c>
      <c r="H146" s="16">
        <v>125</v>
      </c>
      <c r="I146" s="16">
        <v>530437.5</v>
      </c>
      <c r="J146" s="17">
        <f t="shared" si="8"/>
        <v>3.0000009426181216E-2</v>
      </c>
      <c r="K146" s="16">
        <v>15913.13</v>
      </c>
      <c r="L146" s="16">
        <v>514524.38</v>
      </c>
      <c r="M146" s="16">
        <f t="shared" si="9"/>
        <v>12730.5</v>
      </c>
      <c r="N146" s="16">
        <f t="shared" si="10"/>
        <v>501793.88</v>
      </c>
      <c r="O146" s="24">
        <v>41643</v>
      </c>
      <c r="P146" s="14" t="str">
        <f t="shared" si="11"/>
        <v>Saturday</v>
      </c>
      <c r="Q146" s="14" t="s">
        <v>64</v>
      </c>
      <c r="R146" s="14">
        <v>2014</v>
      </c>
    </row>
    <row r="147" spans="1:18" x14ac:dyDescent="0.3">
      <c r="A147" s="13" t="s">
        <v>861</v>
      </c>
      <c r="B147" s="18" t="s">
        <v>16</v>
      </c>
      <c r="C147" s="18" t="s">
        <v>22</v>
      </c>
      <c r="D147" s="18" t="s">
        <v>18</v>
      </c>
      <c r="E147" s="18" t="s">
        <v>77</v>
      </c>
      <c r="F147" s="19">
        <v>2580</v>
      </c>
      <c r="G147" s="20">
        <v>3</v>
      </c>
      <c r="H147" s="20">
        <v>20</v>
      </c>
      <c r="I147" s="20">
        <v>51600</v>
      </c>
      <c r="J147" s="21">
        <f t="shared" si="8"/>
        <v>0.03</v>
      </c>
      <c r="K147" s="20">
        <v>1548</v>
      </c>
      <c r="L147" s="20">
        <v>50052</v>
      </c>
      <c r="M147" s="22">
        <f t="shared" si="9"/>
        <v>7740</v>
      </c>
      <c r="N147" s="22">
        <f t="shared" si="10"/>
        <v>42312</v>
      </c>
      <c r="O147" s="25">
        <v>41643</v>
      </c>
      <c r="P147" s="27" t="str">
        <f t="shared" si="11"/>
        <v>Saturday</v>
      </c>
      <c r="Q147" s="18" t="s">
        <v>64</v>
      </c>
      <c r="R147" s="18">
        <v>2014</v>
      </c>
    </row>
    <row r="148" spans="1:18" x14ac:dyDescent="0.3">
      <c r="A148" s="13" t="s">
        <v>862</v>
      </c>
      <c r="B148" s="14" t="s">
        <v>38</v>
      </c>
      <c r="C148" s="14" t="s">
        <v>22</v>
      </c>
      <c r="D148" s="14" t="s">
        <v>18</v>
      </c>
      <c r="E148" s="14" t="s">
        <v>77</v>
      </c>
      <c r="F148" s="15">
        <v>689</v>
      </c>
      <c r="G148" s="16">
        <v>3</v>
      </c>
      <c r="H148" s="16">
        <v>300</v>
      </c>
      <c r="I148" s="16">
        <v>206700</v>
      </c>
      <c r="J148" s="17">
        <f t="shared" si="8"/>
        <v>0.03</v>
      </c>
      <c r="K148" s="16">
        <v>6201</v>
      </c>
      <c r="L148" s="16">
        <v>200499</v>
      </c>
      <c r="M148" s="16">
        <f t="shared" si="9"/>
        <v>2067</v>
      </c>
      <c r="N148" s="16">
        <f t="shared" si="10"/>
        <v>198432</v>
      </c>
      <c r="O148" s="24">
        <v>41645</v>
      </c>
      <c r="P148" s="14" t="str">
        <f t="shared" si="11"/>
        <v>Monday</v>
      </c>
      <c r="Q148" s="14" t="s">
        <v>25</v>
      </c>
      <c r="R148" s="14">
        <v>2014</v>
      </c>
    </row>
    <row r="149" spans="1:18" x14ac:dyDescent="0.3">
      <c r="A149" s="13" t="s">
        <v>863</v>
      </c>
      <c r="B149" s="18" t="s">
        <v>33</v>
      </c>
      <c r="C149" s="18" t="s">
        <v>44</v>
      </c>
      <c r="D149" s="18" t="s">
        <v>18</v>
      </c>
      <c r="E149" s="18" t="s">
        <v>77</v>
      </c>
      <c r="F149" s="19">
        <v>1947</v>
      </c>
      <c r="G149" s="20">
        <v>3</v>
      </c>
      <c r="H149" s="20">
        <v>12</v>
      </c>
      <c r="I149" s="20">
        <v>23364</v>
      </c>
      <c r="J149" s="21">
        <f t="shared" si="8"/>
        <v>0.03</v>
      </c>
      <c r="K149" s="20">
        <v>700.92</v>
      </c>
      <c r="L149" s="20">
        <v>22663.08</v>
      </c>
      <c r="M149" s="22">
        <f t="shared" si="9"/>
        <v>5841</v>
      </c>
      <c r="N149" s="22">
        <f t="shared" si="10"/>
        <v>16822.080000000002</v>
      </c>
      <c r="O149" s="25">
        <v>41648</v>
      </c>
      <c r="P149" s="27" t="str">
        <f t="shared" si="11"/>
        <v>Thursday</v>
      </c>
      <c r="Q149" s="18" t="s">
        <v>42</v>
      </c>
      <c r="R149" s="18">
        <v>2014</v>
      </c>
    </row>
    <row r="150" spans="1:18" x14ac:dyDescent="0.3">
      <c r="A150" s="13" t="s">
        <v>864</v>
      </c>
      <c r="B150" s="14" t="s">
        <v>33</v>
      </c>
      <c r="C150" s="14" t="s">
        <v>17</v>
      </c>
      <c r="D150" s="14" t="s">
        <v>18</v>
      </c>
      <c r="E150" s="14" t="s">
        <v>77</v>
      </c>
      <c r="F150" s="15">
        <v>908</v>
      </c>
      <c r="G150" s="16">
        <v>3</v>
      </c>
      <c r="H150" s="16">
        <v>12</v>
      </c>
      <c r="I150" s="16">
        <v>10896</v>
      </c>
      <c r="J150" s="17">
        <f t="shared" si="8"/>
        <v>0.03</v>
      </c>
      <c r="K150" s="16">
        <v>326.88</v>
      </c>
      <c r="L150" s="16">
        <v>10569.12</v>
      </c>
      <c r="M150" s="16">
        <f t="shared" si="9"/>
        <v>2724</v>
      </c>
      <c r="N150" s="16">
        <f t="shared" si="10"/>
        <v>7845.1200000000008</v>
      </c>
      <c r="O150" s="24">
        <v>41286</v>
      </c>
      <c r="P150" s="14" t="str">
        <f t="shared" si="11"/>
        <v>Saturday</v>
      </c>
      <c r="Q150" s="14" t="s">
        <v>30</v>
      </c>
      <c r="R150" s="14">
        <v>2013</v>
      </c>
    </row>
    <row r="151" spans="1:18" x14ac:dyDescent="0.3">
      <c r="A151" s="13" t="s">
        <v>865</v>
      </c>
      <c r="B151" s="18" t="s">
        <v>16</v>
      </c>
      <c r="C151" s="18" t="s">
        <v>22</v>
      </c>
      <c r="D151" s="18" t="s">
        <v>31</v>
      </c>
      <c r="E151" s="18" t="s">
        <v>77</v>
      </c>
      <c r="F151" s="19">
        <v>1958</v>
      </c>
      <c r="G151" s="20">
        <v>5</v>
      </c>
      <c r="H151" s="20">
        <v>7</v>
      </c>
      <c r="I151" s="20">
        <v>13706</v>
      </c>
      <c r="J151" s="21">
        <f t="shared" si="8"/>
        <v>0.03</v>
      </c>
      <c r="K151" s="20">
        <v>411.18</v>
      </c>
      <c r="L151" s="20">
        <v>13294.82</v>
      </c>
      <c r="M151" s="22">
        <f t="shared" si="9"/>
        <v>9790</v>
      </c>
      <c r="N151" s="22">
        <f t="shared" si="10"/>
        <v>3504.8199999999997</v>
      </c>
      <c r="O151" s="25">
        <v>41641</v>
      </c>
      <c r="P151" s="27" t="str">
        <f t="shared" si="11"/>
        <v>Thursday</v>
      </c>
      <c r="Q151" s="18" t="s">
        <v>46</v>
      </c>
      <c r="R151" s="18">
        <v>2014</v>
      </c>
    </row>
    <row r="152" spans="1:18" x14ac:dyDescent="0.3">
      <c r="A152" s="13" t="s">
        <v>866</v>
      </c>
      <c r="B152" s="14" t="s">
        <v>33</v>
      </c>
      <c r="C152" s="14" t="s">
        <v>24</v>
      </c>
      <c r="D152" s="14" t="s">
        <v>31</v>
      </c>
      <c r="E152" s="14" t="s">
        <v>77</v>
      </c>
      <c r="F152" s="15">
        <v>1901</v>
      </c>
      <c r="G152" s="16">
        <v>5</v>
      </c>
      <c r="H152" s="16">
        <v>12</v>
      </c>
      <c r="I152" s="16">
        <v>22812</v>
      </c>
      <c r="J152" s="17">
        <f t="shared" si="8"/>
        <v>0.03</v>
      </c>
      <c r="K152" s="16">
        <v>684.36</v>
      </c>
      <c r="L152" s="16">
        <v>22127.64</v>
      </c>
      <c r="M152" s="16">
        <f t="shared" si="9"/>
        <v>9505</v>
      </c>
      <c r="N152" s="16">
        <f t="shared" si="10"/>
        <v>12622.64</v>
      </c>
      <c r="O152" s="24">
        <v>41645</v>
      </c>
      <c r="P152" s="14" t="str">
        <f t="shared" si="11"/>
        <v>Monday</v>
      </c>
      <c r="Q152" s="14" t="s">
        <v>25</v>
      </c>
      <c r="R152" s="14">
        <v>2014</v>
      </c>
    </row>
    <row r="153" spans="1:18" x14ac:dyDescent="0.3">
      <c r="A153" s="13" t="s">
        <v>867</v>
      </c>
      <c r="B153" s="18" t="s">
        <v>16</v>
      </c>
      <c r="C153" s="18" t="s">
        <v>24</v>
      </c>
      <c r="D153" s="18" t="s">
        <v>31</v>
      </c>
      <c r="E153" s="18" t="s">
        <v>77</v>
      </c>
      <c r="F153" s="19">
        <v>544</v>
      </c>
      <c r="G153" s="20">
        <v>5</v>
      </c>
      <c r="H153" s="20">
        <v>7</v>
      </c>
      <c r="I153" s="20">
        <v>3808</v>
      </c>
      <c r="J153" s="21">
        <f t="shared" si="8"/>
        <v>0.03</v>
      </c>
      <c r="K153" s="20">
        <v>114.24</v>
      </c>
      <c r="L153" s="20">
        <v>3693.76</v>
      </c>
      <c r="M153" s="22">
        <f t="shared" si="9"/>
        <v>2720</v>
      </c>
      <c r="N153" s="22">
        <f t="shared" si="10"/>
        <v>973.76000000000022</v>
      </c>
      <c r="O153" s="25">
        <v>41648</v>
      </c>
      <c r="P153" s="27" t="str">
        <f t="shared" si="11"/>
        <v>Thursday</v>
      </c>
      <c r="Q153" s="18" t="s">
        <v>42</v>
      </c>
      <c r="R153" s="18">
        <v>2014</v>
      </c>
    </row>
    <row r="154" spans="1:18" x14ac:dyDescent="0.3">
      <c r="A154" s="13" t="s">
        <v>868</v>
      </c>
      <c r="B154" s="14" t="s">
        <v>16</v>
      </c>
      <c r="C154" s="14" t="s">
        <v>22</v>
      </c>
      <c r="D154" s="14" t="s">
        <v>31</v>
      </c>
      <c r="E154" s="14" t="s">
        <v>77</v>
      </c>
      <c r="F154" s="15">
        <v>1797</v>
      </c>
      <c r="G154" s="16">
        <v>5</v>
      </c>
      <c r="H154" s="16">
        <v>350</v>
      </c>
      <c r="I154" s="16">
        <v>628950</v>
      </c>
      <c r="J154" s="17">
        <f t="shared" si="8"/>
        <v>0.03</v>
      </c>
      <c r="K154" s="16">
        <v>18868.5</v>
      </c>
      <c r="L154" s="16">
        <v>610081.5</v>
      </c>
      <c r="M154" s="16">
        <f t="shared" si="9"/>
        <v>8985</v>
      </c>
      <c r="N154" s="16">
        <f t="shared" si="10"/>
        <v>601096.5</v>
      </c>
      <c r="O154" s="24">
        <v>41283</v>
      </c>
      <c r="P154" s="14" t="str">
        <f t="shared" si="11"/>
        <v>Wednesday</v>
      </c>
      <c r="Q154" s="14" t="s">
        <v>42</v>
      </c>
      <c r="R154" s="14">
        <v>2013</v>
      </c>
    </row>
    <row r="155" spans="1:18" x14ac:dyDescent="0.3">
      <c r="A155" s="13" t="s">
        <v>869</v>
      </c>
      <c r="B155" s="18" t="s">
        <v>34</v>
      </c>
      <c r="C155" s="18" t="s">
        <v>24</v>
      </c>
      <c r="D155" s="18" t="s">
        <v>31</v>
      </c>
      <c r="E155" s="18" t="s">
        <v>77</v>
      </c>
      <c r="F155" s="19">
        <v>1287</v>
      </c>
      <c r="G155" s="20">
        <v>5</v>
      </c>
      <c r="H155" s="20">
        <v>125</v>
      </c>
      <c r="I155" s="20">
        <v>160875</v>
      </c>
      <c r="J155" s="21">
        <f t="shared" si="8"/>
        <v>0.03</v>
      </c>
      <c r="K155" s="20">
        <v>4826.25</v>
      </c>
      <c r="L155" s="20">
        <v>156048.75</v>
      </c>
      <c r="M155" s="22">
        <f t="shared" si="9"/>
        <v>6435</v>
      </c>
      <c r="N155" s="22">
        <f t="shared" si="10"/>
        <v>149613.75</v>
      </c>
      <c r="O155" s="25">
        <v>41651</v>
      </c>
      <c r="P155" s="27" t="str">
        <f t="shared" si="11"/>
        <v>Sunday</v>
      </c>
      <c r="Q155" s="18" t="s">
        <v>30</v>
      </c>
      <c r="R155" s="18">
        <v>2014</v>
      </c>
    </row>
    <row r="156" spans="1:18" x14ac:dyDescent="0.3">
      <c r="A156" s="13" t="s">
        <v>870</v>
      </c>
      <c r="B156" s="14" t="s">
        <v>34</v>
      </c>
      <c r="C156" s="14" t="s">
        <v>22</v>
      </c>
      <c r="D156" s="14" t="s">
        <v>31</v>
      </c>
      <c r="E156" s="14" t="s">
        <v>77</v>
      </c>
      <c r="F156" s="15">
        <v>1706</v>
      </c>
      <c r="G156" s="16">
        <v>5</v>
      </c>
      <c r="H156" s="16">
        <v>125</v>
      </c>
      <c r="I156" s="16">
        <v>213250</v>
      </c>
      <c r="J156" s="17">
        <f t="shared" si="8"/>
        <v>0.03</v>
      </c>
      <c r="K156" s="16">
        <v>6397.5</v>
      </c>
      <c r="L156" s="16">
        <v>206852.5</v>
      </c>
      <c r="M156" s="16">
        <f t="shared" si="9"/>
        <v>8530</v>
      </c>
      <c r="N156" s="16">
        <f t="shared" si="10"/>
        <v>198322.5</v>
      </c>
      <c r="O156" s="24">
        <v>41651</v>
      </c>
      <c r="P156" s="14" t="str">
        <f t="shared" si="11"/>
        <v>Sunday</v>
      </c>
      <c r="Q156" s="14" t="s">
        <v>30</v>
      </c>
      <c r="R156" s="14">
        <v>2014</v>
      </c>
    </row>
    <row r="157" spans="1:18" x14ac:dyDescent="0.3">
      <c r="A157" s="13" t="s">
        <v>871</v>
      </c>
      <c r="B157" s="18" t="s">
        <v>38</v>
      </c>
      <c r="C157" s="18" t="s">
        <v>24</v>
      </c>
      <c r="D157" s="18" t="s">
        <v>45</v>
      </c>
      <c r="E157" s="18" t="s">
        <v>77</v>
      </c>
      <c r="F157" s="19">
        <v>2434.5</v>
      </c>
      <c r="G157" s="20">
        <v>10</v>
      </c>
      <c r="H157" s="20">
        <v>300</v>
      </c>
      <c r="I157" s="20">
        <v>730350</v>
      </c>
      <c r="J157" s="21">
        <f t="shared" si="8"/>
        <v>0.03</v>
      </c>
      <c r="K157" s="20">
        <v>21910.5</v>
      </c>
      <c r="L157" s="20">
        <v>708439.5</v>
      </c>
      <c r="M157" s="22">
        <f t="shared" si="9"/>
        <v>24345</v>
      </c>
      <c r="N157" s="22">
        <f t="shared" si="10"/>
        <v>684094.5</v>
      </c>
      <c r="O157" s="25">
        <v>41640</v>
      </c>
      <c r="P157" s="27" t="str">
        <f t="shared" si="11"/>
        <v>Wednesday</v>
      </c>
      <c r="Q157" s="18" t="s">
        <v>21</v>
      </c>
      <c r="R157" s="18">
        <v>2014</v>
      </c>
    </row>
    <row r="158" spans="1:18" x14ac:dyDescent="0.3">
      <c r="A158" s="13" t="s">
        <v>872</v>
      </c>
      <c r="B158" s="14" t="s">
        <v>34</v>
      </c>
      <c r="C158" s="14" t="s">
        <v>17</v>
      </c>
      <c r="D158" s="14" t="s">
        <v>45</v>
      </c>
      <c r="E158" s="14" t="s">
        <v>77</v>
      </c>
      <c r="F158" s="15">
        <v>1774</v>
      </c>
      <c r="G158" s="16">
        <v>10</v>
      </c>
      <c r="H158" s="16">
        <v>125</v>
      </c>
      <c r="I158" s="16">
        <v>221750</v>
      </c>
      <c r="J158" s="17">
        <f t="shared" si="8"/>
        <v>0.03</v>
      </c>
      <c r="K158" s="16">
        <v>6652.5</v>
      </c>
      <c r="L158" s="16">
        <v>215097.5</v>
      </c>
      <c r="M158" s="16">
        <f t="shared" si="9"/>
        <v>17740</v>
      </c>
      <c r="N158" s="16">
        <f t="shared" si="10"/>
        <v>197357.5</v>
      </c>
      <c r="O158" s="24">
        <v>41642</v>
      </c>
      <c r="P158" s="14" t="str">
        <f t="shared" si="11"/>
        <v>Friday</v>
      </c>
      <c r="Q158" s="14" t="s">
        <v>32</v>
      </c>
      <c r="R158" s="14">
        <v>2014</v>
      </c>
    </row>
    <row r="159" spans="1:18" x14ac:dyDescent="0.3">
      <c r="A159" s="13" t="s">
        <v>873</v>
      </c>
      <c r="B159" s="18" t="s">
        <v>33</v>
      </c>
      <c r="C159" s="18" t="s">
        <v>24</v>
      </c>
      <c r="D159" s="18" t="s">
        <v>45</v>
      </c>
      <c r="E159" s="18" t="s">
        <v>77</v>
      </c>
      <c r="F159" s="19">
        <v>1901</v>
      </c>
      <c r="G159" s="20">
        <v>10</v>
      </c>
      <c r="H159" s="20">
        <v>12</v>
      </c>
      <c r="I159" s="20">
        <v>22812</v>
      </c>
      <c r="J159" s="21">
        <f t="shared" si="8"/>
        <v>0.03</v>
      </c>
      <c r="K159" s="20">
        <v>684.36</v>
      </c>
      <c r="L159" s="20">
        <v>22127.64</v>
      </c>
      <c r="M159" s="22">
        <f t="shared" si="9"/>
        <v>19010</v>
      </c>
      <c r="N159" s="22">
        <f t="shared" si="10"/>
        <v>3117.6399999999994</v>
      </c>
      <c r="O159" s="25">
        <v>41645</v>
      </c>
      <c r="P159" s="27" t="str">
        <f t="shared" si="11"/>
        <v>Monday</v>
      </c>
      <c r="Q159" s="18" t="s">
        <v>25</v>
      </c>
      <c r="R159" s="18">
        <v>2014</v>
      </c>
    </row>
    <row r="160" spans="1:18" x14ac:dyDescent="0.3">
      <c r="A160" s="13" t="s">
        <v>874</v>
      </c>
      <c r="B160" s="14" t="s">
        <v>38</v>
      </c>
      <c r="C160" s="14" t="s">
        <v>22</v>
      </c>
      <c r="D160" s="14" t="s">
        <v>45</v>
      </c>
      <c r="E160" s="14" t="s">
        <v>77</v>
      </c>
      <c r="F160" s="15">
        <v>689</v>
      </c>
      <c r="G160" s="16">
        <v>10</v>
      </c>
      <c r="H160" s="16">
        <v>300</v>
      </c>
      <c r="I160" s="16">
        <v>206700</v>
      </c>
      <c r="J160" s="17">
        <f t="shared" si="8"/>
        <v>0.03</v>
      </c>
      <c r="K160" s="16">
        <v>6201</v>
      </c>
      <c r="L160" s="16">
        <v>200499</v>
      </c>
      <c r="M160" s="16">
        <f t="shared" si="9"/>
        <v>6890</v>
      </c>
      <c r="N160" s="16">
        <f t="shared" si="10"/>
        <v>193609</v>
      </c>
      <c r="O160" s="24">
        <v>41645</v>
      </c>
      <c r="P160" s="14" t="str">
        <f t="shared" si="11"/>
        <v>Monday</v>
      </c>
      <c r="Q160" s="14" t="s">
        <v>25</v>
      </c>
      <c r="R160" s="14">
        <v>2014</v>
      </c>
    </row>
    <row r="161" spans="1:18" x14ac:dyDescent="0.3">
      <c r="A161" s="13" t="s">
        <v>875</v>
      </c>
      <c r="B161" s="18" t="s">
        <v>34</v>
      </c>
      <c r="C161" s="18" t="s">
        <v>22</v>
      </c>
      <c r="D161" s="18" t="s">
        <v>45</v>
      </c>
      <c r="E161" s="18" t="s">
        <v>77</v>
      </c>
      <c r="F161" s="19">
        <v>1570</v>
      </c>
      <c r="G161" s="20">
        <v>10</v>
      </c>
      <c r="H161" s="20">
        <v>125</v>
      </c>
      <c r="I161" s="20">
        <v>196250</v>
      </c>
      <c r="J161" s="21">
        <f t="shared" si="8"/>
        <v>0.03</v>
      </c>
      <c r="K161" s="20">
        <v>5887.5</v>
      </c>
      <c r="L161" s="20">
        <v>190362.5</v>
      </c>
      <c r="M161" s="22">
        <f t="shared" si="9"/>
        <v>15700</v>
      </c>
      <c r="N161" s="22">
        <f t="shared" si="10"/>
        <v>174662.5</v>
      </c>
      <c r="O161" s="25">
        <v>41645</v>
      </c>
      <c r="P161" s="27" t="str">
        <f t="shared" si="11"/>
        <v>Monday</v>
      </c>
      <c r="Q161" s="18" t="s">
        <v>25</v>
      </c>
      <c r="R161" s="18">
        <v>2014</v>
      </c>
    </row>
    <row r="162" spans="1:18" x14ac:dyDescent="0.3">
      <c r="A162" s="13" t="s">
        <v>876</v>
      </c>
      <c r="B162" s="14" t="s">
        <v>33</v>
      </c>
      <c r="C162" s="14" t="s">
        <v>44</v>
      </c>
      <c r="D162" s="14" t="s">
        <v>45</v>
      </c>
      <c r="E162" s="14" t="s">
        <v>77</v>
      </c>
      <c r="F162" s="15">
        <v>1369.5</v>
      </c>
      <c r="G162" s="16">
        <v>10</v>
      </c>
      <c r="H162" s="16">
        <v>12</v>
      </c>
      <c r="I162" s="16">
        <v>16434</v>
      </c>
      <c r="J162" s="17">
        <f t="shared" si="8"/>
        <v>0.03</v>
      </c>
      <c r="K162" s="16">
        <v>493.02</v>
      </c>
      <c r="L162" s="16">
        <v>15940.98</v>
      </c>
      <c r="M162" s="16">
        <f t="shared" si="9"/>
        <v>13695</v>
      </c>
      <c r="N162" s="16">
        <f t="shared" si="10"/>
        <v>2245.9799999999996</v>
      </c>
      <c r="O162" s="24">
        <v>41646</v>
      </c>
      <c r="P162" s="14" t="str">
        <f t="shared" si="11"/>
        <v>Tuesday</v>
      </c>
      <c r="Q162" s="14" t="s">
        <v>37</v>
      </c>
      <c r="R162" s="14">
        <v>2014</v>
      </c>
    </row>
    <row r="163" spans="1:18" x14ac:dyDescent="0.3">
      <c r="A163" s="13" t="s">
        <v>877</v>
      </c>
      <c r="B163" s="18" t="s">
        <v>34</v>
      </c>
      <c r="C163" s="18" t="s">
        <v>17</v>
      </c>
      <c r="D163" s="18" t="s">
        <v>45</v>
      </c>
      <c r="E163" s="18" t="s">
        <v>77</v>
      </c>
      <c r="F163" s="19">
        <v>2009</v>
      </c>
      <c r="G163" s="20">
        <v>10</v>
      </c>
      <c r="H163" s="20">
        <v>125</v>
      </c>
      <c r="I163" s="20">
        <v>251125</v>
      </c>
      <c r="J163" s="21">
        <f t="shared" si="8"/>
        <v>0.03</v>
      </c>
      <c r="K163" s="20">
        <v>7533.75</v>
      </c>
      <c r="L163" s="20">
        <v>243591.25</v>
      </c>
      <c r="M163" s="22">
        <f t="shared" si="9"/>
        <v>20090</v>
      </c>
      <c r="N163" s="22">
        <f t="shared" si="10"/>
        <v>223501.25</v>
      </c>
      <c r="O163" s="25">
        <v>41649</v>
      </c>
      <c r="P163" s="27" t="str">
        <f t="shared" si="11"/>
        <v>Friday</v>
      </c>
      <c r="Q163" s="18" t="s">
        <v>43</v>
      </c>
      <c r="R163" s="18">
        <v>2014</v>
      </c>
    </row>
    <row r="164" spans="1:18" x14ac:dyDescent="0.3">
      <c r="A164" s="13" t="s">
        <v>878</v>
      </c>
      <c r="B164" s="14" t="s">
        <v>23</v>
      </c>
      <c r="C164" s="14" t="s">
        <v>22</v>
      </c>
      <c r="D164" s="14" t="s">
        <v>45</v>
      </c>
      <c r="E164" s="14" t="s">
        <v>77</v>
      </c>
      <c r="F164" s="15">
        <v>1945</v>
      </c>
      <c r="G164" s="16">
        <v>10</v>
      </c>
      <c r="H164" s="16">
        <v>15</v>
      </c>
      <c r="I164" s="16">
        <v>29175</v>
      </c>
      <c r="J164" s="17">
        <f t="shared" si="8"/>
        <v>0.03</v>
      </c>
      <c r="K164" s="16">
        <v>875.25</v>
      </c>
      <c r="L164" s="16">
        <v>28299.75</v>
      </c>
      <c r="M164" s="16">
        <f t="shared" si="9"/>
        <v>19450</v>
      </c>
      <c r="N164" s="16">
        <f t="shared" si="10"/>
        <v>8849.75</v>
      </c>
      <c r="O164" s="24">
        <v>41284</v>
      </c>
      <c r="P164" s="14" t="str">
        <f t="shared" si="11"/>
        <v>Thursday</v>
      </c>
      <c r="Q164" s="14" t="s">
        <v>43</v>
      </c>
      <c r="R164" s="14">
        <v>2013</v>
      </c>
    </row>
    <row r="165" spans="1:18" x14ac:dyDescent="0.3">
      <c r="A165" s="13" t="s">
        <v>879</v>
      </c>
      <c r="B165" s="18" t="s">
        <v>34</v>
      </c>
      <c r="C165" s="18" t="s">
        <v>24</v>
      </c>
      <c r="D165" s="18" t="s">
        <v>45</v>
      </c>
      <c r="E165" s="18" t="s">
        <v>77</v>
      </c>
      <c r="F165" s="19">
        <v>1287</v>
      </c>
      <c r="G165" s="20">
        <v>10</v>
      </c>
      <c r="H165" s="20">
        <v>125</v>
      </c>
      <c r="I165" s="20">
        <v>160875</v>
      </c>
      <c r="J165" s="21">
        <f t="shared" si="8"/>
        <v>0.03</v>
      </c>
      <c r="K165" s="20">
        <v>4826.25</v>
      </c>
      <c r="L165" s="20">
        <v>156048.75</v>
      </c>
      <c r="M165" s="22">
        <f t="shared" si="9"/>
        <v>12870</v>
      </c>
      <c r="N165" s="22">
        <f t="shared" si="10"/>
        <v>143178.75</v>
      </c>
      <c r="O165" s="25">
        <v>41651</v>
      </c>
      <c r="P165" s="27" t="str">
        <f t="shared" si="11"/>
        <v>Sunday</v>
      </c>
      <c r="Q165" s="18" t="s">
        <v>30</v>
      </c>
      <c r="R165" s="18">
        <v>2014</v>
      </c>
    </row>
    <row r="166" spans="1:18" x14ac:dyDescent="0.3">
      <c r="A166" s="13" t="s">
        <v>880</v>
      </c>
      <c r="B166" s="14" t="s">
        <v>34</v>
      </c>
      <c r="C166" s="14" t="s">
        <v>22</v>
      </c>
      <c r="D166" s="14" t="s">
        <v>45</v>
      </c>
      <c r="E166" s="14" t="s">
        <v>77</v>
      </c>
      <c r="F166" s="15">
        <v>1706</v>
      </c>
      <c r="G166" s="16">
        <v>10</v>
      </c>
      <c r="H166" s="16">
        <v>125</v>
      </c>
      <c r="I166" s="16">
        <v>213250</v>
      </c>
      <c r="J166" s="17">
        <f t="shared" si="8"/>
        <v>0.03</v>
      </c>
      <c r="K166" s="16">
        <v>6397.5</v>
      </c>
      <c r="L166" s="16">
        <v>206852.5</v>
      </c>
      <c r="M166" s="16">
        <f t="shared" si="9"/>
        <v>17060</v>
      </c>
      <c r="N166" s="16">
        <f t="shared" si="10"/>
        <v>189792.5</v>
      </c>
      <c r="O166" s="24">
        <v>41651</v>
      </c>
      <c r="P166" s="14" t="str">
        <f t="shared" si="11"/>
        <v>Sunday</v>
      </c>
      <c r="Q166" s="14" t="s">
        <v>30</v>
      </c>
      <c r="R166" s="14">
        <v>2014</v>
      </c>
    </row>
    <row r="167" spans="1:18" x14ac:dyDescent="0.3">
      <c r="A167" s="13" t="s">
        <v>881</v>
      </c>
      <c r="B167" s="18" t="s">
        <v>34</v>
      </c>
      <c r="C167" s="18" t="s">
        <v>17</v>
      </c>
      <c r="D167" s="18" t="s">
        <v>55</v>
      </c>
      <c r="E167" s="18" t="s">
        <v>77</v>
      </c>
      <c r="F167" s="19">
        <v>2009</v>
      </c>
      <c r="G167" s="20">
        <v>120</v>
      </c>
      <c r="H167" s="20">
        <v>125</v>
      </c>
      <c r="I167" s="20">
        <v>251125</v>
      </c>
      <c r="J167" s="21">
        <f t="shared" si="8"/>
        <v>0.03</v>
      </c>
      <c r="K167" s="20">
        <v>7533.75</v>
      </c>
      <c r="L167" s="20">
        <v>243591.25</v>
      </c>
      <c r="M167" s="22">
        <f t="shared" si="9"/>
        <v>241080</v>
      </c>
      <c r="N167" s="22">
        <f t="shared" si="10"/>
        <v>2511.25</v>
      </c>
      <c r="O167" s="25">
        <v>41649</v>
      </c>
      <c r="P167" s="27" t="str">
        <f t="shared" si="11"/>
        <v>Friday</v>
      </c>
      <c r="Q167" s="18" t="s">
        <v>43</v>
      </c>
      <c r="R167" s="18">
        <v>2014</v>
      </c>
    </row>
    <row r="168" spans="1:18" x14ac:dyDescent="0.3">
      <c r="A168" s="13" t="s">
        <v>882</v>
      </c>
      <c r="B168" s="14" t="s">
        <v>38</v>
      </c>
      <c r="C168" s="14" t="s">
        <v>44</v>
      </c>
      <c r="D168" s="14" t="s">
        <v>60</v>
      </c>
      <c r="E168" s="14" t="s">
        <v>77</v>
      </c>
      <c r="F168" s="15">
        <v>2844</v>
      </c>
      <c r="G168" s="16">
        <v>250</v>
      </c>
      <c r="H168" s="16">
        <v>300</v>
      </c>
      <c r="I168" s="16">
        <v>853200</v>
      </c>
      <c r="J168" s="17">
        <f t="shared" si="8"/>
        <v>0.03</v>
      </c>
      <c r="K168" s="16">
        <v>25596</v>
      </c>
      <c r="L168" s="16">
        <v>827604</v>
      </c>
      <c r="M168" s="16">
        <f t="shared" si="9"/>
        <v>711000</v>
      </c>
      <c r="N168" s="16">
        <f t="shared" si="10"/>
        <v>116604</v>
      </c>
      <c r="O168" s="24">
        <v>41641</v>
      </c>
      <c r="P168" s="14" t="str">
        <f t="shared" si="11"/>
        <v>Thursday</v>
      </c>
      <c r="Q168" s="14" t="s">
        <v>46</v>
      </c>
      <c r="R168" s="14">
        <v>2014</v>
      </c>
    </row>
    <row r="169" spans="1:18" x14ac:dyDescent="0.3">
      <c r="A169" s="13" t="s">
        <v>883</v>
      </c>
      <c r="B169" s="18" t="s">
        <v>33</v>
      </c>
      <c r="C169" s="18" t="s">
        <v>26</v>
      </c>
      <c r="D169" s="18" t="s">
        <v>60</v>
      </c>
      <c r="E169" s="18" t="s">
        <v>77</v>
      </c>
      <c r="F169" s="19">
        <v>1916</v>
      </c>
      <c r="G169" s="20">
        <v>250</v>
      </c>
      <c r="H169" s="20">
        <v>12</v>
      </c>
      <c r="I169" s="20">
        <v>22992</v>
      </c>
      <c r="J169" s="21">
        <f t="shared" si="8"/>
        <v>0.03</v>
      </c>
      <c r="K169" s="20">
        <v>689.76</v>
      </c>
      <c r="L169" s="20">
        <v>22302.240000000002</v>
      </c>
      <c r="M169" s="22">
        <f t="shared" si="9"/>
        <v>479000</v>
      </c>
      <c r="N169" s="22">
        <f t="shared" si="10"/>
        <v>-456697.76</v>
      </c>
      <c r="O169" s="25">
        <v>41643</v>
      </c>
      <c r="P169" s="27" t="str">
        <f t="shared" si="11"/>
        <v>Saturday</v>
      </c>
      <c r="Q169" s="18" t="s">
        <v>64</v>
      </c>
      <c r="R169" s="18">
        <v>2014</v>
      </c>
    </row>
    <row r="170" spans="1:18" x14ac:dyDescent="0.3">
      <c r="A170" s="13" t="s">
        <v>884</v>
      </c>
      <c r="B170" s="14" t="s">
        <v>34</v>
      </c>
      <c r="C170" s="14" t="s">
        <v>22</v>
      </c>
      <c r="D170" s="14" t="s">
        <v>60</v>
      </c>
      <c r="E170" s="14" t="s">
        <v>77</v>
      </c>
      <c r="F170" s="15">
        <v>1570</v>
      </c>
      <c r="G170" s="16">
        <v>250</v>
      </c>
      <c r="H170" s="16">
        <v>125</v>
      </c>
      <c r="I170" s="16">
        <v>196250</v>
      </c>
      <c r="J170" s="17">
        <f t="shared" si="8"/>
        <v>0.03</v>
      </c>
      <c r="K170" s="16">
        <v>5887.5</v>
      </c>
      <c r="L170" s="16">
        <v>190362.5</v>
      </c>
      <c r="M170" s="16">
        <f t="shared" si="9"/>
        <v>392500</v>
      </c>
      <c r="N170" s="16">
        <f t="shared" si="10"/>
        <v>-202137.5</v>
      </c>
      <c r="O170" s="24">
        <v>41645</v>
      </c>
      <c r="P170" s="14" t="str">
        <f t="shared" si="11"/>
        <v>Monday</v>
      </c>
      <c r="Q170" s="14" t="s">
        <v>25</v>
      </c>
      <c r="R170" s="14">
        <v>2014</v>
      </c>
    </row>
    <row r="171" spans="1:18" x14ac:dyDescent="0.3">
      <c r="A171" s="13" t="s">
        <v>885</v>
      </c>
      <c r="B171" s="18" t="s">
        <v>38</v>
      </c>
      <c r="C171" s="18" t="s">
        <v>17</v>
      </c>
      <c r="D171" s="18" t="s">
        <v>60</v>
      </c>
      <c r="E171" s="18" t="s">
        <v>77</v>
      </c>
      <c r="F171" s="19">
        <v>1874</v>
      </c>
      <c r="G171" s="20">
        <v>250</v>
      </c>
      <c r="H171" s="20">
        <v>300</v>
      </c>
      <c r="I171" s="20">
        <v>562200</v>
      </c>
      <c r="J171" s="21">
        <f t="shared" si="8"/>
        <v>0.03</v>
      </c>
      <c r="K171" s="20">
        <v>16866</v>
      </c>
      <c r="L171" s="20">
        <v>545334</v>
      </c>
      <c r="M171" s="22">
        <f t="shared" si="9"/>
        <v>468500</v>
      </c>
      <c r="N171" s="22">
        <f t="shared" si="10"/>
        <v>76834</v>
      </c>
      <c r="O171" s="25">
        <v>41647</v>
      </c>
      <c r="P171" s="27" t="str">
        <f t="shared" si="11"/>
        <v>Wednesday</v>
      </c>
      <c r="Q171" s="18" t="s">
        <v>41</v>
      </c>
      <c r="R171" s="18">
        <v>2014</v>
      </c>
    </row>
    <row r="172" spans="1:18" x14ac:dyDescent="0.3">
      <c r="A172" s="13" t="s">
        <v>886</v>
      </c>
      <c r="B172" s="14" t="s">
        <v>16</v>
      </c>
      <c r="C172" s="14" t="s">
        <v>26</v>
      </c>
      <c r="D172" s="14" t="s">
        <v>60</v>
      </c>
      <c r="E172" s="14" t="s">
        <v>77</v>
      </c>
      <c r="F172" s="15">
        <v>1642</v>
      </c>
      <c r="G172" s="16">
        <v>250</v>
      </c>
      <c r="H172" s="16">
        <v>350</v>
      </c>
      <c r="I172" s="16">
        <v>574700</v>
      </c>
      <c r="J172" s="17">
        <f t="shared" si="8"/>
        <v>0.03</v>
      </c>
      <c r="K172" s="16">
        <v>17241</v>
      </c>
      <c r="L172" s="16">
        <v>557459</v>
      </c>
      <c r="M172" s="16">
        <f t="shared" si="9"/>
        <v>410500</v>
      </c>
      <c r="N172" s="16">
        <f t="shared" si="10"/>
        <v>146959</v>
      </c>
      <c r="O172" s="24">
        <v>41647</v>
      </c>
      <c r="P172" s="14" t="str">
        <f t="shared" si="11"/>
        <v>Wednesday</v>
      </c>
      <c r="Q172" s="14" t="s">
        <v>41</v>
      </c>
      <c r="R172" s="14">
        <v>2014</v>
      </c>
    </row>
    <row r="173" spans="1:18" x14ac:dyDescent="0.3">
      <c r="A173" s="13" t="s">
        <v>887</v>
      </c>
      <c r="B173" s="18" t="s">
        <v>23</v>
      </c>
      <c r="C173" s="18" t="s">
        <v>22</v>
      </c>
      <c r="D173" s="18" t="s">
        <v>60</v>
      </c>
      <c r="E173" s="18" t="s">
        <v>77</v>
      </c>
      <c r="F173" s="19">
        <v>1945</v>
      </c>
      <c r="G173" s="20">
        <v>250</v>
      </c>
      <c r="H173" s="20">
        <v>15</v>
      </c>
      <c r="I173" s="20">
        <v>29175</v>
      </c>
      <c r="J173" s="21">
        <f t="shared" si="8"/>
        <v>0.03</v>
      </c>
      <c r="K173" s="20">
        <v>875.25</v>
      </c>
      <c r="L173" s="20">
        <v>28299.75</v>
      </c>
      <c r="M173" s="22">
        <f t="shared" si="9"/>
        <v>486250</v>
      </c>
      <c r="N173" s="22">
        <f t="shared" si="10"/>
        <v>-457950.25</v>
      </c>
      <c r="O173" s="25">
        <v>41284</v>
      </c>
      <c r="P173" s="27" t="str">
        <f t="shared" si="11"/>
        <v>Thursday</v>
      </c>
      <c r="Q173" s="18" t="s">
        <v>43</v>
      </c>
      <c r="R173" s="18">
        <v>2013</v>
      </c>
    </row>
    <row r="174" spans="1:18" x14ac:dyDescent="0.3">
      <c r="A174" s="13" t="s">
        <v>888</v>
      </c>
      <c r="B174" s="14" t="s">
        <v>16</v>
      </c>
      <c r="C174" s="14" t="s">
        <v>17</v>
      </c>
      <c r="D174" s="14" t="s">
        <v>18</v>
      </c>
      <c r="E174" s="14" t="s">
        <v>77</v>
      </c>
      <c r="F174" s="15">
        <v>831</v>
      </c>
      <c r="G174" s="16">
        <v>3</v>
      </c>
      <c r="H174" s="16">
        <v>20</v>
      </c>
      <c r="I174" s="16">
        <v>16620</v>
      </c>
      <c r="J174" s="17">
        <f t="shared" si="8"/>
        <v>3.0000000000000002E-2</v>
      </c>
      <c r="K174" s="16">
        <v>498.6</v>
      </c>
      <c r="L174" s="16">
        <v>16121.4</v>
      </c>
      <c r="M174" s="16">
        <f t="shared" si="9"/>
        <v>2493</v>
      </c>
      <c r="N174" s="16">
        <f t="shared" si="10"/>
        <v>13628.4</v>
      </c>
      <c r="O174" s="24">
        <v>41644</v>
      </c>
      <c r="P174" s="14" t="str">
        <f t="shared" si="11"/>
        <v>Sunday</v>
      </c>
      <c r="Q174" s="14" t="s">
        <v>78</v>
      </c>
      <c r="R174" s="14">
        <v>2014</v>
      </c>
    </row>
    <row r="175" spans="1:18" x14ac:dyDescent="0.3">
      <c r="A175" s="13" t="s">
        <v>889</v>
      </c>
      <c r="B175" s="18" t="s">
        <v>16</v>
      </c>
      <c r="C175" s="18" t="s">
        <v>26</v>
      </c>
      <c r="D175" s="18" t="s">
        <v>45</v>
      </c>
      <c r="E175" s="18" t="s">
        <v>77</v>
      </c>
      <c r="F175" s="19">
        <v>1760</v>
      </c>
      <c r="G175" s="20">
        <v>10</v>
      </c>
      <c r="H175" s="20">
        <v>7</v>
      </c>
      <c r="I175" s="20">
        <v>12320</v>
      </c>
      <c r="J175" s="21">
        <f t="shared" si="8"/>
        <v>3.0000000000000002E-2</v>
      </c>
      <c r="K175" s="20">
        <v>369.6</v>
      </c>
      <c r="L175" s="20">
        <v>11950.4</v>
      </c>
      <c r="M175" s="22">
        <f t="shared" si="9"/>
        <v>17600</v>
      </c>
      <c r="N175" s="22">
        <f t="shared" si="10"/>
        <v>-5649.6</v>
      </c>
      <c r="O175" s="25">
        <v>41283</v>
      </c>
      <c r="P175" s="27" t="str">
        <f t="shared" si="11"/>
        <v>Wednesday</v>
      </c>
      <c r="Q175" s="18" t="s">
        <v>42</v>
      </c>
      <c r="R175" s="18">
        <v>2013</v>
      </c>
    </row>
    <row r="176" spans="1:18" x14ac:dyDescent="0.3">
      <c r="A176" s="13" t="s">
        <v>890</v>
      </c>
      <c r="B176" s="14" t="s">
        <v>16</v>
      </c>
      <c r="C176" s="14" t="s">
        <v>17</v>
      </c>
      <c r="D176" s="14" t="s">
        <v>55</v>
      </c>
      <c r="E176" s="14" t="s">
        <v>77</v>
      </c>
      <c r="F176" s="15">
        <v>3850.5</v>
      </c>
      <c r="G176" s="16">
        <v>120</v>
      </c>
      <c r="H176" s="16">
        <v>20</v>
      </c>
      <c r="I176" s="16">
        <v>77010</v>
      </c>
      <c r="J176" s="17">
        <f t="shared" si="8"/>
        <v>3.0000000000000002E-2</v>
      </c>
      <c r="K176" s="16">
        <v>2310.3000000000002</v>
      </c>
      <c r="L176" s="16">
        <v>74699.7</v>
      </c>
      <c r="M176" s="16">
        <f t="shared" si="9"/>
        <v>462060</v>
      </c>
      <c r="N176" s="16">
        <f t="shared" si="10"/>
        <v>-387360.3</v>
      </c>
      <c r="O176" s="24">
        <v>41643</v>
      </c>
      <c r="P176" s="14" t="str">
        <f t="shared" si="11"/>
        <v>Saturday</v>
      </c>
      <c r="Q176" s="14" t="s">
        <v>64</v>
      </c>
      <c r="R176" s="14">
        <v>2014</v>
      </c>
    </row>
    <row r="177" spans="1:18" x14ac:dyDescent="0.3">
      <c r="A177" s="13" t="s">
        <v>891</v>
      </c>
      <c r="B177" s="18" t="s">
        <v>33</v>
      </c>
      <c r="C177" s="18" t="s">
        <v>22</v>
      </c>
      <c r="D177" s="18" t="s">
        <v>60</v>
      </c>
      <c r="E177" s="18" t="s">
        <v>77</v>
      </c>
      <c r="F177" s="19">
        <v>2479</v>
      </c>
      <c r="G177" s="20">
        <v>250</v>
      </c>
      <c r="H177" s="20">
        <v>12</v>
      </c>
      <c r="I177" s="20">
        <v>29748</v>
      </c>
      <c r="J177" s="21">
        <f t="shared" si="8"/>
        <v>3.0000000000000002E-2</v>
      </c>
      <c r="K177" s="20">
        <v>892.44</v>
      </c>
      <c r="L177" s="20">
        <v>28855.56</v>
      </c>
      <c r="M177" s="22">
        <f t="shared" si="9"/>
        <v>619750</v>
      </c>
      <c r="N177" s="22">
        <f t="shared" si="10"/>
        <v>-590894.43999999994</v>
      </c>
      <c r="O177" s="25">
        <v>41640</v>
      </c>
      <c r="P177" s="27" t="str">
        <f t="shared" si="11"/>
        <v>Wednesday</v>
      </c>
      <c r="Q177" s="18" t="s">
        <v>21</v>
      </c>
      <c r="R177" s="18">
        <v>2014</v>
      </c>
    </row>
    <row r="178" spans="1:18" x14ac:dyDescent="0.3">
      <c r="A178" s="13" t="s">
        <v>892</v>
      </c>
      <c r="B178" s="14" t="s">
        <v>23</v>
      </c>
      <c r="C178" s="14" t="s">
        <v>26</v>
      </c>
      <c r="D178" s="14" t="s">
        <v>31</v>
      </c>
      <c r="E178" s="14" t="s">
        <v>77</v>
      </c>
      <c r="F178" s="15">
        <v>2031</v>
      </c>
      <c r="G178" s="16">
        <v>5</v>
      </c>
      <c r="H178" s="16">
        <v>15</v>
      </c>
      <c r="I178" s="16">
        <v>30465</v>
      </c>
      <c r="J178" s="17">
        <f t="shared" si="8"/>
        <v>3.9999999999999994E-2</v>
      </c>
      <c r="K178" s="16">
        <v>1218.5999999999999</v>
      </c>
      <c r="L178" s="16">
        <v>29246.400000000001</v>
      </c>
      <c r="M178" s="16">
        <f t="shared" si="9"/>
        <v>10155</v>
      </c>
      <c r="N178" s="16">
        <f t="shared" si="10"/>
        <v>19091.400000000001</v>
      </c>
      <c r="O178" s="24">
        <v>41649</v>
      </c>
      <c r="P178" s="14" t="str">
        <f t="shared" si="11"/>
        <v>Friday</v>
      </c>
      <c r="Q178" s="14" t="s">
        <v>43</v>
      </c>
      <c r="R178" s="14">
        <v>2014</v>
      </c>
    </row>
    <row r="179" spans="1:18" x14ac:dyDescent="0.3">
      <c r="A179" s="13" t="s">
        <v>893</v>
      </c>
      <c r="B179" s="18" t="s">
        <v>23</v>
      </c>
      <c r="C179" s="18" t="s">
        <v>26</v>
      </c>
      <c r="D179" s="18" t="s">
        <v>45</v>
      </c>
      <c r="E179" s="18" t="s">
        <v>77</v>
      </c>
      <c r="F179" s="19">
        <v>2031</v>
      </c>
      <c r="G179" s="20">
        <v>10</v>
      </c>
      <c r="H179" s="20">
        <v>15</v>
      </c>
      <c r="I179" s="20">
        <v>30465</v>
      </c>
      <c r="J179" s="21">
        <f t="shared" si="8"/>
        <v>3.9999999999999994E-2</v>
      </c>
      <c r="K179" s="20">
        <v>1218.5999999999999</v>
      </c>
      <c r="L179" s="20">
        <v>29246.400000000001</v>
      </c>
      <c r="M179" s="22">
        <f t="shared" si="9"/>
        <v>20310</v>
      </c>
      <c r="N179" s="22">
        <f t="shared" si="10"/>
        <v>8936.4000000000015</v>
      </c>
      <c r="O179" s="25">
        <v>41649</v>
      </c>
      <c r="P179" s="27" t="str">
        <f t="shared" si="11"/>
        <v>Friday</v>
      </c>
      <c r="Q179" s="18" t="s">
        <v>43</v>
      </c>
      <c r="R179" s="18">
        <v>2014</v>
      </c>
    </row>
    <row r="180" spans="1:18" x14ac:dyDescent="0.3">
      <c r="A180" s="13" t="s">
        <v>894</v>
      </c>
      <c r="B180" s="14" t="s">
        <v>23</v>
      </c>
      <c r="C180" s="14" t="s">
        <v>24</v>
      </c>
      <c r="D180" s="14" t="s">
        <v>45</v>
      </c>
      <c r="E180" s="14" t="s">
        <v>77</v>
      </c>
      <c r="F180" s="15">
        <v>2261</v>
      </c>
      <c r="G180" s="16">
        <v>10</v>
      </c>
      <c r="H180" s="16">
        <v>15</v>
      </c>
      <c r="I180" s="16">
        <v>33915</v>
      </c>
      <c r="J180" s="17">
        <f t="shared" si="8"/>
        <v>3.9999999999999994E-2</v>
      </c>
      <c r="K180" s="16">
        <v>1356.6</v>
      </c>
      <c r="L180" s="16">
        <v>32558.400000000001</v>
      </c>
      <c r="M180" s="16">
        <f t="shared" si="9"/>
        <v>22610</v>
      </c>
      <c r="N180" s="16">
        <f t="shared" si="10"/>
        <v>9948.4000000000015</v>
      </c>
      <c r="O180" s="24">
        <v>41286</v>
      </c>
      <c r="P180" s="14" t="str">
        <f t="shared" si="11"/>
        <v>Saturday</v>
      </c>
      <c r="Q180" s="14" t="s">
        <v>30</v>
      </c>
      <c r="R180" s="14">
        <v>2013</v>
      </c>
    </row>
    <row r="181" spans="1:18" x14ac:dyDescent="0.3">
      <c r="A181" s="13" t="s">
        <v>895</v>
      </c>
      <c r="B181" s="18" t="s">
        <v>16</v>
      </c>
      <c r="C181" s="18" t="s">
        <v>44</v>
      </c>
      <c r="D181" s="18" t="s">
        <v>55</v>
      </c>
      <c r="E181" s="18" t="s">
        <v>77</v>
      </c>
      <c r="F181" s="19">
        <v>736</v>
      </c>
      <c r="G181" s="20">
        <v>120</v>
      </c>
      <c r="H181" s="20">
        <v>20</v>
      </c>
      <c r="I181" s="20">
        <v>14720</v>
      </c>
      <c r="J181" s="21">
        <f t="shared" si="8"/>
        <v>3.9999999999999994E-2</v>
      </c>
      <c r="K181" s="20">
        <v>588.79999999999995</v>
      </c>
      <c r="L181" s="20">
        <v>14131.2</v>
      </c>
      <c r="M181" s="22">
        <f t="shared" si="9"/>
        <v>88320</v>
      </c>
      <c r="N181" s="22">
        <f t="shared" si="10"/>
        <v>-74188.800000000003</v>
      </c>
      <c r="O181" s="25">
        <v>41283</v>
      </c>
      <c r="P181" s="27" t="str">
        <f t="shared" si="11"/>
        <v>Wednesday</v>
      </c>
      <c r="Q181" s="18" t="s">
        <v>42</v>
      </c>
      <c r="R181" s="18">
        <v>2013</v>
      </c>
    </row>
    <row r="182" spans="1:18" x14ac:dyDescent="0.3">
      <c r="A182" s="13" t="s">
        <v>896</v>
      </c>
      <c r="B182" s="14" t="s">
        <v>16</v>
      </c>
      <c r="C182" s="14" t="s">
        <v>17</v>
      </c>
      <c r="D182" s="14" t="s">
        <v>18</v>
      </c>
      <c r="E182" s="14" t="s">
        <v>77</v>
      </c>
      <c r="F182" s="15">
        <v>2851</v>
      </c>
      <c r="G182" s="16">
        <v>3</v>
      </c>
      <c r="H182" s="16">
        <v>7</v>
      </c>
      <c r="I182" s="16">
        <v>19957</v>
      </c>
      <c r="J182" s="17">
        <f t="shared" si="8"/>
        <v>0.04</v>
      </c>
      <c r="K182" s="16">
        <v>798.28</v>
      </c>
      <c r="L182" s="16">
        <v>19158.72</v>
      </c>
      <c r="M182" s="16">
        <f t="shared" si="9"/>
        <v>8553</v>
      </c>
      <c r="N182" s="16">
        <f t="shared" si="10"/>
        <v>10605.720000000001</v>
      </c>
      <c r="O182" s="24">
        <v>41284</v>
      </c>
      <c r="P182" s="14" t="str">
        <f t="shared" si="11"/>
        <v>Thursday</v>
      </c>
      <c r="Q182" s="14" t="s">
        <v>43</v>
      </c>
      <c r="R182" s="14">
        <v>2013</v>
      </c>
    </row>
    <row r="183" spans="1:18" x14ac:dyDescent="0.3">
      <c r="A183" s="13" t="s">
        <v>897</v>
      </c>
      <c r="B183" s="18" t="s">
        <v>38</v>
      </c>
      <c r="C183" s="18" t="s">
        <v>22</v>
      </c>
      <c r="D183" s="18" t="s">
        <v>18</v>
      </c>
      <c r="E183" s="18" t="s">
        <v>77</v>
      </c>
      <c r="F183" s="19">
        <v>2021</v>
      </c>
      <c r="G183" s="20">
        <v>3</v>
      </c>
      <c r="H183" s="20">
        <v>300</v>
      </c>
      <c r="I183" s="20">
        <v>606300</v>
      </c>
      <c r="J183" s="21">
        <f t="shared" si="8"/>
        <v>0.04</v>
      </c>
      <c r="K183" s="20">
        <v>24252</v>
      </c>
      <c r="L183" s="20">
        <v>582048</v>
      </c>
      <c r="M183" s="22">
        <f t="shared" si="9"/>
        <v>6063</v>
      </c>
      <c r="N183" s="22">
        <f t="shared" si="10"/>
        <v>575985</v>
      </c>
      <c r="O183" s="25">
        <v>41649</v>
      </c>
      <c r="P183" s="27" t="str">
        <f t="shared" si="11"/>
        <v>Friday</v>
      </c>
      <c r="Q183" s="18" t="s">
        <v>43</v>
      </c>
      <c r="R183" s="18">
        <v>2014</v>
      </c>
    </row>
    <row r="184" spans="1:18" x14ac:dyDescent="0.3">
      <c r="A184" s="13" t="s">
        <v>898</v>
      </c>
      <c r="B184" s="14" t="s">
        <v>16</v>
      </c>
      <c r="C184" s="14" t="s">
        <v>44</v>
      </c>
      <c r="D184" s="14" t="s">
        <v>18</v>
      </c>
      <c r="E184" s="14" t="s">
        <v>77</v>
      </c>
      <c r="F184" s="15">
        <v>274</v>
      </c>
      <c r="G184" s="16">
        <v>3</v>
      </c>
      <c r="H184" s="16">
        <v>350</v>
      </c>
      <c r="I184" s="16">
        <v>95900</v>
      </c>
      <c r="J184" s="17">
        <f t="shared" si="8"/>
        <v>0.04</v>
      </c>
      <c r="K184" s="16">
        <v>3836</v>
      </c>
      <c r="L184" s="16">
        <v>92064</v>
      </c>
      <c r="M184" s="16">
        <f t="shared" si="9"/>
        <v>822</v>
      </c>
      <c r="N184" s="16">
        <f t="shared" si="10"/>
        <v>91242</v>
      </c>
      <c r="O184" s="24">
        <v>41651</v>
      </c>
      <c r="P184" s="14" t="str">
        <f t="shared" si="11"/>
        <v>Sunday</v>
      </c>
      <c r="Q184" s="14" t="s">
        <v>30</v>
      </c>
      <c r="R184" s="14">
        <v>2014</v>
      </c>
    </row>
    <row r="185" spans="1:18" x14ac:dyDescent="0.3">
      <c r="A185" s="13" t="s">
        <v>899</v>
      </c>
      <c r="B185" s="18" t="s">
        <v>23</v>
      </c>
      <c r="C185" s="18" t="s">
        <v>17</v>
      </c>
      <c r="D185" s="18" t="s">
        <v>31</v>
      </c>
      <c r="E185" s="18" t="s">
        <v>77</v>
      </c>
      <c r="F185" s="19">
        <v>1967</v>
      </c>
      <c r="G185" s="20">
        <v>5</v>
      </c>
      <c r="H185" s="20">
        <v>15</v>
      </c>
      <c r="I185" s="20">
        <v>29505</v>
      </c>
      <c r="J185" s="21">
        <f t="shared" si="8"/>
        <v>0.04</v>
      </c>
      <c r="K185" s="20">
        <v>1180.2</v>
      </c>
      <c r="L185" s="20">
        <v>28324.799999999999</v>
      </c>
      <c r="M185" s="22">
        <f t="shared" si="9"/>
        <v>9835</v>
      </c>
      <c r="N185" s="22">
        <f t="shared" si="10"/>
        <v>18489.8</v>
      </c>
      <c r="O185" s="25">
        <v>41642</v>
      </c>
      <c r="P185" s="27" t="str">
        <f t="shared" si="11"/>
        <v>Friday</v>
      </c>
      <c r="Q185" s="18" t="s">
        <v>32</v>
      </c>
      <c r="R185" s="18">
        <v>2014</v>
      </c>
    </row>
    <row r="186" spans="1:18" x14ac:dyDescent="0.3">
      <c r="A186" s="13" t="s">
        <v>900</v>
      </c>
      <c r="B186" s="14" t="s">
        <v>38</v>
      </c>
      <c r="C186" s="14" t="s">
        <v>22</v>
      </c>
      <c r="D186" s="14" t="s">
        <v>31</v>
      </c>
      <c r="E186" s="14" t="s">
        <v>77</v>
      </c>
      <c r="F186" s="15">
        <v>1859</v>
      </c>
      <c r="G186" s="16">
        <v>5</v>
      </c>
      <c r="H186" s="16">
        <v>300</v>
      </c>
      <c r="I186" s="16">
        <v>557700</v>
      </c>
      <c r="J186" s="17">
        <f t="shared" si="8"/>
        <v>0.04</v>
      </c>
      <c r="K186" s="16">
        <v>22308</v>
      </c>
      <c r="L186" s="16">
        <v>535392</v>
      </c>
      <c r="M186" s="16">
        <f t="shared" si="9"/>
        <v>9295</v>
      </c>
      <c r="N186" s="16">
        <f t="shared" si="10"/>
        <v>526097</v>
      </c>
      <c r="O186" s="24">
        <v>41647</v>
      </c>
      <c r="P186" s="14" t="str">
        <f t="shared" si="11"/>
        <v>Wednesday</v>
      </c>
      <c r="Q186" s="14" t="s">
        <v>41</v>
      </c>
      <c r="R186" s="14">
        <v>2014</v>
      </c>
    </row>
    <row r="187" spans="1:18" x14ac:dyDescent="0.3">
      <c r="A187" s="13" t="s">
        <v>901</v>
      </c>
      <c r="B187" s="18" t="s">
        <v>16</v>
      </c>
      <c r="C187" s="18" t="s">
        <v>17</v>
      </c>
      <c r="D187" s="18" t="s">
        <v>31</v>
      </c>
      <c r="E187" s="18" t="s">
        <v>77</v>
      </c>
      <c r="F187" s="19">
        <v>2851</v>
      </c>
      <c r="G187" s="20">
        <v>5</v>
      </c>
      <c r="H187" s="20">
        <v>7</v>
      </c>
      <c r="I187" s="20">
        <v>19957</v>
      </c>
      <c r="J187" s="21">
        <f t="shared" si="8"/>
        <v>0.04</v>
      </c>
      <c r="K187" s="20">
        <v>798.28</v>
      </c>
      <c r="L187" s="20">
        <v>19158.72</v>
      </c>
      <c r="M187" s="22">
        <f t="shared" si="9"/>
        <v>14255</v>
      </c>
      <c r="N187" s="22">
        <f t="shared" si="10"/>
        <v>4903.7200000000012</v>
      </c>
      <c r="O187" s="25">
        <v>41284</v>
      </c>
      <c r="P187" s="27" t="str">
        <f t="shared" si="11"/>
        <v>Thursday</v>
      </c>
      <c r="Q187" s="18" t="s">
        <v>43</v>
      </c>
      <c r="R187" s="18">
        <v>2013</v>
      </c>
    </row>
    <row r="188" spans="1:18" x14ac:dyDescent="0.3">
      <c r="A188" s="13" t="s">
        <v>902</v>
      </c>
      <c r="B188" s="14" t="s">
        <v>38</v>
      </c>
      <c r="C188" s="14" t="s">
        <v>22</v>
      </c>
      <c r="D188" s="14" t="s">
        <v>31</v>
      </c>
      <c r="E188" s="14" t="s">
        <v>77</v>
      </c>
      <c r="F188" s="15">
        <v>2021</v>
      </c>
      <c r="G188" s="16">
        <v>5</v>
      </c>
      <c r="H188" s="16">
        <v>300</v>
      </c>
      <c r="I188" s="16">
        <v>606300</v>
      </c>
      <c r="J188" s="17">
        <f t="shared" si="8"/>
        <v>0.04</v>
      </c>
      <c r="K188" s="16">
        <v>24252</v>
      </c>
      <c r="L188" s="16">
        <v>582048</v>
      </c>
      <c r="M188" s="16">
        <f t="shared" si="9"/>
        <v>10105</v>
      </c>
      <c r="N188" s="16">
        <f t="shared" si="10"/>
        <v>571943</v>
      </c>
      <c r="O188" s="24">
        <v>41649</v>
      </c>
      <c r="P188" s="14" t="str">
        <f t="shared" si="11"/>
        <v>Friday</v>
      </c>
      <c r="Q188" s="14" t="s">
        <v>43</v>
      </c>
      <c r="R188" s="14">
        <v>2014</v>
      </c>
    </row>
    <row r="189" spans="1:18" x14ac:dyDescent="0.3">
      <c r="A189" s="13" t="s">
        <v>903</v>
      </c>
      <c r="B189" s="18" t="s">
        <v>34</v>
      </c>
      <c r="C189" s="18" t="s">
        <v>26</v>
      </c>
      <c r="D189" s="18" t="s">
        <v>31</v>
      </c>
      <c r="E189" s="18" t="s">
        <v>77</v>
      </c>
      <c r="F189" s="19">
        <v>1138</v>
      </c>
      <c r="G189" s="20">
        <v>5</v>
      </c>
      <c r="H189" s="20">
        <v>125</v>
      </c>
      <c r="I189" s="20">
        <v>142250</v>
      </c>
      <c r="J189" s="21">
        <f t="shared" si="8"/>
        <v>0.04</v>
      </c>
      <c r="K189" s="20">
        <v>5690</v>
      </c>
      <c r="L189" s="20">
        <v>136560</v>
      </c>
      <c r="M189" s="22">
        <f t="shared" si="9"/>
        <v>5690</v>
      </c>
      <c r="N189" s="22">
        <f t="shared" si="10"/>
        <v>130870</v>
      </c>
      <c r="O189" s="25">
        <v>41651</v>
      </c>
      <c r="P189" s="27" t="str">
        <f t="shared" si="11"/>
        <v>Sunday</v>
      </c>
      <c r="Q189" s="18" t="s">
        <v>30</v>
      </c>
      <c r="R189" s="18">
        <v>2014</v>
      </c>
    </row>
    <row r="190" spans="1:18" x14ac:dyDescent="0.3">
      <c r="A190" s="13" t="s">
        <v>904</v>
      </c>
      <c r="B190" s="14" t="s">
        <v>16</v>
      </c>
      <c r="C190" s="14" t="s">
        <v>17</v>
      </c>
      <c r="D190" s="14" t="s">
        <v>45</v>
      </c>
      <c r="E190" s="14" t="s">
        <v>77</v>
      </c>
      <c r="F190" s="15">
        <v>4251</v>
      </c>
      <c r="G190" s="16">
        <v>10</v>
      </c>
      <c r="H190" s="16">
        <v>7</v>
      </c>
      <c r="I190" s="16">
        <v>29757</v>
      </c>
      <c r="J190" s="17">
        <f t="shared" si="8"/>
        <v>0.04</v>
      </c>
      <c r="K190" s="16">
        <v>1190.28</v>
      </c>
      <c r="L190" s="16">
        <v>28566.720000000001</v>
      </c>
      <c r="M190" s="16">
        <f t="shared" si="9"/>
        <v>42510</v>
      </c>
      <c r="N190" s="16">
        <f t="shared" si="10"/>
        <v>-13943.279999999999</v>
      </c>
      <c r="O190" s="24">
        <v>41640</v>
      </c>
      <c r="P190" s="14" t="str">
        <f t="shared" si="11"/>
        <v>Wednesday</v>
      </c>
      <c r="Q190" s="14" t="s">
        <v>21</v>
      </c>
      <c r="R190" s="14">
        <v>2014</v>
      </c>
    </row>
    <row r="191" spans="1:18" x14ac:dyDescent="0.3">
      <c r="A191" s="13" t="s">
        <v>905</v>
      </c>
      <c r="B191" s="18" t="s">
        <v>34</v>
      </c>
      <c r="C191" s="18" t="s">
        <v>22</v>
      </c>
      <c r="D191" s="18" t="s">
        <v>45</v>
      </c>
      <c r="E191" s="18" t="s">
        <v>77</v>
      </c>
      <c r="F191" s="19">
        <v>795</v>
      </c>
      <c r="G191" s="20">
        <v>10</v>
      </c>
      <c r="H191" s="20">
        <v>125</v>
      </c>
      <c r="I191" s="20">
        <v>99375</v>
      </c>
      <c r="J191" s="21">
        <f t="shared" si="8"/>
        <v>0.04</v>
      </c>
      <c r="K191" s="20">
        <v>3975</v>
      </c>
      <c r="L191" s="20">
        <v>95400</v>
      </c>
      <c r="M191" s="22">
        <f t="shared" si="9"/>
        <v>7950</v>
      </c>
      <c r="N191" s="22">
        <f t="shared" si="10"/>
        <v>87450</v>
      </c>
      <c r="O191" s="25">
        <v>41642</v>
      </c>
      <c r="P191" s="27" t="str">
        <f t="shared" si="11"/>
        <v>Friday</v>
      </c>
      <c r="Q191" s="18" t="s">
        <v>32</v>
      </c>
      <c r="R191" s="18">
        <v>2014</v>
      </c>
    </row>
    <row r="192" spans="1:18" x14ac:dyDescent="0.3">
      <c r="A192" s="13" t="s">
        <v>906</v>
      </c>
      <c r="B192" s="14" t="s">
        <v>38</v>
      </c>
      <c r="C192" s="14" t="s">
        <v>22</v>
      </c>
      <c r="D192" s="14" t="s">
        <v>45</v>
      </c>
      <c r="E192" s="14" t="s">
        <v>77</v>
      </c>
      <c r="F192" s="15">
        <v>1414.5</v>
      </c>
      <c r="G192" s="16">
        <v>10</v>
      </c>
      <c r="H192" s="16">
        <v>300</v>
      </c>
      <c r="I192" s="16">
        <v>424350</v>
      </c>
      <c r="J192" s="17">
        <f t="shared" si="8"/>
        <v>0.04</v>
      </c>
      <c r="K192" s="16">
        <v>16974</v>
      </c>
      <c r="L192" s="16">
        <v>407376</v>
      </c>
      <c r="M192" s="16">
        <f t="shared" si="9"/>
        <v>14145</v>
      </c>
      <c r="N192" s="16">
        <f t="shared" si="10"/>
        <v>393231</v>
      </c>
      <c r="O192" s="24">
        <v>41643</v>
      </c>
      <c r="P192" s="14" t="str">
        <f t="shared" si="11"/>
        <v>Saturday</v>
      </c>
      <c r="Q192" s="14" t="s">
        <v>64</v>
      </c>
      <c r="R192" s="14">
        <v>2014</v>
      </c>
    </row>
    <row r="193" spans="1:18" x14ac:dyDescent="0.3">
      <c r="A193" s="13" t="s">
        <v>907</v>
      </c>
      <c r="B193" s="18" t="s">
        <v>38</v>
      </c>
      <c r="C193" s="18" t="s">
        <v>44</v>
      </c>
      <c r="D193" s="18" t="s">
        <v>45</v>
      </c>
      <c r="E193" s="18" t="s">
        <v>77</v>
      </c>
      <c r="F193" s="19">
        <v>2918</v>
      </c>
      <c r="G193" s="20">
        <v>10</v>
      </c>
      <c r="H193" s="20">
        <v>300</v>
      </c>
      <c r="I193" s="20">
        <v>875400</v>
      </c>
      <c r="J193" s="21">
        <f t="shared" si="8"/>
        <v>0.04</v>
      </c>
      <c r="K193" s="20">
        <v>35016</v>
      </c>
      <c r="L193" s="20">
        <v>840384</v>
      </c>
      <c r="M193" s="22">
        <f t="shared" si="9"/>
        <v>29180</v>
      </c>
      <c r="N193" s="22">
        <f t="shared" si="10"/>
        <v>811204</v>
      </c>
      <c r="O193" s="25">
        <v>41644</v>
      </c>
      <c r="P193" s="27" t="str">
        <f t="shared" si="11"/>
        <v>Sunday</v>
      </c>
      <c r="Q193" s="18" t="s">
        <v>78</v>
      </c>
      <c r="R193" s="18">
        <v>2014</v>
      </c>
    </row>
    <row r="194" spans="1:18" x14ac:dyDescent="0.3">
      <c r="A194" s="13" t="s">
        <v>908</v>
      </c>
      <c r="B194" s="14" t="s">
        <v>16</v>
      </c>
      <c r="C194" s="14" t="s">
        <v>44</v>
      </c>
      <c r="D194" s="14" t="s">
        <v>45</v>
      </c>
      <c r="E194" s="14" t="s">
        <v>77</v>
      </c>
      <c r="F194" s="15">
        <v>3450</v>
      </c>
      <c r="G194" s="16">
        <v>10</v>
      </c>
      <c r="H194" s="16">
        <v>350</v>
      </c>
      <c r="I194" s="16">
        <v>1207500</v>
      </c>
      <c r="J194" s="17">
        <f t="shared" si="8"/>
        <v>0.04</v>
      </c>
      <c r="K194" s="16">
        <v>48300</v>
      </c>
      <c r="L194" s="16">
        <v>1159200</v>
      </c>
      <c r="M194" s="16">
        <f t="shared" si="9"/>
        <v>34500</v>
      </c>
      <c r="N194" s="16">
        <f t="shared" si="10"/>
        <v>1124700</v>
      </c>
      <c r="O194" s="24">
        <v>41646</v>
      </c>
      <c r="P194" s="14" t="str">
        <f t="shared" si="11"/>
        <v>Tuesday</v>
      </c>
      <c r="Q194" s="14" t="s">
        <v>37</v>
      </c>
      <c r="R194" s="14">
        <v>2014</v>
      </c>
    </row>
    <row r="195" spans="1:18" x14ac:dyDescent="0.3">
      <c r="A195" s="13" t="s">
        <v>909</v>
      </c>
      <c r="B195" s="18" t="s">
        <v>34</v>
      </c>
      <c r="C195" s="18" t="s">
        <v>24</v>
      </c>
      <c r="D195" s="18" t="s">
        <v>45</v>
      </c>
      <c r="E195" s="18" t="s">
        <v>77</v>
      </c>
      <c r="F195" s="19">
        <v>2988</v>
      </c>
      <c r="G195" s="20">
        <v>10</v>
      </c>
      <c r="H195" s="20">
        <v>125</v>
      </c>
      <c r="I195" s="20">
        <v>373500</v>
      </c>
      <c r="J195" s="21">
        <f t="shared" ref="J195:J258" si="12">K195/I195</f>
        <v>0.04</v>
      </c>
      <c r="K195" s="20">
        <v>14940</v>
      </c>
      <c r="L195" s="20">
        <v>358560</v>
      </c>
      <c r="M195" s="22">
        <f t="shared" ref="M195:M258" si="13">F195*G195</f>
        <v>29880</v>
      </c>
      <c r="N195" s="22">
        <f t="shared" ref="N195:N258" si="14">L195 - M195</f>
        <v>328680</v>
      </c>
      <c r="O195" s="25">
        <v>41646</v>
      </c>
      <c r="P195" s="27" t="str">
        <f t="shared" ref="P195:P258" si="15">TEXT(O195,"dddd")</f>
        <v>Tuesday</v>
      </c>
      <c r="Q195" s="18" t="s">
        <v>37</v>
      </c>
      <c r="R195" s="18">
        <v>2014</v>
      </c>
    </row>
    <row r="196" spans="1:18" x14ac:dyDescent="0.3">
      <c r="A196" s="13" t="s">
        <v>910</v>
      </c>
      <c r="B196" s="14" t="s">
        <v>23</v>
      </c>
      <c r="C196" s="14" t="s">
        <v>17</v>
      </c>
      <c r="D196" s="14" t="s">
        <v>45</v>
      </c>
      <c r="E196" s="14" t="s">
        <v>77</v>
      </c>
      <c r="F196" s="15">
        <v>218</v>
      </c>
      <c r="G196" s="16">
        <v>10</v>
      </c>
      <c r="H196" s="16">
        <v>15</v>
      </c>
      <c r="I196" s="16">
        <v>3270</v>
      </c>
      <c r="J196" s="17">
        <f t="shared" si="12"/>
        <v>0.04</v>
      </c>
      <c r="K196" s="16">
        <v>130.80000000000001</v>
      </c>
      <c r="L196" s="16">
        <v>3139.2</v>
      </c>
      <c r="M196" s="16">
        <f t="shared" si="13"/>
        <v>2180</v>
      </c>
      <c r="N196" s="16">
        <f t="shared" si="14"/>
        <v>959.19999999999982</v>
      </c>
      <c r="O196" s="24">
        <v>41648</v>
      </c>
      <c r="P196" s="14" t="str">
        <f t="shared" si="15"/>
        <v>Thursday</v>
      </c>
      <c r="Q196" s="14" t="s">
        <v>42</v>
      </c>
      <c r="R196" s="14">
        <v>2014</v>
      </c>
    </row>
    <row r="197" spans="1:18" x14ac:dyDescent="0.3">
      <c r="A197" s="13" t="s">
        <v>911</v>
      </c>
      <c r="B197" s="18" t="s">
        <v>16</v>
      </c>
      <c r="C197" s="18" t="s">
        <v>17</v>
      </c>
      <c r="D197" s="18" t="s">
        <v>45</v>
      </c>
      <c r="E197" s="18" t="s">
        <v>77</v>
      </c>
      <c r="F197" s="19">
        <v>2074</v>
      </c>
      <c r="G197" s="20">
        <v>10</v>
      </c>
      <c r="H197" s="20">
        <v>20</v>
      </c>
      <c r="I197" s="20">
        <v>41480</v>
      </c>
      <c r="J197" s="21">
        <f t="shared" si="12"/>
        <v>0.04</v>
      </c>
      <c r="K197" s="20">
        <v>1659.2</v>
      </c>
      <c r="L197" s="20">
        <v>39820.800000000003</v>
      </c>
      <c r="M197" s="22">
        <f t="shared" si="13"/>
        <v>20740</v>
      </c>
      <c r="N197" s="22">
        <f t="shared" si="14"/>
        <v>19080.800000000003</v>
      </c>
      <c r="O197" s="25">
        <v>41648</v>
      </c>
      <c r="P197" s="27" t="str">
        <f t="shared" si="15"/>
        <v>Thursday</v>
      </c>
      <c r="Q197" s="18" t="s">
        <v>42</v>
      </c>
      <c r="R197" s="18">
        <v>2014</v>
      </c>
    </row>
    <row r="198" spans="1:18" x14ac:dyDescent="0.3">
      <c r="A198" s="13" t="s">
        <v>912</v>
      </c>
      <c r="B198" s="14" t="s">
        <v>16</v>
      </c>
      <c r="C198" s="14" t="s">
        <v>44</v>
      </c>
      <c r="D198" s="14" t="s">
        <v>45</v>
      </c>
      <c r="E198" s="14" t="s">
        <v>77</v>
      </c>
      <c r="F198" s="15">
        <v>1056</v>
      </c>
      <c r="G198" s="16">
        <v>10</v>
      </c>
      <c r="H198" s="16">
        <v>20</v>
      </c>
      <c r="I198" s="16">
        <v>21120</v>
      </c>
      <c r="J198" s="17">
        <f t="shared" si="12"/>
        <v>0.04</v>
      </c>
      <c r="K198" s="16">
        <v>844.8</v>
      </c>
      <c r="L198" s="16">
        <v>20275.2</v>
      </c>
      <c r="M198" s="16">
        <f t="shared" si="13"/>
        <v>10560</v>
      </c>
      <c r="N198" s="16">
        <f t="shared" si="14"/>
        <v>9715.2000000000007</v>
      </c>
      <c r="O198" s="24">
        <v>41648</v>
      </c>
      <c r="P198" s="14" t="str">
        <f t="shared" si="15"/>
        <v>Thursday</v>
      </c>
      <c r="Q198" s="14" t="s">
        <v>42</v>
      </c>
      <c r="R198" s="14">
        <v>2014</v>
      </c>
    </row>
    <row r="199" spans="1:18" x14ac:dyDescent="0.3">
      <c r="A199" s="13" t="s">
        <v>913</v>
      </c>
      <c r="B199" s="18" t="s">
        <v>23</v>
      </c>
      <c r="C199" s="18" t="s">
        <v>44</v>
      </c>
      <c r="D199" s="18" t="s">
        <v>45</v>
      </c>
      <c r="E199" s="18" t="s">
        <v>77</v>
      </c>
      <c r="F199" s="19">
        <v>671</v>
      </c>
      <c r="G199" s="20">
        <v>10</v>
      </c>
      <c r="H199" s="20">
        <v>15</v>
      </c>
      <c r="I199" s="20">
        <v>10065</v>
      </c>
      <c r="J199" s="21">
        <f t="shared" si="12"/>
        <v>0.04</v>
      </c>
      <c r="K199" s="20">
        <v>402.6</v>
      </c>
      <c r="L199" s="20">
        <v>9662.4</v>
      </c>
      <c r="M199" s="22">
        <f t="shared" si="13"/>
        <v>6710</v>
      </c>
      <c r="N199" s="22">
        <f t="shared" si="14"/>
        <v>2952.3999999999996</v>
      </c>
      <c r="O199" s="25">
        <v>41284</v>
      </c>
      <c r="P199" s="27" t="str">
        <f t="shared" si="15"/>
        <v>Thursday</v>
      </c>
      <c r="Q199" s="18" t="s">
        <v>43</v>
      </c>
      <c r="R199" s="18">
        <v>2013</v>
      </c>
    </row>
    <row r="200" spans="1:18" x14ac:dyDescent="0.3">
      <c r="A200" s="13" t="s">
        <v>914</v>
      </c>
      <c r="B200" s="14" t="s">
        <v>23</v>
      </c>
      <c r="C200" s="14" t="s">
        <v>26</v>
      </c>
      <c r="D200" s="14" t="s">
        <v>45</v>
      </c>
      <c r="E200" s="14" t="s">
        <v>77</v>
      </c>
      <c r="F200" s="15">
        <v>1514</v>
      </c>
      <c r="G200" s="16">
        <v>10</v>
      </c>
      <c r="H200" s="16">
        <v>15</v>
      </c>
      <c r="I200" s="16">
        <v>22710</v>
      </c>
      <c r="J200" s="17">
        <f t="shared" si="12"/>
        <v>0.04</v>
      </c>
      <c r="K200" s="16">
        <v>908.4</v>
      </c>
      <c r="L200" s="16">
        <v>21801.599999999999</v>
      </c>
      <c r="M200" s="16">
        <f t="shared" si="13"/>
        <v>15140</v>
      </c>
      <c r="N200" s="16">
        <f t="shared" si="14"/>
        <v>6661.5999999999985</v>
      </c>
      <c r="O200" s="24">
        <v>41284</v>
      </c>
      <c r="P200" s="14" t="str">
        <f t="shared" si="15"/>
        <v>Thursday</v>
      </c>
      <c r="Q200" s="14" t="s">
        <v>43</v>
      </c>
      <c r="R200" s="14">
        <v>2013</v>
      </c>
    </row>
    <row r="201" spans="1:18" x14ac:dyDescent="0.3">
      <c r="A201" s="13" t="s">
        <v>915</v>
      </c>
      <c r="B201" s="18" t="s">
        <v>16</v>
      </c>
      <c r="C201" s="18" t="s">
        <v>44</v>
      </c>
      <c r="D201" s="18" t="s">
        <v>45</v>
      </c>
      <c r="E201" s="18" t="s">
        <v>77</v>
      </c>
      <c r="F201" s="19">
        <v>274</v>
      </c>
      <c r="G201" s="20">
        <v>10</v>
      </c>
      <c r="H201" s="20">
        <v>350</v>
      </c>
      <c r="I201" s="20">
        <v>95900</v>
      </c>
      <c r="J201" s="21">
        <f t="shared" si="12"/>
        <v>0.04</v>
      </c>
      <c r="K201" s="20">
        <v>3836</v>
      </c>
      <c r="L201" s="20">
        <v>92064</v>
      </c>
      <c r="M201" s="22">
        <f t="shared" si="13"/>
        <v>2740</v>
      </c>
      <c r="N201" s="22">
        <f t="shared" si="14"/>
        <v>89324</v>
      </c>
      <c r="O201" s="25">
        <v>41651</v>
      </c>
      <c r="P201" s="27" t="str">
        <f t="shared" si="15"/>
        <v>Sunday</v>
      </c>
      <c r="Q201" s="18" t="s">
        <v>30</v>
      </c>
      <c r="R201" s="18">
        <v>2014</v>
      </c>
    </row>
    <row r="202" spans="1:18" x14ac:dyDescent="0.3">
      <c r="A202" s="13" t="s">
        <v>916</v>
      </c>
      <c r="B202" s="14" t="s">
        <v>34</v>
      </c>
      <c r="C202" s="14" t="s">
        <v>26</v>
      </c>
      <c r="D202" s="14" t="s">
        <v>45</v>
      </c>
      <c r="E202" s="14" t="s">
        <v>77</v>
      </c>
      <c r="F202" s="15">
        <v>1138</v>
      </c>
      <c r="G202" s="16">
        <v>10</v>
      </c>
      <c r="H202" s="16">
        <v>125</v>
      </c>
      <c r="I202" s="16">
        <v>142250</v>
      </c>
      <c r="J202" s="17">
        <f t="shared" si="12"/>
        <v>0.04</v>
      </c>
      <c r="K202" s="16">
        <v>5690</v>
      </c>
      <c r="L202" s="16">
        <v>136560</v>
      </c>
      <c r="M202" s="16">
        <f t="shared" si="13"/>
        <v>11380</v>
      </c>
      <c r="N202" s="16">
        <f t="shared" si="14"/>
        <v>125180</v>
      </c>
      <c r="O202" s="24">
        <v>41651</v>
      </c>
      <c r="P202" s="14" t="str">
        <f t="shared" si="15"/>
        <v>Sunday</v>
      </c>
      <c r="Q202" s="14" t="s">
        <v>30</v>
      </c>
      <c r="R202" s="14">
        <v>2014</v>
      </c>
    </row>
    <row r="203" spans="1:18" x14ac:dyDescent="0.3">
      <c r="A203" s="13" t="s">
        <v>917</v>
      </c>
      <c r="B203" s="18" t="s">
        <v>33</v>
      </c>
      <c r="C203" s="18" t="s">
        <v>44</v>
      </c>
      <c r="D203" s="18" t="s">
        <v>55</v>
      </c>
      <c r="E203" s="18" t="s">
        <v>77</v>
      </c>
      <c r="F203" s="19">
        <v>1465</v>
      </c>
      <c r="G203" s="20">
        <v>120</v>
      </c>
      <c r="H203" s="20">
        <v>12</v>
      </c>
      <c r="I203" s="20">
        <v>17580</v>
      </c>
      <c r="J203" s="21">
        <f t="shared" si="12"/>
        <v>0.04</v>
      </c>
      <c r="K203" s="20">
        <v>703.2</v>
      </c>
      <c r="L203" s="20">
        <v>16876.8</v>
      </c>
      <c r="M203" s="22">
        <f t="shared" si="13"/>
        <v>175800</v>
      </c>
      <c r="N203" s="22">
        <f t="shared" si="14"/>
        <v>-158923.20000000001</v>
      </c>
      <c r="O203" s="25">
        <v>41642</v>
      </c>
      <c r="P203" s="27" t="str">
        <f t="shared" si="15"/>
        <v>Friday</v>
      </c>
      <c r="Q203" s="18" t="s">
        <v>32</v>
      </c>
      <c r="R203" s="18">
        <v>2014</v>
      </c>
    </row>
    <row r="204" spans="1:18" x14ac:dyDescent="0.3">
      <c r="A204" s="13" t="s">
        <v>918</v>
      </c>
      <c r="B204" s="14" t="s">
        <v>16</v>
      </c>
      <c r="C204" s="14" t="s">
        <v>17</v>
      </c>
      <c r="D204" s="14" t="s">
        <v>55</v>
      </c>
      <c r="E204" s="14" t="s">
        <v>77</v>
      </c>
      <c r="F204" s="15">
        <v>2646</v>
      </c>
      <c r="G204" s="16">
        <v>120</v>
      </c>
      <c r="H204" s="16">
        <v>20</v>
      </c>
      <c r="I204" s="16">
        <v>52920</v>
      </c>
      <c r="J204" s="17">
        <f t="shared" si="12"/>
        <v>0.04</v>
      </c>
      <c r="K204" s="16">
        <v>2116.8000000000002</v>
      </c>
      <c r="L204" s="16">
        <v>50803.199999999997</v>
      </c>
      <c r="M204" s="16">
        <f t="shared" si="13"/>
        <v>317520</v>
      </c>
      <c r="N204" s="16">
        <f t="shared" si="14"/>
        <v>-266716.79999999999</v>
      </c>
      <c r="O204" s="24">
        <v>41283</v>
      </c>
      <c r="P204" s="14" t="str">
        <f t="shared" si="15"/>
        <v>Wednesday</v>
      </c>
      <c r="Q204" s="14" t="s">
        <v>42</v>
      </c>
      <c r="R204" s="14">
        <v>2013</v>
      </c>
    </row>
    <row r="205" spans="1:18" x14ac:dyDescent="0.3">
      <c r="A205" s="13" t="s">
        <v>919</v>
      </c>
      <c r="B205" s="18" t="s">
        <v>16</v>
      </c>
      <c r="C205" s="18" t="s">
        <v>24</v>
      </c>
      <c r="D205" s="18" t="s">
        <v>55</v>
      </c>
      <c r="E205" s="18" t="s">
        <v>77</v>
      </c>
      <c r="F205" s="19">
        <v>2177</v>
      </c>
      <c r="G205" s="20">
        <v>120</v>
      </c>
      <c r="H205" s="20">
        <v>350</v>
      </c>
      <c r="I205" s="20">
        <v>761950</v>
      </c>
      <c r="J205" s="21">
        <f t="shared" si="12"/>
        <v>0.04</v>
      </c>
      <c r="K205" s="20">
        <v>30478</v>
      </c>
      <c r="L205" s="20">
        <v>731472</v>
      </c>
      <c r="M205" s="22">
        <f t="shared" si="13"/>
        <v>261240</v>
      </c>
      <c r="N205" s="22">
        <f t="shared" si="14"/>
        <v>470232</v>
      </c>
      <c r="O205" s="25">
        <v>41649</v>
      </c>
      <c r="P205" s="27" t="str">
        <f t="shared" si="15"/>
        <v>Friday</v>
      </c>
      <c r="Q205" s="18" t="s">
        <v>43</v>
      </c>
      <c r="R205" s="18">
        <v>2014</v>
      </c>
    </row>
    <row r="206" spans="1:18" x14ac:dyDescent="0.3">
      <c r="A206" s="13" t="s">
        <v>920</v>
      </c>
      <c r="B206" s="14" t="s">
        <v>33</v>
      </c>
      <c r="C206" s="14" t="s">
        <v>24</v>
      </c>
      <c r="D206" s="14" t="s">
        <v>60</v>
      </c>
      <c r="E206" s="14" t="s">
        <v>77</v>
      </c>
      <c r="F206" s="15">
        <v>866</v>
      </c>
      <c r="G206" s="16">
        <v>250</v>
      </c>
      <c r="H206" s="16">
        <v>12</v>
      </c>
      <c r="I206" s="16">
        <v>10392</v>
      </c>
      <c r="J206" s="17">
        <f t="shared" si="12"/>
        <v>0.04</v>
      </c>
      <c r="K206" s="16">
        <v>415.68</v>
      </c>
      <c r="L206" s="16">
        <v>9976.32</v>
      </c>
      <c r="M206" s="16">
        <f t="shared" si="13"/>
        <v>216500</v>
      </c>
      <c r="N206" s="16">
        <f t="shared" si="14"/>
        <v>-206523.68</v>
      </c>
      <c r="O206" s="24">
        <v>41644</v>
      </c>
      <c r="P206" s="14" t="str">
        <f t="shared" si="15"/>
        <v>Sunday</v>
      </c>
      <c r="Q206" s="14" t="s">
        <v>78</v>
      </c>
      <c r="R206" s="14">
        <v>2014</v>
      </c>
    </row>
    <row r="207" spans="1:18" x14ac:dyDescent="0.3">
      <c r="A207" s="13" t="s">
        <v>921</v>
      </c>
      <c r="B207" s="18" t="s">
        <v>16</v>
      </c>
      <c r="C207" s="18" t="s">
        <v>44</v>
      </c>
      <c r="D207" s="18" t="s">
        <v>60</v>
      </c>
      <c r="E207" s="18" t="s">
        <v>77</v>
      </c>
      <c r="F207" s="19">
        <v>349</v>
      </c>
      <c r="G207" s="20">
        <v>250</v>
      </c>
      <c r="H207" s="20">
        <v>350</v>
      </c>
      <c r="I207" s="20">
        <v>122150</v>
      </c>
      <c r="J207" s="21">
        <f t="shared" si="12"/>
        <v>0.04</v>
      </c>
      <c r="K207" s="20">
        <v>4886</v>
      </c>
      <c r="L207" s="20">
        <v>117264</v>
      </c>
      <c r="M207" s="22">
        <f t="shared" si="13"/>
        <v>87250</v>
      </c>
      <c r="N207" s="22">
        <f t="shared" si="14"/>
        <v>30014</v>
      </c>
      <c r="O207" s="25">
        <v>41283</v>
      </c>
      <c r="P207" s="27" t="str">
        <f t="shared" si="15"/>
        <v>Wednesday</v>
      </c>
      <c r="Q207" s="18" t="s">
        <v>42</v>
      </c>
      <c r="R207" s="18">
        <v>2013</v>
      </c>
    </row>
    <row r="208" spans="1:18" x14ac:dyDescent="0.3">
      <c r="A208" s="13" t="s">
        <v>922</v>
      </c>
      <c r="B208" s="14" t="s">
        <v>16</v>
      </c>
      <c r="C208" s="14" t="s">
        <v>24</v>
      </c>
      <c r="D208" s="14" t="s">
        <v>60</v>
      </c>
      <c r="E208" s="14" t="s">
        <v>77</v>
      </c>
      <c r="F208" s="15">
        <v>2177</v>
      </c>
      <c r="G208" s="16">
        <v>250</v>
      </c>
      <c r="H208" s="16">
        <v>350</v>
      </c>
      <c r="I208" s="16">
        <v>761950</v>
      </c>
      <c r="J208" s="17">
        <f t="shared" si="12"/>
        <v>0.04</v>
      </c>
      <c r="K208" s="16">
        <v>30478</v>
      </c>
      <c r="L208" s="16">
        <v>731472</v>
      </c>
      <c r="M208" s="16">
        <f t="shared" si="13"/>
        <v>544250</v>
      </c>
      <c r="N208" s="16">
        <f t="shared" si="14"/>
        <v>187222</v>
      </c>
      <c r="O208" s="24">
        <v>41649</v>
      </c>
      <c r="P208" s="14" t="str">
        <f t="shared" si="15"/>
        <v>Friday</v>
      </c>
      <c r="Q208" s="14" t="s">
        <v>43</v>
      </c>
      <c r="R208" s="14">
        <v>2014</v>
      </c>
    </row>
    <row r="209" spans="1:18" x14ac:dyDescent="0.3">
      <c r="A209" s="13" t="s">
        <v>923</v>
      </c>
      <c r="B209" s="18" t="s">
        <v>23</v>
      </c>
      <c r="C209" s="18" t="s">
        <v>26</v>
      </c>
      <c r="D209" s="18" t="s">
        <v>60</v>
      </c>
      <c r="E209" s="18" t="s">
        <v>77</v>
      </c>
      <c r="F209" s="19">
        <v>1514</v>
      </c>
      <c r="G209" s="20">
        <v>250</v>
      </c>
      <c r="H209" s="20">
        <v>15</v>
      </c>
      <c r="I209" s="20">
        <v>22710</v>
      </c>
      <c r="J209" s="21">
        <f t="shared" si="12"/>
        <v>0.04</v>
      </c>
      <c r="K209" s="20">
        <v>908.4</v>
      </c>
      <c r="L209" s="20">
        <v>21801.599999999999</v>
      </c>
      <c r="M209" s="22">
        <f t="shared" si="13"/>
        <v>378500</v>
      </c>
      <c r="N209" s="22">
        <f t="shared" si="14"/>
        <v>-356698.4</v>
      </c>
      <c r="O209" s="25">
        <v>41284</v>
      </c>
      <c r="P209" s="27" t="str">
        <f t="shared" si="15"/>
        <v>Thursday</v>
      </c>
      <c r="Q209" s="18" t="s">
        <v>43</v>
      </c>
      <c r="R209" s="18">
        <v>2013</v>
      </c>
    </row>
    <row r="210" spans="1:18" x14ac:dyDescent="0.3">
      <c r="A210" s="13" t="s">
        <v>924</v>
      </c>
      <c r="B210" s="14" t="s">
        <v>16</v>
      </c>
      <c r="C210" s="14" t="s">
        <v>26</v>
      </c>
      <c r="D210" s="14" t="s">
        <v>71</v>
      </c>
      <c r="E210" s="14" t="s">
        <v>77</v>
      </c>
      <c r="F210" s="15">
        <v>1865</v>
      </c>
      <c r="G210" s="16">
        <v>260</v>
      </c>
      <c r="H210" s="16">
        <v>350</v>
      </c>
      <c r="I210" s="16">
        <v>652750</v>
      </c>
      <c r="J210" s="17">
        <f t="shared" si="12"/>
        <v>0.04</v>
      </c>
      <c r="K210" s="16">
        <v>26110</v>
      </c>
      <c r="L210" s="16">
        <v>626640</v>
      </c>
      <c r="M210" s="16">
        <f t="shared" si="13"/>
        <v>484900</v>
      </c>
      <c r="N210" s="16">
        <f t="shared" si="14"/>
        <v>141740</v>
      </c>
      <c r="O210" s="24">
        <v>41641</v>
      </c>
      <c r="P210" s="14" t="str">
        <f t="shared" si="15"/>
        <v>Thursday</v>
      </c>
      <c r="Q210" s="14" t="s">
        <v>46</v>
      </c>
      <c r="R210" s="14">
        <v>2014</v>
      </c>
    </row>
    <row r="211" spans="1:18" x14ac:dyDescent="0.3">
      <c r="A211" s="13" t="s">
        <v>925</v>
      </c>
      <c r="B211" s="18" t="s">
        <v>34</v>
      </c>
      <c r="C211" s="18" t="s">
        <v>26</v>
      </c>
      <c r="D211" s="18" t="s">
        <v>71</v>
      </c>
      <c r="E211" s="18" t="s">
        <v>77</v>
      </c>
      <c r="F211" s="19">
        <v>1074</v>
      </c>
      <c r="G211" s="20">
        <v>260</v>
      </c>
      <c r="H211" s="20">
        <v>125</v>
      </c>
      <c r="I211" s="20">
        <v>134250</v>
      </c>
      <c r="J211" s="21">
        <f t="shared" si="12"/>
        <v>0.04</v>
      </c>
      <c r="K211" s="20">
        <v>5370</v>
      </c>
      <c r="L211" s="20">
        <v>128880</v>
      </c>
      <c r="M211" s="22">
        <f t="shared" si="13"/>
        <v>279240</v>
      </c>
      <c r="N211" s="22">
        <f t="shared" si="14"/>
        <v>-150360</v>
      </c>
      <c r="O211" s="25">
        <v>41643</v>
      </c>
      <c r="P211" s="27" t="str">
        <f t="shared" si="15"/>
        <v>Saturday</v>
      </c>
      <c r="Q211" s="18" t="s">
        <v>64</v>
      </c>
      <c r="R211" s="18">
        <v>2014</v>
      </c>
    </row>
    <row r="212" spans="1:18" x14ac:dyDescent="0.3">
      <c r="A212" s="13" t="s">
        <v>926</v>
      </c>
      <c r="B212" s="14" t="s">
        <v>16</v>
      </c>
      <c r="C212" s="14" t="s">
        <v>22</v>
      </c>
      <c r="D212" s="14" t="s">
        <v>71</v>
      </c>
      <c r="E212" s="14" t="s">
        <v>77</v>
      </c>
      <c r="F212" s="15">
        <v>1907</v>
      </c>
      <c r="G212" s="16">
        <v>260</v>
      </c>
      <c r="H212" s="16">
        <v>350</v>
      </c>
      <c r="I212" s="16">
        <v>667450</v>
      </c>
      <c r="J212" s="17">
        <f t="shared" si="12"/>
        <v>0.04</v>
      </c>
      <c r="K212" s="16">
        <v>26698</v>
      </c>
      <c r="L212" s="16">
        <v>640752</v>
      </c>
      <c r="M212" s="16">
        <f t="shared" si="13"/>
        <v>495820</v>
      </c>
      <c r="N212" s="16">
        <f t="shared" si="14"/>
        <v>144932</v>
      </c>
      <c r="O212" s="24">
        <v>41648</v>
      </c>
      <c r="P212" s="14" t="str">
        <f t="shared" si="15"/>
        <v>Thursday</v>
      </c>
      <c r="Q212" s="14" t="s">
        <v>42</v>
      </c>
      <c r="R212" s="14">
        <v>2014</v>
      </c>
    </row>
    <row r="213" spans="1:18" x14ac:dyDescent="0.3">
      <c r="A213" s="13" t="s">
        <v>927</v>
      </c>
      <c r="B213" s="18" t="s">
        <v>23</v>
      </c>
      <c r="C213" s="18" t="s">
        <v>44</v>
      </c>
      <c r="D213" s="18" t="s">
        <v>71</v>
      </c>
      <c r="E213" s="18" t="s">
        <v>77</v>
      </c>
      <c r="F213" s="19">
        <v>671</v>
      </c>
      <c r="G213" s="20">
        <v>260</v>
      </c>
      <c r="H213" s="20">
        <v>15</v>
      </c>
      <c r="I213" s="20">
        <v>10065</v>
      </c>
      <c r="J213" s="21">
        <f t="shared" si="12"/>
        <v>0.04</v>
      </c>
      <c r="K213" s="20">
        <v>402.6</v>
      </c>
      <c r="L213" s="20">
        <v>9662.4</v>
      </c>
      <c r="M213" s="22">
        <f t="shared" si="13"/>
        <v>174460</v>
      </c>
      <c r="N213" s="22">
        <f t="shared" si="14"/>
        <v>-164797.6</v>
      </c>
      <c r="O213" s="25">
        <v>41284</v>
      </c>
      <c r="P213" s="27" t="str">
        <f t="shared" si="15"/>
        <v>Thursday</v>
      </c>
      <c r="Q213" s="18" t="s">
        <v>43</v>
      </c>
      <c r="R213" s="18">
        <v>2013</v>
      </c>
    </row>
    <row r="214" spans="1:18" x14ac:dyDescent="0.3">
      <c r="A214" s="13" t="s">
        <v>928</v>
      </c>
      <c r="B214" s="14" t="s">
        <v>16</v>
      </c>
      <c r="C214" s="14" t="s">
        <v>17</v>
      </c>
      <c r="D214" s="14" t="s">
        <v>71</v>
      </c>
      <c r="E214" s="14" t="s">
        <v>77</v>
      </c>
      <c r="F214" s="15">
        <v>1778</v>
      </c>
      <c r="G214" s="16">
        <v>260</v>
      </c>
      <c r="H214" s="16">
        <v>350</v>
      </c>
      <c r="I214" s="16">
        <v>622300</v>
      </c>
      <c r="J214" s="17">
        <f t="shared" si="12"/>
        <v>0.04</v>
      </c>
      <c r="K214" s="16">
        <v>24892</v>
      </c>
      <c r="L214" s="16">
        <v>597408</v>
      </c>
      <c r="M214" s="16">
        <f t="shared" si="13"/>
        <v>462280</v>
      </c>
      <c r="N214" s="16">
        <f t="shared" si="14"/>
        <v>135128</v>
      </c>
      <c r="O214" s="24">
        <v>41286</v>
      </c>
      <c r="P214" s="14" t="str">
        <f t="shared" si="15"/>
        <v>Saturday</v>
      </c>
      <c r="Q214" s="14" t="s">
        <v>30</v>
      </c>
      <c r="R214" s="14">
        <v>2013</v>
      </c>
    </row>
    <row r="215" spans="1:18" x14ac:dyDescent="0.3">
      <c r="A215" s="13" t="s">
        <v>929</v>
      </c>
      <c r="B215" s="18" t="s">
        <v>16</v>
      </c>
      <c r="C215" s="18" t="s">
        <v>22</v>
      </c>
      <c r="D215" s="18" t="s">
        <v>31</v>
      </c>
      <c r="E215" s="18" t="s">
        <v>242</v>
      </c>
      <c r="F215" s="19">
        <v>1159</v>
      </c>
      <c r="G215" s="20">
        <v>5</v>
      </c>
      <c r="H215" s="20">
        <v>7</v>
      </c>
      <c r="I215" s="20">
        <v>8113</v>
      </c>
      <c r="J215" s="21">
        <f t="shared" si="12"/>
        <v>4.9999999999999996E-2</v>
      </c>
      <c r="K215" s="20">
        <v>405.65</v>
      </c>
      <c r="L215" s="20">
        <v>7707.35</v>
      </c>
      <c r="M215" s="22">
        <f t="shared" si="13"/>
        <v>5795</v>
      </c>
      <c r="N215" s="22">
        <f t="shared" si="14"/>
        <v>1912.3500000000004</v>
      </c>
      <c r="O215" s="25">
        <v>41284</v>
      </c>
      <c r="P215" s="27" t="str">
        <f t="shared" si="15"/>
        <v>Thursday</v>
      </c>
      <c r="Q215" s="18" t="s">
        <v>43</v>
      </c>
      <c r="R215" s="18">
        <v>2013</v>
      </c>
    </row>
    <row r="216" spans="1:18" x14ac:dyDescent="0.3">
      <c r="A216" s="13" t="s">
        <v>930</v>
      </c>
      <c r="B216" s="14" t="s">
        <v>16</v>
      </c>
      <c r="C216" s="14" t="s">
        <v>22</v>
      </c>
      <c r="D216" s="14" t="s">
        <v>45</v>
      </c>
      <c r="E216" s="14" t="s">
        <v>242</v>
      </c>
      <c r="F216" s="15">
        <v>1372</v>
      </c>
      <c r="G216" s="16">
        <v>10</v>
      </c>
      <c r="H216" s="16">
        <v>7</v>
      </c>
      <c r="I216" s="16">
        <v>9604</v>
      </c>
      <c r="J216" s="17">
        <f t="shared" si="12"/>
        <v>4.9999999999999996E-2</v>
      </c>
      <c r="K216" s="16">
        <v>480.2</v>
      </c>
      <c r="L216" s="16">
        <v>9123.7999999999993</v>
      </c>
      <c r="M216" s="16">
        <f t="shared" si="13"/>
        <v>13720</v>
      </c>
      <c r="N216" s="16">
        <f t="shared" si="14"/>
        <v>-4596.2000000000007</v>
      </c>
      <c r="O216" s="24">
        <v>41640</v>
      </c>
      <c r="P216" s="14" t="str">
        <f t="shared" si="15"/>
        <v>Wednesday</v>
      </c>
      <c r="Q216" s="14" t="s">
        <v>21</v>
      </c>
      <c r="R216" s="14">
        <v>2014</v>
      </c>
    </row>
    <row r="217" spans="1:18" x14ac:dyDescent="0.3">
      <c r="A217" s="13" t="s">
        <v>931</v>
      </c>
      <c r="B217" s="18" t="s">
        <v>16</v>
      </c>
      <c r="C217" s="18" t="s">
        <v>17</v>
      </c>
      <c r="D217" s="18" t="s">
        <v>45</v>
      </c>
      <c r="E217" s="18" t="s">
        <v>242</v>
      </c>
      <c r="F217" s="19">
        <v>2349</v>
      </c>
      <c r="G217" s="20">
        <v>10</v>
      </c>
      <c r="H217" s="20">
        <v>7</v>
      </c>
      <c r="I217" s="20">
        <v>16443</v>
      </c>
      <c r="J217" s="21">
        <f t="shared" si="12"/>
        <v>4.9999999999999996E-2</v>
      </c>
      <c r="K217" s="20">
        <v>822.15</v>
      </c>
      <c r="L217" s="20">
        <v>15620.85</v>
      </c>
      <c r="M217" s="22">
        <f t="shared" si="13"/>
        <v>23490</v>
      </c>
      <c r="N217" s="22">
        <f t="shared" si="14"/>
        <v>-7869.15</v>
      </c>
      <c r="O217" s="25">
        <v>41283</v>
      </c>
      <c r="P217" s="27" t="str">
        <f t="shared" si="15"/>
        <v>Wednesday</v>
      </c>
      <c r="Q217" s="18" t="s">
        <v>42</v>
      </c>
      <c r="R217" s="18">
        <v>2013</v>
      </c>
    </row>
    <row r="218" spans="1:18" x14ac:dyDescent="0.3">
      <c r="A218" s="13" t="s">
        <v>932</v>
      </c>
      <c r="B218" s="14" t="s">
        <v>16</v>
      </c>
      <c r="C218" s="14" t="s">
        <v>26</v>
      </c>
      <c r="D218" s="14" t="s">
        <v>45</v>
      </c>
      <c r="E218" s="14" t="s">
        <v>242</v>
      </c>
      <c r="F218" s="15">
        <v>2689</v>
      </c>
      <c r="G218" s="16">
        <v>10</v>
      </c>
      <c r="H218" s="16">
        <v>7</v>
      </c>
      <c r="I218" s="16">
        <v>18823</v>
      </c>
      <c r="J218" s="17">
        <f t="shared" si="12"/>
        <v>4.9999999999999996E-2</v>
      </c>
      <c r="K218" s="16">
        <v>941.15</v>
      </c>
      <c r="L218" s="16">
        <v>17881.849999999999</v>
      </c>
      <c r="M218" s="16">
        <f t="shared" si="13"/>
        <v>26890</v>
      </c>
      <c r="N218" s="16">
        <f t="shared" si="14"/>
        <v>-9008.1500000000015</v>
      </c>
      <c r="O218" s="24">
        <v>41649</v>
      </c>
      <c r="P218" s="14" t="str">
        <f t="shared" si="15"/>
        <v>Friday</v>
      </c>
      <c r="Q218" s="14" t="s">
        <v>43</v>
      </c>
      <c r="R218" s="14">
        <v>2014</v>
      </c>
    </row>
    <row r="219" spans="1:18" x14ac:dyDescent="0.3">
      <c r="A219" s="13" t="s">
        <v>933</v>
      </c>
      <c r="B219" s="18" t="s">
        <v>33</v>
      </c>
      <c r="C219" s="18" t="s">
        <v>17</v>
      </c>
      <c r="D219" s="18" t="s">
        <v>45</v>
      </c>
      <c r="E219" s="18" t="s">
        <v>242</v>
      </c>
      <c r="F219" s="19">
        <v>2431</v>
      </c>
      <c r="G219" s="20">
        <v>10</v>
      </c>
      <c r="H219" s="20">
        <v>12</v>
      </c>
      <c r="I219" s="20">
        <v>29172</v>
      </c>
      <c r="J219" s="21">
        <f t="shared" si="12"/>
        <v>4.9999999999999996E-2</v>
      </c>
      <c r="K219" s="20">
        <v>1458.6</v>
      </c>
      <c r="L219" s="20">
        <v>27713.4</v>
      </c>
      <c r="M219" s="22">
        <f t="shared" si="13"/>
        <v>24310</v>
      </c>
      <c r="N219" s="22">
        <f t="shared" si="14"/>
        <v>3403.4000000000015</v>
      </c>
      <c r="O219" s="25">
        <v>41651</v>
      </c>
      <c r="P219" s="27" t="str">
        <f t="shared" si="15"/>
        <v>Sunday</v>
      </c>
      <c r="Q219" s="18" t="s">
        <v>30</v>
      </c>
      <c r="R219" s="18">
        <v>2014</v>
      </c>
    </row>
    <row r="220" spans="1:18" x14ac:dyDescent="0.3">
      <c r="A220" s="13" t="s">
        <v>934</v>
      </c>
      <c r="B220" s="14" t="s">
        <v>33</v>
      </c>
      <c r="C220" s="14" t="s">
        <v>17</v>
      </c>
      <c r="D220" s="14" t="s">
        <v>55</v>
      </c>
      <c r="E220" s="14" t="s">
        <v>242</v>
      </c>
      <c r="F220" s="15">
        <v>2431</v>
      </c>
      <c r="G220" s="16">
        <v>120</v>
      </c>
      <c r="H220" s="16">
        <v>12</v>
      </c>
      <c r="I220" s="16">
        <v>29172</v>
      </c>
      <c r="J220" s="17">
        <f t="shared" si="12"/>
        <v>4.9999999999999996E-2</v>
      </c>
      <c r="K220" s="16">
        <v>1458.6</v>
      </c>
      <c r="L220" s="16">
        <v>27713.4</v>
      </c>
      <c r="M220" s="16">
        <f t="shared" si="13"/>
        <v>291720</v>
      </c>
      <c r="N220" s="16">
        <f t="shared" si="14"/>
        <v>-264006.59999999998</v>
      </c>
      <c r="O220" s="24">
        <v>41651</v>
      </c>
      <c r="P220" s="14" t="str">
        <f t="shared" si="15"/>
        <v>Sunday</v>
      </c>
      <c r="Q220" s="14" t="s">
        <v>30</v>
      </c>
      <c r="R220" s="14">
        <v>2014</v>
      </c>
    </row>
    <row r="221" spans="1:18" x14ac:dyDescent="0.3">
      <c r="A221" s="13" t="s">
        <v>935</v>
      </c>
      <c r="B221" s="18" t="s">
        <v>16</v>
      </c>
      <c r="C221" s="18" t="s">
        <v>26</v>
      </c>
      <c r="D221" s="18" t="s">
        <v>60</v>
      </c>
      <c r="E221" s="18" t="s">
        <v>242</v>
      </c>
      <c r="F221" s="19">
        <v>2689</v>
      </c>
      <c r="G221" s="20">
        <v>250</v>
      </c>
      <c r="H221" s="20">
        <v>7</v>
      </c>
      <c r="I221" s="20">
        <v>18823</v>
      </c>
      <c r="J221" s="21">
        <f t="shared" si="12"/>
        <v>4.9999999999999996E-2</v>
      </c>
      <c r="K221" s="20">
        <v>941.15</v>
      </c>
      <c r="L221" s="20">
        <v>17881.849999999999</v>
      </c>
      <c r="M221" s="22">
        <f t="shared" si="13"/>
        <v>672250</v>
      </c>
      <c r="N221" s="22">
        <f t="shared" si="14"/>
        <v>-654368.15</v>
      </c>
      <c r="O221" s="25">
        <v>41649</v>
      </c>
      <c r="P221" s="27" t="str">
        <f t="shared" si="15"/>
        <v>Friday</v>
      </c>
      <c r="Q221" s="18" t="s">
        <v>43</v>
      </c>
      <c r="R221" s="18">
        <v>2014</v>
      </c>
    </row>
    <row r="222" spans="1:18" x14ac:dyDescent="0.3">
      <c r="A222" s="13" t="s">
        <v>936</v>
      </c>
      <c r="B222" s="14" t="s">
        <v>16</v>
      </c>
      <c r="C222" s="14" t="s">
        <v>26</v>
      </c>
      <c r="D222" s="14" t="s">
        <v>71</v>
      </c>
      <c r="E222" s="14" t="s">
        <v>242</v>
      </c>
      <c r="F222" s="15">
        <v>1683</v>
      </c>
      <c r="G222" s="16">
        <v>260</v>
      </c>
      <c r="H222" s="16">
        <v>7</v>
      </c>
      <c r="I222" s="16">
        <v>11781</v>
      </c>
      <c r="J222" s="17">
        <f t="shared" si="12"/>
        <v>4.9999999999999996E-2</v>
      </c>
      <c r="K222" s="16">
        <v>589.04999999999995</v>
      </c>
      <c r="L222" s="16">
        <v>11191.95</v>
      </c>
      <c r="M222" s="16">
        <f t="shared" si="13"/>
        <v>437580</v>
      </c>
      <c r="N222" s="16">
        <f t="shared" si="14"/>
        <v>-426388.05</v>
      </c>
      <c r="O222" s="24">
        <v>41646</v>
      </c>
      <c r="P222" s="14" t="str">
        <f t="shared" si="15"/>
        <v>Tuesday</v>
      </c>
      <c r="Q222" s="14" t="s">
        <v>37</v>
      </c>
      <c r="R222" s="14">
        <v>2014</v>
      </c>
    </row>
    <row r="223" spans="1:18" x14ac:dyDescent="0.3">
      <c r="A223" s="13" t="s">
        <v>937</v>
      </c>
      <c r="B223" s="18" t="s">
        <v>33</v>
      </c>
      <c r="C223" s="18" t="s">
        <v>26</v>
      </c>
      <c r="D223" s="18" t="s">
        <v>71</v>
      </c>
      <c r="E223" s="18" t="s">
        <v>242</v>
      </c>
      <c r="F223" s="19">
        <v>1123</v>
      </c>
      <c r="G223" s="20">
        <v>260</v>
      </c>
      <c r="H223" s="20">
        <v>12</v>
      </c>
      <c r="I223" s="20">
        <v>13476</v>
      </c>
      <c r="J223" s="21">
        <f t="shared" si="12"/>
        <v>4.9999999999999996E-2</v>
      </c>
      <c r="K223" s="20">
        <v>673.8</v>
      </c>
      <c r="L223" s="20">
        <v>12802.2</v>
      </c>
      <c r="M223" s="22">
        <f t="shared" si="13"/>
        <v>291980</v>
      </c>
      <c r="N223" s="22">
        <f t="shared" si="14"/>
        <v>-279177.8</v>
      </c>
      <c r="O223" s="25">
        <v>41647</v>
      </c>
      <c r="P223" s="27" t="str">
        <f t="shared" si="15"/>
        <v>Wednesday</v>
      </c>
      <c r="Q223" s="18" t="s">
        <v>41</v>
      </c>
      <c r="R223" s="18">
        <v>2014</v>
      </c>
    </row>
    <row r="224" spans="1:18" x14ac:dyDescent="0.3">
      <c r="A224" s="13" t="s">
        <v>938</v>
      </c>
      <c r="B224" s="14" t="s">
        <v>16</v>
      </c>
      <c r="C224" s="14" t="s">
        <v>22</v>
      </c>
      <c r="D224" s="14" t="s">
        <v>71</v>
      </c>
      <c r="E224" s="14" t="s">
        <v>242</v>
      </c>
      <c r="F224" s="15">
        <v>1159</v>
      </c>
      <c r="G224" s="16">
        <v>260</v>
      </c>
      <c r="H224" s="16">
        <v>7</v>
      </c>
      <c r="I224" s="16">
        <v>8113</v>
      </c>
      <c r="J224" s="17">
        <f t="shared" si="12"/>
        <v>4.9999999999999996E-2</v>
      </c>
      <c r="K224" s="16">
        <v>405.65</v>
      </c>
      <c r="L224" s="16">
        <v>7707.35</v>
      </c>
      <c r="M224" s="16">
        <f t="shared" si="13"/>
        <v>301340</v>
      </c>
      <c r="N224" s="16">
        <f t="shared" si="14"/>
        <v>-293632.65000000002</v>
      </c>
      <c r="O224" s="24">
        <v>41284</v>
      </c>
      <c r="P224" s="14" t="str">
        <f t="shared" si="15"/>
        <v>Thursday</v>
      </c>
      <c r="Q224" s="14" t="s">
        <v>43</v>
      </c>
      <c r="R224" s="14">
        <v>2013</v>
      </c>
    </row>
    <row r="225" spans="1:18" x14ac:dyDescent="0.3">
      <c r="A225" s="13" t="s">
        <v>939</v>
      </c>
      <c r="B225" s="18" t="s">
        <v>33</v>
      </c>
      <c r="C225" s="18" t="s">
        <v>24</v>
      </c>
      <c r="D225" s="18" t="s">
        <v>18</v>
      </c>
      <c r="E225" s="18" t="s">
        <v>242</v>
      </c>
      <c r="F225" s="19">
        <v>1865</v>
      </c>
      <c r="G225" s="20">
        <v>3</v>
      </c>
      <c r="H225" s="20">
        <v>12</v>
      </c>
      <c r="I225" s="20">
        <v>22380</v>
      </c>
      <c r="J225" s="21">
        <f t="shared" si="12"/>
        <v>0.05</v>
      </c>
      <c r="K225" s="20">
        <v>1119</v>
      </c>
      <c r="L225" s="20">
        <v>21261</v>
      </c>
      <c r="M225" s="22">
        <f t="shared" si="13"/>
        <v>5595</v>
      </c>
      <c r="N225" s="22">
        <f t="shared" si="14"/>
        <v>15666</v>
      </c>
      <c r="O225" s="25">
        <v>41641</v>
      </c>
      <c r="P225" s="27" t="str">
        <f t="shared" si="15"/>
        <v>Thursday</v>
      </c>
      <c r="Q225" s="18" t="s">
        <v>46</v>
      </c>
      <c r="R225" s="18">
        <v>2014</v>
      </c>
    </row>
    <row r="226" spans="1:18" x14ac:dyDescent="0.3">
      <c r="A226" s="13" t="s">
        <v>940</v>
      </c>
      <c r="B226" s="14" t="s">
        <v>33</v>
      </c>
      <c r="C226" s="14" t="s">
        <v>22</v>
      </c>
      <c r="D226" s="14" t="s">
        <v>18</v>
      </c>
      <c r="E226" s="14" t="s">
        <v>242</v>
      </c>
      <c r="F226" s="15">
        <v>1116</v>
      </c>
      <c r="G226" s="16">
        <v>3</v>
      </c>
      <c r="H226" s="16">
        <v>12</v>
      </c>
      <c r="I226" s="16">
        <v>13392</v>
      </c>
      <c r="J226" s="17">
        <f t="shared" si="12"/>
        <v>0.05</v>
      </c>
      <c r="K226" s="16">
        <v>669.6</v>
      </c>
      <c r="L226" s="16">
        <v>12722.4</v>
      </c>
      <c r="M226" s="16">
        <f t="shared" si="13"/>
        <v>3348</v>
      </c>
      <c r="N226" s="16">
        <f t="shared" si="14"/>
        <v>9374.4</v>
      </c>
      <c r="O226" s="24">
        <v>41641</v>
      </c>
      <c r="P226" s="14" t="str">
        <f t="shared" si="15"/>
        <v>Thursday</v>
      </c>
      <c r="Q226" s="14" t="s">
        <v>46</v>
      </c>
      <c r="R226" s="14">
        <v>2014</v>
      </c>
    </row>
    <row r="227" spans="1:18" x14ac:dyDescent="0.3">
      <c r="A227" s="13" t="s">
        <v>941</v>
      </c>
      <c r="B227" s="18" t="s">
        <v>16</v>
      </c>
      <c r="C227" s="18" t="s">
        <v>24</v>
      </c>
      <c r="D227" s="18" t="s">
        <v>18</v>
      </c>
      <c r="E227" s="18" t="s">
        <v>242</v>
      </c>
      <c r="F227" s="19">
        <v>1563</v>
      </c>
      <c r="G227" s="20">
        <v>3</v>
      </c>
      <c r="H227" s="20">
        <v>20</v>
      </c>
      <c r="I227" s="20">
        <v>31260</v>
      </c>
      <c r="J227" s="21">
        <f t="shared" si="12"/>
        <v>0.05</v>
      </c>
      <c r="K227" s="20">
        <v>1563</v>
      </c>
      <c r="L227" s="20">
        <v>29697</v>
      </c>
      <c r="M227" s="22">
        <f t="shared" si="13"/>
        <v>4689</v>
      </c>
      <c r="N227" s="22">
        <f t="shared" si="14"/>
        <v>25008</v>
      </c>
      <c r="O227" s="25">
        <v>41644</v>
      </c>
      <c r="P227" s="27" t="str">
        <f t="shared" si="15"/>
        <v>Sunday</v>
      </c>
      <c r="Q227" s="18" t="s">
        <v>78</v>
      </c>
      <c r="R227" s="18">
        <v>2014</v>
      </c>
    </row>
    <row r="228" spans="1:18" x14ac:dyDescent="0.3">
      <c r="A228" s="13" t="s">
        <v>942</v>
      </c>
      <c r="B228" s="14" t="s">
        <v>38</v>
      </c>
      <c r="C228" s="14" t="s">
        <v>44</v>
      </c>
      <c r="D228" s="14" t="s">
        <v>18</v>
      </c>
      <c r="E228" s="14" t="s">
        <v>242</v>
      </c>
      <c r="F228" s="15">
        <v>991</v>
      </c>
      <c r="G228" s="16">
        <v>3</v>
      </c>
      <c r="H228" s="16">
        <v>300</v>
      </c>
      <c r="I228" s="16">
        <v>297300</v>
      </c>
      <c r="J228" s="17">
        <f t="shared" si="12"/>
        <v>0.05</v>
      </c>
      <c r="K228" s="16">
        <v>14865</v>
      </c>
      <c r="L228" s="16">
        <v>282435</v>
      </c>
      <c r="M228" s="16">
        <f t="shared" si="13"/>
        <v>2973</v>
      </c>
      <c r="N228" s="16">
        <f t="shared" si="14"/>
        <v>279462</v>
      </c>
      <c r="O228" s="24">
        <v>41645</v>
      </c>
      <c r="P228" s="14" t="str">
        <f t="shared" si="15"/>
        <v>Monday</v>
      </c>
      <c r="Q228" s="14" t="s">
        <v>25</v>
      </c>
      <c r="R228" s="14">
        <v>2014</v>
      </c>
    </row>
    <row r="229" spans="1:18" x14ac:dyDescent="0.3">
      <c r="A229" s="13" t="s">
        <v>943</v>
      </c>
      <c r="B229" s="18" t="s">
        <v>16</v>
      </c>
      <c r="C229" s="18" t="s">
        <v>22</v>
      </c>
      <c r="D229" s="18" t="s">
        <v>18</v>
      </c>
      <c r="E229" s="18" t="s">
        <v>242</v>
      </c>
      <c r="F229" s="19">
        <v>1016</v>
      </c>
      <c r="G229" s="20">
        <v>3</v>
      </c>
      <c r="H229" s="20">
        <v>7</v>
      </c>
      <c r="I229" s="20">
        <v>7112</v>
      </c>
      <c r="J229" s="21">
        <f t="shared" si="12"/>
        <v>0.05</v>
      </c>
      <c r="K229" s="20">
        <v>355.6</v>
      </c>
      <c r="L229" s="20">
        <v>6756.4</v>
      </c>
      <c r="M229" s="22">
        <f t="shared" si="13"/>
        <v>3048</v>
      </c>
      <c r="N229" s="22">
        <f t="shared" si="14"/>
        <v>3708.3999999999996</v>
      </c>
      <c r="O229" s="25">
        <v>41285</v>
      </c>
      <c r="P229" s="27" t="str">
        <f t="shared" si="15"/>
        <v>Friday</v>
      </c>
      <c r="Q229" s="18" t="s">
        <v>54</v>
      </c>
      <c r="R229" s="18">
        <v>2013</v>
      </c>
    </row>
    <row r="230" spans="1:18" x14ac:dyDescent="0.3">
      <c r="A230" s="13" t="s">
        <v>944</v>
      </c>
      <c r="B230" s="14" t="s">
        <v>23</v>
      </c>
      <c r="C230" s="14" t="s">
        <v>26</v>
      </c>
      <c r="D230" s="14" t="s">
        <v>18</v>
      </c>
      <c r="E230" s="14" t="s">
        <v>242</v>
      </c>
      <c r="F230" s="15">
        <v>2791</v>
      </c>
      <c r="G230" s="16">
        <v>3</v>
      </c>
      <c r="H230" s="16">
        <v>15</v>
      </c>
      <c r="I230" s="16">
        <v>41865</v>
      </c>
      <c r="J230" s="17">
        <f t="shared" si="12"/>
        <v>0.05</v>
      </c>
      <c r="K230" s="16">
        <v>2093.25</v>
      </c>
      <c r="L230" s="16">
        <v>39771.75</v>
      </c>
      <c r="M230" s="16">
        <f t="shared" si="13"/>
        <v>8373</v>
      </c>
      <c r="N230" s="16">
        <f t="shared" si="14"/>
        <v>31398.75</v>
      </c>
      <c r="O230" s="24">
        <v>41650</v>
      </c>
      <c r="P230" s="14" t="str">
        <f t="shared" si="15"/>
        <v>Saturday</v>
      </c>
      <c r="Q230" s="14" t="s">
        <v>54</v>
      </c>
      <c r="R230" s="14">
        <v>2014</v>
      </c>
    </row>
    <row r="231" spans="1:18" x14ac:dyDescent="0.3">
      <c r="A231" s="13" t="s">
        <v>945</v>
      </c>
      <c r="B231" s="18" t="s">
        <v>16</v>
      </c>
      <c r="C231" s="18" t="s">
        <v>44</v>
      </c>
      <c r="D231" s="18" t="s">
        <v>18</v>
      </c>
      <c r="E231" s="18" t="s">
        <v>242</v>
      </c>
      <c r="F231" s="19">
        <v>570</v>
      </c>
      <c r="G231" s="20">
        <v>3</v>
      </c>
      <c r="H231" s="20">
        <v>7</v>
      </c>
      <c r="I231" s="20">
        <v>3990</v>
      </c>
      <c r="J231" s="21">
        <f t="shared" si="12"/>
        <v>0.05</v>
      </c>
      <c r="K231" s="20">
        <v>199.5</v>
      </c>
      <c r="L231" s="20">
        <v>3790.5</v>
      </c>
      <c r="M231" s="22">
        <f t="shared" si="13"/>
        <v>1710</v>
      </c>
      <c r="N231" s="22">
        <f t="shared" si="14"/>
        <v>2080.5</v>
      </c>
      <c r="O231" s="25">
        <v>41651</v>
      </c>
      <c r="P231" s="27" t="str">
        <f t="shared" si="15"/>
        <v>Sunday</v>
      </c>
      <c r="Q231" s="18" t="s">
        <v>30</v>
      </c>
      <c r="R231" s="18">
        <v>2014</v>
      </c>
    </row>
    <row r="232" spans="1:18" x14ac:dyDescent="0.3">
      <c r="A232" s="13" t="s">
        <v>946</v>
      </c>
      <c r="B232" s="14" t="s">
        <v>16</v>
      </c>
      <c r="C232" s="14" t="s">
        <v>24</v>
      </c>
      <c r="D232" s="14" t="s">
        <v>18</v>
      </c>
      <c r="E232" s="14" t="s">
        <v>242</v>
      </c>
      <c r="F232" s="15">
        <v>2487</v>
      </c>
      <c r="G232" s="16">
        <v>3</v>
      </c>
      <c r="H232" s="16">
        <v>7</v>
      </c>
      <c r="I232" s="16">
        <v>17409</v>
      </c>
      <c r="J232" s="17">
        <f t="shared" si="12"/>
        <v>0.05</v>
      </c>
      <c r="K232" s="16">
        <v>870.45</v>
      </c>
      <c r="L232" s="16">
        <v>16538.55</v>
      </c>
      <c r="M232" s="16">
        <f t="shared" si="13"/>
        <v>7461</v>
      </c>
      <c r="N232" s="16">
        <f t="shared" si="14"/>
        <v>9077.5499999999993</v>
      </c>
      <c r="O232" s="24">
        <v>41651</v>
      </c>
      <c r="P232" s="14" t="str">
        <f t="shared" si="15"/>
        <v>Sunday</v>
      </c>
      <c r="Q232" s="14" t="s">
        <v>30</v>
      </c>
      <c r="R232" s="14">
        <v>2014</v>
      </c>
    </row>
    <row r="233" spans="1:18" x14ac:dyDescent="0.3">
      <c r="A233" s="13" t="s">
        <v>947</v>
      </c>
      <c r="B233" s="18" t="s">
        <v>16</v>
      </c>
      <c r="C233" s="18" t="s">
        <v>24</v>
      </c>
      <c r="D233" s="18" t="s">
        <v>31</v>
      </c>
      <c r="E233" s="18" t="s">
        <v>242</v>
      </c>
      <c r="F233" s="19">
        <v>1384.5</v>
      </c>
      <c r="G233" s="20">
        <v>5</v>
      </c>
      <c r="H233" s="20">
        <v>350</v>
      </c>
      <c r="I233" s="20">
        <v>484575</v>
      </c>
      <c r="J233" s="21">
        <f t="shared" si="12"/>
        <v>0.05</v>
      </c>
      <c r="K233" s="20">
        <v>24228.75</v>
      </c>
      <c r="L233" s="20">
        <v>460346.25</v>
      </c>
      <c r="M233" s="22">
        <f t="shared" si="13"/>
        <v>6922.5</v>
      </c>
      <c r="N233" s="22">
        <f t="shared" si="14"/>
        <v>453423.75</v>
      </c>
      <c r="O233" s="25">
        <v>41640</v>
      </c>
      <c r="P233" s="27" t="str">
        <f t="shared" si="15"/>
        <v>Wednesday</v>
      </c>
      <c r="Q233" s="18" t="s">
        <v>21</v>
      </c>
      <c r="R233" s="18">
        <v>2014</v>
      </c>
    </row>
    <row r="234" spans="1:18" x14ac:dyDescent="0.3">
      <c r="A234" s="13" t="s">
        <v>948</v>
      </c>
      <c r="B234" s="14" t="s">
        <v>34</v>
      </c>
      <c r="C234" s="14" t="s">
        <v>44</v>
      </c>
      <c r="D234" s="14" t="s">
        <v>31</v>
      </c>
      <c r="E234" s="14" t="s">
        <v>242</v>
      </c>
      <c r="F234" s="15">
        <v>3627</v>
      </c>
      <c r="G234" s="16">
        <v>5</v>
      </c>
      <c r="H234" s="16">
        <v>125</v>
      </c>
      <c r="I234" s="16">
        <v>453375</v>
      </c>
      <c r="J234" s="17">
        <f t="shared" si="12"/>
        <v>0.05</v>
      </c>
      <c r="K234" s="16">
        <v>22668.75</v>
      </c>
      <c r="L234" s="16">
        <v>430706.25</v>
      </c>
      <c r="M234" s="16">
        <f t="shared" si="13"/>
        <v>18135</v>
      </c>
      <c r="N234" s="16">
        <f t="shared" si="14"/>
        <v>412571.25</v>
      </c>
      <c r="O234" s="24">
        <v>41646</v>
      </c>
      <c r="P234" s="14" t="str">
        <f t="shared" si="15"/>
        <v>Tuesday</v>
      </c>
      <c r="Q234" s="14" t="s">
        <v>37</v>
      </c>
      <c r="R234" s="14">
        <v>2014</v>
      </c>
    </row>
    <row r="235" spans="1:18" x14ac:dyDescent="0.3">
      <c r="A235" s="13" t="s">
        <v>949</v>
      </c>
      <c r="B235" s="18" t="s">
        <v>16</v>
      </c>
      <c r="C235" s="18" t="s">
        <v>26</v>
      </c>
      <c r="D235" s="18" t="s">
        <v>31</v>
      </c>
      <c r="E235" s="18" t="s">
        <v>242</v>
      </c>
      <c r="F235" s="19">
        <v>720</v>
      </c>
      <c r="G235" s="20">
        <v>5</v>
      </c>
      <c r="H235" s="20">
        <v>350</v>
      </c>
      <c r="I235" s="20">
        <v>252000</v>
      </c>
      <c r="J235" s="21">
        <f t="shared" si="12"/>
        <v>0.05</v>
      </c>
      <c r="K235" s="20">
        <v>12600</v>
      </c>
      <c r="L235" s="20">
        <v>239400</v>
      </c>
      <c r="M235" s="22">
        <f t="shared" si="13"/>
        <v>3600</v>
      </c>
      <c r="N235" s="22">
        <f t="shared" si="14"/>
        <v>235800</v>
      </c>
      <c r="O235" s="25">
        <v>41283</v>
      </c>
      <c r="P235" s="27" t="str">
        <f t="shared" si="15"/>
        <v>Wednesday</v>
      </c>
      <c r="Q235" s="18" t="s">
        <v>42</v>
      </c>
      <c r="R235" s="18">
        <v>2013</v>
      </c>
    </row>
    <row r="236" spans="1:18" x14ac:dyDescent="0.3">
      <c r="A236" s="13" t="s">
        <v>950</v>
      </c>
      <c r="B236" s="14" t="s">
        <v>33</v>
      </c>
      <c r="C236" s="14" t="s">
        <v>22</v>
      </c>
      <c r="D236" s="14" t="s">
        <v>31</v>
      </c>
      <c r="E236" s="14" t="s">
        <v>242</v>
      </c>
      <c r="F236" s="15">
        <v>2342</v>
      </c>
      <c r="G236" s="16">
        <v>5</v>
      </c>
      <c r="H236" s="16">
        <v>12</v>
      </c>
      <c r="I236" s="16">
        <v>28104</v>
      </c>
      <c r="J236" s="17">
        <f t="shared" si="12"/>
        <v>0.05</v>
      </c>
      <c r="K236" s="16">
        <v>1405.2</v>
      </c>
      <c r="L236" s="16">
        <v>26698.799999999999</v>
      </c>
      <c r="M236" s="16">
        <f t="shared" si="13"/>
        <v>11710</v>
      </c>
      <c r="N236" s="16">
        <f t="shared" si="14"/>
        <v>14988.8</v>
      </c>
      <c r="O236" s="24">
        <v>41650</v>
      </c>
      <c r="P236" s="14" t="str">
        <f t="shared" si="15"/>
        <v>Saturday</v>
      </c>
      <c r="Q236" s="14" t="s">
        <v>54</v>
      </c>
      <c r="R236" s="14">
        <v>2014</v>
      </c>
    </row>
    <row r="237" spans="1:18" x14ac:dyDescent="0.3">
      <c r="A237" s="13" t="s">
        <v>951</v>
      </c>
      <c r="B237" s="18" t="s">
        <v>38</v>
      </c>
      <c r="C237" s="18" t="s">
        <v>26</v>
      </c>
      <c r="D237" s="18" t="s">
        <v>31</v>
      </c>
      <c r="E237" s="18" t="s">
        <v>242</v>
      </c>
      <c r="F237" s="19">
        <v>1100</v>
      </c>
      <c r="G237" s="20">
        <v>5</v>
      </c>
      <c r="H237" s="20">
        <v>300</v>
      </c>
      <c r="I237" s="20">
        <v>330000</v>
      </c>
      <c r="J237" s="21">
        <f t="shared" si="12"/>
        <v>0.05</v>
      </c>
      <c r="K237" s="20">
        <v>16500</v>
      </c>
      <c r="L237" s="20">
        <v>313500</v>
      </c>
      <c r="M237" s="22">
        <f t="shared" si="13"/>
        <v>5500</v>
      </c>
      <c r="N237" s="22">
        <f t="shared" si="14"/>
        <v>308000</v>
      </c>
      <c r="O237" s="25">
        <v>41286</v>
      </c>
      <c r="P237" s="27" t="str">
        <f t="shared" si="15"/>
        <v>Saturday</v>
      </c>
      <c r="Q237" s="18" t="s">
        <v>30</v>
      </c>
      <c r="R237" s="18">
        <v>2013</v>
      </c>
    </row>
    <row r="238" spans="1:18" x14ac:dyDescent="0.3">
      <c r="A238" s="13" t="s">
        <v>952</v>
      </c>
      <c r="B238" s="14" t="s">
        <v>16</v>
      </c>
      <c r="C238" s="14" t="s">
        <v>24</v>
      </c>
      <c r="D238" s="14" t="s">
        <v>45</v>
      </c>
      <c r="E238" s="14" t="s">
        <v>242</v>
      </c>
      <c r="F238" s="15">
        <v>1303</v>
      </c>
      <c r="G238" s="16">
        <v>10</v>
      </c>
      <c r="H238" s="16">
        <v>20</v>
      </c>
      <c r="I238" s="16">
        <v>26060</v>
      </c>
      <c r="J238" s="17">
        <f t="shared" si="12"/>
        <v>0.05</v>
      </c>
      <c r="K238" s="16">
        <v>1303</v>
      </c>
      <c r="L238" s="16">
        <v>24757</v>
      </c>
      <c r="M238" s="16">
        <f t="shared" si="13"/>
        <v>13030</v>
      </c>
      <c r="N238" s="16">
        <f t="shared" si="14"/>
        <v>11727</v>
      </c>
      <c r="O238" s="24">
        <v>41641</v>
      </c>
      <c r="P238" s="14" t="str">
        <f t="shared" si="15"/>
        <v>Thursday</v>
      </c>
      <c r="Q238" s="14" t="s">
        <v>46</v>
      </c>
      <c r="R238" s="14">
        <v>2014</v>
      </c>
    </row>
    <row r="239" spans="1:18" x14ac:dyDescent="0.3">
      <c r="A239" s="13" t="s">
        <v>953</v>
      </c>
      <c r="B239" s="18" t="s">
        <v>34</v>
      </c>
      <c r="C239" s="18" t="s">
        <v>44</v>
      </c>
      <c r="D239" s="18" t="s">
        <v>45</v>
      </c>
      <c r="E239" s="18" t="s">
        <v>242</v>
      </c>
      <c r="F239" s="19">
        <v>2992</v>
      </c>
      <c r="G239" s="20">
        <v>10</v>
      </c>
      <c r="H239" s="20">
        <v>125</v>
      </c>
      <c r="I239" s="20">
        <v>374000</v>
      </c>
      <c r="J239" s="21">
        <f t="shared" si="12"/>
        <v>0.05</v>
      </c>
      <c r="K239" s="20">
        <v>18700</v>
      </c>
      <c r="L239" s="20">
        <v>355300</v>
      </c>
      <c r="M239" s="22">
        <f t="shared" si="13"/>
        <v>29920</v>
      </c>
      <c r="N239" s="22">
        <f t="shared" si="14"/>
        <v>325380</v>
      </c>
      <c r="O239" s="25">
        <v>41642</v>
      </c>
      <c r="P239" s="27" t="str">
        <f t="shared" si="15"/>
        <v>Friday</v>
      </c>
      <c r="Q239" s="18" t="s">
        <v>32</v>
      </c>
      <c r="R239" s="18">
        <v>2014</v>
      </c>
    </row>
    <row r="240" spans="1:18" x14ac:dyDescent="0.3">
      <c r="A240" s="13" t="s">
        <v>954</v>
      </c>
      <c r="B240" s="14" t="s">
        <v>34</v>
      </c>
      <c r="C240" s="14" t="s">
        <v>24</v>
      </c>
      <c r="D240" s="14" t="s">
        <v>45</v>
      </c>
      <c r="E240" s="14" t="s">
        <v>242</v>
      </c>
      <c r="F240" s="15">
        <v>2385</v>
      </c>
      <c r="G240" s="16">
        <v>10</v>
      </c>
      <c r="H240" s="16">
        <v>125</v>
      </c>
      <c r="I240" s="16">
        <v>298125</v>
      </c>
      <c r="J240" s="17">
        <f t="shared" si="12"/>
        <v>0.05</v>
      </c>
      <c r="K240" s="16">
        <v>14906.25</v>
      </c>
      <c r="L240" s="16">
        <v>283218.75</v>
      </c>
      <c r="M240" s="16">
        <f t="shared" si="13"/>
        <v>23850</v>
      </c>
      <c r="N240" s="16">
        <f t="shared" si="14"/>
        <v>259368.75</v>
      </c>
      <c r="O240" s="24">
        <v>41642</v>
      </c>
      <c r="P240" s="14" t="str">
        <f t="shared" si="15"/>
        <v>Friday</v>
      </c>
      <c r="Q240" s="14" t="s">
        <v>32</v>
      </c>
      <c r="R240" s="14">
        <v>2014</v>
      </c>
    </row>
    <row r="241" spans="1:18" x14ac:dyDescent="0.3">
      <c r="A241" s="13" t="s">
        <v>955</v>
      </c>
      <c r="B241" s="18" t="s">
        <v>38</v>
      </c>
      <c r="C241" s="18" t="s">
        <v>26</v>
      </c>
      <c r="D241" s="18" t="s">
        <v>45</v>
      </c>
      <c r="E241" s="18" t="s">
        <v>242</v>
      </c>
      <c r="F241" s="19">
        <v>1607</v>
      </c>
      <c r="G241" s="20">
        <v>10</v>
      </c>
      <c r="H241" s="20">
        <v>300</v>
      </c>
      <c r="I241" s="20">
        <v>482100</v>
      </c>
      <c r="J241" s="21">
        <f t="shared" si="12"/>
        <v>0.05</v>
      </c>
      <c r="K241" s="20">
        <v>24105</v>
      </c>
      <c r="L241" s="20">
        <v>457995</v>
      </c>
      <c r="M241" s="22">
        <f t="shared" si="13"/>
        <v>16070</v>
      </c>
      <c r="N241" s="22">
        <f t="shared" si="14"/>
        <v>441925</v>
      </c>
      <c r="O241" s="25">
        <v>41643</v>
      </c>
      <c r="P241" s="27" t="str">
        <f t="shared" si="15"/>
        <v>Saturday</v>
      </c>
      <c r="Q241" s="18" t="s">
        <v>64</v>
      </c>
      <c r="R241" s="18">
        <v>2014</v>
      </c>
    </row>
    <row r="242" spans="1:18" x14ac:dyDescent="0.3">
      <c r="A242" s="13" t="s">
        <v>956</v>
      </c>
      <c r="B242" s="14" t="s">
        <v>16</v>
      </c>
      <c r="C242" s="14" t="s">
        <v>44</v>
      </c>
      <c r="D242" s="14" t="s">
        <v>45</v>
      </c>
      <c r="E242" s="14" t="s">
        <v>242</v>
      </c>
      <c r="F242" s="15">
        <v>2327</v>
      </c>
      <c r="G242" s="16">
        <v>10</v>
      </c>
      <c r="H242" s="16">
        <v>7</v>
      </c>
      <c r="I242" s="16">
        <v>16289</v>
      </c>
      <c r="J242" s="17">
        <f t="shared" si="12"/>
        <v>0.05</v>
      </c>
      <c r="K242" s="16">
        <v>814.45</v>
      </c>
      <c r="L242" s="16">
        <v>15474.55</v>
      </c>
      <c r="M242" s="16">
        <f t="shared" si="13"/>
        <v>23270</v>
      </c>
      <c r="N242" s="16">
        <f t="shared" si="14"/>
        <v>-7795.4500000000007</v>
      </c>
      <c r="O242" s="24">
        <v>41644</v>
      </c>
      <c r="P242" s="14" t="str">
        <f t="shared" si="15"/>
        <v>Sunday</v>
      </c>
      <c r="Q242" s="14" t="s">
        <v>78</v>
      </c>
      <c r="R242" s="14">
        <v>2014</v>
      </c>
    </row>
    <row r="243" spans="1:18" x14ac:dyDescent="0.3">
      <c r="A243" s="13" t="s">
        <v>957</v>
      </c>
      <c r="B243" s="18" t="s">
        <v>38</v>
      </c>
      <c r="C243" s="18" t="s">
        <v>44</v>
      </c>
      <c r="D243" s="18" t="s">
        <v>45</v>
      </c>
      <c r="E243" s="18" t="s">
        <v>242</v>
      </c>
      <c r="F243" s="19">
        <v>991</v>
      </c>
      <c r="G243" s="20">
        <v>10</v>
      </c>
      <c r="H243" s="20">
        <v>300</v>
      </c>
      <c r="I243" s="20">
        <v>297300</v>
      </c>
      <c r="J243" s="21">
        <f t="shared" si="12"/>
        <v>0.05</v>
      </c>
      <c r="K243" s="20">
        <v>14865</v>
      </c>
      <c r="L243" s="20">
        <v>282435</v>
      </c>
      <c r="M243" s="22">
        <f t="shared" si="13"/>
        <v>9910</v>
      </c>
      <c r="N243" s="22">
        <f t="shared" si="14"/>
        <v>272525</v>
      </c>
      <c r="O243" s="25">
        <v>41645</v>
      </c>
      <c r="P243" s="27" t="str">
        <f t="shared" si="15"/>
        <v>Monday</v>
      </c>
      <c r="Q243" s="18" t="s">
        <v>25</v>
      </c>
      <c r="R243" s="18">
        <v>2014</v>
      </c>
    </row>
    <row r="244" spans="1:18" x14ac:dyDescent="0.3">
      <c r="A244" s="13" t="s">
        <v>958</v>
      </c>
      <c r="B244" s="14" t="s">
        <v>16</v>
      </c>
      <c r="C244" s="14" t="s">
        <v>44</v>
      </c>
      <c r="D244" s="14" t="s">
        <v>45</v>
      </c>
      <c r="E244" s="14" t="s">
        <v>242</v>
      </c>
      <c r="F244" s="15">
        <v>602</v>
      </c>
      <c r="G244" s="16">
        <v>10</v>
      </c>
      <c r="H244" s="16">
        <v>350</v>
      </c>
      <c r="I244" s="16">
        <v>210700</v>
      </c>
      <c r="J244" s="17">
        <f t="shared" si="12"/>
        <v>0.05</v>
      </c>
      <c r="K244" s="16">
        <v>10535</v>
      </c>
      <c r="L244" s="16">
        <v>200165</v>
      </c>
      <c r="M244" s="16">
        <f t="shared" si="13"/>
        <v>6020</v>
      </c>
      <c r="N244" s="16">
        <f t="shared" si="14"/>
        <v>194145</v>
      </c>
      <c r="O244" s="24">
        <v>41645</v>
      </c>
      <c r="P244" s="14" t="str">
        <f t="shared" si="15"/>
        <v>Monday</v>
      </c>
      <c r="Q244" s="14" t="s">
        <v>25</v>
      </c>
      <c r="R244" s="14">
        <v>2014</v>
      </c>
    </row>
    <row r="245" spans="1:18" x14ac:dyDescent="0.3">
      <c r="A245" s="13" t="s">
        <v>959</v>
      </c>
      <c r="B245" s="18" t="s">
        <v>23</v>
      </c>
      <c r="C245" s="18" t="s">
        <v>24</v>
      </c>
      <c r="D245" s="18" t="s">
        <v>45</v>
      </c>
      <c r="E245" s="18" t="s">
        <v>242</v>
      </c>
      <c r="F245" s="19">
        <v>2620</v>
      </c>
      <c r="G245" s="20">
        <v>10</v>
      </c>
      <c r="H245" s="20">
        <v>15</v>
      </c>
      <c r="I245" s="20">
        <v>39300</v>
      </c>
      <c r="J245" s="21">
        <f t="shared" si="12"/>
        <v>0.05</v>
      </c>
      <c r="K245" s="20">
        <v>1965</v>
      </c>
      <c r="L245" s="20">
        <v>37335</v>
      </c>
      <c r="M245" s="22">
        <f t="shared" si="13"/>
        <v>26200</v>
      </c>
      <c r="N245" s="22">
        <f t="shared" si="14"/>
        <v>11135</v>
      </c>
      <c r="O245" s="25">
        <v>41648</v>
      </c>
      <c r="P245" s="27" t="str">
        <f t="shared" si="15"/>
        <v>Thursday</v>
      </c>
      <c r="Q245" s="18" t="s">
        <v>42</v>
      </c>
      <c r="R245" s="18">
        <v>2014</v>
      </c>
    </row>
    <row r="246" spans="1:18" x14ac:dyDescent="0.3">
      <c r="A246" s="13" t="s">
        <v>960</v>
      </c>
      <c r="B246" s="14" t="s">
        <v>16</v>
      </c>
      <c r="C246" s="14" t="s">
        <v>17</v>
      </c>
      <c r="D246" s="14" t="s">
        <v>45</v>
      </c>
      <c r="E246" s="14" t="s">
        <v>242</v>
      </c>
      <c r="F246" s="15">
        <v>1228</v>
      </c>
      <c r="G246" s="16">
        <v>10</v>
      </c>
      <c r="H246" s="16">
        <v>350</v>
      </c>
      <c r="I246" s="16">
        <v>429800</v>
      </c>
      <c r="J246" s="17">
        <f t="shared" si="12"/>
        <v>0.05</v>
      </c>
      <c r="K246" s="16">
        <v>21490</v>
      </c>
      <c r="L246" s="16">
        <v>408310</v>
      </c>
      <c r="M246" s="16">
        <f t="shared" si="13"/>
        <v>12280</v>
      </c>
      <c r="N246" s="16">
        <f t="shared" si="14"/>
        <v>396030</v>
      </c>
      <c r="O246" s="24">
        <v>41284</v>
      </c>
      <c r="P246" s="14" t="str">
        <f t="shared" si="15"/>
        <v>Thursday</v>
      </c>
      <c r="Q246" s="14" t="s">
        <v>43</v>
      </c>
      <c r="R246" s="14">
        <v>2013</v>
      </c>
    </row>
    <row r="247" spans="1:18" x14ac:dyDescent="0.3">
      <c r="A247" s="13" t="s">
        <v>961</v>
      </c>
      <c r="B247" s="18" t="s">
        <v>16</v>
      </c>
      <c r="C247" s="18" t="s">
        <v>17</v>
      </c>
      <c r="D247" s="18" t="s">
        <v>45</v>
      </c>
      <c r="E247" s="18" t="s">
        <v>242</v>
      </c>
      <c r="F247" s="19">
        <v>1389</v>
      </c>
      <c r="G247" s="20">
        <v>10</v>
      </c>
      <c r="H247" s="20">
        <v>20</v>
      </c>
      <c r="I247" s="20">
        <v>27780</v>
      </c>
      <c r="J247" s="21">
        <f t="shared" si="12"/>
        <v>0.05</v>
      </c>
      <c r="K247" s="20">
        <v>1389</v>
      </c>
      <c r="L247" s="20">
        <v>26391</v>
      </c>
      <c r="M247" s="22">
        <f t="shared" si="13"/>
        <v>13890</v>
      </c>
      <c r="N247" s="22">
        <f t="shared" si="14"/>
        <v>12501</v>
      </c>
      <c r="O247" s="25">
        <v>41284</v>
      </c>
      <c r="P247" s="27" t="str">
        <f t="shared" si="15"/>
        <v>Thursday</v>
      </c>
      <c r="Q247" s="18" t="s">
        <v>43</v>
      </c>
      <c r="R247" s="18">
        <v>2013</v>
      </c>
    </row>
    <row r="248" spans="1:18" x14ac:dyDescent="0.3">
      <c r="A248" s="13" t="s">
        <v>962</v>
      </c>
      <c r="B248" s="14" t="s">
        <v>34</v>
      </c>
      <c r="C248" s="14" t="s">
        <v>44</v>
      </c>
      <c r="D248" s="14" t="s">
        <v>45</v>
      </c>
      <c r="E248" s="14" t="s">
        <v>242</v>
      </c>
      <c r="F248" s="15">
        <v>861</v>
      </c>
      <c r="G248" s="16">
        <v>10</v>
      </c>
      <c r="H248" s="16">
        <v>125</v>
      </c>
      <c r="I248" s="16">
        <v>107625</v>
      </c>
      <c r="J248" s="17">
        <f t="shared" si="12"/>
        <v>0.05</v>
      </c>
      <c r="K248" s="16">
        <v>5381.25</v>
      </c>
      <c r="L248" s="16">
        <v>102243.75</v>
      </c>
      <c r="M248" s="16">
        <f t="shared" si="13"/>
        <v>8610</v>
      </c>
      <c r="N248" s="16">
        <f t="shared" si="14"/>
        <v>93633.75</v>
      </c>
      <c r="O248" s="24">
        <v>41649</v>
      </c>
      <c r="P248" s="14" t="str">
        <f t="shared" si="15"/>
        <v>Friday</v>
      </c>
      <c r="Q248" s="14" t="s">
        <v>43</v>
      </c>
      <c r="R248" s="14">
        <v>2014</v>
      </c>
    </row>
    <row r="249" spans="1:18" x14ac:dyDescent="0.3">
      <c r="A249" s="13" t="s">
        <v>963</v>
      </c>
      <c r="B249" s="18" t="s">
        <v>34</v>
      </c>
      <c r="C249" s="18" t="s">
        <v>24</v>
      </c>
      <c r="D249" s="18" t="s">
        <v>45</v>
      </c>
      <c r="E249" s="18" t="s">
        <v>242</v>
      </c>
      <c r="F249" s="19">
        <v>704</v>
      </c>
      <c r="G249" s="20">
        <v>10</v>
      </c>
      <c r="H249" s="20">
        <v>125</v>
      </c>
      <c r="I249" s="20">
        <v>88000</v>
      </c>
      <c r="J249" s="21">
        <f t="shared" si="12"/>
        <v>0.05</v>
      </c>
      <c r="K249" s="20">
        <v>4400</v>
      </c>
      <c r="L249" s="20">
        <v>83600</v>
      </c>
      <c r="M249" s="22">
        <f t="shared" si="13"/>
        <v>7040</v>
      </c>
      <c r="N249" s="22">
        <f t="shared" si="14"/>
        <v>76560</v>
      </c>
      <c r="O249" s="25">
        <v>41284</v>
      </c>
      <c r="P249" s="27" t="str">
        <f t="shared" si="15"/>
        <v>Thursday</v>
      </c>
      <c r="Q249" s="18" t="s">
        <v>43</v>
      </c>
      <c r="R249" s="18">
        <v>2013</v>
      </c>
    </row>
    <row r="250" spans="1:18" x14ac:dyDescent="0.3">
      <c r="A250" s="13" t="s">
        <v>964</v>
      </c>
      <c r="B250" s="14" t="s">
        <v>16</v>
      </c>
      <c r="C250" s="14" t="s">
        <v>17</v>
      </c>
      <c r="D250" s="14" t="s">
        <v>45</v>
      </c>
      <c r="E250" s="14" t="s">
        <v>242</v>
      </c>
      <c r="F250" s="15">
        <v>1802</v>
      </c>
      <c r="G250" s="16">
        <v>10</v>
      </c>
      <c r="H250" s="16">
        <v>20</v>
      </c>
      <c r="I250" s="16">
        <v>36040</v>
      </c>
      <c r="J250" s="17">
        <f t="shared" si="12"/>
        <v>0.05</v>
      </c>
      <c r="K250" s="16">
        <v>1802</v>
      </c>
      <c r="L250" s="16">
        <v>34238</v>
      </c>
      <c r="M250" s="16">
        <f t="shared" si="13"/>
        <v>18020</v>
      </c>
      <c r="N250" s="16">
        <f t="shared" si="14"/>
        <v>16218</v>
      </c>
      <c r="O250" s="24">
        <v>41286</v>
      </c>
      <c r="P250" s="14" t="str">
        <f t="shared" si="15"/>
        <v>Saturday</v>
      </c>
      <c r="Q250" s="14" t="s">
        <v>30</v>
      </c>
      <c r="R250" s="14">
        <v>2013</v>
      </c>
    </row>
    <row r="251" spans="1:18" x14ac:dyDescent="0.3">
      <c r="A251" s="13" t="s">
        <v>965</v>
      </c>
      <c r="B251" s="18" t="s">
        <v>16</v>
      </c>
      <c r="C251" s="18" t="s">
        <v>44</v>
      </c>
      <c r="D251" s="18" t="s">
        <v>45</v>
      </c>
      <c r="E251" s="18" t="s">
        <v>242</v>
      </c>
      <c r="F251" s="19">
        <v>2663</v>
      </c>
      <c r="G251" s="20">
        <v>10</v>
      </c>
      <c r="H251" s="20">
        <v>20</v>
      </c>
      <c r="I251" s="20">
        <v>53260</v>
      </c>
      <c r="J251" s="21">
        <f t="shared" si="12"/>
        <v>0.05</v>
      </c>
      <c r="K251" s="20">
        <v>2663</v>
      </c>
      <c r="L251" s="20">
        <v>50597</v>
      </c>
      <c r="M251" s="22">
        <f t="shared" si="13"/>
        <v>26630</v>
      </c>
      <c r="N251" s="22">
        <f t="shared" si="14"/>
        <v>23967</v>
      </c>
      <c r="O251" s="25">
        <v>41651</v>
      </c>
      <c r="P251" s="27" t="str">
        <f t="shared" si="15"/>
        <v>Sunday</v>
      </c>
      <c r="Q251" s="18" t="s">
        <v>30</v>
      </c>
      <c r="R251" s="18">
        <v>2014</v>
      </c>
    </row>
    <row r="252" spans="1:18" x14ac:dyDescent="0.3">
      <c r="A252" s="13" t="s">
        <v>966</v>
      </c>
      <c r="B252" s="14" t="s">
        <v>16</v>
      </c>
      <c r="C252" s="14" t="s">
        <v>24</v>
      </c>
      <c r="D252" s="14" t="s">
        <v>45</v>
      </c>
      <c r="E252" s="14" t="s">
        <v>242</v>
      </c>
      <c r="F252" s="15">
        <v>2136</v>
      </c>
      <c r="G252" s="16">
        <v>10</v>
      </c>
      <c r="H252" s="16">
        <v>7</v>
      </c>
      <c r="I252" s="16">
        <v>14952</v>
      </c>
      <c r="J252" s="17">
        <f t="shared" si="12"/>
        <v>0.05</v>
      </c>
      <c r="K252" s="16">
        <v>747.6</v>
      </c>
      <c r="L252" s="16">
        <v>14204.4</v>
      </c>
      <c r="M252" s="16">
        <f t="shared" si="13"/>
        <v>21360</v>
      </c>
      <c r="N252" s="16">
        <f t="shared" si="14"/>
        <v>-7155.6</v>
      </c>
      <c r="O252" s="24">
        <v>41286</v>
      </c>
      <c r="P252" s="14" t="str">
        <f t="shared" si="15"/>
        <v>Saturday</v>
      </c>
      <c r="Q252" s="14" t="s">
        <v>30</v>
      </c>
      <c r="R252" s="14">
        <v>2013</v>
      </c>
    </row>
    <row r="253" spans="1:18" x14ac:dyDescent="0.3">
      <c r="A253" s="13" t="s">
        <v>967</v>
      </c>
      <c r="B253" s="18" t="s">
        <v>23</v>
      </c>
      <c r="C253" s="18" t="s">
        <v>22</v>
      </c>
      <c r="D253" s="18" t="s">
        <v>45</v>
      </c>
      <c r="E253" s="18" t="s">
        <v>242</v>
      </c>
      <c r="F253" s="19">
        <v>2116</v>
      </c>
      <c r="G253" s="20">
        <v>10</v>
      </c>
      <c r="H253" s="20">
        <v>15</v>
      </c>
      <c r="I253" s="20">
        <v>31740</v>
      </c>
      <c r="J253" s="21">
        <f t="shared" si="12"/>
        <v>0.05</v>
      </c>
      <c r="K253" s="20">
        <v>1587</v>
      </c>
      <c r="L253" s="20">
        <v>30153</v>
      </c>
      <c r="M253" s="22">
        <f t="shared" si="13"/>
        <v>21160</v>
      </c>
      <c r="N253" s="22">
        <f t="shared" si="14"/>
        <v>8993</v>
      </c>
      <c r="O253" s="25">
        <v>41286</v>
      </c>
      <c r="P253" s="27" t="str">
        <f t="shared" si="15"/>
        <v>Saturday</v>
      </c>
      <c r="Q253" s="18" t="s">
        <v>30</v>
      </c>
      <c r="R253" s="18">
        <v>2013</v>
      </c>
    </row>
    <row r="254" spans="1:18" x14ac:dyDescent="0.3">
      <c r="A254" s="13" t="s">
        <v>968</v>
      </c>
      <c r="B254" s="14" t="s">
        <v>23</v>
      </c>
      <c r="C254" s="14" t="s">
        <v>44</v>
      </c>
      <c r="D254" s="14" t="s">
        <v>55</v>
      </c>
      <c r="E254" s="14" t="s">
        <v>242</v>
      </c>
      <c r="F254" s="15">
        <v>555</v>
      </c>
      <c r="G254" s="16">
        <v>120</v>
      </c>
      <c r="H254" s="16">
        <v>15</v>
      </c>
      <c r="I254" s="16">
        <v>8325</v>
      </c>
      <c r="J254" s="17">
        <f t="shared" si="12"/>
        <v>0.05</v>
      </c>
      <c r="K254" s="16">
        <v>416.25</v>
      </c>
      <c r="L254" s="16">
        <v>7908.75</v>
      </c>
      <c r="M254" s="16">
        <f t="shared" si="13"/>
        <v>66600</v>
      </c>
      <c r="N254" s="16">
        <f t="shared" si="14"/>
        <v>-58691.25</v>
      </c>
      <c r="O254" s="24">
        <v>41640</v>
      </c>
      <c r="P254" s="14" t="str">
        <f t="shared" si="15"/>
        <v>Wednesday</v>
      </c>
      <c r="Q254" s="14" t="s">
        <v>21</v>
      </c>
      <c r="R254" s="14">
        <v>2014</v>
      </c>
    </row>
    <row r="255" spans="1:18" x14ac:dyDescent="0.3">
      <c r="A255" s="13" t="s">
        <v>969</v>
      </c>
      <c r="B255" s="18" t="s">
        <v>23</v>
      </c>
      <c r="C255" s="18" t="s">
        <v>26</v>
      </c>
      <c r="D255" s="18" t="s">
        <v>55</v>
      </c>
      <c r="E255" s="18" t="s">
        <v>242</v>
      </c>
      <c r="F255" s="19">
        <v>2861</v>
      </c>
      <c r="G255" s="20">
        <v>120</v>
      </c>
      <c r="H255" s="20">
        <v>15</v>
      </c>
      <c r="I255" s="20">
        <v>42915</v>
      </c>
      <c r="J255" s="21">
        <f t="shared" si="12"/>
        <v>0.05</v>
      </c>
      <c r="K255" s="20">
        <v>2145.75</v>
      </c>
      <c r="L255" s="20">
        <v>40769.25</v>
      </c>
      <c r="M255" s="22">
        <f t="shared" si="13"/>
        <v>343320</v>
      </c>
      <c r="N255" s="22">
        <f t="shared" si="14"/>
        <v>-302550.75</v>
      </c>
      <c r="O255" s="25">
        <v>41640</v>
      </c>
      <c r="P255" s="27" t="str">
        <f t="shared" si="15"/>
        <v>Wednesday</v>
      </c>
      <c r="Q255" s="18" t="s">
        <v>21</v>
      </c>
      <c r="R255" s="18">
        <v>2014</v>
      </c>
    </row>
    <row r="256" spans="1:18" x14ac:dyDescent="0.3">
      <c r="A256" s="13" t="s">
        <v>970</v>
      </c>
      <c r="B256" s="14" t="s">
        <v>34</v>
      </c>
      <c r="C256" s="14" t="s">
        <v>22</v>
      </c>
      <c r="D256" s="14" t="s">
        <v>55</v>
      </c>
      <c r="E256" s="14" t="s">
        <v>242</v>
      </c>
      <c r="F256" s="15">
        <v>807</v>
      </c>
      <c r="G256" s="16">
        <v>120</v>
      </c>
      <c r="H256" s="16">
        <v>125</v>
      </c>
      <c r="I256" s="16">
        <v>100875</v>
      </c>
      <c r="J256" s="17">
        <f t="shared" si="12"/>
        <v>0.05</v>
      </c>
      <c r="K256" s="16">
        <v>5043.75</v>
      </c>
      <c r="L256" s="16">
        <v>95831.25</v>
      </c>
      <c r="M256" s="16">
        <f t="shared" si="13"/>
        <v>96840</v>
      </c>
      <c r="N256" s="16">
        <f t="shared" si="14"/>
        <v>-1008.75</v>
      </c>
      <c r="O256" s="24">
        <v>41641</v>
      </c>
      <c r="P256" s="14" t="str">
        <f t="shared" si="15"/>
        <v>Thursday</v>
      </c>
      <c r="Q256" s="14" t="s">
        <v>46</v>
      </c>
      <c r="R256" s="14">
        <v>2014</v>
      </c>
    </row>
    <row r="257" spans="1:18" x14ac:dyDescent="0.3">
      <c r="A257" s="13" t="s">
        <v>971</v>
      </c>
      <c r="B257" s="18" t="s">
        <v>16</v>
      </c>
      <c r="C257" s="18" t="s">
        <v>44</v>
      </c>
      <c r="D257" s="18" t="s">
        <v>55</v>
      </c>
      <c r="E257" s="18" t="s">
        <v>242</v>
      </c>
      <c r="F257" s="19">
        <v>602</v>
      </c>
      <c r="G257" s="20">
        <v>120</v>
      </c>
      <c r="H257" s="20">
        <v>350</v>
      </c>
      <c r="I257" s="20">
        <v>210700</v>
      </c>
      <c r="J257" s="21">
        <f t="shared" si="12"/>
        <v>0.05</v>
      </c>
      <c r="K257" s="20">
        <v>10535</v>
      </c>
      <c r="L257" s="20">
        <v>200165</v>
      </c>
      <c r="M257" s="22">
        <f t="shared" si="13"/>
        <v>72240</v>
      </c>
      <c r="N257" s="22">
        <f t="shared" si="14"/>
        <v>127925</v>
      </c>
      <c r="O257" s="25">
        <v>41645</v>
      </c>
      <c r="P257" s="27" t="str">
        <f t="shared" si="15"/>
        <v>Monday</v>
      </c>
      <c r="Q257" s="18" t="s">
        <v>25</v>
      </c>
      <c r="R257" s="18">
        <v>2014</v>
      </c>
    </row>
    <row r="258" spans="1:18" x14ac:dyDescent="0.3">
      <c r="A258" s="13" t="s">
        <v>972</v>
      </c>
      <c r="B258" s="14" t="s">
        <v>16</v>
      </c>
      <c r="C258" s="14" t="s">
        <v>44</v>
      </c>
      <c r="D258" s="14" t="s">
        <v>55</v>
      </c>
      <c r="E258" s="14" t="s">
        <v>242</v>
      </c>
      <c r="F258" s="15">
        <v>2832</v>
      </c>
      <c r="G258" s="16">
        <v>120</v>
      </c>
      <c r="H258" s="16">
        <v>20</v>
      </c>
      <c r="I258" s="16">
        <v>56640</v>
      </c>
      <c r="J258" s="17">
        <f t="shared" si="12"/>
        <v>0.05</v>
      </c>
      <c r="K258" s="16">
        <v>2832</v>
      </c>
      <c r="L258" s="16">
        <v>53808</v>
      </c>
      <c r="M258" s="16">
        <f t="shared" si="13"/>
        <v>339840</v>
      </c>
      <c r="N258" s="16">
        <f t="shared" si="14"/>
        <v>-286032</v>
      </c>
      <c r="O258" s="24">
        <v>41647</v>
      </c>
      <c r="P258" s="14" t="str">
        <f t="shared" si="15"/>
        <v>Wednesday</v>
      </c>
      <c r="Q258" s="14" t="s">
        <v>41</v>
      </c>
      <c r="R258" s="14">
        <v>2014</v>
      </c>
    </row>
    <row r="259" spans="1:18" x14ac:dyDescent="0.3">
      <c r="A259" s="13" t="s">
        <v>973</v>
      </c>
      <c r="B259" s="18" t="s">
        <v>16</v>
      </c>
      <c r="C259" s="18" t="s">
        <v>24</v>
      </c>
      <c r="D259" s="18" t="s">
        <v>55</v>
      </c>
      <c r="E259" s="18" t="s">
        <v>242</v>
      </c>
      <c r="F259" s="19">
        <v>1579</v>
      </c>
      <c r="G259" s="20">
        <v>120</v>
      </c>
      <c r="H259" s="20">
        <v>20</v>
      </c>
      <c r="I259" s="20">
        <v>31580</v>
      </c>
      <c r="J259" s="21">
        <f t="shared" ref="J259:J322" si="16">K259/I259</f>
        <v>0.05</v>
      </c>
      <c r="K259" s="20">
        <v>1579</v>
      </c>
      <c r="L259" s="20">
        <v>30001</v>
      </c>
      <c r="M259" s="22">
        <f t="shared" ref="M259:M322" si="17">F259*G259</f>
        <v>189480</v>
      </c>
      <c r="N259" s="22">
        <f t="shared" ref="N259:N322" si="18">L259 - M259</f>
        <v>-159479</v>
      </c>
      <c r="O259" s="25">
        <v>41647</v>
      </c>
      <c r="P259" s="27" t="str">
        <f t="shared" ref="P259:P322" si="19">TEXT(O259,"dddd")</f>
        <v>Wednesday</v>
      </c>
      <c r="Q259" s="18" t="s">
        <v>41</v>
      </c>
      <c r="R259" s="18">
        <v>2014</v>
      </c>
    </row>
    <row r="260" spans="1:18" x14ac:dyDescent="0.3">
      <c r="A260" s="13" t="s">
        <v>974</v>
      </c>
      <c r="B260" s="14" t="s">
        <v>34</v>
      </c>
      <c r="C260" s="14" t="s">
        <v>44</v>
      </c>
      <c r="D260" s="14" t="s">
        <v>55</v>
      </c>
      <c r="E260" s="14" t="s">
        <v>242</v>
      </c>
      <c r="F260" s="15">
        <v>861</v>
      </c>
      <c r="G260" s="16">
        <v>120</v>
      </c>
      <c r="H260" s="16">
        <v>125</v>
      </c>
      <c r="I260" s="16">
        <v>107625</v>
      </c>
      <c r="J260" s="17">
        <f t="shared" si="16"/>
        <v>0.05</v>
      </c>
      <c r="K260" s="16">
        <v>5381.25</v>
      </c>
      <c r="L260" s="16">
        <v>102243.75</v>
      </c>
      <c r="M260" s="16">
        <f t="shared" si="17"/>
        <v>103320</v>
      </c>
      <c r="N260" s="16">
        <f t="shared" si="18"/>
        <v>-1076.25</v>
      </c>
      <c r="O260" s="24">
        <v>41649</v>
      </c>
      <c r="P260" s="14" t="str">
        <f t="shared" si="19"/>
        <v>Friday</v>
      </c>
      <c r="Q260" s="14" t="s">
        <v>43</v>
      </c>
      <c r="R260" s="14">
        <v>2014</v>
      </c>
    </row>
    <row r="261" spans="1:18" x14ac:dyDescent="0.3">
      <c r="A261" s="13" t="s">
        <v>975</v>
      </c>
      <c r="B261" s="18" t="s">
        <v>34</v>
      </c>
      <c r="C261" s="18" t="s">
        <v>24</v>
      </c>
      <c r="D261" s="18" t="s">
        <v>55</v>
      </c>
      <c r="E261" s="18" t="s">
        <v>242</v>
      </c>
      <c r="F261" s="19">
        <v>704</v>
      </c>
      <c r="G261" s="20">
        <v>120</v>
      </c>
      <c r="H261" s="20">
        <v>125</v>
      </c>
      <c r="I261" s="20">
        <v>88000</v>
      </c>
      <c r="J261" s="21">
        <f t="shared" si="16"/>
        <v>0.05</v>
      </c>
      <c r="K261" s="20">
        <v>4400</v>
      </c>
      <c r="L261" s="20">
        <v>83600</v>
      </c>
      <c r="M261" s="22">
        <f t="shared" si="17"/>
        <v>84480</v>
      </c>
      <c r="N261" s="22">
        <f t="shared" si="18"/>
        <v>-880</v>
      </c>
      <c r="O261" s="25">
        <v>41284</v>
      </c>
      <c r="P261" s="27" t="str">
        <f t="shared" si="19"/>
        <v>Thursday</v>
      </c>
      <c r="Q261" s="18" t="s">
        <v>43</v>
      </c>
      <c r="R261" s="18">
        <v>2013</v>
      </c>
    </row>
    <row r="262" spans="1:18" x14ac:dyDescent="0.3">
      <c r="A262" s="13" t="s">
        <v>976</v>
      </c>
      <c r="B262" s="14" t="s">
        <v>16</v>
      </c>
      <c r="C262" s="14" t="s">
        <v>24</v>
      </c>
      <c r="D262" s="14" t="s">
        <v>55</v>
      </c>
      <c r="E262" s="14" t="s">
        <v>242</v>
      </c>
      <c r="F262" s="15">
        <v>1033</v>
      </c>
      <c r="G262" s="16">
        <v>120</v>
      </c>
      <c r="H262" s="16">
        <v>20</v>
      </c>
      <c r="I262" s="16">
        <v>20660</v>
      </c>
      <c r="J262" s="17">
        <f t="shared" si="16"/>
        <v>0.05</v>
      </c>
      <c r="K262" s="16">
        <v>1033</v>
      </c>
      <c r="L262" s="16">
        <v>19627</v>
      </c>
      <c r="M262" s="16">
        <f t="shared" si="17"/>
        <v>123960</v>
      </c>
      <c r="N262" s="16">
        <f t="shared" si="18"/>
        <v>-104333</v>
      </c>
      <c r="O262" s="24">
        <v>41286</v>
      </c>
      <c r="P262" s="14" t="str">
        <f t="shared" si="19"/>
        <v>Saturday</v>
      </c>
      <c r="Q262" s="14" t="s">
        <v>30</v>
      </c>
      <c r="R262" s="14">
        <v>2013</v>
      </c>
    </row>
    <row r="263" spans="1:18" x14ac:dyDescent="0.3">
      <c r="A263" s="13" t="s">
        <v>977</v>
      </c>
      <c r="B263" s="18" t="s">
        <v>38</v>
      </c>
      <c r="C263" s="18" t="s">
        <v>22</v>
      </c>
      <c r="D263" s="18" t="s">
        <v>55</v>
      </c>
      <c r="E263" s="18" t="s">
        <v>242</v>
      </c>
      <c r="F263" s="19">
        <v>1250</v>
      </c>
      <c r="G263" s="20">
        <v>120</v>
      </c>
      <c r="H263" s="20">
        <v>300</v>
      </c>
      <c r="I263" s="20">
        <v>375000</v>
      </c>
      <c r="J263" s="21">
        <f t="shared" si="16"/>
        <v>0.05</v>
      </c>
      <c r="K263" s="20">
        <v>18750</v>
      </c>
      <c r="L263" s="20">
        <v>356250</v>
      </c>
      <c r="M263" s="22">
        <f t="shared" si="17"/>
        <v>150000</v>
      </c>
      <c r="N263" s="22">
        <f t="shared" si="18"/>
        <v>206250</v>
      </c>
      <c r="O263" s="25">
        <v>41651</v>
      </c>
      <c r="P263" s="27" t="str">
        <f t="shared" si="19"/>
        <v>Sunday</v>
      </c>
      <c r="Q263" s="18" t="s">
        <v>30</v>
      </c>
      <c r="R263" s="18">
        <v>2014</v>
      </c>
    </row>
    <row r="264" spans="1:18" x14ac:dyDescent="0.3">
      <c r="A264" s="13" t="s">
        <v>978</v>
      </c>
      <c r="B264" s="14" t="s">
        <v>16</v>
      </c>
      <c r="C264" s="14" t="s">
        <v>17</v>
      </c>
      <c r="D264" s="14" t="s">
        <v>60</v>
      </c>
      <c r="E264" s="14" t="s">
        <v>242</v>
      </c>
      <c r="F264" s="15">
        <v>1389</v>
      </c>
      <c r="G264" s="16">
        <v>250</v>
      </c>
      <c r="H264" s="16">
        <v>20</v>
      </c>
      <c r="I264" s="16">
        <v>27780</v>
      </c>
      <c r="J264" s="17">
        <f t="shared" si="16"/>
        <v>0.05</v>
      </c>
      <c r="K264" s="16">
        <v>1389</v>
      </c>
      <c r="L264" s="16">
        <v>26391</v>
      </c>
      <c r="M264" s="16">
        <f t="shared" si="17"/>
        <v>347250</v>
      </c>
      <c r="N264" s="16">
        <f t="shared" si="18"/>
        <v>-320859</v>
      </c>
      <c r="O264" s="24">
        <v>41284</v>
      </c>
      <c r="P264" s="14" t="str">
        <f t="shared" si="19"/>
        <v>Thursday</v>
      </c>
      <c r="Q264" s="14" t="s">
        <v>43</v>
      </c>
      <c r="R264" s="14">
        <v>2013</v>
      </c>
    </row>
    <row r="265" spans="1:18" x14ac:dyDescent="0.3">
      <c r="A265" s="13" t="s">
        <v>979</v>
      </c>
      <c r="B265" s="18" t="s">
        <v>16</v>
      </c>
      <c r="C265" s="18" t="s">
        <v>44</v>
      </c>
      <c r="D265" s="18" t="s">
        <v>60</v>
      </c>
      <c r="E265" s="18" t="s">
        <v>242</v>
      </c>
      <c r="F265" s="19">
        <v>1265</v>
      </c>
      <c r="G265" s="20">
        <v>250</v>
      </c>
      <c r="H265" s="20">
        <v>20</v>
      </c>
      <c r="I265" s="20">
        <v>25300</v>
      </c>
      <c r="J265" s="21">
        <f t="shared" si="16"/>
        <v>0.05</v>
      </c>
      <c r="K265" s="20">
        <v>1265</v>
      </c>
      <c r="L265" s="20">
        <v>24035</v>
      </c>
      <c r="M265" s="22">
        <f t="shared" si="17"/>
        <v>316250</v>
      </c>
      <c r="N265" s="22">
        <f t="shared" si="18"/>
        <v>-292215</v>
      </c>
      <c r="O265" s="25">
        <v>41285</v>
      </c>
      <c r="P265" s="27" t="str">
        <f t="shared" si="19"/>
        <v>Friday</v>
      </c>
      <c r="Q265" s="18" t="s">
        <v>54</v>
      </c>
      <c r="R265" s="18">
        <v>2013</v>
      </c>
    </row>
    <row r="266" spans="1:18" x14ac:dyDescent="0.3">
      <c r="A266" s="13" t="s">
        <v>980</v>
      </c>
      <c r="B266" s="14" t="s">
        <v>16</v>
      </c>
      <c r="C266" s="14" t="s">
        <v>22</v>
      </c>
      <c r="D266" s="14" t="s">
        <v>60</v>
      </c>
      <c r="E266" s="14" t="s">
        <v>242</v>
      </c>
      <c r="F266" s="15">
        <v>2297</v>
      </c>
      <c r="G266" s="16">
        <v>250</v>
      </c>
      <c r="H266" s="16">
        <v>20</v>
      </c>
      <c r="I266" s="16">
        <v>45940</v>
      </c>
      <c r="J266" s="17">
        <f t="shared" si="16"/>
        <v>0.05</v>
      </c>
      <c r="K266" s="16">
        <v>2297</v>
      </c>
      <c r="L266" s="16">
        <v>43643</v>
      </c>
      <c r="M266" s="16">
        <f t="shared" si="17"/>
        <v>574250</v>
      </c>
      <c r="N266" s="16">
        <f t="shared" si="18"/>
        <v>-530607</v>
      </c>
      <c r="O266" s="24">
        <v>41285</v>
      </c>
      <c r="P266" s="14" t="str">
        <f t="shared" si="19"/>
        <v>Friday</v>
      </c>
      <c r="Q266" s="14" t="s">
        <v>54</v>
      </c>
      <c r="R266" s="14">
        <v>2013</v>
      </c>
    </row>
    <row r="267" spans="1:18" x14ac:dyDescent="0.3">
      <c r="A267" s="13" t="s">
        <v>981</v>
      </c>
      <c r="B267" s="18" t="s">
        <v>16</v>
      </c>
      <c r="C267" s="18" t="s">
        <v>44</v>
      </c>
      <c r="D267" s="18" t="s">
        <v>60</v>
      </c>
      <c r="E267" s="18" t="s">
        <v>242</v>
      </c>
      <c r="F267" s="19">
        <v>2663</v>
      </c>
      <c r="G267" s="20">
        <v>250</v>
      </c>
      <c r="H267" s="20">
        <v>20</v>
      </c>
      <c r="I267" s="20">
        <v>53260</v>
      </c>
      <c r="J267" s="21">
        <f t="shared" si="16"/>
        <v>0.05</v>
      </c>
      <c r="K267" s="20">
        <v>2663</v>
      </c>
      <c r="L267" s="20">
        <v>50597</v>
      </c>
      <c r="M267" s="22">
        <f t="shared" si="17"/>
        <v>665750</v>
      </c>
      <c r="N267" s="22">
        <f t="shared" si="18"/>
        <v>-615153</v>
      </c>
      <c r="O267" s="25">
        <v>41651</v>
      </c>
      <c r="P267" s="27" t="str">
        <f t="shared" si="19"/>
        <v>Sunday</v>
      </c>
      <c r="Q267" s="18" t="s">
        <v>30</v>
      </c>
      <c r="R267" s="18">
        <v>2014</v>
      </c>
    </row>
    <row r="268" spans="1:18" x14ac:dyDescent="0.3">
      <c r="A268" s="13" t="s">
        <v>982</v>
      </c>
      <c r="B268" s="14" t="s">
        <v>16</v>
      </c>
      <c r="C268" s="14" t="s">
        <v>44</v>
      </c>
      <c r="D268" s="14" t="s">
        <v>60</v>
      </c>
      <c r="E268" s="14" t="s">
        <v>242</v>
      </c>
      <c r="F268" s="15">
        <v>570</v>
      </c>
      <c r="G268" s="16">
        <v>250</v>
      </c>
      <c r="H268" s="16">
        <v>7</v>
      </c>
      <c r="I268" s="16">
        <v>3990</v>
      </c>
      <c r="J268" s="17">
        <f t="shared" si="16"/>
        <v>0.05</v>
      </c>
      <c r="K268" s="16">
        <v>199.5</v>
      </c>
      <c r="L268" s="16">
        <v>3790.5</v>
      </c>
      <c r="M268" s="16">
        <f t="shared" si="17"/>
        <v>142500</v>
      </c>
      <c r="N268" s="16">
        <f t="shared" si="18"/>
        <v>-138709.5</v>
      </c>
      <c r="O268" s="24">
        <v>41651</v>
      </c>
      <c r="P268" s="14" t="str">
        <f t="shared" si="19"/>
        <v>Sunday</v>
      </c>
      <c r="Q268" s="14" t="s">
        <v>30</v>
      </c>
      <c r="R268" s="14">
        <v>2014</v>
      </c>
    </row>
    <row r="269" spans="1:18" x14ac:dyDescent="0.3">
      <c r="A269" s="13" t="s">
        <v>983</v>
      </c>
      <c r="B269" s="18" t="s">
        <v>16</v>
      </c>
      <c r="C269" s="18" t="s">
        <v>24</v>
      </c>
      <c r="D269" s="18" t="s">
        <v>60</v>
      </c>
      <c r="E269" s="18" t="s">
        <v>242</v>
      </c>
      <c r="F269" s="19">
        <v>2487</v>
      </c>
      <c r="G269" s="20">
        <v>250</v>
      </c>
      <c r="H269" s="20">
        <v>7</v>
      </c>
      <c r="I269" s="20">
        <v>17409</v>
      </c>
      <c r="J269" s="21">
        <f t="shared" si="16"/>
        <v>0.05</v>
      </c>
      <c r="K269" s="20">
        <v>870.45</v>
      </c>
      <c r="L269" s="20">
        <v>16538.55</v>
      </c>
      <c r="M269" s="22">
        <f t="shared" si="17"/>
        <v>621750</v>
      </c>
      <c r="N269" s="22">
        <f t="shared" si="18"/>
        <v>-605211.44999999995</v>
      </c>
      <c r="O269" s="25">
        <v>41651</v>
      </c>
      <c r="P269" s="27" t="str">
        <f t="shared" si="19"/>
        <v>Sunday</v>
      </c>
      <c r="Q269" s="18" t="s">
        <v>30</v>
      </c>
      <c r="R269" s="18">
        <v>2014</v>
      </c>
    </row>
    <row r="270" spans="1:18" x14ac:dyDescent="0.3">
      <c r="A270" s="13" t="s">
        <v>984</v>
      </c>
      <c r="B270" s="14" t="s">
        <v>16</v>
      </c>
      <c r="C270" s="14" t="s">
        <v>22</v>
      </c>
      <c r="D270" s="14" t="s">
        <v>71</v>
      </c>
      <c r="E270" s="14" t="s">
        <v>242</v>
      </c>
      <c r="F270" s="15">
        <v>1350</v>
      </c>
      <c r="G270" s="16">
        <v>260</v>
      </c>
      <c r="H270" s="16">
        <v>350</v>
      </c>
      <c r="I270" s="16">
        <v>472500</v>
      </c>
      <c r="J270" s="17">
        <f t="shared" si="16"/>
        <v>0.05</v>
      </c>
      <c r="K270" s="16">
        <v>23625</v>
      </c>
      <c r="L270" s="16">
        <v>448875</v>
      </c>
      <c r="M270" s="16">
        <f t="shared" si="17"/>
        <v>351000</v>
      </c>
      <c r="N270" s="16">
        <f t="shared" si="18"/>
        <v>97875</v>
      </c>
      <c r="O270" s="24">
        <v>41641</v>
      </c>
      <c r="P270" s="14" t="str">
        <f t="shared" si="19"/>
        <v>Thursday</v>
      </c>
      <c r="Q270" s="14" t="s">
        <v>46</v>
      </c>
      <c r="R270" s="14">
        <v>2014</v>
      </c>
    </row>
    <row r="271" spans="1:18" x14ac:dyDescent="0.3">
      <c r="A271" s="13" t="s">
        <v>985</v>
      </c>
      <c r="B271" s="18" t="s">
        <v>16</v>
      </c>
      <c r="C271" s="18" t="s">
        <v>17</v>
      </c>
      <c r="D271" s="18" t="s">
        <v>71</v>
      </c>
      <c r="E271" s="18" t="s">
        <v>242</v>
      </c>
      <c r="F271" s="19">
        <v>552</v>
      </c>
      <c r="G271" s="20">
        <v>260</v>
      </c>
      <c r="H271" s="20">
        <v>350</v>
      </c>
      <c r="I271" s="20">
        <v>193200</v>
      </c>
      <c r="J271" s="21">
        <f t="shared" si="16"/>
        <v>0.05</v>
      </c>
      <c r="K271" s="20">
        <v>9660</v>
      </c>
      <c r="L271" s="20">
        <v>183540</v>
      </c>
      <c r="M271" s="22">
        <f t="shared" si="17"/>
        <v>143520</v>
      </c>
      <c r="N271" s="22">
        <f t="shared" si="18"/>
        <v>40020</v>
      </c>
      <c r="O271" s="25">
        <v>41647</v>
      </c>
      <c r="P271" s="27" t="str">
        <f t="shared" si="19"/>
        <v>Wednesday</v>
      </c>
      <c r="Q271" s="18" t="s">
        <v>41</v>
      </c>
      <c r="R271" s="18">
        <v>2014</v>
      </c>
    </row>
    <row r="272" spans="1:18" x14ac:dyDescent="0.3">
      <c r="A272" s="13" t="s">
        <v>986</v>
      </c>
      <c r="B272" s="14" t="s">
        <v>16</v>
      </c>
      <c r="C272" s="14" t="s">
        <v>17</v>
      </c>
      <c r="D272" s="14" t="s">
        <v>71</v>
      </c>
      <c r="E272" s="14" t="s">
        <v>242</v>
      </c>
      <c r="F272" s="15">
        <v>1228</v>
      </c>
      <c r="G272" s="16">
        <v>260</v>
      </c>
      <c r="H272" s="16">
        <v>350</v>
      </c>
      <c r="I272" s="16">
        <v>429800</v>
      </c>
      <c r="J272" s="17">
        <f t="shared" si="16"/>
        <v>0.05</v>
      </c>
      <c r="K272" s="16">
        <v>21490</v>
      </c>
      <c r="L272" s="16">
        <v>408310</v>
      </c>
      <c r="M272" s="16">
        <f t="shared" si="17"/>
        <v>319280</v>
      </c>
      <c r="N272" s="16">
        <f t="shared" si="18"/>
        <v>89030</v>
      </c>
      <c r="O272" s="24">
        <v>41284</v>
      </c>
      <c r="P272" s="14" t="str">
        <f t="shared" si="19"/>
        <v>Thursday</v>
      </c>
      <c r="Q272" s="14" t="s">
        <v>43</v>
      </c>
      <c r="R272" s="14">
        <v>2013</v>
      </c>
    </row>
    <row r="273" spans="1:18" x14ac:dyDescent="0.3">
      <c r="A273" s="13" t="s">
        <v>987</v>
      </c>
      <c r="B273" s="18" t="s">
        <v>38</v>
      </c>
      <c r="C273" s="18" t="s">
        <v>22</v>
      </c>
      <c r="D273" s="18" t="s">
        <v>71</v>
      </c>
      <c r="E273" s="18" t="s">
        <v>242</v>
      </c>
      <c r="F273" s="19">
        <v>1250</v>
      </c>
      <c r="G273" s="20">
        <v>260</v>
      </c>
      <c r="H273" s="20">
        <v>300</v>
      </c>
      <c r="I273" s="20">
        <v>375000</v>
      </c>
      <c r="J273" s="21">
        <f t="shared" si="16"/>
        <v>0.05</v>
      </c>
      <c r="K273" s="20">
        <v>18750</v>
      </c>
      <c r="L273" s="20">
        <v>356250</v>
      </c>
      <c r="M273" s="22">
        <f t="shared" si="17"/>
        <v>325000</v>
      </c>
      <c r="N273" s="22">
        <f t="shared" si="18"/>
        <v>31250</v>
      </c>
      <c r="O273" s="25">
        <v>41651</v>
      </c>
      <c r="P273" s="27" t="str">
        <f t="shared" si="19"/>
        <v>Sunday</v>
      </c>
      <c r="Q273" s="18" t="s">
        <v>30</v>
      </c>
      <c r="R273" s="18">
        <v>2014</v>
      </c>
    </row>
    <row r="274" spans="1:18" x14ac:dyDescent="0.3">
      <c r="A274" s="13" t="s">
        <v>988</v>
      </c>
      <c r="B274" s="14" t="s">
        <v>23</v>
      </c>
      <c r="C274" s="14" t="s">
        <v>24</v>
      </c>
      <c r="D274" s="14" t="s">
        <v>45</v>
      </c>
      <c r="E274" s="14" t="s">
        <v>242</v>
      </c>
      <c r="F274" s="15">
        <v>3801</v>
      </c>
      <c r="G274" s="16">
        <v>10</v>
      </c>
      <c r="H274" s="16">
        <v>15</v>
      </c>
      <c r="I274" s="16">
        <v>57015</v>
      </c>
      <c r="J274" s="17">
        <f t="shared" si="16"/>
        <v>6.0000000000000005E-2</v>
      </c>
      <c r="K274" s="16">
        <v>3420.9</v>
      </c>
      <c r="L274" s="16">
        <v>53594.1</v>
      </c>
      <c r="M274" s="16">
        <f t="shared" si="17"/>
        <v>38010</v>
      </c>
      <c r="N274" s="16">
        <f t="shared" si="18"/>
        <v>15584.099999999999</v>
      </c>
      <c r="O274" s="24">
        <v>41643</v>
      </c>
      <c r="P274" s="14" t="str">
        <f t="shared" si="19"/>
        <v>Saturday</v>
      </c>
      <c r="Q274" s="14" t="s">
        <v>64</v>
      </c>
      <c r="R274" s="14">
        <v>2014</v>
      </c>
    </row>
    <row r="275" spans="1:18" x14ac:dyDescent="0.3">
      <c r="A275" s="13" t="s">
        <v>989</v>
      </c>
      <c r="B275" s="18" t="s">
        <v>16</v>
      </c>
      <c r="C275" s="18" t="s">
        <v>44</v>
      </c>
      <c r="D275" s="18" t="s">
        <v>18</v>
      </c>
      <c r="E275" s="18" t="s">
        <v>242</v>
      </c>
      <c r="F275" s="19">
        <v>1117.5</v>
      </c>
      <c r="G275" s="20">
        <v>3</v>
      </c>
      <c r="H275" s="20">
        <v>20</v>
      </c>
      <c r="I275" s="20">
        <v>22350</v>
      </c>
      <c r="J275" s="21">
        <f t="shared" si="16"/>
        <v>0.06</v>
      </c>
      <c r="K275" s="20">
        <v>1341</v>
      </c>
      <c r="L275" s="20">
        <v>21009</v>
      </c>
      <c r="M275" s="22">
        <f t="shared" si="17"/>
        <v>3352.5</v>
      </c>
      <c r="N275" s="22">
        <f t="shared" si="18"/>
        <v>17656.5</v>
      </c>
      <c r="O275" s="25">
        <v>41640</v>
      </c>
      <c r="P275" s="27" t="str">
        <f t="shared" si="19"/>
        <v>Wednesday</v>
      </c>
      <c r="Q275" s="18" t="s">
        <v>21</v>
      </c>
      <c r="R275" s="18">
        <v>2014</v>
      </c>
    </row>
    <row r="276" spans="1:18" x14ac:dyDescent="0.3">
      <c r="A276" s="13" t="s">
        <v>990</v>
      </c>
      <c r="B276" s="14" t="s">
        <v>23</v>
      </c>
      <c r="C276" s="14" t="s">
        <v>17</v>
      </c>
      <c r="D276" s="14" t="s">
        <v>18</v>
      </c>
      <c r="E276" s="14" t="s">
        <v>242</v>
      </c>
      <c r="F276" s="15">
        <v>2844</v>
      </c>
      <c r="G276" s="16">
        <v>3</v>
      </c>
      <c r="H276" s="16">
        <v>15</v>
      </c>
      <c r="I276" s="16">
        <v>42660</v>
      </c>
      <c r="J276" s="17">
        <f t="shared" si="16"/>
        <v>0.06</v>
      </c>
      <c r="K276" s="16">
        <v>2559.6</v>
      </c>
      <c r="L276" s="16">
        <v>40100.400000000001</v>
      </c>
      <c r="M276" s="16">
        <f t="shared" si="17"/>
        <v>8532</v>
      </c>
      <c r="N276" s="16">
        <f t="shared" si="18"/>
        <v>31568.400000000001</v>
      </c>
      <c r="O276" s="24">
        <v>41645</v>
      </c>
      <c r="P276" s="14" t="str">
        <f t="shared" si="19"/>
        <v>Monday</v>
      </c>
      <c r="Q276" s="14" t="s">
        <v>25</v>
      </c>
      <c r="R276" s="14">
        <v>2014</v>
      </c>
    </row>
    <row r="277" spans="1:18" x14ac:dyDescent="0.3">
      <c r="A277" s="13" t="s">
        <v>991</v>
      </c>
      <c r="B277" s="18" t="s">
        <v>33</v>
      </c>
      <c r="C277" s="18" t="s">
        <v>26</v>
      </c>
      <c r="D277" s="18" t="s">
        <v>18</v>
      </c>
      <c r="E277" s="18" t="s">
        <v>242</v>
      </c>
      <c r="F277" s="19">
        <v>562</v>
      </c>
      <c r="G277" s="20">
        <v>3</v>
      </c>
      <c r="H277" s="20">
        <v>12</v>
      </c>
      <c r="I277" s="20">
        <v>6744</v>
      </c>
      <c r="J277" s="21">
        <f t="shared" si="16"/>
        <v>0.06</v>
      </c>
      <c r="K277" s="20">
        <v>404.64</v>
      </c>
      <c r="L277" s="20">
        <v>6339.36</v>
      </c>
      <c r="M277" s="22">
        <f t="shared" si="17"/>
        <v>1686</v>
      </c>
      <c r="N277" s="22">
        <f t="shared" si="18"/>
        <v>4653.3599999999997</v>
      </c>
      <c r="O277" s="25">
        <v>41648</v>
      </c>
      <c r="P277" s="27" t="str">
        <f t="shared" si="19"/>
        <v>Thursday</v>
      </c>
      <c r="Q277" s="18" t="s">
        <v>42</v>
      </c>
      <c r="R277" s="18">
        <v>2014</v>
      </c>
    </row>
    <row r="278" spans="1:18" x14ac:dyDescent="0.3">
      <c r="A278" s="13" t="s">
        <v>992</v>
      </c>
      <c r="B278" s="14" t="s">
        <v>33</v>
      </c>
      <c r="C278" s="14" t="s">
        <v>17</v>
      </c>
      <c r="D278" s="14" t="s">
        <v>18</v>
      </c>
      <c r="E278" s="14" t="s">
        <v>242</v>
      </c>
      <c r="F278" s="15">
        <v>2299</v>
      </c>
      <c r="G278" s="16">
        <v>3</v>
      </c>
      <c r="H278" s="16">
        <v>12</v>
      </c>
      <c r="I278" s="16">
        <v>27588</v>
      </c>
      <c r="J278" s="17">
        <f t="shared" si="16"/>
        <v>0.06</v>
      </c>
      <c r="K278" s="16">
        <v>1655.28</v>
      </c>
      <c r="L278" s="16">
        <v>25932.720000000001</v>
      </c>
      <c r="M278" s="16">
        <f t="shared" si="17"/>
        <v>6897</v>
      </c>
      <c r="N278" s="16">
        <f t="shared" si="18"/>
        <v>19035.72</v>
      </c>
      <c r="O278" s="24">
        <v>41284</v>
      </c>
      <c r="P278" s="14" t="str">
        <f t="shared" si="19"/>
        <v>Thursday</v>
      </c>
      <c r="Q278" s="14" t="s">
        <v>43</v>
      </c>
      <c r="R278" s="14">
        <v>2013</v>
      </c>
    </row>
    <row r="279" spans="1:18" x14ac:dyDescent="0.3">
      <c r="A279" s="13" t="s">
        <v>993</v>
      </c>
      <c r="B279" s="18" t="s">
        <v>23</v>
      </c>
      <c r="C279" s="18" t="s">
        <v>44</v>
      </c>
      <c r="D279" s="18" t="s">
        <v>18</v>
      </c>
      <c r="E279" s="18" t="s">
        <v>242</v>
      </c>
      <c r="F279" s="19">
        <v>2030</v>
      </c>
      <c r="G279" s="20">
        <v>3</v>
      </c>
      <c r="H279" s="20">
        <v>15</v>
      </c>
      <c r="I279" s="20">
        <v>30450</v>
      </c>
      <c r="J279" s="21">
        <f t="shared" si="16"/>
        <v>0.06</v>
      </c>
      <c r="K279" s="20">
        <v>1827</v>
      </c>
      <c r="L279" s="20">
        <v>28623</v>
      </c>
      <c r="M279" s="22">
        <f t="shared" si="17"/>
        <v>6090</v>
      </c>
      <c r="N279" s="22">
        <f t="shared" si="18"/>
        <v>22533</v>
      </c>
      <c r="O279" s="25">
        <v>41650</v>
      </c>
      <c r="P279" s="27" t="str">
        <f t="shared" si="19"/>
        <v>Saturday</v>
      </c>
      <c r="Q279" s="18" t="s">
        <v>54</v>
      </c>
      <c r="R279" s="18">
        <v>2014</v>
      </c>
    </row>
    <row r="280" spans="1:18" x14ac:dyDescent="0.3">
      <c r="A280" s="13" t="s">
        <v>994</v>
      </c>
      <c r="B280" s="14" t="s">
        <v>16</v>
      </c>
      <c r="C280" s="14" t="s">
        <v>44</v>
      </c>
      <c r="D280" s="14" t="s">
        <v>18</v>
      </c>
      <c r="E280" s="14" t="s">
        <v>242</v>
      </c>
      <c r="F280" s="15">
        <v>263</v>
      </c>
      <c r="G280" s="16">
        <v>3</v>
      </c>
      <c r="H280" s="16">
        <v>7</v>
      </c>
      <c r="I280" s="16">
        <v>1841</v>
      </c>
      <c r="J280" s="17">
        <f t="shared" si="16"/>
        <v>0.06</v>
      </c>
      <c r="K280" s="16">
        <v>110.46</v>
      </c>
      <c r="L280" s="16">
        <v>1730.54</v>
      </c>
      <c r="M280" s="16">
        <f t="shared" si="17"/>
        <v>789</v>
      </c>
      <c r="N280" s="16">
        <f t="shared" si="18"/>
        <v>941.54</v>
      </c>
      <c r="O280" s="24">
        <v>41285</v>
      </c>
      <c r="P280" s="14" t="str">
        <f t="shared" si="19"/>
        <v>Friday</v>
      </c>
      <c r="Q280" s="14" t="s">
        <v>54</v>
      </c>
      <c r="R280" s="14">
        <v>2013</v>
      </c>
    </row>
    <row r="281" spans="1:18" x14ac:dyDescent="0.3">
      <c r="A281" s="13" t="s">
        <v>995</v>
      </c>
      <c r="B281" s="18" t="s">
        <v>34</v>
      </c>
      <c r="C281" s="18" t="s">
        <v>22</v>
      </c>
      <c r="D281" s="18" t="s">
        <v>18</v>
      </c>
      <c r="E281" s="18" t="s">
        <v>242</v>
      </c>
      <c r="F281" s="19">
        <v>887</v>
      </c>
      <c r="G281" s="20">
        <v>3</v>
      </c>
      <c r="H281" s="20">
        <v>125</v>
      </c>
      <c r="I281" s="20">
        <v>110875</v>
      </c>
      <c r="J281" s="21">
        <f t="shared" si="16"/>
        <v>0.06</v>
      </c>
      <c r="K281" s="20">
        <v>6652.5</v>
      </c>
      <c r="L281" s="20">
        <v>104222.5</v>
      </c>
      <c r="M281" s="22">
        <f t="shared" si="17"/>
        <v>2661</v>
      </c>
      <c r="N281" s="22">
        <f t="shared" si="18"/>
        <v>101561.5</v>
      </c>
      <c r="O281" s="25">
        <v>41286</v>
      </c>
      <c r="P281" s="27" t="str">
        <f t="shared" si="19"/>
        <v>Saturday</v>
      </c>
      <c r="Q281" s="18" t="s">
        <v>30</v>
      </c>
      <c r="R281" s="18">
        <v>2013</v>
      </c>
    </row>
    <row r="282" spans="1:18" x14ac:dyDescent="0.3">
      <c r="A282" s="13" t="s">
        <v>996</v>
      </c>
      <c r="B282" s="14" t="s">
        <v>16</v>
      </c>
      <c r="C282" s="14" t="s">
        <v>26</v>
      </c>
      <c r="D282" s="14" t="s">
        <v>31</v>
      </c>
      <c r="E282" s="14" t="s">
        <v>242</v>
      </c>
      <c r="F282" s="15">
        <v>980</v>
      </c>
      <c r="G282" s="16">
        <v>5</v>
      </c>
      <c r="H282" s="16">
        <v>350</v>
      </c>
      <c r="I282" s="16">
        <v>343000</v>
      </c>
      <c r="J282" s="17">
        <f t="shared" si="16"/>
        <v>0.06</v>
      </c>
      <c r="K282" s="16">
        <v>20580</v>
      </c>
      <c r="L282" s="16">
        <v>322420</v>
      </c>
      <c r="M282" s="16">
        <f t="shared" si="17"/>
        <v>4900</v>
      </c>
      <c r="N282" s="16">
        <f t="shared" si="18"/>
        <v>317520</v>
      </c>
      <c r="O282" s="24">
        <v>41643</v>
      </c>
      <c r="P282" s="14" t="str">
        <f t="shared" si="19"/>
        <v>Saturday</v>
      </c>
      <c r="Q282" s="14" t="s">
        <v>64</v>
      </c>
      <c r="R282" s="14">
        <v>2014</v>
      </c>
    </row>
    <row r="283" spans="1:18" x14ac:dyDescent="0.3">
      <c r="A283" s="13" t="s">
        <v>997</v>
      </c>
      <c r="B283" s="18" t="s">
        <v>16</v>
      </c>
      <c r="C283" s="18" t="s">
        <v>22</v>
      </c>
      <c r="D283" s="18" t="s">
        <v>31</v>
      </c>
      <c r="E283" s="18" t="s">
        <v>242</v>
      </c>
      <c r="F283" s="19">
        <v>1460</v>
      </c>
      <c r="G283" s="20">
        <v>5</v>
      </c>
      <c r="H283" s="20">
        <v>350</v>
      </c>
      <c r="I283" s="20">
        <v>511000</v>
      </c>
      <c r="J283" s="21">
        <f t="shared" si="16"/>
        <v>0.06</v>
      </c>
      <c r="K283" s="20">
        <v>30660</v>
      </c>
      <c r="L283" s="20">
        <v>480340</v>
      </c>
      <c r="M283" s="22">
        <f t="shared" si="17"/>
        <v>7300</v>
      </c>
      <c r="N283" s="22">
        <f t="shared" si="18"/>
        <v>473040</v>
      </c>
      <c r="O283" s="25">
        <v>41644</v>
      </c>
      <c r="P283" s="27" t="str">
        <f t="shared" si="19"/>
        <v>Sunday</v>
      </c>
      <c r="Q283" s="18" t="s">
        <v>78</v>
      </c>
      <c r="R283" s="18">
        <v>2014</v>
      </c>
    </row>
    <row r="284" spans="1:18" x14ac:dyDescent="0.3">
      <c r="A284" s="13" t="s">
        <v>998</v>
      </c>
      <c r="B284" s="14" t="s">
        <v>16</v>
      </c>
      <c r="C284" s="14" t="s">
        <v>24</v>
      </c>
      <c r="D284" s="14" t="s">
        <v>31</v>
      </c>
      <c r="E284" s="14" t="s">
        <v>242</v>
      </c>
      <c r="F284" s="15">
        <v>1403</v>
      </c>
      <c r="G284" s="16">
        <v>5</v>
      </c>
      <c r="H284" s="16">
        <v>7</v>
      </c>
      <c r="I284" s="16">
        <v>9821</v>
      </c>
      <c r="J284" s="17">
        <f t="shared" si="16"/>
        <v>0.06</v>
      </c>
      <c r="K284" s="16">
        <v>589.26</v>
      </c>
      <c r="L284" s="16">
        <v>9231.74</v>
      </c>
      <c r="M284" s="16">
        <f t="shared" si="17"/>
        <v>7015</v>
      </c>
      <c r="N284" s="16">
        <f t="shared" si="18"/>
        <v>2216.7399999999998</v>
      </c>
      <c r="O284" s="24">
        <v>41284</v>
      </c>
      <c r="P284" s="14" t="str">
        <f t="shared" si="19"/>
        <v>Thursday</v>
      </c>
      <c r="Q284" s="14" t="s">
        <v>43</v>
      </c>
      <c r="R284" s="14">
        <v>2013</v>
      </c>
    </row>
    <row r="285" spans="1:18" x14ac:dyDescent="0.3">
      <c r="A285" s="13" t="s">
        <v>999</v>
      </c>
      <c r="B285" s="18" t="s">
        <v>33</v>
      </c>
      <c r="C285" s="18" t="s">
        <v>44</v>
      </c>
      <c r="D285" s="18" t="s">
        <v>31</v>
      </c>
      <c r="E285" s="18" t="s">
        <v>242</v>
      </c>
      <c r="F285" s="19">
        <v>2723</v>
      </c>
      <c r="G285" s="20">
        <v>5</v>
      </c>
      <c r="H285" s="20">
        <v>12</v>
      </c>
      <c r="I285" s="20">
        <v>32676</v>
      </c>
      <c r="J285" s="21">
        <f t="shared" si="16"/>
        <v>0.06</v>
      </c>
      <c r="K285" s="20">
        <v>1960.56</v>
      </c>
      <c r="L285" s="20">
        <v>30715.439999999999</v>
      </c>
      <c r="M285" s="22">
        <f t="shared" si="17"/>
        <v>13615</v>
      </c>
      <c r="N285" s="22">
        <f t="shared" si="18"/>
        <v>17100.439999999999</v>
      </c>
      <c r="O285" s="25">
        <v>41650</v>
      </c>
      <c r="P285" s="27" t="str">
        <f t="shared" si="19"/>
        <v>Saturday</v>
      </c>
      <c r="Q285" s="18" t="s">
        <v>54</v>
      </c>
      <c r="R285" s="18">
        <v>2014</v>
      </c>
    </row>
    <row r="286" spans="1:18" x14ac:dyDescent="0.3">
      <c r="A286" s="13" t="s">
        <v>1000</v>
      </c>
      <c r="B286" s="14" t="s">
        <v>16</v>
      </c>
      <c r="C286" s="14" t="s">
        <v>24</v>
      </c>
      <c r="D286" s="14" t="s">
        <v>45</v>
      </c>
      <c r="E286" s="14" t="s">
        <v>242</v>
      </c>
      <c r="F286" s="15">
        <v>1496</v>
      </c>
      <c r="G286" s="16">
        <v>10</v>
      </c>
      <c r="H286" s="16">
        <v>350</v>
      </c>
      <c r="I286" s="16">
        <v>523600</v>
      </c>
      <c r="J286" s="17">
        <f t="shared" si="16"/>
        <v>0.06</v>
      </c>
      <c r="K286" s="16">
        <v>31416</v>
      </c>
      <c r="L286" s="16">
        <v>492184</v>
      </c>
      <c r="M286" s="16">
        <f t="shared" si="17"/>
        <v>14960</v>
      </c>
      <c r="N286" s="16">
        <f t="shared" si="18"/>
        <v>477224</v>
      </c>
      <c r="O286" s="24">
        <v>41645</v>
      </c>
      <c r="P286" s="14" t="str">
        <f t="shared" si="19"/>
        <v>Monday</v>
      </c>
      <c r="Q286" s="14" t="s">
        <v>25</v>
      </c>
      <c r="R286" s="14">
        <v>2014</v>
      </c>
    </row>
    <row r="287" spans="1:18" x14ac:dyDescent="0.3">
      <c r="A287" s="13" t="s">
        <v>1001</v>
      </c>
      <c r="B287" s="18" t="s">
        <v>33</v>
      </c>
      <c r="C287" s="18" t="s">
        <v>17</v>
      </c>
      <c r="D287" s="18" t="s">
        <v>45</v>
      </c>
      <c r="E287" s="18" t="s">
        <v>242</v>
      </c>
      <c r="F287" s="19">
        <v>2299</v>
      </c>
      <c r="G287" s="20">
        <v>10</v>
      </c>
      <c r="H287" s="20">
        <v>12</v>
      </c>
      <c r="I287" s="20">
        <v>27588</v>
      </c>
      <c r="J287" s="21">
        <f t="shared" si="16"/>
        <v>0.06</v>
      </c>
      <c r="K287" s="20">
        <v>1655.28</v>
      </c>
      <c r="L287" s="20">
        <v>25932.720000000001</v>
      </c>
      <c r="M287" s="22">
        <f t="shared" si="17"/>
        <v>22990</v>
      </c>
      <c r="N287" s="22">
        <f t="shared" si="18"/>
        <v>2942.7200000000012</v>
      </c>
      <c r="O287" s="25">
        <v>41284</v>
      </c>
      <c r="P287" s="27" t="str">
        <f t="shared" si="19"/>
        <v>Thursday</v>
      </c>
      <c r="Q287" s="18" t="s">
        <v>43</v>
      </c>
      <c r="R287" s="18">
        <v>2013</v>
      </c>
    </row>
    <row r="288" spans="1:18" x14ac:dyDescent="0.3">
      <c r="A288" s="13" t="s">
        <v>1002</v>
      </c>
      <c r="B288" s="14" t="s">
        <v>16</v>
      </c>
      <c r="C288" s="14" t="s">
        <v>44</v>
      </c>
      <c r="D288" s="14" t="s">
        <v>45</v>
      </c>
      <c r="E288" s="14" t="s">
        <v>242</v>
      </c>
      <c r="F288" s="15">
        <v>727</v>
      </c>
      <c r="G288" s="16">
        <v>10</v>
      </c>
      <c r="H288" s="16">
        <v>350</v>
      </c>
      <c r="I288" s="16">
        <v>254450</v>
      </c>
      <c r="J288" s="17">
        <f t="shared" si="16"/>
        <v>0.06</v>
      </c>
      <c r="K288" s="16">
        <v>15267</v>
      </c>
      <c r="L288" s="16">
        <v>239183</v>
      </c>
      <c r="M288" s="16">
        <f t="shared" si="17"/>
        <v>7270</v>
      </c>
      <c r="N288" s="16">
        <f t="shared" si="18"/>
        <v>231913</v>
      </c>
      <c r="O288" s="24">
        <v>41284</v>
      </c>
      <c r="P288" s="14" t="str">
        <f t="shared" si="19"/>
        <v>Thursday</v>
      </c>
      <c r="Q288" s="14" t="s">
        <v>43</v>
      </c>
      <c r="R288" s="14">
        <v>2013</v>
      </c>
    </row>
    <row r="289" spans="1:18" x14ac:dyDescent="0.3">
      <c r="A289" s="13" t="s">
        <v>1003</v>
      </c>
      <c r="B289" s="18" t="s">
        <v>34</v>
      </c>
      <c r="C289" s="18" t="s">
        <v>17</v>
      </c>
      <c r="D289" s="18" t="s">
        <v>55</v>
      </c>
      <c r="E289" s="18" t="s">
        <v>242</v>
      </c>
      <c r="F289" s="19">
        <v>952</v>
      </c>
      <c r="G289" s="20">
        <v>120</v>
      </c>
      <c r="H289" s="20">
        <v>125</v>
      </c>
      <c r="I289" s="20">
        <v>119000</v>
      </c>
      <c r="J289" s="21">
        <f t="shared" si="16"/>
        <v>0.06</v>
      </c>
      <c r="K289" s="20">
        <v>7140</v>
      </c>
      <c r="L289" s="20">
        <v>111860</v>
      </c>
      <c r="M289" s="22">
        <f t="shared" si="17"/>
        <v>114240</v>
      </c>
      <c r="N289" s="22">
        <f t="shared" si="18"/>
        <v>-2380</v>
      </c>
      <c r="O289" s="25">
        <v>41641</v>
      </c>
      <c r="P289" s="27" t="str">
        <f t="shared" si="19"/>
        <v>Thursday</v>
      </c>
      <c r="Q289" s="18" t="s">
        <v>46</v>
      </c>
      <c r="R289" s="18">
        <v>2014</v>
      </c>
    </row>
    <row r="290" spans="1:18" x14ac:dyDescent="0.3">
      <c r="A290" s="13" t="s">
        <v>1004</v>
      </c>
      <c r="B290" s="14" t="s">
        <v>34</v>
      </c>
      <c r="C290" s="14" t="s">
        <v>44</v>
      </c>
      <c r="D290" s="14" t="s">
        <v>55</v>
      </c>
      <c r="E290" s="14" t="s">
        <v>242</v>
      </c>
      <c r="F290" s="15">
        <v>2755</v>
      </c>
      <c r="G290" s="16">
        <v>120</v>
      </c>
      <c r="H290" s="16">
        <v>125</v>
      </c>
      <c r="I290" s="16">
        <v>344375</v>
      </c>
      <c r="J290" s="17">
        <f t="shared" si="16"/>
        <v>0.06</v>
      </c>
      <c r="K290" s="16">
        <v>20662.5</v>
      </c>
      <c r="L290" s="16">
        <v>323712.5</v>
      </c>
      <c r="M290" s="16">
        <f t="shared" si="17"/>
        <v>330600</v>
      </c>
      <c r="N290" s="16">
        <f t="shared" si="18"/>
        <v>-6887.5</v>
      </c>
      <c r="O290" s="24">
        <v>41641</v>
      </c>
      <c r="P290" s="14" t="str">
        <f t="shared" si="19"/>
        <v>Thursday</v>
      </c>
      <c r="Q290" s="14" t="s">
        <v>46</v>
      </c>
      <c r="R290" s="14">
        <v>2014</v>
      </c>
    </row>
    <row r="291" spans="1:18" x14ac:dyDescent="0.3">
      <c r="A291" s="13" t="s">
        <v>1005</v>
      </c>
      <c r="B291" s="18" t="s">
        <v>23</v>
      </c>
      <c r="C291" s="18" t="s">
        <v>22</v>
      </c>
      <c r="D291" s="18" t="s">
        <v>55</v>
      </c>
      <c r="E291" s="18" t="s">
        <v>242</v>
      </c>
      <c r="F291" s="19">
        <v>1530</v>
      </c>
      <c r="G291" s="20">
        <v>120</v>
      </c>
      <c r="H291" s="20">
        <v>15</v>
      </c>
      <c r="I291" s="20">
        <v>22950</v>
      </c>
      <c r="J291" s="21">
        <f t="shared" si="16"/>
        <v>0.06</v>
      </c>
      <c r="K291" s="20">
        <v>1377</v>
      </c>
      <c r="L291" s="20">
        <v>21573</v>
      </c>
      <c r="M291" s="22">
        <f t="shared" si="17"/>
        <v>183600</v>
      </c>
      <c r="N291" s="22">
        <f t="shared" si="18"/>
        <v>-162027</v>
      </c>
      <c r="O291" s="25">
        <v>41644</v>
      </c>
      <c r="P291" s="27" t="str">
        <f t="shared" si="19"/>
        <v>Sunday</v>
      </c>
      <c r="Q291" s="18" t="s">
        <v>78</v>
      </c>
      <c r="R291" s="18">
        <v>2014</v>
      </c>
    </row>
    <row r="292" spans="1:18" x14ac:dyDescent="0.3">
      <c r="A292" s="13" t="s">
        <v>1006</v>
      </c>
      <c r="B292" s="14" t="s">
        <v>16</v>
      </c>
      <c r="C292" s="14" t="s">
        <v>24</v>
      </c>
      <c r="D292" s="14" t="s">
        <v>55</v>
      </c>
      <c r="E292" s="14" t="s">
        <v>242</v>
      </c>
      <c r="F292" s="15">
        <v>1496</v>
      </c>
      <c r="G292" s="16">
        <v>120</v>
      </c>
      <c r="H292" s="16">
        <v>350</v>
      </c>
      <c r="I292" s="16">
        <v>523600</v>
      </c>
      <c r="J292" s="17">
        <f t="shared" si="16"/>
        <v>0.06</v>
      </c>
      <c r="K292" s="16">
        <v>31416</v>
      </c>
      <c r="L292" s="16">
        <v>492184</v>
      </c>
      <c r="M292" s="16">
        <f t="shared" si="17"/>
        <v>179520</v>
      </c>
      <c r="N292" s="16">
        <f t="shared" si="18"/>
        <v>312664</v>
      </c>
      <c r="O292" s="24">
        <v>41645</v>
      </c>
      <c r="P292" s="14" t="str">
        <f t="shared" si="19"/>
        <v>Monday</v>
      </c>
      <c r="Q292" s="14" t="s">
        <v>25</v>
      </c>
      <c r="R292" s="14">
        <v>2014</v>
      </c>
    </row>
    <row r="293" spans="1:18" x14ac:dyDescent="0.3">
      <c r="A293" s="13" t="s">
        <v>1007</v>
      </c>
      <c r="B293" s="18" t="s">
        <v>16</v>
      </c>
      <c r="C293" s="18" t="s">
        <v>26</v>
      </c>
      <c r="D293" s="18" t="s">
        <v>55</v>
      </c>
      <c r="E293" s="18" t="s">
        <v>242</v>
      </c>
      <c r="F293" s="19">
        <v>1498</v>
      </c>
      <c r="G293" s="20">
        <v>120</v>
      </c>
      <c r="H293" s="20">
        <v>7</v>
      </c>
      <c r="I293" s="20">
        <v>10486</v>
      </c>
      <c r="J293" s="21">
        <f t="shared" si="16"/>
        <v>0.06</v>
      </c>
      <c r="K293" s="20">
        <v>629.16</v>
      </c>
      <c r="L293" s="20">
        <v>9856.84</v>
      </c>
      <c r="M293" s="22">
        <f t="shared" si="17"/>
        <v>179760</v>
      </c>
      <c r="N293" s="22">
        <f t="shared" si="18"/>
        <v>-169903.16</v>
      </c>
      <c r="O293" s="25">
        <v>41645</v>
      </c>
      <c r="P293" s="27" t="str">
        <f t="shared" si="19"/>
        <v>Monday</v>
      </c>
      <c r="Q293" s="18" t="s">
        <v>25</v>
      </c>
      <c r="R293" s="18">
        <v>2014</v>
      </c>
    </row>
    <row r="294" spans="1:18" x14ac:dyDescent="0.3">
      <c r="A294" s="13" t="s">
        <v>1008</v>
      </c>
      <c r="B294" s="14" t="s">
        <v>38</v>
      </c>
      <c r="C294" s="14" t="s">
        <v>24</v>
      </c>
      <c r="D294" s="14" t="s">
        <v>55</v>
      </c>
      <c r="E294" s="14" t="s">
        <v>242</v>
      </c>
      <c r="F294" s="15">
        <v>1221</v>
      </c>
      <c r="G294" s="16">
        <v>120</v>
      </c>
      <c r="H294" s="16">
        <v>300</v>
      </c>
      <c r="I294" s="16">
        <v>366300</v>
      </c>
      <c r="J294" s="17">
        <f t="shared" si="16"/>
        <v>0.06</v>
      </c>
      <c r="K294" s="16">
        <v>21978</v>
      </c>
      <c r="L294" s="16">
        <v>344322</v>
      </c>
      <c r="M294" s="16">
        <f t="shared" si="17"/>
        <v>146520</v>
      </c>
      <c r="N294" s="16">
        <f t="shared" si="18"/>
        <v>197802</v>
      </c>
      <c r="O294" s="24">
        <v>41284</v>
      </c>
      <c r="P294" s="14" t="str">
        <f t="shared" si="19"/>
        <v>Thursday</v>
      </c>
      <c r="Q294" s="14" t="s">
        <v>43</v>
      </c>
      <c r="R294" s="14">
        <v>2013</v>
      </c>
    </row>
    <row r="295" spans="1:18" x14ac:dyDescent="0.3">
      <c r="A295" s="13" t="s">
        <v>1009</v>
      </c>
      <c r="B295" s="18" t="s">
        <v>16</v>
      </c>
      <c r="C295" s="18" t="s">
        <v>24</v>
      </c>
      <c r="D295" s="18" t="s">
        <v>55</v>
      </c>
      <c r="E295" s="18" t="s">
        <v>242</v>
      </c>
      <c r="F295" s="19">
        <v>2076</v>
      </c>
      <c r="G295" s="20">
        <v>120</v>
      </c>
      <c r="H295" s="20">
        <v>350</v>
      </c>
      <c r="I295" s="20">
        <v>726600</v>
      </c>
      <c r="J295" s="21">
        <f t="shared" si="16"/>
        <v>0.06</v>
      </c>
      <c r="K295" s="20">
        <v>43596</v>
      </c>
      <c r="L295" s="20">
        <v>683004</v>
      </c>
      <c r="M295" s="22">
        <f t="shared" si="17"/>
        <v>249120</v>
      </c>
      <c r="N295" s="22">
        <f t="shared" si="18"/>
        <v>433884</v>
      </c>
      <c r="O295" s="25">
        <v>41284</v>
      </c>
      <c r="P295" s="27" t="str">
        <f t="shared" si="19"/>
        <v>Thursday</v>
      </c>
      <c r="Q295" s="18" t="s">
        <v>43</v>
      </c>
      <c r="R295" s="18">
        <v>2013</v>
      </c>
    </row>
    <row r="296" spans="1:18" x14ac:dyDescent="0.3">
      <c r="A296" s="13" t="s">
        <v>1010</v>
      </c>
      <c r="B296" s="14" t="s">
        <v>23</v>
      </c>
      <c r="C296" s="14" t="s">
        <v>17</v>
      </c>
      <c r="D296" s="14" t="s">
        <v>60</v>
      </c>
      <c r="E296" s="14" t="s">
        <v>242</v>
      </c>
      <c r="F296" s="15">
        <v>2844</v>
      </c>
      <c r="G296" s="16">
        <v>250</v>
      </c>
      <c r="H296" s="16">
        <v>15</v>
      </c>
      <c r="I296" s="16">
        <v>42660</v>
      </c>
      <c r="J296" s="17">
        <f t="shared" si="16"/>
        <v>0.06</v>
      </c>
      <c r="K296" s="16">
        <v>2559.6</v>
      </c>
      <c r="L296" s="16">
        <v>40100.400000000001</v>
      </c>
      <c r="M296" s="16">
        <f t="shared" si="17"/>
        <v>711000</v>
      </c>
      <c r="N296" s="16">
        <f t="shared" si="18"/>
        <v>-670899.6</v>
      </c>
      <c r="O296" s="24">
        <v>41645</v>
      </c>
      <c r="P296" s="14" t="str">
        <f t="shared" si="19"/>
        <v>Monday</v>
      </c>
      <c r="Q296" s="14" t="s">
        <v>25</v>
      </c>
      <c r="R296" s="14">
        <v>2014</v>
      </c>
    </row>
    <row r="297" spans="1:18" x14ac:dyDescent="0.3">
      <c r="A297" s="13" t="s">
        <v>1011</v>
      </c>
      <c r="B297" s="18" t="s">
        <v>16</v>
      </c>
      <c r="C297" s="18" t="s">
        <v>26</v>
      </c>
      <c r="D297" s="18" t="s">
        <v>60</v>
      </c>
      <c r="E297" s="18" t="s">
        <v>242</v>
      </c>
      <c r="F297" s="19">
        <v>1498</v>
      </c>
      <c r="G297" s="20">
        <v>250</v>
      </c>
      <c r="H297" s="20">
        <v>7</v>
      </c>
      <c r="I297" s="20">
        <v>10486</v>
      </c>
      <c r="J297" s="21">
        <f t="shared" si="16"/>
        <v>0.06</v>
      </c>
      <c r="K297" s="20">
        <v>629.16</v>
      </c>
      <c r="L297" s="20">
        <v>9856.84</v>
      </c>
      <c r="M297" s="22">
        <f t="shared" si="17"/>
        <v>374500</v>
      </c>
      <c r="N297" s="22">
        <f t="shared" si="18"/>
        <v>-364643.16</v>
      </c>
      <c r="O297" s="25">
        <v>41645</v>
      </c>
      <c r="P297" s="27" t="str">
        <f t="shared" si="19"/>
        <v>Monday</v>
      </c>
      <c r="Q297" s="18" t="s">
        <v>25</v>
      </c>
      <c r="R297" s="18">
        <v>2014</v>
      </c>
    </row>
    <row r="298" spans="1:18" x14ac:dyDescent="0.3">
      <c r="A298" s="13" t="s">
        <v>1012</v>
      </c>
      <c r="B298" s="14" t="s">
        <v>38</v>
      </c>
      <c r="C298" s="14" t="s">
        <v>24</v>
      </c>
      <c r="D298" s="14" t="s">
        <v>60</v>
      </c>
      <c r="E298" s="14" t="s">
        <v>242</v>
      </c>
      <c r="F298" s="15">
        <v>1221</v>
      </c>
      <c r="G298" s="16">
        <v>250</v>
      </c>
      <c r="H298" s="16">
        <v>300</v>
      </c>
      <c r="I298" s="16">
        <v>366300</v>
      </c>
      <c r="J298" s="17">
        <f t="shared" si="16"/>
        <v>0.06</v>
      </c>
      <c r="K298" s="16">
        <v>21978</v>
      </c>
      <c r="L298" s="16">
        <v>344322</v>
      </c>
      <c r="M298" s="16">
        <f t="shared" si="17"/>
        <v>305250</v>
      </c>
      <c r="N298" s="16">
        <f t="shared" si="18"/>
        <v>39072</v>
      </c>
      <c r="O298" s="24">
        <v>41284</v>
      </c>
      <c r="P298" s="14" t="str">
        <f t="shared" si="19"/>
        <v>Thursday</v>
      </c>
      <c r="Q298" s="14" t="s">
        <v>43</v>
      </c>
      <c r="R298" s="14">
        <v>2013</v>
      </c>
    </row>
    <row r="299" spans="1:18" x14ac:dyDescent="0.3">
      <c r="A299" s="13" t="s">
        <v>1013</v>
      </c>
      <c r="B299" s="18" t="s">
        <v>16</v>
      </c>
      <c r="C299" s="18" t="s">
        <v>26</v>
      </c>
      <c r="D299" s="18" t="s">
        <v>60</v>
      </c>
      <c r="E299" s="18" t="s">
        <v>242</v>
      </c>
      <c r="F299" s="19">
        <v>1123</v>
      </c>
      <c r="G299" s="20">
        <v>250</v>
      </c>
      <c r="H299" s="20">
        <v>20</v>
      </c>
      <c r="I299" s="20">
        <v>22460</v>
      </c>
      <c r="J299" s="21">
        <f t="shared" si="16"/>
        <v>0.06</v>
      </c>
      <c r="K299" s="20">
        <v>1347.6</v>
      </c>
      <c r="L299" s="20">
        <v>21112.400000000001</v>
      </c>
      <c r="M299" s="22">
        <f t="shared" si="17"/>
        <v>280750</v>
      </c>
      <c r="N299" s="22">
        <f t="shared" si="18"/>
        <v>-259637.6</v>
      </c>
      <c r="O299" s="25">
        <v>41285</v>
      </c>
      <c r="P299" s="27" t="str">
        <f t="shared" si="19"/>
        <v>Friday</v>
      </c>
      <c r="Q299" s="18" t="s">
        <v>54</v>
      </c>
      <c r="R299" s="18">
        <v>2013</v>
      </c>
    </row>
    <row r="300" spans="1:18" x14ac:dyDescent="0.3">
      <c r="A300" s="13" t="s">
        <v>1014</v>
      </c>
      <c r="B300" s="14" t="s">
        <v>38</v>
      </c>
      <c r="C300" s="14" t="s">
        <v>17</v>
      </c>
      <c r="D300" s="14" t="s">
        <v>60</v>
      </c>
      <c r="E300" s="14" t="s">
        <v>242</v>
      </c>
      <c r="F300" s="15">
        <v>2436</v>
      </c>
      <c r="G300" s="16">
        <v>250</v>
      </c>
      <c r="H300" s="16">
        <v>300</v>
      </c>
      <c r="I300" s="16">
        <v>730800</v>
      </c>
      <c r="J300" s="17">
        <f t="shared" si="16"/>
        <v>0.06</v>
      </c>
      <c r="K300" s="16">
        <v>43848</v>
      </c>
      <c r="L300" s="16">
        <v>686952</v>
      </c>
      <c r="M300" s="16">
        <f t="shared" si="17"/>
        <v>609000</v>
      </c>
      <c r="N300" s="16">
        <f t="shared" si="18"/>
        <v>77952</v>
      </c>
      <c r="O300" s="24">
        <v>41286</v>
      </c>
      <c r="P300" s="14" t="str">
        <f t="shared" si="19"/>
        <v>Saturday</v>
      </c>
      <c r="Q300" s="14" t="s">
        <v>30</v>
      </c>
      <c r="R300" s="14">
        <v>2013</v>
      </c>
    </row>
    <row r="301" spans="1:18" x14ac:dyDescent="0.3">
      <c r="A301" s="13" t="s">
        <v>1015</v>
      </c>
      <c r="B301" s="18" t="s">
        <v>34</v>
      </c>
      <c r="C301" s="18" t="s">
        <v>24</v>
      </c>
      <c r="D301" s="18" t="s">
        <v>71</v>
      </c>
      <c r="E301" s="18" t="s">
        <v>242</v>
      </c>
      <c r="F301" s="19">
        <v>1987.5</v>
      </c>
      <c r="G301" s="20">
        <v>260</v>
      </c>
      <c r="H301" s="20">
        <v>125</v>
      </c>
      <c r="I301" s="20">
        <v>248437.5</v>
      </c>
      <c r="J301" s="21">
        <f t="shared" si="16"/>
        <v>0.06</v>
      </c>
      <c r="K301" s="20">
        <v>14906.25</v>
      </c>
      <c r="L301" s="20">
        <v>233531.25</v>
      </c>
      <c r="M301" s="22">
        <f t="shared" si="17"/>
        <v>516750</v>
      </c>
      <c r="N301" s="22">
        <f t="shared" si="18"/>
        <v>-283218.75</v>
      </c>
      <c r="O301" s="25">
        <v>41640</v>
      </c>
      <c r="P301" s="27" t="str">
        <f t="shared" si="19"/>
        <v>Wednesday</v>
      </c>
      <c r="Q301" s="18" t="s">
        <v>21</v>
      </c>
      <c r="R301" s="18">
        <v>2014</v>
      </c>
    </row>
    <row r="302" spans="1:18" x14ac:dyDescent="0.3">
      <c r="A302" s="13" t="s">
        <v>1016</v>
      </c>
      <c r="B302" s="14" t="s">
        <v>16</v>
      </c>
      <c r="C302" s="14" t="s">
        <v>26</v>
      </c>
      <c r="D302" s="14" t="s">
        <v>71</v>
      </c>
      <c r="E302" s="14" t="s">
        <v>242</v>
      </c>
      <c r="F302" s="15">
        <v>1679</v>
      </c>
      <c r="G302" s="16">
        <v>260</v>
      </c>
      <c r="H302" s="16">
        <v>350</v>
      </c>
      <c r="I302" s="16">
        <v>587650</v>
      </c>
      <c r="J302" s="17">
        <f t="shared" si="16"/>
        <v>0.06</v>
      </c>
      <c r="K302" s="16">
        <v>35259</v>
      </c>
      <c r="L302" s="16">
        <v>552391</v>
      </c>
      <c r="M302" s="16">
        <f t="shared" si="17"/>
        <v>436540</v>
      </c>
      <c r="N302" s="16">
        <f t="shared" si="18"/>
        <v>115851</v>
      </c>
      <c r="O302" s="24">
        <v>41648</v>
      </c>
      <c r="P302" s="14" t="str">
        <f t="shared" si="19"/>
        <v>Thursday</v>
      </c>
      <c r="Q302" s="14" t="s">
        <v>42</v>
      </c>
      <c r="R302" s="14">
        <v>2014</v>
      </c>
    </row>
    <row r="303" spans="1:18" x14ac:dyDescent="0.3">
      <c r="A303" s="13" t="s">
        <v>1017</v>
      </c>
      <c r="B303" s="18" t="s">
        <v>16</v>
      </c>
      <c r="C303" s="18" t="s">
        <v>44</v>
      </c>
      <c r="D303" s="18" t="s">
        <v>71</v>
      </c>
      <c r="E303" s="18" t="s">
        <v>242</v>
      </c>
      <c r="F303" s="19">
        <v>727</v>
      </c>
      <c r="G303" s="20">
        <v>260</v>
      </c>
      <c r="H303" s="20">
        <v>350</v>
      </c>
      <c r="I303" s="20">
        <v>254450</v>
      </c>
      <c r="J303" s="21">
        <f t="shared" si="16"/>
        <v>0.06</v>
      </c>
      <c r="K303" s="20">
        <v>15267</v>
      </c>
      <c r="L303" s="20">
        <v>239183</v>
      </c>
      <c r="M303" s="22">
        <f t="shared" si="17"/>
        <v>189020</v>
      </c>
      <c r="N303" s="22">
        <f t="shared" si="18"/>
        <v>50163</v>
      </c>
      <c r="O303" s="25">
        <v>41284</v>
      </c>
      <c r="P303" s="27" t="str">
        <f t="shared" si="19"/>
        <v>Thursday</v>
      </c>
      <c r="Q303" s="18" t="s">
        <v>43</v>
      </c>
      <c r="R303" s="18">
        <v>2013</v>
      </c>
    </row>
    <row r="304" spans="1:18" x14ac:dyDescent="0.3">
      <c r="A304" s="13" t="s">
        <v>1018</v>
      </c>
      <c r="B304" s="14" t="s">
        <v>16</v>
      </c>
      <c r="C304" s="14" t="s">
        <v>24</v>
      </c>
      <c r="D304" s="14" t="s">
        <v>71</v>
      </c>
      <c r="E304" s="14" t="s">
        <v>242</v>
      </c>
      <c r="F304" s="15">
        <v>1403</v>
      </c>
      <c r="G304" s="16">
        <v>260</v>
      </c>
      <c r="H304" s="16">
        <v>7</v>
      </c>
      <c r="I304" s="16">
        <v>9821</v>
      </c>
      <c r="J304" s="17">
        <f t="shared" si="16"/>
        <v>0.06</v>
      </c>
      <c r="K304" s="16">
        <v>589.26</v>
      </c>
      <c r="L304" s="16">
        <v>9231.74</v>
      </c>
      <c r="M304" s="16">
        <f t="shared" si="17"/>
        <v>364780</v>
      </c>
      <c r="N304" s="16">
        <f t="shared" si="18"/>
        <v>-355548.26</v>
      </c>
      <c r="O304" s="24">
        <v>41284</v>
      </c>
      <c r="P304" s="14" t="str">
        <f t="shared" si="19"/>
        <v>Thursday</v>
      </c>
      <c r="Q304" s="14" t="s">
        <v>43</v>
      </c>
      <c r="R304" s="14">
        <v>2013</v>
      </c>
    </row>
    <row r="305" spans="1:18" x14ac:dyDescent="0.3">
      <c r="A305" s="13" t="s">
        <v>1019</v>
      </c>
      <c r="B305" s="18" t="s">
        <v>16</v>
      </c>
      <c r="C305" s="18" t="s">
        <v>24</v>
      </c>
      <c r="D305" s="18" t="s">
        <v>71</v>
      </c>
      <c r="E305" s="18" t="s">
        <v>242</v>
      </c>
      <c r="F305" s="19">
        <v>2076</v>
      </c>
      <c r="G305" s="20">
        <v>260</v>
      </c>
      <c r="H305" s="20">
        <v>350</v>
      </c>
      <c r="I305" s="20">
        <v>726600</v>
      </c>
      <c r="J305" s="21">
        <f t="shared" si="16"/>
        <v>0.06</v>
      </c>
      <c r="K305" s="20">
        <v>43596</v>
      </c>
      <c r="L305" s="20">
        <v>683004</v>
      </c>
      <c r="M305" s="22">
        <f t="shared" si="17"/>
        <v>539760</v>
      </c>
      <c r="N305" s="22">
        <f t="shared" si="18"/>
        <v>143244</v>
      </c>
      <c r="O305" s="25">
        <v>41284</v>
      </c>
      <c r="P305" s="27" t="str">
        <f t="shared" si="19"/>
        <v>Thursday</v>
      </c>
      <c r="Q305" s="18" t="s">
        <v>43</v>
      </c>
      <c r="R305" s="18">
        <v>2013</v>
      </c>
    </row>
    <row r="306" spans="1:18" x14ac:dyDescent="0.3">
      <c r="A306" s="13" t="s">
        <v>1020</v>
      </c>
      <c r="B306" s="14" t="s">
        <v>16</v>
      </c>
      <c r="C306" s="14" t="s">
        <v>24</v>
      </c>
      <c r="D306" s="14" t="s">
        <v>31</v>
      </c>
      <c r="E306" s="14" t="s">
        <v>242</v>
      </c>
      <c r="F306" s="15">
        <v>1757</v>
      </c>
      <c r="G306" s="16">
        <v>5</v>
      </c>
      <c r="H306" s="16">
        <v>20</v>
      </c>
      <c r="I306" s="16">
        <v>35140</v>
      </c>
      <c r="J306" s="17">
        <f t="shared" si="16"/>
        <v>6.0000000000000005E-2</v>
      </c>
      <c r="K306" s="16">
        <v>2108.4</v>
      </c>
      <c r="L306" s="16">
        <v>33031.599999999999</v>
      </c>
      <c r="M306" s="16">
        <f t="shared" si="17"/>
        <v>8785</v>
      </c>
      <c r="N306" s="16">
        <f t="shared" si="18"/>
        <v>24246.6</v>
      </c>
      <c r="O306" s="24">
        <v>41284</v>
      </c>
      <c r="P306" s="14" t="str">
        <f t="shared" si="19"/>
        <v>Thursday</v>
      </c>
      <c r="Q306" s="14" t="s">
        <v>43</v>
      </c>
      <c r="R306" s="14">
        <v>2013</v>
      </c>
    </row>
    <row r="307" spans="1:18" x14ac:dyDescent="0.3">
      <c r="A307" s="13" t="s">
        <v>1021</v>
      </c>
      <c r="B307" s="18" t="s">
        <v>23</v>
      </c>
      <c r="C307" s="18" t="s">
        <v>44</v>
      </c>
      <c r="D307" s="18" t="s">
        <v>45</v>
      </c>
      <c r="E307" s="18" t="s">
        <v>242</v>
      </c>
      <c r="F307" s="19">
        <v>2198</v>
      </c>
      <c r="G307" s="20">
        <v>10</v>
      </c>
      <c r="H307" s="20">
        <v>15</v>
      </c>
      <c r="I307" s="20">
        <v>32970</v>
      </c>
      <c r="J307" s="21">
        <f t="shared" si="16"/>
        <v>6.0000000000000005E-2</v>
      </c>
      <c r="K307" s="20">
        <v>1978.2</v>
      </c>
      <c r="L307" s="20">
        <v>30991.8</v>
      </c>
      <c r="M307" s="22">
        <f t="shared" si="17"/>
        <v>21980</v>
      </c>
      <c r="N307" s="22">
        <f t="shared" si="18"/>
        <v>9011.7999999999993</v>
      </c>
      <c r="O307" s="25">
        <v>41647</v>
      </c>
      <c r="P307" s="27" t="str">
        <f t="shared" si="19"/>
        <v>Wednesday</v>
      </c>
      <c r="Q307" s="18" t="s">
        <v>41</v>
      </c>
      <c r="R307" s="18">
        <v>2014</v>
      </c>
    </row>
    <row r="308" spans="1:18" x14ac:dyDescent="0.3">
      <c r="A308" s="13" t="s">
        <v>1022</v>
      </c>
      <c r="B308" s="14" t="s">
        <v>23</v>
      </c>
      <c r="C308" s="14" t="s">
        <v>22</v>
      </c>
      <c r="D308" s="14" t="s">
        <v>45</v>
      </c>
      <c r="E308" s="14" t="s">
        <v>242</v>
      </c>
      <c r="F308" s="15">
        <v>1743</v>
      </c>
      <c r="G308" s="16">
        <v>10</v>
      </c>
      <c r="H308" s="16">
        <v>15</v>
      </c>
      <c r="I308" s="16">
        <v>26145</v>
      </c>
      <c r="J308" s="17">
        <f t="shared" si="16"/>
        <v>6.0000000000000005E-2</v>
      </c>
      <c r="K308" s="16">
        <v>1568.7</v>
      </c>
      <c r="L308" s="16">
        <v>24576.3</v>
      </c>
      <c r="M308" s="16">
        <f t="shared" si="17"/>
        <v>17430</v>
      </c>
      <c r="N308" s="16">
        <f t="shared" si="18"/>
        <v>7146.2999999999993</v>
      </c>
      <c r="O308" s="24">
        <v>41647</v>
      </c>
      <c r="P308" s="14" t="str">
        <f t="shared" si="19"/>
        <v>Wednesday</v>
      </c>
      <c r="Q308" s="14" t="s">
        <v>41</v>
      </c>
      <c r="R308" s="14">
        <v>2014</v>
      </c>
    </row>
    <row r="309" spans="1:18" x14ac:dyDescent="0.3">
      <c r="A309" s="13" t="s">
        <v>1023</v>
      </c>
      <c r="B309" s="18" t="s">
        <v>23</v>
      </c>
      <c r="C309" s="18" t="s">
        <v>44</v>
      </c>
      <c r="D309" s="18" t="s">
        <v>45</v>
      </c>
      <c r="E309" s="18" t="s">
        <v>242</v>
      </c>
      <c r="F309" s="19">
        <v>1153</v>
      </c>
      <c r="G309" s="20">
        <v>10</v>
      </c>
      <c r="H309" s="20">
        <v>15</v>
      </c>
      <c r="I309" s="20">
        <v>17295</v>
      </c>
      <c r="J309" s="21">
        <f t="shared" si="16"/>
        <v>6.0000000000000005E-2</v>
      </c>
      <c r="K309" s="20">
        <v>1037.7</v>
      </c>
      <c r="L309" s="20">
        <v>16257.3</v>
      </c>
      <c r="M309" s="22">
        <f t="shared" si="17"/>
        <v>11530</v>
      </c>
      <c r="N309" s="22">
        <f t="shared" si="18"/>
        <v>4727.2999999999993</v>
      </c>
      <c r="O309" s="25">
        <v>41649</v>
      </c>
      <c r="P309" s="27" t="str">
        <f t="shared" si="19"/>
        <v>Friday</v>
      </c>
      <c r="Q309" s="18" t="s">
        <v>43</v>
      </c>
      <c r="R309" s="18">
        <v>2014</v>
      </c>
    </row>
    <row r="310" spans="1:18" x14ac:dyDescent="0.3">
      <c r="A310" s="13" t="s">
        <v>1024</v>
      </c>
      <c r="B310" s="14" t="s">
        <v>16</v>
      </c>
      <c r="C310" s="14" t="s">
        <v>24</v>
      </c>
      <c r="D310" s="14" t="s">
        <v>45</v>
      </c>
      <c r="E310" s="14" t="s">
        <v>242</v>
      </c>
      <c r="F310" s="15">
        <v>1757</v>
      </c>
      <c r="G310" s="16">
        <v>10</v>
      </c>
      <c r="H310" s="16">
        <v>20</v>
      </c>
      <c r="I310" s="16">
        <v>35140</v>
      </c>
      <c r="J310" s="17">
        <f t="shared" si="16"/>
        <v>6.0000000000000005E-2</v>
      </c>
      <c r="K310" s="16">
        <v>2108.4</v>
      </c>
      <c r="L310" s="16">
        <v>33031.599999999999</v>
      </c>
      <c r="M310" s="16">
        <f t="shared" si="17"/>
        <v>17570</v>
      </c>
      <c r="N310" s="16">
        <f t="shared" si="18"/>
        <v>15461.599999999999</v>
      </c>
      <c r="O310" s="24">
        <v>41284</v>
      </c>
      <c r="P310" s="14" t="str">
        <f t="shared" si="19"/>
        <v>Thursday</v>
      </c>
      <c r="Q310" s="14" t="s">
        <v>43</v>
      </c>
      <c r="R310" s="14">
        <v>2013</v>
      </c>
    </row>
    <row r="311" spans="1:18" x14ac:dyDescent="0.3">
      <c r="A311" s="13" t="s">
        <v>1025</v>
      </c>
      <c r="B311" s="18" t="s">
        <v>16</v>
      </c>
      <c r="C311" s="18" t="s">
        <v>22</v>
      </c>
      <c r="D311" s="18" t="s">
        <v>55</v>
      </c>
      <c r="E311" s="18" t="s">
        <v>242</v>
      </c>
      <c r="F311" s="19">
        <v>1001</v>
      </c>
      <c r="G311" s="20">
        <v>120</v>
      </c>
      <c r="H311" s="20">
        <v>20</v>
      </c>
      <c r="I311" s="20">
        <v>20020</v>
      </c>
      <c r="J311" s="21">
        <f t="shared" si="16"/>
        <v>6.0000000000000005E-2</v>
      </c>
      <c r="K311" s="20">
        <v>1201.2</v>
      </c>
      <c r="L311" s="20">
        <v>18818.8</v>
      </c>
      <c r="M311" s="22">
        <f t="shared" si="17"/>
        <v>120120</v>
      </c>
      <c r="N311" s="22">
        <f t="shared" si="18"/>
        <v>-101301.2</v>
      </c>
      <c r="O311" s="25">
        <v>41647</v>
      </c>
      <c r="P311" s="27" t="str">
        <f t="shared" si="19"/>
        <v>Wednesday</v>
      </c>
      <c r="Q311" s="18" t="s">
        <v>41</v>
      </c>
      <c r="R311" s="18">
        <v>2014</v>
      </c>
    </row>
    <row r="312" spans="1:18" x14ac:dyDescent="0.3">
      <c r="A312" s="13" t="s">
        <v>1026</v>
      </c>
      <c r="B312" s="14" t="s">
        <v>16</v>
      </c>
      <c r="C312" s="14" t="s">
        <v>26</v>
      </c>
      <c r="D312" s="14" t="s">
        <v>55</v>
      </c>
      <c r="E312" s="14" t="s">
        <v>242</v>
      </c>
      <c r="F312" s="15">
        <v>1333</v>
      </c>
      <c r="G312" s="16">
        <v>120</v>
      </c>
      <c r="H312" s="16">
        <v>7</v>
      </c>
      <c r="I312" s="16">
        <v>9331</v>
      </c>
      <c r="J312" s="17">
        <f t="shared" si="16"/>
        <v>6.0000000000000005E-2</v>
      </c>
      <c r="K312" s="16">
        <v>559.86</v>
      </c>
      <c r="L312" s="16">
        <v>8771.14</v>
      </c>
      <c r="M312" s="16">
        <f t="shared" si="17"/>
        <v>159960</v>
      </c>
      <c r="N312" s="16">
        <f t="shared" si="18"/>
        <v>-151188.85999999999</v>
      </c>
      <c r="O312" s="24">
        <v>41650</v>
      </c>
      <c r="P312" s="14" t="str">
        <f t="shared" si="19"/>
        <v>Saturday</v>
      </c>
      <c r="Q312" s="14" t="s">
        <v>54</v>
      </c>
      <c r="R312" s="14">
        <v>2014</v>
      </c>
    </row>
    <row r="313" spans="1:18" x14ac:dyDescent="0.3">
      <c r="A313" s="13" t="s">
        <v>1027</v>
      </c>
      <c r="B313" s="18" t="s">
        <v>23</v>
      </c>
      <c r="C313" s="18" t="s">
        <v>44</v>
      </c>
      <c r="D313" s="18" t="s">
        <v>60</v>
      </c>
      <c r="E313" s="18" t="s">
        <v>242</v>
      </c>
      <c r="F313" s="19">
        <v>1153</v>
      </c>
      <c r="G313" s="20">
        <v>250</v>
      </c>
      <c r="H313" s="20">
        <v>15</v>
      </c>
      <c r="I313" s="20">
        <v>17295</v>
      </c>
      <c r="J313" s="21">
        <f t="shared" si="16"/>
        <v>6.0000000000000005E-2</v>
      </c>
      <c r="K313" s="20">
        <v>1037.7</v>
      </c>
      <c r="L313" s="20">
        <v>16257.3</v>
      </c>
      <c r="M313" s="22">
        <f t="shared" si="17"/>
        <v>288250</v>
      </c>
      <c r="N313" s="22">
        <f t="shared" si="18"/>
        <v>-271992.7</v>
      </c>
      <c r="O313" s="25">
        <v>41649</v>
      </c>
      <c r="P313" s="27" t="str">
        <f t="shared" si="19"/>
        <v>Friday</v>
      </c>
      <c r="Q313" s="18" t="s">
        <v>43</v>
      </c>
      <c r="R313" s="18">
        <v>2014</v>
      </c>
    </row>
    <row r="314" spans="1:18" x14ac:dyDescent="0.3">
      <c r="A314" s="13" t="s">
        <v>1028</v>
      </c>
      <c r="B314" s="14" t="s">
        <v>33</v>
      </c>
      <c r="C314" s="14" t="s">
        <v>26</v>
      </c>
      <c r="D314" s="14" t="s">
        <v>18</v>
      </c>
      <c r="E314" s="14" t="s">
        <v>242</v>
      </c>
      <c r="F314" s="15">
        <v>727</v>
      </c>
      <c r="G314" s="16">
        <v>3</v>
      </c>
      <c r="H314" s="16">
        <v>12</v>
      </c>
      <c r="I314" s="16">
        <v>8724</v>
      </c>
      <c r="J314" s="17">
        <f t="shared" si="16"/>
        <v>6.9999999999999993E-2</v>
      </c>
      <c r="K314" s="16">
        <v>610.67999999999995</v>
      </c>
      <c r="L314" s="16">
        <v>8113.32</v>
      </c>
      <c r="M314" s="16">
        <f t="shared" si="17"/>
        <v>2181</v>
      </c>
      <c r="N314" s="16">
        <f t="shared" si="18"/>
        <v>5932.32</v>
      </c>
      <c r="O314" s="24">
        <v>41641</v>
      </c>
      <c r="P314" s="14" t="str">
        <f t="shared" si="19"/>
        <v>Thursday</v>
      </c>
      <c r="Q314" s="14" t="s">
        <v>46</v>
      </c>
      <c r="R314" s="14">
        <v>2014</v>
      </c>
    </row>
    <row r="315" spans="1:18" x14ac:dyDescent="0.3">
      <c r="A315" s="13" t="s">
        <v>1029</v>
      </c>
      <c r="B315" s="18" t="s">
        <v>33</v>
      </c>
      <c r="C315" s="18" t="s">
        <v>17</v>
      </c>
      <c r="D315" s="18" t="s">
        <v>18</v>
      </c>
      <c r="E315" s="18" t="s">
        <v>242</v>
      </c>
      <c r="F315" s="19">
        <v>1884</v>
      </c>
      <c r="G315" s="20">
        <v>3</v>
      </c>
      <c r="H315" s="20">
        <v>12</v>
      </c>
      <c r="I315" s="20">
        <v>22608</v>
      </c>
      <c r="J315" s="21">
        <f t="shared" si="16"/>
        <v>6.9999999999999993E-2</v>
      </c>
      <c r="K315" s="20">
        <v>1582.56</v>
      </c>
      <c r="L315" s="20">
        <v>21025.439999999999</v>
      </c>
      <c r="M315" s="22">
        <f t="shared" si="17"/>
        <v>5652</v>
      </c>
      <c r="N315" s="22">
        <f t="shared" si="18"/>
        <v>15373.439999999999</v>
      </c>
      <c r="O315" s="25">
        <v>41647</v>
      </c>
      <c r="P315" s="27" t="str">
        <f t="shared" si="19"/>
        <v>Wednesday</v>
      </c>
      <c r="Q315" s="18" t="s">
        <v>41</v>
      </c>
      <c r="R315" s="18">
        <v>2014</v>
      </c>
    </row>
    <row r="316" spans="1:18" x14ac:dyDescent="0.3">
      <c r="A316" s="13" t="s">
        <v>1030</v>
      </c>
      <c r="B316" s="14" t="s">
        <v>16</v>
      </c>
      <c r="C316" s="14" t="s">
        <v>26</v>
      </c>
      <c r="D316" s="14" t="s">
        <v>18</v>
      </c>
      <c r="E316" s="14" t="s">
        <v>242</v>
      </c>
      <c r="F316" s="15">
        <v>1834</v>
      </c>
      <c r="G316" s="16">
        <v>3</v>
      </c>
      <c r="H316" s="16">
        <v>20</v>
      </c>
      <c r="I316" s="16">
        <v>36680</v>
      </c>
      <c r="J316" s="17">
        <f t="shared" si="16"/>
        <v>6.9999999999999993E-2</v>
      </c>
      <c r="K316" s="16">
        <v>2567.6</v>
      </c>
      <c r="L316" s="16">
        <v>34112.400000000001</v>
      </c>
      <c r="M316" s="16">
        <f t="shared" si="17"/>
        <v>5502</v>
      </c>
      <c r="N316" s="16">
        <f t="shared" si="18"/>
        <v>28610.400000000001</v>
      </c>
      <c r="O316" s="24">
        <v>41283</v>
      </c>
      <c r="P316" s="14" t="str">
        <f t="shared" si="19"/>
        <v>Wednesday</v>
      </c>
      <c r="Q316" s="14" t="s">
        <v>42</v>
      </c>
      <c r="R316" s="14">
        <v>2013</v>
      </c>
    </row>
    <row r="317" spans="1:18" x14ac:dyDescent="0.3">
      <c r="A317" s="13" t="s">
        <v>1031</v>
      </c>
      <c r="B317" s="18" t="s">
        <v>33</v>
      </c>
      <c r="C317" s="18" t="s">
        <v>26</v>
      </c>
      <c r="D317" s="18" t="s">
        <v>31</v>
      </c>
      <c r="E317" s="18" t="s">
        <v>242</v>
      </c>
      <c r="F317" s="19">
        <v>2340</v>
      </c>
      <c r="G317" s="20">
        <v>5</v>
      </c>
      <c r="H317" s="20">
        <v>12</v>
      </c>
      <c r="I317" s="20">
        <v>28080</v>
      </c>
      <c r="J317" s="21">
        <f t="shared" si="16"/>
        <v>6.9999999999999993E-2</v>
      </c>
      <c r="K317" s="20">
        <v>1965.6</v>
      </c>
      <c r="L317" s="20">
        <v>26114.400000000001</v>
      </c>
      <c r="M317" s="22">
        <f t="shared" si="17"/>
        <v>11700</v>
      </c>
      <c r="N317" s="22">
        <f t="shared" si="18"/>
        <v>14414.400000000001</v>
      </c>
      <c r="O317" s="25">
        <v>41640</v>
      </c>
      <c r="P317" s="27" t="str">
        <f t="shared" si="19"/>
        <v>Wednesday</v>
      </c>
      <c r="Q317" s="18" t="s">
        <v>21</v>
      </c>
      <c r="R317" s="18">
        <v>2014</v>
      </c>
    </row>
    <row r="318" spans="1:18" x14ac:dyDescent="0.3">
      <c r="A318" s="13" t="s">
        <v>1032</v>
      </c>
      <c r="B318" s="14" t="s">
        <v>33</v>
      </c>
      <c r="C318" s="14" t="s">
        <v>24</v>
      </c>
      <c r="D318" s="14" t="s">
        <v>31</v>
      </c>
      <c r="E318" s="14" t="s">
        <v>242</v>
      </c>
      <c r="F318" s="15">
        <v>2342</v>
      </c>
      <c r="G318" s="16">
        <v>5</v>
      </c>
      <c r="H318" s="16">
        <v>12</v>
      </c>
      <c r="I318" s="16">
        <v>28104</v>
      </c>
      <c r="J318" s="17">
        <f t="shared" si="16"/>
        <v>6.9999999999999993E-2</v>
      </c>
      <c r="K318" s="16">
        <v>1967.28</v>
      </c>
      <c r="L318" s="16">
        <v>26136.720000000001</v>
      </c>
      <c r="M318" s="16">
        <f t="shared" si="17"/>
        <v>11710</v>
      </c>
      <c r="N318" s="16">
        <f t="shared" si="18"/>
        <v>14426.720000000001</v>
      </c>
      <c r="O318" s="24">
        <v>41650</v>
      </c>
      <c r="P318" s="14" t="str">
        <f t="shared" si="19"/>
        <v>Saturday</v>
      </c>
      <c r="Q318" s="14" t="s">
        <v>54</v>
      </c>
      <c r="R318" s="14">
        <v>2014</v>
      </c>
    </row>
    <row r="319" spans="1:18" x14ac:dyDescent="0.3">
      <c r="A319" s="13" t="s">
        <v>1033</v>
      </c>
      <c r="B319" s="18" t="s">
        <v>16</v>
      </c>
      <c r="C319" s="18" t="s">
        <v>24</v>
      </c>
      <c r="D319" s="18" t="s">
        <v>45</v>
      </c>
      <c r="E319" s="18" t="s">
        <v>242</v>
      </c>
      <c r="F319" s="19">
        <v>1031</v>
      </c>
      <c r="G319" s="20">
        <v>10</v>
      </c>
      <c r="H319" s="20">
        <v>7</v>
      </c>
      <c r="I319" s="20">
        <v>7217</v>
      </c>
      <c r="J319" s="21">
        <f t="shared" si="16"/>
        <v>6.9999999999999993E-2</v>
      </c>
      <c r="K319" s="20">
        <v>505.19</v>
      </c>
      <c r="L319" s="20">
        <v>6711.81</v>
      </c>
      <c r="M319" s="22">
        <f t="shared" si="17"/>
        <v>10310</v>
      </c>
      <c r="N319" s="22">
        <f t="shared" si="18"/>
        <v>-3598.1899999999996</v>
      </c>
      <c r="O319" s="25">
        <v>41283</v>
      </c>
      <c r="P319" s="27" t="str">
        <f t="shared" si="19"/>
        <v>Wednesday</v>
      </c>
      <c r="Q319" s="18" t="s">
        <v>42</v>
      </c>
      <c r="R319" s="18">
        <v>2013</v>
      </c>
    </row>
    <row r="320" spans="1:18" x14ac:dyDescent="0.3">
      <c r="A320" s="13" t="s">
        <v>1034</v>
      </c>
      <c r="B320" s="14" t="s">
        <v>23</v>
      </c>
      <c r="C320" s="14" t="s">
        <v>17</v>
      </c>
      <c r="D320" s="14" t="s">
        <v>55</v>
      </c>
      <c r="E320" s="14" t="s">
        <v>242</v>
      </c>
      <c r="F320" s="15">
        <v>1262</v>
      </c>
      <c r="G320" s="16">
        <v>120</v>
      </c>
      <c r="H320" s="16">
        <v>15</v>
      </c>
      <c r="I320" s="16">
        <v>18930</v>
      </c>
      <c r="J320" s="17">
        <f t="shared" si="16"/>
        <v>6.9999999999999993E-2</v>
      </c>
      <c r="K320" s="16">
        <v>1325.1</v>
      </c>
      <c r="L320" s="16">
        <v>17604.900000000001</v>
      </c>
      <c r="M320" s="16">
        <f t="shared" si="17"/>
        <v>151440</v>
      </c>
      <c r="N320" s="16">
        <f t="shared" si="18"/>
        <v>-133835.1</v>
      </c>
      <c r="O320" s="24">
        <v>41644</v>
      </c>
      <c r="P320" s="14" t="str">
        <f t="shared" si="19"/>
        <v>Sunday</v>
      </c>
      <c r="Q320" s="14" t="s">
        <v>78</v>
      </c>
      <c r="R320" s="14">
        <v>2014</v>
      </c>
    </row>
    <row r="321" spans="1:18" x14ac:dyDescent="0.3">
      <c r="A321" s="13" t="s">
        <v>1035</v>
      </c>
      <c r="B321" s="18" t="s">
        <v>16</v>
      </c>
      <c r="C321" s="18" t="s">
        <v>17</v>
      </c>
      <c r="D321" s="18" t="s">
        <v>55</v>
      </c>
      <c r="E321" s="18" t="s">
        <v>242</v>
      </c>
      <c r="F321" s="19">
        <v>1135</v>
      </c>
      <c r="G321" s="20">
        <v>120</v>
      </c>
      <c r="H321" s="20">
        <v>7</v>
      </c>
      <c r="I321" s="20">
        <v>7945</v>
      </c>
      <c r="J321" s="21">
        <f t="shared" si="16"/>
        <v>6.9999999999999993E-2</v>
      </c>
      <c r="K321" s="20">
        <v>556.15</v>
      </c>
      <c r="L321" s="20">
        <v>7388.85</v>
      </c>
      <c r="M321" s="22">
        <f t="shared" si="17"/>
        <v>136200</v>
      </c>
      <c r="N321" s="22">
        <f t="shared" si="18"/>
        <v>-128811.15</v>
      </c>
      <c r="O321" s="25">
        <v>41645</v>
      </c>
      <c r="P321" s="27" t="str">
        <f t="shared" si="19"/>
        <v>Monday</v>
      </c>
      <c r="Q321" s="18" t="s">
        <v>25</v>
      </c>
      <c r="R321" s="18">
        <v>2014</v>
      </c>
    </row>
    <row r="322" spans="1:18" x14ac:dyDescent="0.3">
      <c r="A322" s="13" t="s">
        <v>1036</v>
      </c>
      <c r="B322" s="14" t="s">
        <v>16</v>
      </c>
      <c r="C322" s="14" t="s">
        <v>44</v>
      </c>
      <c r="D322" s="14" t="s">
        <v>55</v>
      </c>
      <c r="E322" s="14" t="s">
        <v>242</v>
      </c>
      <c r="F322" s="15">
        <v>547</v>
      </c>
      <c r="G322" s="16">
        <v>120</v>
      </c>
      <c r="H322" s="16">
        <v>7</v>
      </c>
      <c r="I322" s="16">
        <v>3829</v>
      </c>
      <c r="J322" s="17">
        <f t="shared" si="16"/>
        <v>6.9999999999999993E-2</v>
      </c>
      <c r="K322" s="16">
        <v>268.02999999999997</v>
      </c>
      <c r="L322" s="16">
        <v>3560.97</v>
      </c>
      <c r="M322" s="16">
        <f t="shared" si="17"/>
        <v>65640</v>
      </c>
      <c r="N322" s="16">
        <f t="shared" si="18"/>
        <v>-62079.03</v>
      </c>
      <c r="O322" s="24">
        <v>41650</v>
      </c>
      <c r="P322" s="14" t="str">
        <f t="shared" si="19"/>
        <v>Saturday</v>
      </c>
      <c r="Q322" s="14" t="s">
        <v>54</v>
      </c>
      <c r="R322" s="14">
        <v>2014</v>
      </c>
    </row>
    <row r="323" spans="1:18" x14ac:dyDescent="0.3">
      <c r="A323" s="13" t="s">
        <v>1037</v>
      </c>
      <c r="B323" s="18" t="s">
        <v>16</v>
      </c>
      <c r="C323" s="18" t="s">
        <v>17</v>
      </c>
      <c r="D323" s="18" t="s">
        <v>55</v>
      </c>
      <c r="E323" s="18" t="s">
        <v>242</v>
      </c>
      <c r="F323" s="19">
        <v>1582</v>
      </c>
      <c r="G323" s="20">
        <v>120</v>
      </c>
      <c r="H323" s="20">
        <v>7</v>
      </c>
      <c r="I323" s="20">
        <v>11074</v>
      </c>
      <c r="J323" s="21">
        <f t="shared" ref="J323:J386" si="20">K323/I323</f>
        <v>6.9999999999999993E-2</v>
      </c>
      <c r="K323" s="20">
        <v>775.18</v>
      </c>
      <c r="L323" s="20">
        <v>10298.82</v>
      </c>
      <c r="M323" s="22">
        <f t="shared" ref="M323:M386" si="21">F323*G323</f>
        <v>189840</v>
      </c>
      <c r="N323" s="22">
        <f t="shared" ref="N323:N386" si="22">L323 - M323</f>
        <v>-179541.18</v>
      </c>
      <c r="O323" s="25">
        <v>41651</v>
      </c>
      <c r="P323" s="27" t="str">
        <f t="shared" ref="P323:P386" si="23">TEXT(O323,"dddd")</f>
        <v>Sunday</v>
      </c>
      <c r="Q323" s="18" t="s">
        <v>30</v>
      </c>
      <c r="R323" s="18">
        <v>2014</v>
      </c>
    </row>
    <row r="324" spans="1:18" x14ac:dyDescent="0.3">
      <c r="A324" s="13" t="s">
        <v>1038</v>
      </c>
      <c r="B324" s="14" t="s">
        <v>33</v>
      </c>
      <c r="C324" s="14" t="s">
        <v>24</v>
      </c>
      <c r="D324" s="14" t="s">
        <v>60</v>
      </c>
      <c r="E324" s="14" t="s">
        <v>242</v>
      </c>
      <c r="F324" s="15">
        <v>1738.5</v>
      </c>
      <c r="G324" s="16">
        <v>250</v>
      </c>
      <c r="H324" s="16">
        <v>12</v>
      </c>
      <c r="I324" s="16">
        <v>20862</v>
      </c>
      <c r="J324" s="17">
        <f t="shared" si="20"/>
        <v>6.9999999999999993E-2</v>
      </c>
      <c r="K324" s="16">
        <v>1460.34</v>
      </c>
      <c r="L324" s="16">
        <v>19401.66</v>
      </c>
      <c r="M324" s="16">
        <f t="shared" si="21"/>
        <v>434625</v>
      </c>
      <c r="N324" s="16">
        <f t="shared" si="22"/>
        <v>-415223.34</v>
      </c>
      <c r="O324" s="24">
        <v>41643</v>
      </c>
      <c r="P324" s="14" t="str">
        <f t="shared" si="23"/>
        <v>Saturday</v>
      </c>
      <c r="Q324" s="14" t="s">
        <v>64</v>
      </c>
      <c r="R324" s="14">
        <v>2014</v>
      </c>
    </row>
    <row r="325" spans="1:18" x14ac:dyDescent="0.3">
      <c r="A325" s="13" t="s">
        <v>1039</v>
      </c>
      <c r="B325" s="18" t="s">
        <v>33</v>
      </c>
      <c r="C325" s="18" t="s">
        <v>22</v>
      </c>
      <c r="D325" s="18" t="s">
        <v>60</v>
      </c>
      <c r="E325" s="18" t="s">
        <v>242</v>
      </c>
      <c r="F325" s="19">
        <v>2215</v>
      </c>
      <c r="G325" s="20">
        <v>250</v>
      </c>
      <c r="H325" s="20">
        <v>12</v>
      </c>
      <c r="I325" s="20">
        <v>26580</v>
      </c>
      <c r="J325" s="21">
        <f t="shared" si="20"/>
        <v>6.9999999999999993E-2</v>
      </c>
      <c r="K325" s="20">
        <v>1860.6</v>
      </c>
      <c r="L325" s="20">
        <v>24719.4</v>
      </c>
      <c r="M325" s="22">
        <f t="shared" si="21"/>
        <v>553750</v>
      </c>
      <c r="N325" s="22">
        <f t="shared" si="22"/>
        <v>-529030.6</v>
      </c>
      <c r="O325" s="25">
        <v>41283</v>
      </c>
      <c r="P325" s="27" t="str">
        <f t="shared" si="23"/>
        <v>Wednesday</v>
      </c>
      <c r="Q325" s="18" t="s">
        <v>42</v>
      </c>
      <c r="R325" s="18">
        <v>2013</v>
      </c>
    </row>
    <row r="326" spans="1:18" x14ac:dyDescent="0.3">
      <c r="A326" s="13" t="s">
        <v>1040</v>
      </c>
      <c r="B326" s="14" t="s">
        <v>16</v>
      </c>
      <c r="C326" s="14" t="s">
        <v>17</v>
      </c>
      <c r="D326" s="14" t="s">
        <v>60</v>
      </c>
      <c r="E326" s="14" t="s">
        <v>242</v>
      </c>
      <c r="F326" s="15">
        <v>1582</v>
      </c>
      <c r="G326" s="16">
        <v>250</v>
      </c>
      <c r="H326" s="16">
        <v>7</v>
      </c>
      <c r="I326" s="16">
        <v>11074</v>
      </c>
      <c r="J326" s="17">
        <f t="shared" si="20"/>
        <v>6.9999999999999993E-2</v>
      </c>
      <c r="K326" s="16">
        <v>775.18</v>
      </c>
      <c r="L326" s="16">
        <v>10298.82</v>
      </c>
      <c r="M326" s="16">
        <f t="shared" si="21"/>
        <v>395500</v>
      </c>
      <c r="N326" s="16">
        <f t="shared" si="22"/>
        <v>-385201.18</v>
      </c>
      <c r="O326" s="24">
        <v>41651</v>
      </c>
      <c r="P326" s="14" t="str">
        <f t="shared" si="23"/>
        <v>Sunday</v>
      </c>
      <c r="Q326" s="14" t="s">
        <v>30</v>
      </c>
      <c r="R326" s="14">
        <v>2014</v>
      </c>
    </row>
    <row r="327" spans="1:18" x14ac:dyDescent="0.3">
      <c r="A327" s="13" t="s">
        <v>1041</v>
      </c>
      <c r="B327" s="18" t="s">
        <v>16</v>
      </c>
      <c r="C327" s="18" t="s">
        <v>17</v>
      </c>
      <c r="D327" s="18" t="s">
        <v>71</v>
      </c>
      <c r="E327" s="18" t="s">
        <v>242</v>
      </c>
      <c r="F327" s="19">
        <v>1135</v>
      </c>
      <c r="G327" s="20">
        <v>260</v>
      </c>
      <c r="H327" s="20">
        <v>7</v>
      </c>
      <c r="I327" s="20">
        <v>7945</v>
      </c>
      <c r="J327" s="21">
        <f t="shared" si="20"/>
        <v>6.9999999999999993E-2</v>
      </c>
      <c r="K327" s="20">
        <v>556.15</v>
      </c>
      <c r="L327" s="20">
        <v>7388.85</v>
      </c>
      <c r="M327" s="22">
        <f t="shared" si="21"/>
        <v>295100</v>
      </c>
      <c r="N327" s="22">
        <f t="shared" si="22"/>
        <v>-287711.15000000002</v>
      </c>
      <c r="O327" s="25">
        <v>41645</v>
      </c>
      <c r="P327" s="27" t="str">
        <f t="shared" si="23"/>
        <v>Monday</v>
      </c>
      <c r="Q327" s="18" t="s">
        <v>25</v>
      </c>
      <c r="R327" s="18">
        <v>2014</v>
      </c>
    </row>
    <row r="328" spans="1:18" x14ac:dyDescent="0.3">
      <c r="A328" s="13" t="s">
        <v>1042</v>
      </c>
      <c r="B328" s="14" t="s">
        <v>16</v>
      </c>
      <c r="C328" s="14" t="s">
        <v>44</v>
      </c>
      <c r="D328" s="14" t="s">
        <v>18</v>
      </c>
      <c r="E328" s="14" t="s">
        <v>242</v>
      </c>
      <c r="F328" s="15">
        <v>1761</v>
      </c>
      <c r="G328" s="16">
        <v>3</v>
      </c>
      <c r="H328" s="16">
        <v>350</v>
      </c>
      <c r="I328" s="16">
        <v>616350</v>
      </c>
      <c r="J328" s="17">
        <f t="shared" si="20"/>
        <v>7.0000000000000007E-2</v>
      </c>
      <c r="K328" s="16">
        <v>43144.5</v>
      </c>
      <c r="L328" s="16">
        <v>573205.5</v>
      </c>
      <c r="M328" s="16">
        <f t="shared" si="21"/>
        <v>5283</v>
      </c>
      <c r="N328" s="16">
        <f t="shared" si="22"/>
        <v>567922.5</v>
      </c>
      <c r="O328" s="24">
        <v>41642</v>
      </c>
      <c r="P328" s="14" t="str">
        <f t="shared" si="23"/>
        <v>Friday</v>
      </c>
      <c r="Q328" s="14" t="s">
        <v>32</v>
      </c>
      <c r="R328" s="14">
        <v>2014</v>
      </c>
    </row>
    <row r="329" spans="1:18" x14ac:dyDescent="0.3">
      <c r="A329" s="13" t="s">
        <v>1043</v>
      </c>
      <c r="B329" s="18" t="s">
        <v>38</v>
      </c>
      <c r="C329" s="18" t="s">
        <v>24</v>
      </c>
      <c r="D329" s="18" t="s">
        <v>18</v>
      </c>
      <c r="E329" s="18" t="s">
        <v>242</v>
      </c>
      <c r="F329" s="19">
        <v>448</v>
      </c>
      <c r="G329" s="20">
        <v>3</v>
      </c>
      <c r="H329" s="20">
        <v>300</v>
      </c>
      <c r="I329" s="20">
        <v>134400</v>
      </c>
      <c r="J329" s="21">
        <f t="shared" si="20"/>
        <v>7.0000000000000007E-2</v>
      </c>
      <c r="K329" s="20">
        <v>9408</v>
      </c>
      <c r="L329" s="20">
        <v>124992</v>
      </c>
      <c r="M329" s="22">
        <f t="shared" si="21"/>
        <v>1344</v>
      </c>
      <c r="N329" s="22">
        <f t="shared" si="22"/>
        <v>123648</v>
      </c>
      <c r="O329" s="25">
        <v>41645</v>
      </c>
      <c r="P329" s="27" t="str">
        <f t="shared" si="23"/>
        <v>Monday</v>
      </c>
      <c r="Q329" s="18" t="s">
        <v>25</v>
      </c>
      <c r="R329" s="18">
        <v>2014</v>
      </c>
    </row>
    <row r="330" spans="1:18" x14ac:dyDescent="0.3">
      <c r="A330" s="13" t="s">
        <v>1044</v>
      </c>
      <c r="B330" s="14" t="s">
        <v>38</v>
      </c>
      <c r="C330" s="14" t="s">
        <v>24</v>
      </c>
      <c r="D330" s="14" t="s">
        <v>18</v>
      </c>
      <c r="E330" s="14" t="s">
        <v>242</v>
      </c>
      <c r="F330" s="15">
        <v>2181</v>
      </c>
      <c r="G330" s="16">
        <v>3</v>
      </c>
      <c r="H330" s="16">
        <v>300</v>
      </c>
      <c r="I330" s="16">
        <v>654300</v>
      </c>
      <c r="J330" s="17">
        <f t="shared" si="20"/>
        <v>7.0000000000000007E-2</v>
      </c>
      <c r="K330" s="16">
        <v>45801</v>
      </c>
      <c r="L330" s="16">
        <v>608499</v>
      </c>
      <c r="M330" s="16">
        <f t="shared" si="21"/>
        <v>6543</v>
      </c>
      <c r="N330" s="16">
        <f t="shared" si="22"/>
        <v>601956</v>
      </c>
      <c r="O330" s="24">
        <v>41649</v>
      </c>
      <c r="P330" s="14" t="str">
        <f t="shared" si="23"/>
        <v>Friday</v>
      </c>
      <c r="Q330" s="14" t="s">
        <v>43</v>
      </c>
      <c r="R330" s="14">
        <v>2014</v>
      </c>
    </row>
    <row r="331" spans="1:18" x14ac:dyDescent="0.3">
      <c r="A331" s="13" t="s">
        <v>1045</v>
      </c>
      <c r="B331" s="18" t="s">
        <v>16</v>
      </c>
      <c r="C331" s="18" t="s">
        <v>24</v>
      </c>
      <c r="D331" s="18" t="s">
        <v>31</v>
      </c>
      <c r="E331" s="18" t="s">
        <v>242</v>
      </c>
      <c r="F331" s="19">
        <v>1976</v>
      </c>
      <c r="G331" s="20">
        <v>5</v>
      </c>
      <c r="H331" s="20">
        <v>20</v>
      </c>
      <c r="I331" s="20">
        <v>39520</v>
      </c>
      <c r="J331" s="21">
        <f t="shared" si="20"/>
        <v>7.0000000000000007E-2</v>
      </c>
      <c r="K331" s="20">
        <v>2766.4</v>
      </c>
      <c r="L331" s="20">
        <v>36753.599999999999</v>
      </c>
      <c r="M331" s="22">
        <f t="shared" si="21"/>
        <v>9880</v>
      </c>
      <c r="N331" s="22">
        <f t="shared" si="22"/>
        <v>26873.599999999999</v>
      </c>
      <c r="O331" s="25">
        <v>41649</v>
      </c>
      <c r="P331" s="27" t="str">
        <f t="shared" si="23"/>
        <v>Friday</v>
      </c>
      <c r="Q331" s="18" t="s">
        <v>43</v>
      </c>
      <c r="R331" s="18">
        <v>2014</v>
      </c>
    </row>
    <row r="332" spans="1:18" x14ac:dyDescent="0.3">
      <c r="A332" s="13" t="s">
        <v>1046</v>
      </c>
      <c r="B332" s="14" t="s">
        <v>38</v>
      </c>
      <c r="C332" s="14" t="s">
        <v>24</v>
      </c>
      <c r="D332" s="14" t="s">
        <v>31</v>
      </c>
      <c r="E332" s="14" t="s">
        <v>242</v>
      </c>
      <c r="F332" s="15">
        <v>2181</v>
      </c>
      <c r="G332" s="16">
        <v>5</v>
      </c>
      <c r="H332" s="16">
        <v>300</v>
      </c>
      <c r="I332" s="16">
        <v>654300</v>
      </c>
      <c r="J332" s="17">
        <f t="shared" si="20"/>
        <v>7.0000000000000007E-2</v>
      </c>
      <c r="K332" s="16">
        <v>45801</v>
      </c>
      <c r="L332" s="16">
        <v>608499</v>
      </c>
      <c r="M332" s="16">
        <f t="shared" si="21"/>
        <v>10905</v>
      </c>
      <c r="N332" s="16">
        <f t="shared" si="22"/>
        <v>597594</v>
      </c>
      <c r="O332" s="24">
        <v>41649</v>
      </c>
      <c r="P332" s="14" t="str">
        <f t="shared" si="23"/>
        <v>Friday</v>
      </c>
      <c r="Q332" s="14" t="s">
        <v>43</v>
      </c>
      <c r="R332" s="14">
        <v>2014</v>
      </c>
    </row>
    <row r="333" spans="1:18" x14ac:dyDescent="0.3">
      <c r="A333" s="13" t="s">
        <v>1047</v>
      </c>
      <c r="B333" s="18" t="s">
        <v>34</v>
      </c>
      <c r="C333" s="18" t="s">
        <v>22</v>
      </c>
      <c r="D333" s="18" t="s">
        <v>31</v>
      </c>
      <c r="E333" s="18" t="s">
        <v>242</v>
      </c>
      <c r="F333" s="19">
        <v>2500</v>
      </c>
      <c r="G333" s="20">
        <v>5</v>
      </c>
      <c r="H333" s="20">
        <v>125</v>
      </c>
      <c r="I333" s="20">
        <v>312500</v>
      </c>
      <c r="J333" s="21">
        <f t="shared" si="20"/>
        <v>7.0000000000000007E-2</v>
      </c>
      <c r="K333" s="20">
        <v>21875</v>
      </c>
      <c r="L333" s="20">
        <v>290625</v>
      </c>
      <c r="M333" s="22">
        <f t="shared" si="21"/>
        <v>12500</v>
      </c>
      <c r="N333" s="22">
        <f t="shared" si="22"/>
        <v>278125</v>
      </c>
      <c r="O333" s="25">
        <v>41285</v>
      </c>
      <c r="P333" s="27" t="str">
        <f t="shared" si="23"/>
        <v>Friday</v>
      </c>
      <c r="Q333" s="18" t="s">
        <v>54</v>
      </c>
      <c r="R333" s="18">
        <v>2013</v>
      </c>
    </row>
    <row r="334" spans="1:18" x14ac:dyDescent="0.3">
      <c r="A334" s="13" t="s">
        <v>1048</v>
      </c>
      <c r="B334" s="14" t="s">
        <v>38</v>
      </c>
      <c r="C334" s="14" t="s">
        <v>17</v>
      </c>
      <c r="D334" s="14" t="s">
        <v>45</v>
      </c>
      <c r="E334" s="14" t="s">
        <v>242</v>
      </c>
      <c r="F334" s="15">
        <v>1702</v>
      </c>
      <c r="G334" s="16">
        <v>10</v>
      </c>
      <c r="H334" s="16">
        <v>300</v>
      </c>
      <c r="I334" s="16">
        <v>510600</v>
      </c>
      <c r="J334" s="17">
        <f t="shared" si="20"/>
        <v>7.0000000000000007E-2</v>
      </c>
      <c r="K334" s="16">
        <v>35742</v>
      </c>
      <c r="L334" s="16">
        <v>474858</v>
      </c>
      <c r="M334" s="16">
        <f t="shared" si="21"/>
        <v>17020</v>
      </c>
      <c r="N334" s="16">
        <f t="shared" si="22"/>
        <v>457838</v>
      </c>
      <c r="O334" s="24">
        <v>41644</v>
      </c>
      <c r="P334" s="14" t="str">
        <f t="shared" si="23"/>
        <v>Sunday</v>
      </c>
      <c r="Q334" s="14" t="s">
        <v>78</v>
      </c>
      <c r="R334" s="14">
        <v>2014</v>
      </c>
    </row>
    <row r="335" spans="1:18" x14ac:dyDescent="0.3">
      <c r="A335" s="13" t="s">
        <v>1049</v>
      </c>
      <c r="B335" s="18" t="s">
        <v>38</v>
      </c>
      <c r="C335" s="18" t="s">
        <v>24</v>
      </c>
      <c r="D335" s="18" t="s">
        <v>45</v>
      </c>
      <c r="E335" s="18" t="s">
        <v>242</v>
      </c>
      <c r="F335" s="19">
        <v>448</v>
      </c>
      <c r="G335" s="20">
        <v>10</v>
      </c>
      <c r="H335" s="20">
        <v>300</v>
      </c>
      <c r="I335" s="20">
        <v>134400</v>
      </c>
      <c r="J335" s="21">
        <f t="shared" si="20"/>
        <v>7.0000000000000007E-2</v>
      </c>
      <c r="K335" s="20">
        <v>9408</v>
      </c>
      <c r="L335" s="20">
        <v>124992</v>
      </c>
      <c r="M335" s="22">
        <f t="shared" si="21"/>
        <v>4480</v>
      </c>
      <c r="N335" s="22">
        <f t="shared" si="22"/>
        <v>120512</v>
      </c>
      <c r="O335" s="25">
        <v>41645</v>
      </c>
      <c r="P335" s="27" t="str">
        <f t="shared" si="23"/>
        <v>Monday</v>
      </c>
      <c r="Q335" s="18" t="s">
        <v>25</v>
      </c>
      <c r="R335" s="18">
        <v>2014</v>
      </c>
    </row>
    <row r="336" spans="1:18" x14ac:dyDescent="0.3">
      <c r="A336" s="13" t="s">
        <v>1050</v>
      </c>
      <c r="B336" s="14" t="s">
        <v>34</v>
      </c>
      <c r="C336" s="14" t="s">
        <v>22</v>
      </c>
      <c r="D336" s="14" t="s">
        <v>45</v>
      </c>
      <c r="E336" s="14" t="s">
        <v>242</v>
      </c>
      <c r="F336" s="15">
        <v>3513</v>
      </c>
      <c r="G336" s="16">
        <v>10</v>
      </c>
      <c r="H336" s="16">
        <v>125</v>
      </c>
      <c r="I336" s="16">
        <v>439125</v>
      </c>
      <c r="J336" s="17">
        <f t="shared" si="20"/>
        <v>7.0000000000000007E-2</v>
      </c>
      <c r="K336" s="16">
        <v>30738.75</v>
      </c>
      <c r="L336" s="16">
        <v>408386.25</v>
      </c>
      <c r="M336" s="16">
        <f t="shared" si="21"/>
        <v>35130</v>
      </c>
      <c r="N336" s="16">
        <f t="shared" si="22"/>
        <v>373256.25</v>
      </c>
      <c r="O336" s="24">
        <v>41646</v>
      </c>
      <c r="P336" s="14" t="str">
        <f t="shared" si="23"/>
        <v>Tuesday</v>
      </c>
      <c r="Q336" s="14" t="s">
        <v>37</v>
      </c>
      <c r="R336" s="14">
        <v>2014</v>
      </c>
    </row>
    <row r="337" spans="1:18" x14ac:dyDescent="0.3">
      <c r="A337" s="13" t="s">
        <v>1051</v>
      </c>
      <c r="B337" s="18" t="s">
        <v>23</v>
      </c>
      <c r="C337" s="18" t="s">
        <v>24</v>
      </c>
      <c r="D337" s="18" t="s">
        <v>45</v>
      </c>
      <c r="E337" s="18" t="s">
        <v>242</v>
      </c>
      <c r="F337" s="19">
        <v>2101</v>
      </c>
      <c r="G337" s="20">
        <v>10</v>
      </c>
      <c r="H337" s="20">
        <v>15</v>
      </c>
      <c r="I337" s="20">
        <v>31515</v>
      </c>
      <c r="J337" s="21">
        <f t="shared" si="20"/>
        <v>7.0000000000000007E-2</v>
      </c>
      <c r="K337" s="20">
        <v>2206.0500000000002</v>
      </c>
      <c r="L337" s="20">
        <v>29308.95</v>
      </c>
      <c r="M337" s="22">
        <f t="shared" si="21"/>
        <v>21010</v>
      </c>
      <c r="N337" s="22">
        <f t="shared" si="22"/>
        <v>8298.9500000000007</v>
      </c>
      <c r="O337" s="25">
        <v>41647</v>
      </c>
      <c r="P337" s="27" t="str">
        <f t="shared" si="23"/>
        <v>Wednesday</v>
      </c>
      <c r="Q337" s="18" t="s">
        <v>41</v>
      </c>
      <c r="R337" s="18">
        <v>2014</v>
      </c>
    </row>
    <row r="338" spans="1:18" x14ac:dyDescent="0.3">
      <c r="A338" s="13" t="s">
        <v>1052</v>
      </c>
      <c r="B338" s="14" t="s">
        <v>23</v>
      </c>
      <c r="C338" s="14" t="s">
        <v>44</v>
      </c>
      <c r="D338" s="14" t="s">
        <v>45</v>
      </c>
      <c r="E338" s="14" t="s">
        <v>242</v>
      </c>
      <c r="F338" s="15">
        <v>2931</v>
      </c>
      <c r="G338" s="16">
        <v>10</v>
      </c>
      <c r="H338" s="16">
        <v>15</v>
      </c>
      <c r="I338" s="16">
        <v>43965</v>
      </c>
      <c r="J338" s="17">
        <f t="shared" si="20"/>
        <v>7.0000000000000007E-2</v>
      </c>
      <c r="K338" s="16">
        <v>3077.55</v>
      </c>
      <c r="L338" s="16">
        <v>40887.449999999997</v>
      </c>
      <c r="M338" s="16">
        <f t="shared" si="21"/>
        <v>29310</v>
      </c>
      <c r="N338" s="16">
        <f t="shared" si="22"/>
        <v>11577.449999999997</v>
      </c>
      <c r="O338" s="24">
        <v>41283</v>
      </c>
      <c r="P338" s="14" t="str">
        <f t="shared" si="23"/>
        <v>Wednesday</v>
      </c>
      <c r="Q338" s="14" t="s">
        <v>42</v>
      </c>
      <c r="R338" s="14">
        <v>2013</v>
      </c>
    </row>
    <row r="339" spans="1:18" x14ac:dyDescent="0.3">
      <c r="A339" s="13" t="s">
        <v>1053</v>
      </c>
      <c r="B339" s="18" t="s">
        <v>16</v>
      </c>
      <c r="C339" s="18" t="s">
        <v>24</v>
      </c>
      <c r="D339" s="18" t="s">
        <v>45</v>
      </c>
      <c r="E339" s="18" t="s">
        <v>242</v>
      </c>
      <c r="F339" s="19">
        <v>1535</v>
      </c>
      <c r="G339" s="20">
        <v>10</v>
      </c>
      <c r="H339" s="20">
        <v>20</v>
      </c>
      <c r="I339" s="20">
        <v>30700</v>
      </c>
      <c r="J339" s="21">
        <f t="shared" si="20"/>
        <v>7.0000000000000007E-2</v>
      </c>
      <c r="K339" s="20">
        <v>2149</v>
      </c>
      <c r="L339" s="20">
        <v>28551</v>
      </c>
      <c r="M339" s="22">
        <f t="shared" si="21"/>
        <v>15350</v>
      </c>
      <c r="N339" s="22">
        <f t="shared" si="22"/>
        <v>13201</v>
      </c>
      <c r="O339" s="25">
        <v>41648</v>
      </c>
      <c r="P339" s="27" t="str">
        <f t="shared" si="23"/>
        <v>Thursday</v>
      </c>
      <c r="Q339" s="18" t="s">
        <v>42</v>
      </c>
      <c r="R339" s="18">
        <v>2014</v>
      </c>
    </row>
    <row r="340" spans="1:18" x14ac:dyDescent="0.3">
      <c r="A340" s="13" t="s">
        <v>1054</v>
      </c>
      <c r="B340" s="14" t="s">
        <v>38</v>
      </c>
      <c r="C340" s="14" t="s">
        <v>22</v>
      </c>
      <c r="D340" s="14" t="s">
        <v>45</v>
      </c>
      <c r="E340" s="14" t="s">
        <v>242</v>
      </c>
      <c r="F340" s="15">
        <v>1123</v>
      </c>
      <c r="G340" s="16">
        <v>10</v>
      </c>
      <c r="H340" s="16">
        <v>300</v>
      </c>
      <c r="I340" s="16">
        <v>336900</v>
      </c>
      <c r="J340" s="17">
        <f t="shared" si="20"/>
        <v>7.0000000000000007E-2</v>
      </c>
      <c r="K340" s="16">
        <v>23583</v>
      </c>
      <c r="L340" s="16">
        <v>313317</v>
      </c>
      <c r="M340" s="16">
        <f t="shared" si="21"/>
        <v>11230</v>
      </c>
      <c r="N340" s="16">
        <f t="shared" si="22"/>
        <v>302087</v>
      </c>
      <c r="O340" s="24">
        <v>41283</v>
      </c>
      <c r="P340" s="14" t="str">
        <f t="shared" si="23"/>
        <v>Wednesday</v>
      </c>
      <c r="Q340" s="14" t="s">
        <v>42</v>
      </c>
      <c r="R340" s="14">
        <v>2013</v>
      </c>
    </row>
    <row r="341" spans="1:18" x14ac:dyDescent="0.3">
      <c r="A341" s="13" t="s">
        <v>1055</v>
      </c>
      <c r="B341" s="18" t="s">
        <v>38</v>
      </c>
      <c r="C341" s="18" t="s">
        <v>17</v>
      </c>
      <c r="D341" s="18" t="s">
        <v>45</v>
      </c>
      <c r="E341" s="18" t="s">
        <v>242</v>
      </c>
      <c r="F341" s="19">
        <v>1404</v>
      </c>
      <c r="G341" s="20">
        <v>10</v>
      </c>
      <c r="H341" s="20">
        <v>300</v>
      </c>
      <c r="I341" s="20">
        <v>421200</v>
      </c>
      <c r="J341" s="21">
        <f t="shared" si="20"/>
        <v>7.0000000000000007E-2</v>
      </c>
      <c r="K341" s="20">
        <v>29484</v>
      </c>
      <c r="L341" s="20">
        <v>391716</v>
      </c>
      <c r="M341" s="22">
        <f t="shared" si="21"/>
        <v>14040</v>
      </c>
      <c r="N341" s="22">
        <f t="shared" si="22"/>
        <v>377676</v>
      </c>
      <c r="O341" s="25">
        <v>41285</v>
      </c>
      <c r="P341" s="27" t="str">
        <f t="shared" si="23"/>
        <v>Friday</v>
      </c>
      <c r="Q341" s="18" t="s">
        <v>54</v>
      </c>
      <c r="R341" s="18">
        <v>2013</v>
      </c>
    </row>
    <row r="342" spans="1:18" x14ac:dyDescent="0.3">
      <c r="A342" s="13" t="s">
        <v>1056</v>
      </c>
      <c r="B342" s="14" t="s">
        <v>33</v>
      </c>
      <c r="C342" s="14" t="s">
        <v>26</v>
      </c>
      <c r="D342" s="14" t="s">
        <v>45</v>
      </c>
      <c r="E342" s="14" t="s">
        <v>242</v>
      </c>
      <c r="F342" s="15">
        <v>2763</v>
      </c>
      <c r="G342" s="16">
        <v>10</v>
      </c>
      <c r="H342" s="16">
        <v>12</v>
      </c>
      <c r="I342" s="16">
        <v>33156</v>
      </c>
      <c r="J342" s="17">
        <f t="shared" si="20"/>
        <v>7.0000000000000007E-2</v>
      </c>
      <c r="K342" s="16">
        <v>2320.92</v>
      </c>
      <c r="L342" s="16">
        <v>30835.08</v>
      </c>
      <c r="M342" s="16">
        <f t="shared" si="21"/>
        <v>27630</v>
      </c>
      <c r="N342" s="16">
        <f t="shared" si="22"/>
        <v>3205.0800000000017</v>
      </c>
      <c r="O342" s="24">
        <v>41285</v>
      </c>
      <c r="P342" s="14" t="str">
        <f t="shared" si="23"/>
        <v>Friday</v>
      </c>
      <c r="Q342" s="14" t="s">
        <v>54</v>
      </c>
      <c r="R342" s="14">
        <v>2013</v>
      </c>
    </row>
    <row r="343" spans="1:18" x14ac:dyDescent="0.3">
      <c r="A343" s="13" t="s">
        <v>1057</v>
      </c>
      <c r="B343" s="18" t="s">
        <v>16</v>
      </c>
      <c r="C343" s="18" t="s">
        <v>22</v>
      </c>
      <c r="D343" s="18" t="s">
        <v>45</v>
      </c>
      <c r="E343" s="18" t="s">
        <v>242</v>
      </c>
      <c r="F343" s="19">
        <v>2125</v>
      </c>
      <c r="G343" s="20">
        <v>10</v>
      </c>
      <c r="H343" s="20">
        <v>7</v>
      </c>
      <c r="I343" s="20">
        <v>14875</v>
      </c>
      <c r="J343" s="21">
        <f t="shared" si="20"/>
        <v>7.0000000000000007E-2</v>
      </c>
      <c r="K343" s="20">
        <v>1041.25</v>
      </c>
      <c r="L343" s="20">
        <v>13833.75</v>
      </c>
      <c r="M343" s="22">
        <f t="shared" si="21"/>
        <v>21250</v>
      </c>
      <c r="N343" s="22">
        <f t="shared" si="22"/>
        <v>-7416.25</v>
      </c>
      <c r="O343" s="25">
        <v>41286</v>
      </c>
      <c r="P343" s="27" t="str">
        <f t="shared" si="23"/>
        <v>Saturday</v>
      </c>
      <c r="Q343" s="18" t="s">
        <v>30</v>
      </c>
      <c r="R343" s="18">
        <v>2013</v>
      </c>
    </row>
    <row r="344" spans="1:18" x14ac:dyDescent="0.3">
      <c r="A344" s="13" t="s">
        <v>1058</v>
      </c>
      <c r="B344" s="14" t="s">
        <v>38</v>
      </c>
      <c r="C344" s="14" t="s">
        <v>24</v>
      </c>
      <c r="D344" s="14" t="s">
        <v>55</v>
      </c>
      <c r="E344" s="14" t="s">
        <v>242</v>
      </c>
      <c r="F344" s="15">
        <v>1659</v>
      </c>
      <c r="G344" s="16">
        <v>120</v>
      </c>
      <c r="H344" s="16">
        <v>300</v>
      </c>
      <c r="I344" s="16">
        <v>497700</v>
      </c>
      <c r="J344" s="17">
        <f t="shared" si="20"/>
        <v>7.0000000000000007E-2</v>
      </c>
      <c r="K344" s="16">
        <v>34839</v>
      </c>
      <c r="L344" s="16">
        <v>462861</v>
      </c>
      <c r="M344" s="16">
        <f t="shared" si="21"/>
        <v>199080</v>
      </c>
      <c r="N344" s="16">
        <f t="shared" si="22"/>
        <v>263781</v>
      </c>
      <c r="O344" s="24">
        <v>41646</v>
      </c>
      <c r="P344" s="14" t="str">
        <f t="shared" si="23"/>
        <v>Tuesday</v>
      </c>
      <c r="Q344" s="14" t="s">
        <v>37</v>
      </c>
      <c r="R344" s="14">
        <v>2014</v>
      </c>
    </row>
    <row r="345" spans="1:18" x14ac:dyDescent="0.3">
      <c r="A345" s="13" t="s">
        <v>1059</v>
      </c>
      <c r="B345" s="18" t="s">
        <v>16</v>
      </c>
      <c r="C345" s="18" t="s">
        <v>26</v>
      </c>
      <c r="D345" s="18" t="s">
        <v>55</v>
      </c>
      <c r="E345" s="18" t="s">
        <v>242</v>
      </c>
      <c r="F345" s="19">
        <v>609</v>
      </c>
      <c r="G345" s="20">
        <v>120</v>
      </c>
      <c r="H345" s="20">
        <v>20</v>
      </c>
      <c r="I345" s="20">
        <v>12180</v>
      </c>
      <c r="J345" s="21">
        <f t="shared" si="20"/>
        <v>7.0000000000000007E-2</v>
      </c>
      <c r="K345" s="20">
        <v>852.6</v>
      </c>
      <c r="L345" s="20">
        <v>11327.4</v>
      </c>
      <c r="M345" s="22">
        <f t="shared" si="21"/>
        <v>73080</v>
      </c>
      <c r="N345" s="22">
        <f t="shared" si="22"/>
        <v>-61752.6</v>
      </c>
      <c r="O345" s="25">
        <v>41647</v>
      </c>
      <c r="P345" s="27" t="str">
        <f t="shared" si="23"/>
        <v>Wednesday</v>
      </c>
      <c r="Q345" s="18" t="s">
        <v>41</v>
      </c>
      <c r="R345" s="18">
        <v>2014</v>
      </c>
    </row>
    <row r="346" spans="1:18" x14ac:dyDescent="0.3">
      <c r="A346" s="13" t="s">
        <v>1060</v>
      </c>
      <c r="B346" s="14" t="s">
        <v>34</v>
      </c>
      <c r="C346" s="14" t="s">
        <v>22</v>
      </c>
      <c r="D346" s="14" t="s">
        <v>55</v>
      </c>
      <c r="E346" s="14" t="s">
        <v>242</v>
      </c>
      <c r="F346" s="15">
        <v>2087</v>
      </c>
      <c r="G346" s="16">
        <v>120</v>
      </c>
      <c r="H346" s="16">
        <v>125</v>
      </c>
      <c r="I346" s="16">
        <v>260875</v>
      </c>
      <c r="J346" s="17">
        <f t="shared" si="20"/>
        <v>7.0000000000000007E-2</v>
      </c>
      <c r="K346" s="16">
        <v>18261.25</v>
      </c>
      <c r="L346" s="16">
        <v>242613.75</v>
      </c>
      <c r="M346" s="16">
        <f t="shared" si="21"/>
        <v>250440</v>
      </c>
      <c r="N346" s="16">
        <f t="shared" si="22"/>
        <v>-7826.25</v>
      </c>
      <c r="O346" s="24">
        <v>41648</v>
      </c>
      <c r="P346" s="14" t="str">
        <f t="shared" si="23"/>
        <v>Thursday</v>
      </c>
      <c r="Q346" s="14" t="s">
        <v>42</v>
      </c>
      <c r="R346" s="14">
        <v>2014</v>
      </c>
    </row>
    <row r="347" spans="1:18" x14ac:dyDescent="0.3">
      <c r="A347" s="13" t="s">
        <v>1061</v>
      </c>
      <c r="B347" s="18" t="s">
        <v>16</v>
      </c>
      <c r="C347" s="18" t="s">
        <v>24</v>
      </c>
      <c r="D347" s="18" t="s">
        <v>55</v>
      </c>
      <c r="E347" s="18" t="s">
        <v>242</v>
      </c>
      <c r="F347" s="19">
        <v>1976</v>
      </c>
      <c r="G347" s="20">
        <v>120</v>
      </c>
      <c r="H347" s="20">
        <v>20</v>
      </c>
      <c r="I347" s="20">
        <v>39520</v>
      </c>
      <c r="J347" s="21">
        <f t="shared" si="20"/>
        <v>7.0000000000000007E-2</v>
      </c>
      <c r="K347" s="20">
        <v>2766.4</v>
      </c>
      <c r="L347" s="20">
        <v>36753.599999999999</v>
      </c>
      <c r="M347" s="22">
        <f t="shared" si="21"/>
        <v>237120</v>
      </c>
      <c r="N347" s="22">
        <f t="shared" si="22"/>
        <v>-200366.4</v>
      </c>
      <c r="O347" s="25">
        <v>41649</v>
      </c>
      <c r="P347" s="27" t="str">
        <f t="shared" si="23"/>
        <v>Friday</v>
      </c>
      <c r="Q347" s="18" t="s">
        <v>43</v>
      </c>
      <c r="R347" s="18">
        <v>2014</v>
      </c>
    </row>
    <row r="348" spans="1:18" x14ac:dyDescent="0.3">
      <c r="A348" s="13" t="s">
        <v>1062</v>
      </c>
      <c r="B348" s="14" t="s">
        <v>16</v>
      </c>
      <c r="C348" s="14" t="s">
        <v>44</v>
      </c>
      <c r="D348" s="14" t="s">
        <v>55</v>
      </c>
      <c r="E348" s="14" t="s">
        <v>242</v>
      </c>
      <c r="F348" s="15">
        <v>1421</v>
      </c>
      <c r="G348" s="16">
        <v>120</v>
      </c>
      <c r="H348" s="16">
        <v>20</v>
      </c>
      <c r="I348" s="16">
        <v>28420</v>
      </c>
      <c r="J348" s="17">
        <f t="shared" si="20"/>
        <v>7.0000000000000007E-2</v>
      </c>
      <c r="K348" s="16">
        <v>1989.4</v>
      </c>
      <c r="L348" s="16">
        <v>26430.6</v>
      </c>
      <c r="M348" s="16">
        <f t="shared" si="21"/>
        <v>170520</v>
      </c>
      <c r="N348" s="16">
        <f t="shared" si="22"/>
        <v>-144089.4</v>
      </c>
      <c r="O348" s="24">
        <v>41286</v>
      </c>
      <c r="P348" s="14" t="str">
        <f t="shared" si="23"/>
        <v>Saturday</v>
      </c>
      <c r="Q348" s="14" t="s">
        <v>30</v>
      </c>
      <c r="R348" s="14">
        <v>2013</v>
      </c>
    </row>
    <row r="349" spans="1:18" x14ac:dyDescent="0.3">
      <c r="A349" s="13" t="s">
        <v>1063</v>
      </c>
      <c r="B349" s="18" t="s">
        <v>38</v>
      </c>
      <c r="C349" s="18" t="s">
        <v>44</v>
      </c>
      <c r="D349" s="18" t="s">
        <v>55</v>
      </c>
      <c r="E349" s="18" t="s">
        <v>242</v>
      </c>
      <c r="F349" s="19">
        <v>1372</v>
      </c>
      <c r="G349" s="20">
        <v>120</v>
      </c>
      <c r="H349" s="20">
        <v>300</v>
      </c>
      <c r="I349" s="20">
        <v>411600</v>
      </c>
      <c r="J349" s="21">
        <f t="shared" si="20"/>
        <v>7.0000000000000007E-2</v>
      </c>
      <c r="K349" s="20">
        <v>28812</v>
      </c>
      <c r="L349" s="20">
        <v>382788</v>
      </c>
      <c r="M349" s="22">
        <f t="shared" si="21"/>
        <v>164640</v>
      </c>
      <c r="N349" s="22">
        <f t="shared" si="22"/>
        <v>218148</v>
      </c>
      <c r="O349" s="25">
        <v>41651</v>
      </c>
      <c r="P349" s="27" t="str">
        <f t="shared" si="23"/>
        <v>Sunday</v>
      </c>
      <c r="Q349" s="18" t="s">
        <v>30</v>
      </c>
      <c r="R349" s="18">
        <v>2014</v>
      </c>
    </row>
    <row r="350" spans="1:18" x14ac:dyDescent="0.3">
      <c r="A350" s="13" t="s">
        <v>1064</v>
      </c>
      <c r="B350" s="14" t="s">
        <v>16</v>
      </c>
      <c r="C350" s="14" t="s">
        <v>22</v>
      </c>
      <c r="D350" s="14" t="s">
        <v>55</v>
      </c>
      <c r="E350" s="14" t="s">
        <v>242</v>
      </c>
      <c r="F350" s="15">
        <v>588</v>
      </c>
      <c r="G350" s="16">
        <v>120</v>
      </c>
      <c r="H350" s="16">
        <v>20</v>
      </c>
      <c r="I350" s="16">
        <v>11760</v>
      </c>
      <c r="J350" s="17">
        <f t="shared" si="20"/>
        <v>7.0000000000000007E-2</v>
      </c>
      <c r="K350" s="16">
        <v>823.2</v>
      </c>
      <c r="L350" s="16">
        <v>10936.8</v>
      </c>
      <c r="M350" s="16">
        <f t="shared" si="21"/>
        <v>70560</v>
      </c>
      <c r="N350" s="16">
        <f t="shared" si="22"/>
        <v>-59623.199999999997</v>
      </c>
      <c r="O350" s="24">
        <v>41286</v>
      </c>
      <c r="P350" s="14" t="str">
        <f t="shared" si="23"/>
        <v>Saturday</v>
      </c>
      <c r="Q350" s="14" t="s">
        <v>30</v>
      </c>
      <c r="R350" s="14">
        <v>2013</v>
      </c>
    </row>
    <row r="351" spans="1:18" x14ac:dyDescent="0.3">
      <c r="A351" s="13" t="s">
        <v>1065</v>
      </c>
      <c r="B351" s="18" t="s">
        <v>33</v>
      </c>
      <c r="C351" s="18" t="s">
        <v>17</v>
      </c>
      <c r="D351" s="18" t="s">
        <v>60</v>
      </c>
      <c r="E351" s="18" t="s">
        <v>242</v>
      </c>
      <c r="F351" s="19">
        <v>3244.5</v>
      </c>
      <c r="G351" s="20">
        <v>250</v>
      </c>
      <c r="H351" s="20">
        <v>12</v>
      </c>
      <c r="I351" s="20">
        <v>38934</v>
      </c>
      <c r="J351" s="21">
        <f t="shared" si="20"/>
        <v>7.0000000000000007E-2</v>
      </c>
      <c r="K351" s="20">
        <v>2725.38</v>
      </c>
      <c r="L351" s="20">
        <v>36208.620000000003</v>
      </c>
      <c r="M351" s="22">
        <f t="shared" si="21"/>
        <v>811125</v>
      </c>
      <c r="N351" s="22">
        <f t="shared" si="22"/>
        <v>-774916.38</v>
      </c>
      <c r="O351" s="25">
        <v>41640</v>
      </c>
      <c r="P351" s="27" t="str">
        <f t="shared" si="23"/>
        <v>Wednesday</v>
      </c>
      <c r="Q351" s="18" t="s">
        <v>21</v>
      </c>
      <c r="R351" s="18">
        <v>2014</v>
      </c>
    </row>
    <row r="352" spans="1:18" x14ac:dyDescent="0.3">
      <c r="A352" s="13" t="s">
        <v>1066</v>
      </c>
      <c r="B352" s="14" t="s">
        <v>38</v>
      </c>
      <c r="C352" s="14" t="s">
        <v>24</v>
      </c>
      <c r="D352" s="14" t="s">
        <v>60</v>
      </c>
      <c r="E352" s="14" t="s">
        <v>242</v>
      </c>
      <c r="F352" s="15">
        <v>959</v>
      </c>
      <c r="G352" s="16">
        <v>250</v>
      </c>
      <c r="H352" s="16">
        <v>300</v>
      </c>
      <c r="I352" s="16">
        <v>287700</v>
      </c>
      <c r="J352" s="17">
        <f t="shared" si="20"/>
        <v>7.0000000000000007E-2</v>
      </c>
      <c r="K352" s="16">
        <v>20139</v>
      </c>
      <c r="L352" s="16">
        <v>267561</v>
      </c>
      <c r="M352" s="16">
        <f t="shared" si="21"/>
        <v>239750</v>
      </c>
      <c r="N352" s="16">
        <f t="shared" si="22"/>
        <v>27811</v>
      </c>
      <c r="O352" s="24">
        <v>41641</v>
      </c>
      <c r="P352" s="14" t="str">
        <f t="shared" si="23"/>
        <v>Thursday</v>
      </c>
      <c r="Q352" s="14" t="s">
        <v>46</v>
      </c>
      <c r="R352" s="14">
        <v>2014</v>
      </c>
    </row>
    <row r="353" spans="1:18" x14ac:dyDescent="0.3">
      <c r="A353" s="13" t="s">
        <v>1067</v>
      </c>
      <c r="B353" s="18" t="s">
        <v>38</v>
      </c>
      <c r="C353" s="18" t="s">
        <v>26</v>
      </c>
      <c r="D353" s="18" t="s">
        <v>60</v>
      </c>
      <c r="E353" s="18" t="s">
        <v>242</v>
      </c>
      <c r="F353" s="19">
        <v>2747</v>
      </c>
      <c r="G353" s="20">
        <v>250</v>
      </c>
      <c r="H353" s="20">
        <v>300</v>
      </c>
      <c r="I353" s="20">
        <v>824100</v>
      </c>
      <c r="J353" s="21">
        <f t="shared" si="20"/>
        <v>7.0000000000000007E-2</v>
      </c>
      <c r="K353" s="20">
        <v>57687</v>
      </c>
      <c r="L353" s="20">
        <v>766413</v>
      </c>
      <c r="M353" s="22">
        <f t="shared" si="21"/>
        <v>686750</v>
      </c>
      <c r="N353" s="22">
        <f t="shared" si="22"/>
        <v>79663</v>
      </c>
      <c r="O353" s="25">
        <v>41641</v>
      </c>
      <c r="P353" s="27" t="str">
        <f t="shared" si="23"/>
        <v>Thursday</v>
      </c>
      <c r="Q353" s="18" t="s">
        <v>46</v>
      </c>
      <c r="R353" s="18">
        <v>2014</v>
      </c>
    </row>
    <row r="354" spans="1:18" x14ac:dyDescent="0.3">
      <c r="A354" s="13" t="s">
        <v>1068</v>
      </c>
      <c r="B354" s="14" t="s">
        <v>34</v>
      </c>
      <c r="C354" s="14" t="s">
        <v>17</v>
      </c>
      <c r="D354" s="14" t="s">
        <v>71</v>
      </c>
      <c r="E354" s="14" t="s">
        <v>242</v>
      </c>
      <c r="F354" s="15">
        <v>1645</v>
      </c>
      <c r="G354" s="16">
        <v>260</v>
      </c>
      <c r="H354" s="16">
        <v>125</v>
      </c>
      <c r="I354" s="16">
        <v>205625</v>
      </c>
      <c r="J354" s="17">
        <f t="shared" si="20"/>
        <v>7.0000000000000007E-2</v>
      </c>
      <c r="K354" s="16">
        <v>14393.75</v>
      </c>
      <c r="L354" s="16">
        <v>191231.25</v>
      </c>
      <c r="M354" s="16">
        <f t="shared" si="21"/>
        <v>427700</v>
      </c>
      <c r="N354" s="16">
        <f t="shared" si="22"/>
        <v>-236468.75</v>
      </c>
      <c r="O354" s="24">
        <v>41644</v>
      </c>
      <c r="P354" s="14" t="str">
        <f t="shared" si="23"/>
        <v>Sunday</v>
      </c>
      <c r="Q354" s="14" t="s">
        <v>78</v>
      </c>
      <c r="R354" s="14">
        <v>2014</v>
      </c>
    </row>
    <row r="355" spans="1:18" x14ac:dyDescent="0.3">
      <c r="A355" s="13" t="s">
        <v>1069</v>
      </c>
      <c r="B355" s="18" t="s">
        <v>16</v>
      </c>
      <c r="C355" s="18" t="s">
        <v>24</v>
      </c>
      <c r="D355" s="18" t="s">
        <v>71</v>
      </c>
      <c r="E355" s="18" t="s">
        <v>242</v>
      </c>
      <c r="F355" s="19">
        <v>2876</v>
      </c>
      <c r="G355" s="20">
        <v>260</v>
      </c>
      <c r="H355" s="20">
        <v>350</v>
      </c>
      <c r="I355" s="20">
        <v>1006600</v>
      </c>
      <c r="J355" s="21">
        <f t="shared" si="20"/>
        <v>7.0000000000000007E-2</v>
      </c>
      <c r="K355" s="20">
        <v>70462</v>
      </c>
      <c r="L355" s="20">
        <v>936138</v>
      </c>
      <c r="M355" s="22">
        <f t="shared" si="21"/>
        <v>747760</v>
      </c>
      <c r="N355" s="22">
        <f t="shared" si="22"/>
        <v>188378</v>
      </c>
      <c r="O355" s="25">
        <v>41648</v>
      </c>
      <c r="P355" s="27" t="str">
        <f t="shared" si="23"/>
        <v>Thursday</v>
      </c>
      <c r="Q355" s="18" t="s">
        <v>42</v>
      </c>
      <c r="R355" s="18">
        <v>2014</v>
      </c>
    </row>
    <row r="356" spans="1:18" x14ac:dyDescent="0.3">
      <c r="A356" s="13" t="s">
        <v>1070</v>
      </c>
      <c r="B356" s="14" t="s">
        <v>34</v>
      </c>
      <c r="C356" s="14" t="s">
        <v>22</v>
      </c>
      <c r="D356" s="14" t="s">
        <v>71</v>
      </c>
      <c r="E356" s="14" t="s">
        <v>242</v>
      </c>
      <c r="F356" s="15">
        <v>994</v>
      </c>
      <c r="G356" s="16">
        <v>260</v>
      </c>
      <c r="H356" s="16">
        <v>125</v>
      </c>
      <c r="I356" s="16">
        <v>124250</v>
      </c>
      <c r="J356" s="17">
        <f t="shared" si="20"/>
        <v>7.0000000000000007E-2</v>
      </c>
      <c r="K356" s="16">
        <v>8697.5</v>
      </c>
      <c r="L356" s="16">
        <v>115552.5</v>
      </c>
      <c r="M356" s="16">
        <f t="shared" si="21"/>
        <v>258440</v>
      </c>
      <c r="N356" s="16">
        <f t="shared" si="22"/>
        <v>-142887.5</v>
      </c>
      <c r="O356" s="24">
        <v>41283</v>
      </c>
      <c r="P356" s="14" t="str">
        <f t="shared" si="23"/>
        <v>Wednesday</v>
      </c>
      <c r="Q356" s="14" t="s">
        <v>42</v>
      </c>
      <c r="R356" s="14">
        <v>2013</v>
      </c>
    </row>
    <row r="357" spans="1:18" x14ac:dyDescent="0.3">
      <c r="A357" s="13" t="s">
        <v>1071</v>
      </c>
      <c r="B357" s="18" t="s">
        <v>16</v>
      </c>
      <c r="C357" s="18" t="s">
        <v>17</v>
      </c>
      <c r="D357" s="18" t="s">
        <v>71</v>
      </c>
      <c r="E357" s="18" t="s">
        <v>242</v>
      </c>
      <c r="F357" s="19">
        <v>1118</v>
      </c>
      <c r="G357" s="20">
        <v>260</v>
      </c>
      <c r="H357" s="20">
        <v>20</v>
      </c>
      <c r="I357" s="20">
        <v>22360</v>
      </c>
      <c r="J357" s="21">
        <f t="shared" si="20"/>
        <v>7.0000000000000007E-2</v>
      </c>
      <c r="K357" s="20">
        <v>1565.2</v>
      </c>
      <c r="L357" s="20">
        <v>20794.8</v>
      </c>
      <c r="M357" s="22">
        <f t="shared" si="21"/>
        <v>290680</v>
      </c>
      <c r="N357" s="22">
        <f t="shared" si="22"/>
        <v>-269885.2</v>
      </c>
      <c r="O357" s="25">
        <v>41650</v>
      </c>
      <c r="P357" s="27" t="str">
        <f t="shared" si="23"/>
        <v>Saturday</v>
      </c>
      <c r="Q357" s="18" t="s">
        <v>54</v>
      </c>
      <c r="R357" s="18">
        <v>2014</v>
      </c>
    </row>
    <row r="358" spans="1:18" x14ac:dyDescent="0.3">
      <c r="A358" s="13" t="s">
        <v>1072</v>
      </c>
      <c r="B358" s="14" t="s">
        <v>38</v>
      </c>
      <c r="C358" s="14" t="s">
        <v>44</v>
      </c>
      <c r="D358" s="14" t="s">
        <v>71</v>
      </c>
      <c r="E358" s="14" t="s">
        <v>242</v>
      </c>
      <c r="F358" s="15">
        <v>1372</v>
      </c>
      <c r="G358" s="16">
        <v>260</v>
      </c>
      <c r="H358" s="16">
        <v>300</v>
      </c>
      <c r="I358" s="16">
        <v>411600</v>
      </c>
      <c r="J358" s="17">
        <f t="shared" si="20"/>
        <v>7.0000000000000007E-2</v>
      </c>
      <c r="K358" s="16">
        <v>28812</v>
      </c>
      <c r="L358" s="16">
        <v>382788</v>
      </c>
      <c r="M358" s="16">
        <f t="shared" si="21"/>
        <v>356720</v>
      </c>
      <c r="N358" s="16">
        <f t="shared" si="22"/>
        <v>26068</v>
      </c>
      <c r="O358" s="24">
        <v>41651</v>
      </c>
      <c r="P358" s="14" t="str">
        <f t="shared" si="23"/>
        <v>Sunday</v>
      </c>
      <c r="Q358" s="14" t="s">
        <v>30</v>
      </c>
      <c r="R358" s="14">
        <v>2014</v>
      </c>
    </row>
    <row r="359" spans="1:18" x14ac:dyDescent="0.3">
      <c r="A359" s="13" t="s">
        <v>1073</v>
      </c>
      <c r="B359" s="18" t="s">
        <v>16</v>
      </c>
      <c r="C359" s="18" t="s">
        <v>17</v>
      </c>
      <c r="D359" s="18" t="s">
        <v>31</v>
      </c>
      <c r="E359" s="18" t="s">
        <v>242</v>
      </c>
      <c r="F359" s="19">
        <v>488</v>
      </c>
      <c r="G359" s="20">
        <v>5</v>
      </c>
      <c r="H359" s="20">
        <v>7</v>
      </c>
      <c r="I359" s="20">
        <v>3416</v>
      </c>
      <c r="J359" s="21">
        <f t="shared" si="20"/>
        <v>7.9999999999999988E-2</v>
      </c>
      <c r="K359" s="20">
        <v>273.27999999999997</v>
      </c>
      <c r="L359" s="20">
        <v>3142.72</v>
      </c>
      <c r="M359" s="22">
        <f t="shared" si="21"/>
        <v>2440</v>
      </c>
      <c r="N359" s="22">
        <f t="shared" si="22"/>
        <v>702.7199999999998</v>
      </c>
      <c r="O359" s="25">
        <v>41641</v>
      </c>
      <c r="P359" s="27" t="str">
        <f t="shared" si="23"/>
        <v>Thursday</v>
      </c>
      <c r="Q359" s="18" t="s">
        <v>46</v>
      </c>
      <c r="R359" s="18">
        <v>2014</v>
      </c>
    </row>
    <row r="360" spans="1:18" x14ac:dyDescent="0.3">
      <c r="A360" s="13" t="s">
        <v>1074</v>
      </c>
      <c r="B360" s="14" t="s">
        <v>16</v>
      </c>
      <c r="C360" s="14" t="s">
        <v>44</v>
      </c>
      <c r="D360" s="14" t="s">
        <v>31</v>
      </c>
      <c r="E360" s="14" t="s">
        <v>242</v>
      </c>
      <c r="F360" s="15">
        <v>1282</v>
      </c>
      <c r="G360" s="16">
        <v>5</v>
      </c>
      <c r="H360" s="16">
        <v>20</v>
      </c>
      <c r="I360" s="16">
        <v>25640</v>
      </c>
      <c r="J360" s="17">
        <f t="shared" si="20"/>
        <v>7.9999999999999988E-2</v>
      </c>
      <c r="K360" s="16">
        <v>2051.1999999999998</v>
      </c>
      <c r="L360" s="16">
        <v>23588.799999999999</v>
      </c>
      <c r="M360" s="16">
        <f t="shared" si="21"/>
        <v>6410</v>
      </c>
      <c r="N360" s="16">
        <f t="shared" si="22"/>
        <v>17178.8</v>
      </c>
      <c r="O360" s="24">
        <v>41645</v>
      </c>
      <c r="P360" s="14" t="str">
        <f t="shared" si="23"/>
        <v>Monday</v>
      </c>
      <c r="Q360" s="14" t="s">
        <v>25</v>
      </c>
      <c r="R360" s="14">
        <v>2014</v>
      </c>
    </row>
    <row r="361" spans="1:18" x14ac:dyDescent="0.3">
      <c r="A361" s="13" t="s">
        <v>1075</v>
      </c>
      <c r="B361" s="18" t="s">
        <v>16</v>
      </c>
      <c r="C361" s="18" t="s">
        <v>17</v>
      </c>
      <c r="D361" s="18" t="s">
        <v>45</v>
      </c>
      <c r="E361" s="18" t="s">
        <v>242</v>
      </c>
      <c r="F361" s="19">
        <v>257</v>
      </c>
      <c r="G361" s="20">
        <v>10</v>
      </c>
      <c r="H361" s="20">
        <v>7</v>
      </c>
      <c r="I361" s="20">
        <v>1799</v>
      </c>
      <c r="J361" s="21">
        <f t="shared" si="20"/>
        <v>7.9999999999999988E-2</v>
      </c>
      <c r="K361" s="20">
        <v>143.91999999999999</v>
      </c>
      <c r="L361" s="20">
        <v>1655.08</v>
      </c>
      <c r="M361" s="22">
        <f t="shared" si="21"/>
        <v>2570</v>
      </c>
      <c r="N361" s="22">
        <f t="shared" si="22"/>
        <v>-914.92000000000007</v>
      </c>
      <c r="O361" s="25">
        <v>41644</v>
      </c>
      <c r="P361" s="27" t="str">
        <f t="shared" si="23"/>
        <v>Sunday</v>
      </c>
      <c r="Q361" s="18" t="s">
        <v>78</v>
      </c>
      <c r="R361" s="18">
        <v>2014</v>
      </c>
    </row>
    <row r="362" spans="1:18" x14ac:dyDescent="0.3">
      <c r="A362" s="13" t="s">
        <v>1076</v>
      </c>
      <c r="B362" s="14" t="s">
        <v>16</v>
      </c>
      <c r="C362" s="14" t="s">
        <v>44</v>
      </c>
      <c r="D362" s="14" t="s">
        <v>71</v>
      </c>
      <c r="E362" s="14" t="s">
        <v>242</v>
      </c>
      <c r="F362" s="15">
        <v>1282</v>
      </c>
      <c r="G362" s="16">
        <v>260</v>
      </c>
      <c r="H362" s="16">
        <v>20</v>
      </c>
      <c r="I362" s="16">
        <v>25640</v>
      </c>
      <c r="J362" s="17">
        <f t="shared" si="20"/>
        <v>7.9999999999999988E-2</v>
      </c>
      <c r="K362" s="16">
        <v>2051.1999999999998</v>
      </c>
      <c r="L362" s="16">
        <v>23588.799999999999</v>
      </c>
      <c r="M362" s="16">
        <f t="shared" si="21"/>
        <v>333320</v>
      </c>
      <c r="N362" s="16">
        <f t="shared" si="22"/>
        <v>-309731.20000000001</v>
      </c>
      <c r="O362" s="24">
        <v>41645</v>
      </c>
      <c r="P362" s="14" t="str">
        <f t="shared" si="23"/>
        <v>Monday</v>
      </c>
      <c r="Q362" s="14" t="s">
        <v>25</v>
      </c>
      <c r="R362" s="14">
        <v>2014</v>
      </c>
    </row>
    <row r="363" spans="1:18" x14ac:dyDescent="0.3">
      <c r="A363" s="13" t="s">
        <v>1077</v>
      </c>
      <c r="B363" s="18" t="s">
        <v>34</v>
      </c>
      <c r="C363" s="18" t="s">
        <v>26</v>
      </c>
      <c r="D363" s="18" t="s">
        <v>18</v>
      </c>
      <c r="E363" s="18" t="s">
        <v>242</v>
      </c>
      <c r="F363" s="19">
        <v>1540</v>
      </c>
      <c r="G363" s="20">
        <v>3</v>
      </c>
      <c r="H363" s="20">
        <v>125</v>
      </c>
      <c r="I363" s="20">
        <v>192500</v>
      </c>
      <c r="J363" s="21">
        <f t="shared" si="20"/>
        <v>0.08</v>
      </c>
      <c r="K363" s="20">
        <v>15400</v>
      </c>
      <c r="L363" s="20">
        <v>177100</v>
      </c>
      <c r="M363" s="22">
        <f t="shared" si="21"/>
        <v>4620</v>
      </c>
      <c r="N363" s="22">
        <f t="shared" si="22"/>
        <v>172480</v>
      </c>
      <c r="O363" s="25">
        <v>41647</v>
      </c>
      <c r="P363" s="27" t="str">
        <f t="shared" si="23"/>
        <v>Wednesday</v>
      </c>
      <c r="Q363" s="18" t="s">
        <v>41</v>
      </c>
      <c r="R363" s="18">
        <v>2014</v>
      </c>
    </row>
    <row r="364" spans="1:18" x14ac:dyDescent="0.3">
      <c r="A364" s="13" t="s">
        <v>1078</v>
      </c>
      <c r="B364" s="14" t="s">
        <v>23</v>
      </c>
      <c r="C364" s="14" t="s">
        <v>24</v>
      </c>
      <c r="D364" s="14" t="s">
        <v>18</v>
      </c>
      <c r="E364" s="14" t="s">
        <v>242</v>
      </c>
      <c r="F364" s="15">
        <v>490</v>
      </c>
      <c r="G364" s="16">
        <v>3</v>
      </c>
      <c r="H364" s="16">
        <v>15</v>
      </c>
      <c r="I364" s="16">
        <v>7350</v>
      </c>
      <c r="J364" s="17">
        <f t="shared" si="20"/>
        <v>0.08</v>
      </c>
      <c r="K364" s="16">
        <v>588</v>
      </c>
      <c r="L364" s="16">
        <v>6762</v>
      </c>
      <c r="M364" s="16">
        <f t="shared" si="21"/>
        <v>1470</v>
      </c>
      <c r="N364" s="16">
        <f t="shared" si="22"/>
        <v>5292</v>
      </c>
      <c r="O364" s="24">
        <v>41650</v>
      </c>
      <c r="P364" s="14" t="str">
        <f t="shared" si="23"/>
        <v>Saturday</v>
      </c>
      <c r="Q364" s="14" t="s">
        <v>54</v>
      </c>
      <c r="R364" s="14">
        <v>2014</v>
      </c>
    </row>
    <row r="365" spans="1:18" x14ac:dyDescent="0.3">
      <c r="A365" s="13" t="s">
        <v>1079</v>
      </c>
      <c r="B365" s="18" t="s">
        <v>16</v>
      </c>
      <c r="C365" s="18" t="s">
        <v>26</v>
      </c>
      <c r="D365" s="18" t="s">
        <v>18</v>
      </c>
      <c r="E365" s="18" t="s">
        <v>242</v>
      </c>
      <c r="F365" s="19">
        <v>1362</v>
      </c>
      <c r="G365" s="20">
        <v>3</v>
      </c>
      <c r="H365" s="20">
        <v>350</v>
      </c>
      <c r="I365" s="20">
        <v>476700</v>
      </c>
      <c r="J365" s="21">
        <f t="shared" si="20"/>
        <v>0.08</v>
      </c>
      <c r="K365" s="20">
        <v>38136</v>
      </c>
      <c r="L365" s="20">
        <v>438564</v>
      </c>
      <c r="M365" s="22">
        <f t="shared" si="21"/>
        <v>4086</v>
      </c>
      <c r="N365" s="22">
        <f t="shared" si="22"/>
        <v>434478</v>
      </c>
      <c r="O365" s="25">
        <v>41651</v>
      </c>
      <c r="P365" s="27" t="str">
        <f t="shared" si="23"/>
        <v>Sunday</v>
      </c>
      <c r="Q365" s="18" t="s">
        <v>30</v>
      </c>
      <c r="R365" s="18">
        <v>2014</v>
      </c>
    </row>
    <row r="366" spans="1:18" x14ac:dyDescent="0.3">
      <c r="A366" s="13" t="s">
        <v>1080</v>
      </c>
      <c r="B366" s="14" t="s">
        <v>23</v>
      </c>
      <c r="C366" s="14" t="s">
        <v>24</v>
      </c>
      <c r="D366" s="14" t="s">
        <v>31</v>
      </c>
      <c r="E366" s="14" t="s">
        <v>242</v>
      </c>
      <c r="F366" s="15">
        <v>2501</v>
      </c>
      <c r="G366" s="16">
        <v>5</v>
      </c>
      <c r="H366" s="16">
        <v>15</v>
      </c>
      <c r="I366" s="16">
        <v>37515</v>
      </c>
      <c r="J366" s="17">
        <f t="shared" si="20"/>
        <v>0.08</v>
      </c>
      <c r="K366" s="16">
        <v>3001.2</v>
      </c>
      <c r="L366" s="16">
        <v>34513.800000000003</v>
      </c>
      <c r="M366" s="16">
        <f t="shared" si="21"/>
        <v>12505</v>
      </c>
      <c r="N366" s="16">
        <f t="shared" si="22"/>
        <v>22008.800000000003</v>
      </c>
      <c r="O366" s="24">
        <v>41642</v>
      </c>
      <c r="P366" s="14" t="str">
        <f t="shared" si="23"/>
        <v>Friday</v>
      </c>
      <c r="Q366" s="14" t="s">
        <v>32</v>
      </c>
      <c r="R366" s="14">
        <v>2014</v>
      </c>
    </row>
    <row r="367" spans="1:18" x14ac:dyDescent="0.3">
      <c r="A367" s="13" t="s">
        <v>1081</v>
      </c>
      <c r="B367" s="18" t="s">
        <v>16</v>
      </c>
      <c r="C367" s="18" t="s">
        <v>17</v>
      </c>
      <c r="D367" s="18" t="s">
        <v>31</v>
      </c>
      <c r="E367" s="18" t="s">
        <v>242</v>
      </c>
      <c r="F367" s="19">
        <v>708</v>
      </c>
      <c r="G367" s="20">
        <v>5</v>
      </c>
      <c r="H367" s="20">
        <v>20</v>
      </c>
      <c r="I367" s="20">
        <v>14160</v>
      </c>
      <c r="J367" s="21">
        <f t="shared" si="20"/>
        <v>0.08</v>
      </c>
      <c r="K367" s="20">
        <v>1132.8</v>
      </c>
      <c r="L367" s="20">
        <v>13027.2</v>
      </c>
      <c r="M367" s="22">
        <f t="shared" si="21"/>
        <v>3540</v>
      </c>
      <c r="N367" s="22">
        <f t="shared" si="22"/>
        <v>9487.2000000000007</v>
      </c>
      <c r="O367" s="25">
        <v>41645</v>
      </c>
      <c r="P367" s="27" t="str">
        <f t="shared" si="23"/>
        <v>Monday</v>
      </c>
      <c r="Q367" s="18" t="s">
        <v>25</v>
      </c>
      <c r="R367" s="18">
        <v>2014</v>
      </c>
    </row>
    <row r="368" spans="1:18" x14ac:dyDescent="0.3">
      <c r="A368" s="13" t="s">
        <v>1082</v>
      </c>
      <c r="B368" s="14" t="s">
        <v>16</v>
      </c>
      <c r="C368" s="14" t="s">
        <v>22</v>
      </c>
      <c r="D368" s="14" t="s">
        <v>31</v>
      </c>
      <c r="E368" s="14" t="s">
        <v>242</v>
      </c>
      <c r="F368" s="15">
        <v>645</v>
      </c>
      <c r="G368" s="16">
        <v>5</v>
      </c>
      <c r="H368" s="16">
        <v>20</v>
      </c>
      <c r="I368" s="16">
        <v>12900</v>
      </c>
      <c r="J368" s="17">
        <f t="shared" si="20"/>
        <v>0.08</v>
      </c>
      <c r="K368" s="16">
        <v>1032</v>
      </c>
      <c r="L368" s="16">
        <v>11868</v>
      </c>
      <c r="M368" s="16">
        <f t="shared" si="21"/>
        <v>3225</v>
      </c>
      <c r="N368" s="16">
        <f t="shared" si="22"/>
        <v>8643</v>
      </c>
      <c r="O368" s="24">
        <v>41646</v>
      </c>
      <c r="P368" s="14" t="str">
        <f t="shared" si="23"/>
        <v>Tuesday</v>
      </c>
      <c r="Q368" s="14" t="s">
        <v>37</v>
      </c>
      <c r="R368" s="14">
        <v>2014</v>
      </c>
    </row>
    <row r="369" spans="1:18" x14ac:dyDescent="0.3">
      <c r="A369" s="13" t="s">
        <v>1083</v>
      </c>
      <c r="B369" s="18" t="s">
        <v>38</v>
      </c>
      <c r="C369" s="18" t="s">
        <v>24</v>
      </c>
      <c r="D369" s="18" t="s">
        <v>31</v>
      </c>
      <c r="E369" s="18" t="s">
        <v>242</v>
      </c>
      <c r="F369" s="19">
        <v>1562</v>
      </c>
      <c r="G369" s="20">
        <v>5</v>
      </c>
      <c r="H369" s="20">
        <v>300</v>
      </c>
      <c r="I369" s="20">
        <v>468600</v>
      </c>
      <c r="J369" s="21">
        <f t="shared" si="20"/>
        <v>0.08</v>
      </c>
      <c r="K369" s="20">
        <v>37488</v>
      </c>
      <c r="L369" s="20">
        <v>431112</v>
      </c>
      <c r="M369" s="22">
        <f t="shared" si="21"/>
        <v>7810</v>
      </c>
      <c r="N369" s="22">
        <f t="shared" si="22"/>
        <v>423302</v>
      </c>
      <c r="O369" s="25">
        <v>41647</v>
      </c>
      <c r="P369" s="27" t="str">
        <f t="shared" si="23"/>
        <v>Wednesday</v>
      </c>
      <c r="Q369" s="18" t="s">
        <v>41</v>
      </c>
      <c r="R369" s="18">
        <v>2014</v>
      </c>
    </row>
    <row r="370" spans="1:18" x14ac:dyDescent="0.3">
      <c r="A370" s="13" t="s">
        <v>1084</v>
      </c>
      <c r="B370" s="14" t="s">
        <v>38</v>
      </c>
      <c r="C370" s="14" t="s">
        <v>17</v>
      </c>
      <c r="D370" s="14" t="s">
        <v>31</v>
      </c>
      <c r="E370" s="14" t="s">
        <v>242</v>
      </c>
      <c r="F370" s="15">
        <v>1283</v>
      </c>
      <c r="G370" s="16">
        <v>5</v>
      </c>
      <c r="H370" s="16">
        <v>300</v>
      </c>
      <c r="I370" s="16">
        <v>384900</v>
      </c>
      <c r="J370" s="17">
        <f t="shared" si="20"/>
        <v>0.08</v>
      </c>
      <c r="K370" s="16">
        <v>30792</v>
      </c>
      <c r="L370" s="16">
        <v>354108</v>
      </c>
      <c r="M370" s="16">
        <f t="shared" si="21"/>
        <v>6415</v>
      </c>
      <c r="N370" s="16">
        <f t="shared" si="22"/>
        <v>347693</v>
      </c>
      <c r="O370" s="24">
        <v>41283</v>
      </c>
      <c r="P370" s="14" t="str">
        <f t="shared" si="23"/>
        <v>Wednesday</v>
      </c>
      <c r="Q370" s="14" t="s">
        <v>42</v>
      </c>
      <c r="R370" s="14">
        <v>2013</v>
      </c>
    </row>
    <row r="371" spans="1:18" x14ac:dyDescent="0.3">
      <c r="A371" s="13" t="s">
        <v>1085</v>
      </c>
      <c r="B371" s="18" t="s">
        <v>23</v>
      </c>
      <c r="C371" s="18" t="s">
        <v>22</v>
      </c>
      <c r="D371" s="18" t="s">
        <v>31</v>
      </c>
      <c r="E371" s="18" t="s">
        <v>242</v>
      </c>
      <c r="F371" s="19">
        <v>711</v>
      </c>
      <c r="G371" s="20">
        <v>5</v>
      </c>
      <c r="H371" s="20">
        <v>15</v>
      </c>
      <c r="I371" s="20">
        <v>10665</v>
      </c>
      <c r="J371" s="21">
        <f t="shared" si="20"/>
        <v>0.08</v>
      </c>
      <c r="K371" s="20">
        <v>853.2</v>
      </c>
      <c r="L371" s="20">
        <v>9811.7999999999993</v>
      </c>
      <c r="M371" s="22">
        <f t="shared" si="21"/>
        <v>3555</v>
      </c>
      <c r="N371" s="22">
        <f t="shared" si="22"/>
        <v>6256.7999999999993</v>
      </c>
      <c r="O371" s="25">
        <v>41651</v>
      </c>
      <c r="P371" s="27" t="str">
        <f t="shared" si="23"/>
        <v>Sunday</v>
      </c>
      <c r="Q371" s="18" t="s">
        <v>30</v>
      </c>
      <c r="R371" s="18">
        <v>2014</v>
      </c>
    </row>
    <row r="372" spans="1:18" x14ac:dyDescent="0.3">
      <c r="A372" s="13" t="s">
        <v>1086</v>
      </c>
      <c r="B372" s="14" t="s">
        <v>34</v>
      </c>
      <c r="C372" s="14" t="s">
        <v>26</v>
      </c>
      <c r="D372" s="14" t="s">
        <v>45</v>
      </c>
      <c r="E372" s="14" t="s">
        <v>242</v>
      </c>
      <c r="F372" s="15">
        <v>1114</v>
      </c>
      <c r="G372" s="16">
        <v>10</v>
      </c>
      <c r="H372" s="16">
        <v>125</v>
      </c>
      <c r="I372" s="16">
        <v>139250</v>
      </c>
      <c r="J372" s="17">
        <f t="shared" si="20"/>
        <v>0.08</v>
      </c>
      <c r="K372" s="16">
        <v>11140</v>
      </c>
      <c r="L372" s="16">
        <v>128110</v>
      </c>
      <c r="M372" s="16">
        <f t="shared" si="21"/>
        <v>11140</v>
      </c>
      <c r="N372" s="16">
        <f t="shared" si="22"/>
        <v>116970</v>
      </c>
      <c r="O372" s="24">
        <v>41642</v>
      </c>
      <c r="P372" s="14" t="str">
        <f t="shared" si="23"/>
        <v>Friday</v>
      </c>
      <c r="Q372" s="14" t="s">
        <v>32</v>
      </c>
      <c r="R372" s="14">
        <v>2014</v>
      </c>
    </row>
    <row r="373" spans="1:18" x14ac:dyDescent="0.3">
      <c r="A373" s="13" t="s">
        <v>1087</v>
      </c>
      <c r="B373" s="18" t="s">
        <v>16</v>
      </c>
      <c r="C373" s="18" t="s">
        <v>22</v>
      </c>
      <c r="D373" s="18" t="s">
        <v>45</v>
      </c>
      <c r="E373" s="18" t="s">
        <v>242</v>
      </c>
      <c r="F373" s="19">
        <v>1259</v>
      </c>
      <c r="G373" s="20">
        <v>10</v>
      </c>
      <c r="H373" s="20">
        <v>7</v>
      </c>
      <c r="I373" s="20">
        <v>8813</v>
      </c>
      <c r="J373" s="21">
        <f t="shared" si="20"/>
        <v>0.08</v>
      </c>
      <c r="K373" s="20">
        <v>705.04</v>
      </c>
      <c r="L373" s="20">
        <v>8107.96</v>
      </c>
      <c r="M373" s="22">
        <f t="shared" si="21"/>
        <v>12590</v>
      </c>
      <c r="N373" s="22">
        <f t="shared" si="22"/>
        <v>-4482.04</v>
      </c>
      <c r="O373" s="25">
        <v>41643</v>
      </c>
      <c r="P373" s="27" t="str">
        <f t="shared" si="23"/>
        <v>Saturday</v>
      </c>
      <c r="Q373" s="18" t="s">
        <v>64</v>
      </c>
      <c r="R373" s="18">
        <v>2014</v>
      </c>
    </row>
    <row r="374" spans="1:18" x14ac:dyDescent="0.3">
      <c r="A374" s="13" t="s">
        <v>1088</v>
      </c>
      <c r="B374" s="14" t="s">
        <v>16</v>
      </c>
      <c r="C374" s="14" t="s">
        <v>22</v>
      </c>
      <c r="D374" s="14" t="s">
        <v>45</v>
      </c>
      <c r="E374" s="14" t="s">
        <v>242</v>
      </c>
      <c r="F374" s="15">
        <v>1095</v>
      </c>
      <c r="G374" s="16">
        <v>10</v>
      </c>
      <c r="H374" s="16">
        <v>7</v>
      </c>
      <c r="I374" s="16">
        <v>7665</v>
      </c>
      <c r="J374" s="17">
        <f t="shared" si="20"/>
        <v>0.08</v>
      </c>
      <c r="K374" s="16">
        <v>613.20000000000005</v>
      </c>
      <c r="L374" s="16">
        <v>7051.8</v>
      </c>
      <c r="M374" s="16">
        <f t="shared" si="21"/>
        <v>10950</v>
      </c>
      <c r="N374" s="16">
        <f t="shared" si="22"/>
        <v>-3898.2</v>
      </c>
      <c r="O374" s="24">
        <v>41644</v>
      </c>
      <c r="P374" s="14" t="str">
        <f t="shared" si="23"/>
        <v>Sunday</v>
      </c>
      <c r="Q374" s="14" t="s">
        <v>78</v>
      </c>
      <c r="R374" s="14">
        <v>2014</v>
      </c>
    </row>
    <row r="375" spans="1:18" x14ac:dyDescent="0.3">
      <c r="A375" s="13" t="s">
        <v>1089</v>
      </c>
      <c r="B375" s="18" t="s">
        <v>16</v>
      </c>
      <c r="C375" s="18" t="s">
        <v>22</v>
      </c>
      <c r="D375" s="18" t="s">
        <v>45</v>
      </c>
      <c r="E375" s="18" t="s">
        <v>242</v>
      </c>
      <c r="F375" s="19">
        <v>1366</v>
      </c>
      <c r="G375" s="20">
        <v>10</v>
      </c>
      <c r="H375" s="20">
        <v>20</v>
      </c>
      <c r="I375" s="20">
        <v>27320</v>
      </c>
      <c r="J375" s="21">
        <f t="shared" si="20"/>
        <v>0.08</v>
      </c>
      <c r="K375" s="20">
        <v>2185.6</v>
      </c>
      <c r="L375" s="20">
        <v>25134.400000000001</v>
      </c>
      <c r="M375" s="22">
        <f t="shared" si="21"/>
        <v>13660</v>
      </c>
      <c r="N375" s="22">
        <f t="shared" si="22"/>
        <v>11474.400000000001</v>
      </c>
      <c r="O375" s="25">
        <v>41645</v>
      </c>
      <c r="P375" s="27" t="str">
        <f t="shared" si="23"/>
        <v>Monday</v>
      </c>
      <c r="Q375" s="18" t="s">
        <v>25</v>
      </c>
      <c r="R375" s="18">
        <v>2014</v>
      </c>
    </row>
    <row r="376" spans="1:18" x14ac:dyDescent="0.3">
      <c r="A376" s="13" t="s">
        <v>1090</v>
      </c>
      <c r="B376" s="14" t="s">
        <v>38</v>
      </c>
      <c r="C376" s="14" t="s">
        <v>26</v>
      </c>
      <c r="D376" s="14" t="s">
        <v>45</v>
      </c>
      <c r="E376" s="14" t="s">
        <v>242</v>
      </c>
      <c r="F376" s="15">
        <v>2460</v>
      </c>
      <c r="G376" s="16">
        <v>10</v>
      </c>
      <c r="H376" s="16">
        <v>300</v>
      </c>
      <c r="I376" s="16">
        <v>738000</v>
      </c>
      <c r="J376" s="17">
        <f t="shared" si="20"/>
        <v>0.08</v>
      </c>
      <c r="K376" s="16">
        <v>59040</v>
      </c>
      <c r="L376" s="16">
        <v>678960</v>
      </c>
      <c r="M376" s="16">
        <f t="shared" si="21"/>
        <v>24600</v>
      </c>
      <c r="N376" s="16">
        <f t="shared" si="22"/>
        <v>654360</v>
      </c>
      <c r="O376" s="24">
        <v>41645</v>
      </c>
      <c r="P376" s="14" t="str">
        <f t="shared" si="23"/>
        <v>Monday</v>
      </c>
      <c r="Q376" s="14" t="s">
        <v>25</v>
      </c>
      <c r="R376" s="14">
        <v>2014</v>
      </c>
    </row>
    <row r="377" spans="1:18" x14ac:dyDescent="0.3">
      <c r="A377" s="13" t="s">
        <v>1091</v>
      </c>
      <c r="B377" s="18" t="s">
        <v>16</v>
      </c>
      <c r="C377" s="18" t="s">
        <v>44</v>
      </c>
      <c r="D377" s="18" t="s">
        <v>45</v>
      </c>
      <c r="E377" s="18" t="s">
        <v>242</v>
      </c>
      <c r="F377" s="19">
        <v>678</v>
      </c>
      <c r="G377" s="20">
        <v>10</v>
      </c>
      <c r="H377" s="20">
        <v>7</v>
      </c>
      <c r="I377" s="20">
        <v>4746</v>
      </c>
      <c r="J377" s="21">
        <f t="shared" si="20"/>
        <v>0.08</v>
      </c>
      <c r="K377" s="20">
        <v>379.68</v>
      </c>
      <c r="L377" s="20">
        <v>4366.32</v>
      </c>
      <c r="M377" s="22">
        <f t="shared" si="21"/>
        <v>6780</v>
      </c>
      <c r="N377" s="22">
        <f t="shared" si="22"/>
        <v>-2413.6800000000003</v>
      </c>
      <c r="O377" s="25">
        <v>41647</v>
      </c>
      <c r="P377" s="27" t="str">
        <f t="shared" si="23"/>
        <v>Wednesday</v>
      </c>
      <c r="Q377" s="18" t="s">
        <v>41</v>
      </c>
      <c r="R377" s="18">
        <v>2014</v>
      </c>
    </row>
    <row r="378" spans="1:18" x14ac:dyDescent="0.3">
      <c r="A378" s="13" t="s">
        <v>1092</v>
      </c>
      <c r="B378" s="14" t="s">
        <v>16</v>
      </c>
      <c r="C378" s="14" t="s">
        <v>22</v>
      </c>
      <c r="D378" s="14" t="s">
        <v>45</v>
      </c>
      <c r="E378" s="14" t="s">
        <v>242</v>
      </c>
      <c r="F378" s="15">
        <v>1598</v>
      </c>
      <c r="G378" s="16">
        <v>10</v>
      </c>
      <c r="H378" s="16">
        <v>7</v>
      </c>
      <c r="I378" s="16">
        <v>11186</v>
      </c>
      <c r="J378" s="17">
        <f t="shared" si="20"/>
        <v>0.08</v>
      </c>
      <c r="K378" s="16">
        <v>894.88</v>
      </c>
      <c r="L378" s="16">
        <v>10291.120000000001</v>
      </c>
      <c r="M378" s="16">
        <f t="shared" si="21"/>
        <v>15980</v>
      </c>
      <c r="N378" s="16">
        <f t="shared" si="22"/>
        <v>-5688.8799999999992</v>
      </c>
      <c r="O378" s="24">
        <v>41647</v>
      </c>
      <c r="P378" s="14" t="str">
        <f t="shared" si="23"/>
        <v>Wednesday</v>
      </c>
      <c r="Q378" s="14" t="s">
        <v>41</v>
      </c>
      <c r="R378" s="14">
        <v>2014</v>
      </c>
    </row>
    <row r="379" spans="1:18" x14ac:dyDescent="0.3">
      <c r="A379" s="13" t="s">
        <v>1093</v>
      </c>
      <c r="B379" s="18" t="s">
        <v>16</v>
      </c>
      <c r="C379" s="18" t="s">
        <v>22</v>
      </c>
      <c r="D379" s="18" t="s">
        <v>45</v>
      </c>
      <c r="E379" s="18" t="s">
        <v>242</v>
      </c>
      <c r="F379" s="19">
        <v>2409</v>
      </c>
      <c r="G379" s="20">
        <v>10</v>
      </c>
      <c r="H379" s="20">
        <v>7</v>
      </c>
      <c r="I379" s="20">
        <v>16863</v>
      </c>
      <c r="J379" s="21">
        <f t="shared" si="20"/>
        <v>0.08</v>
      </c>
      <c r="K379" s="20">
        <v>1349.04</v>
      </c>
      <c r="L379" s="20">
        <v>15513.96</v>
      </c>
      <c r="M379" s="22">
        <f t="shared" si="21"/>
        <v>24090</v>
      </c>
      <c r="N379" s="22">
        <f t="shared" si="22"/>
        <v>-8576.0400000000009</v>
      </c>
      <c r="O379" s="25">
        <v>41283</v>
      </c>
      <c r="P379" s="27" t="str">
        <f t="shared" si="23"/>
        <v>Wednesday</v>
      </c>
      <c r="Q379" s="18" t="s">
        <v>42</v>
      </c>
      <c r="R379" s="18">
        <v>2013</v>
      </c>
    </row>
    <row r="380" spans="1:18" x14ac:dyDescent="0.3">
      <c r="A380" s="13" t="s">
        <v>1094</v>
      </c>
      <c r="B380" s="14" t="s">
        <v>16</v>
      </c>
      <c r="C380" s="14" t="s">
        <v>22</v>
      </c>
      <c r="D380" s="14" t="s">
        <v>45</v>
      </c>
      <c r="E380" s="14" t="s">
        <v>242</v>
      </c>
      <c r="F380" s="15">
        <v>1934</v>
      </c>
      <c r="G380" s="16">
        <v>10</v>
      </c>
      <c r="H380" s="16">
        <v>20</v>
      </c>
      <c r="I380" s="16">
        <v>38680</v>
      </c>
      <c r="J380" s="17">
        <f t="shared" si="20"/>
        <v>0.08</v>
      </c>
      <c r="K380" s="16">
        <v>3094.4</v>
      </c>
      <c r="L380" s="16">
        <v>35585.599999999999</v>
      </c>
      <c r="M380" s="16">
        <f t="shared" si="21"/>
        <v>19340</v>
      </c>
      <c r="N380" s="16">
        <f t="shared" si="22"/>
        <v>16245.599999999999</v>
      </c>
      <c r="O380" s="24">
        <v>41648</v>
      </c>
      <c r="P380" s="14" t="str">
        <f t="shared" si="23"/>
        <v>Thursday</v>
      </c>
      <c r="Q380" s="14" t="s">
        <v>42</v>
      </c>
      <c r="R380" s="14">
        <v>2014</v>
      </c>
    </row>
    <row r="381" spans="1:18" x14ac:dyDescent="0.3">
      <c r="A381" s="13" t="s">
        <v>1095</v>
      </c>
      <c r="B381" s="18" t="s">
        <v>16</v>
      </c>
      <c r="C381" s="18" t="s">
        <v>26</v>
      </c>
      <c r="D381" s="18" t="s">
        <v>45</v>
      </c>
      <c r="E381" s="18" t="s">
        <v>242</v>
      </c>
      <c r="F381" s="19">
        <v>2993</v>
      </c>
      <c r="G381" s="20">
        <v>10</v>
      </c>
      <c r="H381" s="20">
        <v>20</v>
      </c>
      <c r="I381" s="20">
        <v>59860</v>
      </c>
      <c r="J381" s="21">
        <f t="shared" si="20"/>
        <v>0.08</v>
      </c>
      <c r="K381" s="20">
        <v>4788.8</v>
      </c>
      <c r="L381" s="20">
        <v>55071.199999999997</v>
      </c>
      <c r="M381" s="22">
        <f t="shared" si="21"/>
        <v>29930</v>
      </c>
      <c r="N381" s="22">
        <f t="shared" si="22"/>
        <v>25141.199999999997</v>
      </c>
      <c r="O381" s="25">
        <v>41648</v>
      </c>
      <c r="P381" s="27" t="str">
        <f t="shared" si="23"/>
        <v>Thursday</v>
      </c>
      <c r="Q381" s="18" t="s">
        <v>42</v>
      </c>
      <c r="R381" s="18">
        <v>2014</v>
      </c>
    </row>
    <row r="382" spans="1:18" x14ac:dyDescent="0.3">
      <c r="A382" s="13" t="s">
        <v>1096</v>
      </c>
      <c r="B382" s="14" t="s">
        <v>16</v>
      </c>
      <c r="C382" s="14" t="s">
        <v>22</v>
      </c>
      <c r="D382" s="14" t="s">
        <v>45</v>
      </c>
      <c r="E382" s="14" t="s">
        <v>242</v>
      </c>
      <c r="F382" s="15">
        <v>2146</v>
      </c>
      <c r="G382" s="16">
        <v>10</v>
      </c>
      <c r="H382" s="16">
        <v>350</v>
      </c>
      <c r="I382" s="16">
        <v>751100</v>
      </c>
      <c r="J382" s="17">
        <f t="shared" si="20"/>
        <v>0.08</v>
      </c>
      <c r="K382" s="16">
        <v>60088</v>
      </c>
      <c r="L382" s="16">
        <v>691012</v>
      </c>
      <c r="M382" s="16">
        <f t="shared" si="21"/>
        <v>21460</v>
      </c>
      <c r="N382" s="16">
        <f t="shared" si="22"/>
        <v>669552</v>
      </c>
      <c r="O382" s="24">
        <v>41285</v>
      </c>
      <c r="P382" s="14" t="str">
        <f t="shared" si="23"/>
        <v>Friday</v>
      </c>
      <c r="Q382" s="14" t="s">
        <v>54</v>
      </c>
      <c r="R382" s="14">
        <v>2013</v>
      </c>
    </row>
    <row r="383" spans="1:18" x14ac:dyDescent="0.3">
      <c r="A383" s="13" t="s">
        <v>1097</v>
      </c>
      <c r="B383" s="18" t="s">
        <v>16</v>
      </c>
      <c r="C383" s="18" t="s">
        <v>26</v>
      </c>
      <c r="D383" s="18" t="s">
        <v>45</v>
      </c>
      <c r="E383" s="18" t="s">
        <v>242</v>
      </c>
      <c r="F383" s="19">
        <v>1946</v>
      </c>
      <c r="G383" s="20">
        <v>10</v>
      </c>
      <c r="H383" s="20">
        <v>7</v>
      </c>
      <c r="I383" s="20">
        <v>13622</v>
      </c>
      <c r="J383" s="21">
        <f t="shared" si="20"/>
        <v>0.08</v>
      </c>
      <c r="K383" s="20">
        <v>1089.76</v>
      </c>
      <c r="L383" s="20">
        <v>12532.24</v>
      </c>
      <c r="M383" s="22">
        <f t="shared" si="21"/>
        <v>19460</v>
      </c>
      <c r="N383" s="22">
        <f t="shared" si="22"/>
        <v>-6927.76</v>
      </c>
      <c r="O383" s="25">
        <v>41286</v>
      </c>
      <c r="P383" s="27" t="str">
        <f t="shared" si="23"/>
        <v>Saturday</v>
      </c>
      <c r="Q383" s="18" t="s">
        <v>30</v>
      </c>
      <c r="R383" s="18">
        <v>2013</v>
      </c>
    </row>
    <row r="384" spans="1:18" x14ac:dyDescent="0.3">
      <c r="A384" s="13" t="s">
        <v>1098</v>
      </c>
      <c r="B384" s="14" t="s">
        <v>16</v>
      </c>
      <c r="C384" s="14" t="s">
        <v>26</v>
      </c>
      <c r="D384" s="14" t="s">
        <v>45</v>
      </c>
      <c r="E384" s="14" t="s">
        <v>242</v>
      </c>
      <c r="F384" s="15">
        <v>1362</v>
      </c>
      <c r="G384" s="16">
        <v>10</v>
      </c>
      <c r="H384" s="16">
        <v>350</v>
      </c>
      <c r="I384" s="16">
        <v>476700</v>
      </c>
      <c r="J384" s="17">
        <f t="shared" si="20"/>
        <v>0.08</v>
      </c>
      <c r="K384" s="16">
        <v>38136</v>
      </c>
      <c r="L384" s="16">
        <v>438564</v>
      </c>
      <c r="M384" s="16">
        <f t="shared" si="21"/>
        <v>13620</v>
      </c>
      <c r="N384" s="16">
        <f t="shared" si="22"/>
        <v>424944</v>
      </c>
      <c r="O384" s="24">
        <v>41651</v>
      </c>
      <c r="P384" s="14" t="str">
        <f t="shared" si="23"/>
        <v>Sunday</v>
      </c>
      <c r="Q384" s="14" t="s">
        <v>30</v>
      </c>
      <c r="R384" s="14">
        <v>2014</v>
      </c>
    </row>
    <row r="385" spans="1:18" x14ac:dyDescent="0.3">
      <c r="A385" s="13" t="s">
        <v>1099</v>
      </c>
      <c r="B385" s="18" t="s">
        <v>33</v>
      </c>
      <c r="C385" s="18" t="s">
        <v>17</v>
      </c>
      <c r="D385" s="18" t="s">
        <v>55</v>
      </c>
      <c r="E385" s="18" t="s">
        <v>242</v>
      </c>
      <c r="F385" s="19">
        <v>598</v>
      </c>
      <c r="G385" s="20">
        <v>120</v>
      </c>
      <c r="H385" s="20">
        <v>12</v>
      </c>
      <c r="I385" s="20">
        <v>7176</v>
      </c>
      <c r="J385" s="21">
        <f t="shared" si="20"/>
        <v>0.08</v>
      </c>
      <c r="K385" s="20">
        <v>574.08000000000004</v>
      </c>
      <c r="L385" s="20">
        <v>6601.92</v>
      </c>
      <c r="M385" s="22">
        <f t="shared" si="21"/>
        <v>71760</v>
      </c>
      <c r="N385" s="22">
        <f t="shared" si="22"/>
        <v>-65158.080000000002</v>
      </c>
      <c r="O385" s="25">
        <v>41642</v>
      </c>
      <c r="P385" s="27" t="str">
        <f t="shared" si="23"/>
        <v>Friday</v>
      </c>
      <c r="Q385" s="18" t="s">
        <v>32</v>
      </c>
      <c r="R385" s="18">
        <v>2014</v>
      </c>
    </row>
    <row r="386" spans="1:18" x14ac:dyDescent="0.3">
      <c r="A386" s="13" t="s">
        <v>1100</v>
      </c>
      <c r="B386" s="14" t="s">
        <v>16</v>
      </c>
      <c r="C386" s="14" t="s">
        <v>44</v>
      </c>
      <c r="D386" s="14" t="s">
        <v>55</v>
      </c>
      <c r="E386" s="14" t="s">
        <v>242</v>
      </c>
      <c r="F386" s="15">
        <v>2907</v>
      </c>
      <c r="G386" s="16">
        <v>120</v>
      </c>
      <c r="H386" s="16">
        <v>7</v>
      </c>
      <c r="I386" s="16">
        <v>20349</v>
      </c>
      <c r="J386" s="17">
        <f t="shared" si="20"/>
        <v>0.08</v>
      </c>
      <c r="K386" s="16">
        <v>1627.92</v>
      </c>
      <c r="L386" s="16">
        <v>18721.080000000002</v>
      </c>
      <c r="M386" s="16">
        <f t="shared" si="21"/>
        <v>348840</v>
      </c>
      <c r="N386" s="16">
        <f t="shared" si="22"/>
        <v>-330118.92</v>
      </c>
      <c r="O386" s="24">
        <v>41645</v>
      </c>
      <c r="P386" s="14" t="str">
        <f t="shared" si="23"/>
        <v>Monday</v>
      </c>
      <c r="Q386" s="14" t="s">
        <v>25</v>
      </c>
      <c r="R386" s="14">
        <v>2014</v>
      </c>
    </row>
    <row r="387" spans="1:18" x14ac:dyDescent="0.3">
      <c r="A387" s="13" t="s">
        <v>1101</v>
      </c>
      <c r="B387" s="18" t="s">
        <v>16</v>
      </c>
      <c r="C387" s="18" t="s">
        <v>22</v>
      </c>
      <c r="D387" s="18" t="s">
        <v>55</v>
      </c>
      <c r="E387" s="18" t="s">
        <v>242</v>
      </c>
      <c r="F387" s="19">
        <v>2338</v>
      </c>
      <c r="G387" s="20">
        <v>120</v>
      </c>
      <c r="H387" s="20">
        <v>7</v>
      </c>
      <c r="I387" s="20">
        <v>16366</v>
      </c>
      <c r="J387" s="21">
        <f t="shared" ref="J387:J450" si="24">K387/I387</f>
        <v>0.08</v>
      </c>
      <c r="K387" s="20">
        <v>1309.28</v>
      </c>
      <c r="L387" s="20">
        <v>15056.72</v>
      </c>
      <c r="M387" s="22">
        <f t="shared" ref="M387:M450" si="25">F387*G387</f>
        <v>280560</v>
      </c>
      <c r="N387" s="22">
        <f t="shared" ref="N387:N450" si="26">L387 - M387</f>
        <v>-265503.28000000003</v>
      </c>
      <c r="O387" s="25">
        <v>41645</v>
      </c>
      <c r="P387" s="27" t="str">
        <f t="shared" ref="P387:P450" si="27">TEXT(O387,"dddd")</f>
        <v>Monday</v>
      </c>
      <c r="Q387" s="18" t="s">
        <v>25</v>
      </c>
      <c r="R387" s="18">
        <v>2014</v>
      </c>
    </row>
    <row r="388" spans="1:18" x14ac:dyDescent="0.3">
      <c r="A388" s="13" t="s">
        <v>1102</v>
      </c>
      <c r="B388" s="14" t="s">
        <v>38</v>
      </c>
      <c r="C388" s="14" t="s">
        <v>24</v>
      </c>
      <c r="D388" s="14" t="s">
        <v>55</v>
      </c>
      <c r="E388" s="14" t="s">
        <v>242</v>
      </c>
      <c r="F388" s="15">
        <v>386</v>
      </c>
      <c r="G388" s="16">
        <v>120</v>
      </c>
      <c r="H388" s="16">
        <v>300</v>
      </c>
      <c r="I388" s="16">
        <v>115800</v>
      </c>
      <c r="J388" s="17">
        <f t="shared" si="24"/>
        <v>0.08</v>
      </c>
      <c r="K388" s="16">
        <v>9264</v>
      </c>
      <c r="L388" s="16">
        <v>106536</v>
      </c>
      <c r="M388" s="16">
        <f t="shared" si="25"/>
        <v>46320</v>
      </c>
      <c r="N388" s="16">
        <f t="shared" si="26"/>
        <v>60216</v>
      </c>
      <c r="O388" s="24">
        <v>41285</v>
      </c>
      <c r="P388" s="14" t="str">
        <f t="shared" si="27"/>
        <v>Friday</v>
      </c>
      <c r="Q388" s="14" t="s">
        <v>54</v>
      </c>
      <c r="R388" s="14">
        <v>2013</v>
      </c>
    </row>
    <row r="389" spans="1:18" x14ac:dyDescent="0.3">
      <c r="A389" s="13" t="s">
        <v>1103</v>
      </c>
      <c r="B389" s="18" t="s">
        <v>38</v>
      </c>
      <c r="C389" s="18" t="s">
        <v>26</v>
      </c>
      <c r="D389" s="18" t="s">
        <v>55</v>
      </c>
      <c r="E389" s="18" t="s">
        <v>242</v>
      </c>
      <c r="F389" s="19">
        <v>635</v>
      </c>
      <c r="G389" s="20">
        <v>120</v>
      </c>
      <c r="H389" s="20">
        <v>300</v>
      </c>
      <c r="I389" s="20">
        <v>190500</v>
      </c>
      <c r="J389" s="21">
        <f t="shared" si="24"/>
        <v>0.08</v>
      </c>
      <c r="K389" s="20">
        <v>15240</v>
      </c>
      <c r="L389" s="20">
        <v>175260</v>
      </c>
      <c r="M389" s="22">
        <f t="shared" si="25"/>
        <v>76200</v>
      </c>
      <c r="N389" s="22">
        <f t="shared" si="26"/>
        <v>99060</v>
      </c>
      <c r="O389" s="25">
        <v>41651</v>
      </c>
      <c r="P389" s="27" t="str">
        <f t="shared" si="27"/>
        <v>Sunday</v>
      </c>
      <c r="Q389" s="18" t="s">
        <v>30</v>
      </c>
      <c r="R389" s="18">
        <v>2014</v>
      </c>
    </row>
    <row r="390" spans="1:18" x14ac:dyDescent="0.3">
      <c r="A390" s="13" t="s">
        <v>1104</v>
      </c>
      <c r="B390" s="14" t="s">
        <v>16</v>
      </c>
      <c r="C390" s="14" t="s">
        <v>24</v>
      </c>
      <c r="D390" s="14" t="s">
        <v>60</v>
      </c>
      <c r="E390" s="14" t="s">
        <v>242</v>
      </c>
      <c r="F390" s="15">
        <v>574.5</v>
      </c>
      <c r="G390" s="16">
        <v>250</v>
      </c>
      <c r="H390" s="16">
        <v>350</v>
      </c>
      <c r="I390" s="16">
        <v>201075</v>
      </c>
      <c r="J390" s="17">
        <f t="shared" si="24"/>
        <v>0.08</v>
      </c>
      <c r="K390" s="16">
        <v>16086</v>
      </c>
      <c r="L390" s="16">
        <v>184989</v>
      </c>
      <c r="M390" s="16">
        <f t="shared" si="25"/>
        <v>143625</v>
      </c>
      <c r="N390" s="16">
        <f t="shared" si="26"/>
        <v>41364</v>
      </c>
      <c r="O390" s="24">
        <v>41643</v>
      </c>
      <c r="P390" s="14" t="str">
        <f t="shared" si="27"/>
        <v>Saturday</v>
      </c>
      <c r="Q390" s="14" t="s">
        <v>64</v>
      </c>
      <c r="R390" s="14">
        <v>2014</v>
      </c>
    </row>
    <row r="391" spans="1:18" x14ac:dyDescent="0.3">
      <c r="A391" s="13" t="s">
        <v>1105</v>
      </c>
      <c r="B391" s="18" t="s">
        <v>16</v>
      </c>
      <c r="C391" s="18" t="s">
        <v>22</v>
      </c>
      <c r="D391" s="18" t="s">
        <v>60</v>
      </c>
      <c r="E391" s="18" t="s">
        <v>242</v>
      </c>
      <c r="F391" s="19">
        <v>2338</v>
      </c>
      <c r="G391" s="20">
        <v>250</v>
      </c>
      <c r="H391" s="20">
        <v>7</v>
      </c>
      <c r="I391" s="20">
        <v>16366</v>
      </c>
      <c r="J391" s="21">
        <f t="shared" si="24"/>
        <v>0.08</v>
      </c>
      <c r="K391" s="20">
        <v>1309.28</v>
      </c>
      <c r="L391" s="20">
        <v>15056.72</v>
      </c>
      <c r="M391" s="22">
        <f t="shared" si="25"/>
        <v>584500</v>
      </c>
      <c r="N391" s="22">
        <f t="shared" si="26"/>
        <v>-569443.28</v>
      </c>
      <c r="O391" s="25">
        <v>41645</v>
      </c>
      <c r="P391" s="27" t="str">
        <f t="shared" si="27"/>
        <v>Monday</v>
      </c>
      <c r="Q391" s="18" t="s">
        <v>25</v>
      </c>
      <c r="R391" s="18">
        <v>2014</v>
      </c>
    </row>
    <row r="392" spans="1:18" x14ac:dyDescent="0.3">
      <c r="A392" s="13" t="s">
        <v>1106</v>
      </c>
      <c r="B392" s="14" t="s">
        <v>16</v>
      </c>
      <c r="C392" s="14" t="s">
        <v>24</v>
      </c>
      <c r="D392" s="14" t="s">
        <v>60</v>
      </c>
      <c r="E392" s="14" t="s">
        <v>242</v>
      </c>
      <c r="F392" s="15">
        <v>381</v>
      </c>
      <c r="G392" s="16">
        <v>250</v>
      </c>
      <c r="H392" s="16">
        <v>350</v>
      </c>
      <c r="I392" s="16">
        <v>133350</v>
      </c>
      <c r="J392" s="17">
        <f t="shared" si="24"/>
        <v>0.08</v>
      </c>
      <c r="K392" s="16">
        <v>10668</v>
      </c>
      <c r="L392" s="16">
        <v>122682</v>
      </c>
      <c r="M392" s="16">
        <f t="shared" si="25"/>
        <v>95250</v>
      </c>
      <c r="N392" s="16">
        <f t="shared" si="26"/>
        <v>27432</v>
      </c>
      <c r="O392" s="24">
        <v>41647</v>
      </c>
      <c r="P392" s="14" t="str">
        <f t="shared" si="27"/>
        <v>Wednesday</v>
      </c>
      <c r="Q392" s="14" t="s">
        <v>41</v>
      </c>
      <c r="R392" s="14">
        <v>2014</v>
      </c>
    </row>
    <row r="393" spans="1:18" x14ac:dyDescent="0.3">
      <c r="A393" s="13" t="s">
        <v>1107</v>
      </c>
      <c r="B393" s="18" t="s">
        <v>16</v>
      </c>
      <c r="C393" s="18" t="s">
        <v>22</v>
      </c>
      <c r="D393" s="18" t="s">
        <v>60</v>
      </c>
      <c r="E393" s="18" t="s">
        <v>242</v>
      </c>
      <c r="F393" s="19">
        <v>422</v>
      </c>
      <c r="G393" s="20">
        <v>250</v>
      </c>
      <c r="H393" s="20">
        <v>350</v>
      </c>
      <c r="I393" s="20">
        <v>147700</v>
      </c>
      <c r="J393" s="21">
        <f t="shared" si="24"/>
        <v>0.08</v>
      </c>
      <c r="K393" s="20">
        <v>11816</v>
      </c>
      <c r="L393" s="20">
        <v>135884</v>
      </c>
      <c r="M393" s="22">
        <f t="shared" si="25"/>
        <v>105500</v>
      </c>
      <c r="N393" s="22">
        <f t="shared" si="26"/>
        <v>30384</v>
      </c>
      <c r="O393" s="25">
        <v>41647</v>
      </c>
      <c r="P393" s="27" t="str">
        <f t="shared" si="27"/>
        <v>Wednesday</v>
      </c>
      <c r="Q393" s="18" t="s">
        <v>41</v>
      </c>
      <c r="R393" s="18">
        <v>2014</v>
      </c>
    </row>
    <row r="394" spans="1:18" x14ac:dyDescent="0.3">
      <c r="A394" s="13" t="s">
        <v>1108</v>
      </c>
      <c r="B394" s="14" t="s">
        <v>38</v>
      </c>
      <c r="C394" s="14" t="s">
        <v>17</v>
      </c>
      <c r="D394" s="14" t="s">
        <v>60</v>
      </c>
      <c r="E394" s="14" t="s">
        <v>242</v>
      </c>
      <c r="F394" s="15">
        <v>2134</v>
      </c>
      <c r="G394" s="16">
        <v>250</v>
      </c>
      <c r="H394" s="16">
        <v>300</v>
      </c>
      <c r="I394" s="16">
        <v>640200</v>
      </c>
      <c r="J394" s="17">
        <f t="shared" si="24"/>
        <v>0.08</v>
      </c>
      <c r="K394" s="16">
        <v>51216</v>
      </c>
      <c r="L394" s="16">
        <v>588984</v>
      </c>
      <c r="M394" s="16">
        <f t="shared" si="25"/>
        <v>533500</v>
      </c>
      <c r="N394" s="16">
        <f t="shared" si="26"/>
        <v>55484</v>
      </c>
      <c r="O394" s="24">
        <v>41648</v>
      </c>
      <c r="P394" s="14" t="str">
        <f t="shared" si="27"/>
        <v>Thursday</v>
      </c>
      <c r="Q394" s="14" t="s">
        <v>42</v>
      </c>
      <c r="R394" s="14">
        <v>2014</v>
      </c>
    </row>
    <row r="395" spans="1:18" x14ac:dyDescent="0.3">
      <c r="A395" s="13" t="s">
        <v>1109</v>
      </c>
      <c r="B395" s="18" t="s">
        <v>38</v>
      </c>
      <c r="C395" s="18" t="s">
        <v>44</v>
      </c>
      <c r="D395" s="18" t="s">
        <v>60</v>
      </c>
      <c r="E395" s="18" t="s">
        <v>242</v>
      </c>
      <c r="F395" s="19">
        <v>808</v>
      </c>
      <c r="G395" s="20">
        <v>250</v>
      </c>
      <c r="H395" s="20">
        <v>300</v>
      </c>
      <c r="I395" s="20">
        <v>242400</v>
      </c>
      <c r="J395" s="21">
        <f t="shared" si="24"/>
        <v>0.08</v>
      </c>
      <c r="K395" s="20">
        <v>19392</v>
      </c>
      <c r="L395" s="20">
        <v>223008</v>
      </c>
      <c r="M395" s="22">
        <f t="shared" si="25"/>
        <v>202000</v>
      </c>
      <c r="N395" s="22">
        <f t="shared" si="26"/>
        <v>21008</v>
      </c>
      <c r="O395" s="25">
        <v>41286</v>
      </c>
      <c r="P395" s="27" t="str">
        <f t="shared" si="27"/>
        <v>Saturday</v>
      </c>
      <c r="Q395" s="18" t="s">
        <v>30</v>
      </c>
      <c r="R395" s="18">
        <v>2013</v>
      </c>
    </row>
    <row r="396" spans="1:18" x14ac:dyDescent="0.3">
      <c r="A396" s="13" t="s">
        <v>1110</v>
      </c>
      <c r="B396" s="14" t="s">
        <v>16</v>
      </c>
      <c r="C396" s="14" t="s">
        <v>17</v>
      </c>
      <c r="D396" s="14" t="s">
        <v>71</v>
      </c>
      <c r="E396" s="14" t="s">
        <v>242</v>
      </c>
      <c r="F396" s="15">
        <v>708</v>
      </c>
      <c r="G396" s="16">
        <v>260</v>
      </c>
      <c r="H396" s="16">
        <v>20</v>
      </c>
      <c r="I396" s="16">
        <v>14160</v>
      </c>
      <c r="J396" s="17">
        <f t="shared" si="24"/>
        <v>0.08</v>
      </c>
      <c r="K396" s="16">
        <v>1132.8</v>
      </c>
      <c r="L396" s="16">
        <v>13027.2</v>
      </c>
      <c r="M396" s="16">
        <f t="shared" si="25"/>
        <v>184080</v>
      </c>
      <c r="N396" s="16">
        <f t="shared" si="26"/>
        <v>-171052.79999999999</v>
      </c>
      <c r="O396" s="24">
        <v>41645</v>
      </c>
      <c r="P396" s="14" t="str">
        <f t="shared" si="27"/>
        <v>Monday</v>
      </c>
      <c r="Q396" s="14" t="s">
        <v>25</v>
      </c>
      <c r="R396" s="14">
        <v>2014</v>
      </c>
    </row>
    <row r="397" spans="1:18" x14ac:dyDescent="0.3">
      <c r="A397" s="13" t="s">
        <v>1111</v>
      </c>
      <c r="B397" s="18" t="s">
        <v>16</v>
      </c>
      <c r="C397" s="18" t="s">
        <v>44</v>
      </c>
      <c r="D397" s="18" t="s">
        <v>71</v>
      </c>
      <c r="E397" s="18" t="s">
        <v>242</v>
      </c>
      <c r="F397" s="19">
        <v>2907</v>
      </c>
      <c r="G397" s="20">
        <v>260</v>
      </c>
      <c r="H397" s="20">
        <v>7</v>
      </c>
      <c r="I397" s="20">
        <v>20349</v>
      </c>
      <c r="J397" s="21">
        <f t="shared" si="24"/>
        <v>0.08</v>
      </c>
      <c r="K397" s="20">
        <v>1627.92</v>
      </c>
      <c r="L397" s="20">
        <v>18721.080000000002</v>
      </c>
      <c r="M397" s="22">
        <f t="shared" si="25"/>
        <v>755820</v>
      </c>
      <c r="N397" s="22">
        <f t="shared" si="26"/>
        <v>-737098.92</v>
      </c>
      <c r="O397" s="25">
        <v>41645</v>
      </c>
      <c r="P397" s="27" t="str">
        <f t="shared" si="27"/>
        <v>Monday</v>
      </c>
      <c r="Q397" s="18" t="s">
        <v>25</v>
      </c>
      <c r="R397" s="18">
        <v>2014</v>
      </c>
    </row>
    <row r="398" spans="1:18" x14ac:dyDescent="0.3">
      <c r="A398" s="13" t="s">
        <v>1112</v>
      </c>
      <c r="B398" s="14" t="s">
        <v>16</v>
      </c>
      <c r="C398" s="14" t="s">
        <v>22</v>
      </c>
      <c r="D398" s="14" t="s">
        <v>71</v>
      </c>
      <c r="E398" s="14" t="s">
        <v>242</v>
      </c>
      <c r="F398" s="15">
        <v>1366</v>
      </c>
      <c r="G398" s="16">
        <v>260</v>
      </c>
      <c r="H398" s="16">
        <v>20</v>
      </c>
      <c r="I398" s="16">
        <v>27320</v>
      </c>
      <c r="J398" s="17">
        <f t="shared" si="24"/>
        <v>0.08</v>
      </c>
      <c r="K398" s="16">
        <v>2185.6</v>
      </c>
      <c r="L398" s="16">
        <v>25134.400000000001</v>
      </c>
      <c r="M398" s="16">
        <f t="shared" si="25"/>
        <v>355160</v>
      </c>
      <c r="N398" s="16">
        <f t="shared" si="26"/>
        <v>-330025.59999999998</v>
      </c>
      <c r="O398" s="24">
        <v>41645</v>
      </c>
      <c r="P398" s="14" t="str">
        <f t="shared" si="27"/>
        <v>Monday</v>
      </c>
      <c r="Q398" s="14" t="s">
        <v>25</v>
      </c>
      <c r="R398" s="14">
        <v>2014</v>
      </c>
    </row>
    <row r="399" spans="1:18" x14ac:dyDescent="0.3">
      <c r="A399" s="13" t="s">
        <v>1113</v>
      </c>
      <c r="B399" s="18" t="s">
        <v>38</v>
      </c>
      <c r="C399" s="18" t="s">
        <v>26</v>
      </c>
      <c r="D399" s="18" t="s">
        <v>71</v>
      </c>
      <c r="E399" s="18" t="s">
        <v>242</v>
      </c>
      <c r="F399" s="19">
        <v>2460</v>
      </c>
      <c r="G399" s="20">
        <v>260</v>
      </c>
      <c r="H399" s="20">
        <v>300</v>
      </c>
      <c r="I399" s="20">
        <v>738000</v>
      </c>
      <c r="J399" s="21">
        <f t="shared" si="24"/>
        <v>0.08</v>
      </c>
      <c r="K399" s="20">
        <v>59040</v>
      </c>
      <c r="L399" s="20">
        <v>678960</v>
      </c>
      <c r="M399" s="22">
        <f t="shared" si="25"/>
        <v>639600</v>
      </c>
      <c r="N399" s="22">
        <f t="shared" si="26"/>
        <v>39360</v>
      </c>
      <c r="O399" s="25">
        <v>41645</v>
      </c>
      <c r="P399" s="27" t="str">
        <f t="shared" si="27"/>
        <v>Monday</v>
      </c>
      <c r="Q399" s="18" t="s">
        <v>25</v>
      </c>
      <c r="R399" s="18">
        <v>2014</v>
      </c>
    </row>
    <row r="400" spans="1:18" x14ac:dyDescent="0.3">
      <c r="A400" s="13" t="s">
        <v>1114</v>
      </c>
      <c r="B400" s="14" t="s">
        <v>16</v>
      </c>
      <c r="C400" s="14" t="s">
        <v>22</v>
      </c>
      <c r="D400" s="14" t="s">
        <v>71</v>
      </c>
      <c r="E400" s="14" t="s">
        <v>242</v>
      </c>
      <c r="F400" s="15">
        <v>1520</v>
      </c>
      <c r="G400" s="16">
        <v>260</v>
      </c>
      <c r="H400" s="16">
        <v>20</v>
      </c>
      <c r="I400" s="16">
        <v>30400</v>
      </c>
      <c r="J400" s="17">
        <f t="shared" si="24"/>
        <v>0.08</v>
      </c>
      <c r="K400" s="16">
        <v>2432</v>
      </c>
      <c r="L400" s="16">
        <v>27968</v>
      </c>
      <c r="M400" s="16">
        <f t="shared" si="25"/>
        <v>395200</v>
      </c>
      <c r="N400" s="16">
        <f t="shared" si="26"/>
        <v>-367232</v>
      </c>
      <c r="O400" s="24">
        <v>41650</v>
      </c>
      <c r="P400" s="14" t="str">
        <f t="shared" si="27"/>
        <v>Saturday</v>
      </c>
      <c r="Q400" s="14" t="s">
        <v>54</v>
      </c>
      <c r="R400" s="14">
        <v>2014</v>
      </c>
    </row>
    <row r="401" spans="1:18" x14ac:dyDescent="0.3">
      <c r="A401" s="13" t="s">
        <v>1115</v>
      </c>
      <c r="B401" s="18" t="s">
        <v>23</v>
      </c>
      <c r="C401" s="18" t="s">
        <v>22</v>
      </c>
      <c r="D401" s="18" t="s">
        <v>71</v>
      </c>
      <c r="E401" s="18" t="s">
        <v>242</v>
      </c>
      <c r="F401" s="19">
        <v>711</v>
      </c>
      <c r="G401" s="20">
        <v>260</v>
      </c>
      <c r="H401" s="20">
        <v>15</v>
      </c>
      <c r="I401" s="20">
        <v>10665</v>
      </c>
      <c r="J401" s="21">
        <f t="shared" si="24"/>
        <v>0.08</v>
      </c>
      <c r="K401" s="20">
        <v>853.2</v>
      </c>
      <c r="L401" s="20">
        <v>9811.7999999999993</v>
      </c>
      <c r="M401" s="22">
        <f t="shared" si="25"/>
        <v>184860</v>
      </c>
      <c r="N401" s="22">
        <f t="shared" si="26"/>
        <v>-175048.2</v>
      </c>
      <c r="O401" s="25">
        <v>41651</v>
      </c>
      <c r="P401" s="27" t="str">
        <f t="shared" si="27"/>
        <v>Sunday</v>
      </c>
      <c r="Q401" s="18" t="s">
        <v>30</v>
      </c>
      <c r="R401" s="18">
        <v>2014</v>
      </c>
    </row>
    <row r="402" spans="1:18" x14ac:dyDescent="0.3">
      <c r="A402" s="13" t="s">
        <v>1116</v>
      </c>
      <c r="B402" s="14" t="s">
        <v>33</v>
      </c>
      <c r="C402" s="14" t="s">
        <v>26</v>
      </c>
      <c r="D402" s="14" t="s">
        <v>71</v>
      </c>
      <c r="E402" s="14" t="s">
        <v>242</v>
      </c>
      <c r="F402" s="15">
        <v>1375</v>
      </c>
      <c r="G402" s="16">
        <v>260</v>
      </c>
      <c r="H402" s="16">
        <v>12</v>
      </c>
      <c r="I402" s="16">
        <v>16500</v>
      </c>
      <c r="J402" s="17">
        <f t="shared" si="24"/>
        <v>0.08</v>
      </c>
      <c r="K402" s="16">
        <v>1320</v>
      </c>
      <c r="L402" s="16">
        <v>15180</v>
      </c>
      <c r="M402" s="16">
        <f t="shared" si="25"/>
        <v>357500</v>
      </c>
      <c r="N402" s="16">
        <f t="shared" si="26"/>
        <v>-342320</v>
      </c>
      <c r="O402" s="24">
        <v>41286</v>
      </c>
      <c r="P402" s="14" t="str">
        <f t="shared" si="27"/>
        <v>Saturday</v>
      </c>
      <c r="Q402" s="14" t="s">
        <v>30</v>
      </c>
      <c r="R402" s="14">
        <v>2013</v>
      </c>
    </row>
    <row r="403" spans="1:18" x14ac:dyDescent="0.3">
      <c r="A403" s="13" t="s">
        <v>1117</v>
      </c>
      <c r="B403" s="18" t="s">
        <v>38</v>
      </c>
      <c r="C403" s="18" t="s">
        <v>26</v>
      </c>
      <c r="D403" s="18" t="s">
        <v>71</v>
      </c>
      <c r="E403" s="18" t="s">
        <v>242</v>
      </c>
      <c r="F403" s="19">
        <v>635</v>
      </c>
      <c r="G403" s="20">
        <v>260</v>
      </c>
      <c r="H403" s="20">
        <v>300</v>
      </c>
      <c r="I403" s="20">
        <v>190500</v>
      </c>
      <c r="J403" s="21">
        <f t="shared" si="24"/>
        <v>0.08</v>
      </c>
      <c r="K403" s="20">
        <v>15240</v>
      </c>
      <c r="L403" s="20">
        <v>175260</v>
      </c>
      <c r="M403" s="22">
        <f t="shared" si="25"/>
        <v>165100</v>
      </c>
      <c r="N403" s="22">
        <f t="shared" si="26"/>
        <v>10160</v>
      </c>
      <c r="O403" s="25">
        <v>41651</v>
      </c>
      <c r="P403" s="27" t="str">
        <f t="shared" si="27"/>
        <v>Sunday</v>
      </c>
      <c r="Q403" s="18" t="s">
        <v>30</v>
      </c>
      <c r="R403" s="18">
        <v>2014</v>
      </c>
    </row>
    <row r="404" spans="1:18" x14ac:dyDescent="0.3">
      <c r="A404" s="13" t="s">
        <v>1118</v>
      </c>
      <c r="B404" s="14" t="s">
        <v>16</v>
      </c>
      <c r="C404" s="14" t="s">
        <v>44</v>
      </c>
      <c r="D404" s="14" t="s">
        <v>60</v>
      </c>
      <c r="E404" s="14" t="s">
        <v>242</v>
      </c>
      <c r="F404" s="15">
        <v>436.5</v>
      </c>
      <c r="G404" s="16">
        <v>250</v>
      </c>
      <c r="H404" s="16">
        <v>20</v>
      </c>
      <c r="I404" s="16">
        <v>8730</v>
      </c>
      <c r="J404" s="17">
        <f t="shared" si="24"/>
        <v>0.08</v>
      </c>
      <c r="K404" s="16">
        <v>698.4</v>
      </c>
      <c r="L404" s="16">
        <v>8031.6</v>
      </c>
      <c r="M404" s="16">
        <f t="shared" si="25"/>
        <v>109125</v>
      </c>
      <c r="N404" s="16">
        <f t="shared" si="26"/>
        <v>-101093.4</v>
      </c>
      <c r="O404" s="24">
        <v>41646</v>
      </c>
      <c r="P404" s="14" t="str">
        <f t="shared" si="27"/>
        <v>Tuesday</v>
      </c>
      <c r="Q404" s="14" t="s">
        <v>37</v>
      </c>
      <c r="R404" s="14">
        <v>2014</v>
      </c>
    </row>
    <row r="405" spans="1:18" x14ac:dyDescent="0.3">
      <c r="A405" s="13" t="s">
        <v>1119</v>
      </c>
      <c r="B405" s="18" t="s">
        <v>38</v>
      </c>
      <c r="C405" s="18" t="s">
        <v>17</v>
      </c>
      <c r="D405" s="18" t="s">
        <v>18</v>
      </c>
      <c r="E405" s="18" t="s">
        <v>242</v>
      </c>
      <c r="F405" s="19">
        <v>1094</v>
      </c>
      <c r="G405" s="20">
        <v>3</v>
      </c>
      <c r="H405" s="20">
        <v>300</v>
      </c>
      <c r="I405" s="20">
        <v>328200</v>
      </c>
      <c r="J405" s="21">
        <f t="shared" si="24"/>
        <v>0.09</v>
      </c>
      <c r="K405" s="20">
        <v>29538</v>
      </c>
      <c r="L405" s="20">
        <v>298662</v>
      </c>
      <c r="M405" s="22">
        <f t="shared" si="25"/>
        <v>3282</v>
      </c>
      <c r="N405" s="22">
        <f t="shared" si="26"/>
        <v>295380</v>
      </c>
      <c r="O405" s="25">
        <v>41645</v>
      </c>
      <c r="P405" s="27" t="str">
        <f t="shared" si="27"/>
        <v>Monday</v>
      </c>
      <c r="Q405" s="18" t="s">
        <v>25</v>
      </c>
      <c r="R405" s="18">
        <v>2014</v>
      </c>
    </row>
    <row r="406" spans="1:18" x14ac:dyDescent="0.3">
      <c r="A406" s="13" t="s">
        <v>1120</v>
      </c>
      <c r="B406" s="14" t="s">
        <v>33</v>
      </c>
      <c r="C406" s="14" t="s">
        <v>26</v>
      </c>
      <c r="D406" s="14" t="s">
        <v>18</v>
      </c>
      <c r="E406" s="14" t="s">
        <v>242</v>
      </c>
      <c r="F406" s="15">
        <v>367</v>
      </c>
      <c r="G406" s="16">
        <v>3</v>
      </c>
      <c r="H406" s="16">
        <v>12</v>
      </c>
      <c r="I406" s="16">
        <v>4404</v>
      </c>
      <c r="J406" s="17">
        <f t="shared" si="24"/>
        <v>0.09</v>
      </c>
      <c r="K406" s="16">
        <v>396.36</v>
      </c>
      <c r="L406" s="16">
        <v>4007.64</v>
      </c>
      <c r="M406" s="16">
        <f t="shared" si="25"/>
        <v>1101</v>
      </c>
      <c r="N406" s="16">
        <f t="shared" si="26"/>
        <v>2906.64</v>
      </c>
      <c r="O406" s="24">
        <v>41284</v>
      </c>
      <c r="P406" s="14" t="str">
        <f t="shared" si="27"/>
        <v>Thursday</v>
      </c>
      <c r="Q406" s="14" t="s">
        <v>43</v>
      </c>
      <c r="R406" s="14">
        <v>2013</v>
      </c>
    </row>
    <row r="407" spans="1:18" x14ac:dyDescent="0.3">
      <c r="A407" s="13" t="s">
        <v>1121</v>
      </c>
      <c r="B407" s="18" t="s">
        <v>38</v>
      </c>
      <c r="C407" s="18" t="s">
        <v>17</v>
      </c>
      <c r="D407" s="18" t="s">
        <v>31</v>
      </c>
      <c r="E407" s="18" t="s">
        <v>242</v>
      </c>
      <c r="F407" s="19">
        <v>3802.5</v>
      </c>
      <c r="G407" s="20">
        <v>5</v>
      </c>
      <c r="H407" s="20">
        <v>300</v>
      </c>
      <c r="I407" s="20">
        <v>1140750</v>
      </c>
      <c r="J407" s="21">
        <f t="shared" si="24"/>
        <v>0.09</v>
      </c>
      <c r="K407" s="20">
        <v>102667.5</v>
      </c>
      <c r="L407" s="20">
        <v>1038082.5</v>
      </c>
      <c r="M407" s="22">
        <f t="shared" si="25"/>
        <v>19012.5</v>
      </c>
      <c r="N407" s="22">
        <f t="shared" si="26"/>
        <v>1019070</v>
      </c>
      <c r="O407" s="25">
        <v>41643</v>
      </c>
      <c r="P407" s="27" t="str">
        <f t="shared" si="27"/>
        <v>Saturday</v>
      </c>
      <c r="Q407" s="18" t="s">
        <v>64</v>
      </c>
      <c r="R407" s="18">
        <v>2014</v>
      </c>
    </row>
    <row r="408" spans="1:18" x14ac:dyDescent="0.3">
      <c r="A408" s="13" t="s">
        <v>1122</v>
      </c>
      <c r="B408" s="14" t="s">
        <v>16</v>
      </c>
      <c r="C408" s="14" t="s">
        <v>24</v>
      </c>
      <c r="D408" s="14" t="s">
        <v>31</v>
      </c>
      <c r="E408" s="14" t="s">
        <v>242</v>
      </c>
      <c r="F408" s="15">
        <v>1666</v>
      </c>
      <c r="G408" s="16">
        <v>5</v>
      </c>
      <c r="H408" s="16">
        <v>350</v>
      </c>
      <c r="I408" s="16">
        <v>583100</v>
      </c>
      <c r="J408" s="17">
        <f t="shared" si="24"/>
        <v>0.09</v>
      </c>
      <c r="K408" s="16">
        <v>52479</v>
      </c>
      <c r="L408" s="16">
        <v>530621</v>
      </c>
      <c r="M408" s="16">
        <f t="shared" si="25"/>
        <v>8330</v>
      </c>
      <c r="N408" s="16">
        <f t="shared" si="26"/>
        <v>522291</v>
      </c>
      <c r="O408" s="24">
        <v>41644</v>
      </c>
      <c r="P408" s="14" t="str">
        <f t="shared" si="27"/>
        <v>Sunday</v>
      </c>
      <c r="Q408" s="14" t="s">
        <v>78</v>
      </c>
      <c r="R408" s="14">
        <v>2014</v>
      </c>
    </row>
    <row r="409" spans="1:18" x14ac:dyDescent="0.3">
      <c r="A409" s="13" t="s">
        <v>1123</v>
      </c>
      <c r="B409" s="18" t="s">
        <v>38</v>
      </c>
      <c r="C409" s="18" t="s">
        <v>24</v>
      </c>
      <c r="D409" s="18" t="s">
        <v>31</v>
      </c>
      <c r="E409" s="18" t="s">
        <v>242</v>
      </c>
      <c r="F409" s="19">
        <v>322</v>
      </c>
      <c r="G409" s="20">
        <v>5</v>
      </c>
      <c r="H409" s="20">
        <v>300</v>
      </c>
      <c r="I409" s="20">
        <v>96600</v>
      </c>
      <c r="J409" s="21">
        <f t="shared" si="24"/>
        <v>0.09</v>
      </c>
      <c r="K409" s="20">
        <v>8694</v>
      </c>
      <c r="L409" s="20">
        <v>87906</v>
      </c>
      <c r="M409" s="22">
        <f t="shared" si="25"/>
        <v>1610</v>
      </c>
      <c r="N409" s="22">
        <f t="shared" si="26"/>
        <v>86296</v>
      </c>
      <c r="O409" s="25">
        <v>41283</v>
      </c>
      <c r="P409" s="27" t="str">
        <f t="shared" si="27"/>
        <v>Wednesday</v>
      </c>
      <c r="Q409" s="18" t="s">
        <v>42</v>
      </c>
      <c r="R409" s="18">
        <v>2013</v>
      </c>
    </row>
    <row r="410" spans="1:18" x14ac:dyDescent="0.3">
      <c r="A410" s="13" t="s">
        <v>1124</v>
      </c>
      <c r="B410" s="14" t="s">
        <v>33</v>
      </c>
      <c r="C410" s="14" t="s">
        <v>17</v>
      </c>
      <c r="D410" s="14" t="s">
        <v>31</v>
      </c>
      <c r="E410" s="14" t="s">
        <v>242</v>
      </c>
      <c r="F410" s="15">
        <v>2321</v>
      </c>
      <c r="G410" s="16">
        <v>5</v>
      </c>
      <c r="H410" s="16">
        <v>12</v>
      </c>
      <c r="I410" s="16">
        <v>27852</v>
      </c>
      <c r="J410" s="17">
        <f t="shared" si="24"/>
        <v>0.09</v>
      </c>
      <c r="K410" s="16">
        <v>2506.6799999999998</v>
      </c>
      <c r="L410" s="16">
        <v>25345.32</v>
      </c>
      <c r="M410" s="16">
        <f t="shared" si="25"/>
        <v>11605</v>
      </c>
      <c r="N410" s="16">
        <f t="shared" si="26"/>
        <v>13740.32</v>
      </c>
      <c r="O410" s="24">
        <v>41650</v>
      </c>
      <c r="P410" s="14" t="str">
        <f t="shared" si="27"/>
        <v>Saturday</v>
      </c>
      <c r="Q410" s="14" t="s">
        <v>54</v>
      </c>
      <c r="R410" s="14">
        <v>2014</v>
      </c>
    </row>
    <row r="411" spans="1:18" x14ac:dyDescent="0.3">
      <c r="A411" s="13" t="s">
        <v>1125</v>
      </c>
      <c r="B411" s="18" t="s">
        <v>34</v>
      </c>
      <c r="C411" s="18" t="s">
        <v>24</v>
      </c>
      <c r="D411" s="18" t="s">
        <v>31</v>
      </c>
      <c r="E411" s="18" t="s">
        <v>242</v>
      </c>
      <c r="F411" s="19">
        <v>1857</v>
      </c>
      <c r="G411" s="20">
        <v>5</v>
      </c>
      <c r="H411" s="20">
        <v>125</v>
      </c>
      <c r="I411" s="20">
        <v>232125</v>
      </c>
      <c r="J411" s="21">
        <f t="shared" si="24"/>
        <v>0.09</v>
      </c>
      <c r="K411" s="20">
        <v>20891.25</v>
      </c>
      <c r="L411" s="20">
        <v>211233.75</v>
      </c>
      <c r="M411" s="22">
        <f t="shared" si="25"/>
        <v>9285</v>
      </c>
      <c r="N411" s="22">
        <f t="shared" si="26"/>
        <v>201948.75</v>
      </c>
      <c r="O411" s="25">
        <v>41285</v>
      </c>
      <c r="P411" s="27" t="str">
        <f t="shared" si="27"/>
        <v>Friday</v>
      </c>
      <c r="Q411" s="18" t="s">
        <v>54</v>
      </c>
      <c r="R411" s="18">
        <v>2013</v>
      </c>
    </row>
    <row r="412" spans="1:18" x14ac:dyDescent="0.3">
      <c r="A412" s="13" t="s">
        <v>1126</v>
      </c>
      <c r="B412" s="14" t="s">
        <v>16</v>
      </c>
      <c r="C412" s="14" t="s">
        <v>17</v>
      </c>
      <c r="D412" s="14" t="s">
        <v>31</v>
      </c>
      <c r="E412" s="14" t="s">
        <v>242</v>
      </c>
      <c r="F412" s="15">
        <v>1611</v>
      </c>
      <c r="G412" s="16">
        <v>5</v>
      </c>
      <c r="H412" s="16">
        <v>7</v>
      </c>
      <c r="I412" s="16">
        <v>11277</v>
      </c>
      <c r="J412" s="17">
        <f t="shared" si="24"/>
        <v>0.09</v>
      </c>
      <c r="K412" s="16">
        <v>1014.93</v>
      </c>
      <c r="L412" s="16">
        <v>10262.07</v>
      </c>
      <c r="M412" s="16">
        <f t="shared" si="25"/>
        <v>8055</v>
      </c>
      <c r="N412" s="16">
        <f t="shared" si="26"/>
        <v>2207.0699999999997</v>
      </c>
      <c r="O412" s="24">
        <v>41286</v>
      </c>
      <c r="P412" s="14" t="str">
        <f t="shared" si="27"/>
        <v>Saturday</v>
      </c>
      <c r="Q412" s="14" t="s">
        <v>30</v>
      </c>
      <c r="R412" s="14">
        <v>2013</v>
      </c>
    </row>
    <row r="413" spans="1:18" x14ac:dyDescent="0.3">
      <c r="A413" s="13" t="s">
        <v>1127</v>
      </c>
      <c r="B413" s="18" t="s">
        <v>34</v>
      </c>
      <c r="C413" s="18" t="s">
        <v>44</v>
      </c>
      <c r="D413" s="18" t="s">
        <v>31</v>
      </c>
      <c r="E413" s="18" t="s">
        <v>242</v>
      </c>
      <c r="F413" s="19">
        <v>2797</v>
      </c>
      <c r="G413" s="20">
        <v>5</v>
      </c>
      <c r="H413" s="20">
        <v>125</v>
      </c>
      <c r="I413" s="20">
        <v>349625</v>
      </c>
      <c r="J413" s="21">
        <f t="shared" si="24"/>
        <v>0.09</v>
      </c>
      <c r="K413" s="20">
        <v>31466.25</v>
      </c>
      <c r="L413" s="20">
        <v>318158.75</v>
      </c>
      <c r="M413" s="22">
        <f t="shared" si="25"/>
        <v>13985</v>
      </c>
      <c r="N413" s="22">
        <f t="shared" si="26"/>
        <v>304173.75</v>
      </c>
      <c r="O413" s="25">
        <v>41651</v>
      </c>
      <c r="P413" s="27" t="str">
        <f t="shared" si="27"/>
        <v>Sunday</v>
      </c>
      <c r="Q413" s="18" t="s">
        <v>30</v>
      </c>
      <c r="R413" s="18">
        <v>2014</v>
      </c>
    </row>
    <row r="414" spans="1:18" x14ac:dyDescent="0.3">
      <c r="A414" s="13" t="s">
        <v>1128</v>
      </c>
      <c r="B414" s="14" t="s">
        <v>38</v>
      </c>
      <c r="C414" s="14" t="s">
        <v>22</v>
      </c>
      <c r="D414" s="14" t="s">
        <v>31</v>
      </c>
      <c r="E414" s="14" t="s">
        <v>242</v>
      </c>
      <c r="F414" s="15">
        <v>334</v>
      </c>
      <c r="G414" s="16">
        <v>5</v>
      </c>
      <c r="H414" s="16">
        <v>300</v>
      </c>
      <c r="I414" s="16">
        <v>100200</v>
      </c>
      <c r="J414" s="17">
        <f t="shared" si="24"/>
        <v>0.09</v>
      </c>
      <c r="K414" s="16">
        <v>9018</v>
      </c>
      <c r="L414" s="16">
        <v>91182</v>
      </c>
      <c r="M414" s="16">
        <f t="shared" si="25"/>
        <v>1670</v>
      </c>
      <c r="N414" s="16">
        <f t="shared" si="26"/>
        <v>89512</v>
      </c>
      <c r="O414" s="24">
        <v>41286</v>
      </c>
      <c r="P414" s="14" t="str">
        <f t="shared" si="27"/>
        <v>Saturday</v>
      </c>
      <c r="Q414" s="14" t="s">
        <v>30</v>
      </c>
      <c r="R414" s="14">
        <v>2013</v>
      </c>
    </row>
    <row r="415" spans="1:18" x14ac:dyDescent="0.3">
      <c r="A415" s="13" t="s">
        <v>1129</v>
      </c>
      <c r="B415" s="18" t="s">
        <v>38</v>
      </c>
      <c r="C415" s="18" t="s">
        <v>26</v>
      </c>
      <c r="D415" s="18" t="s">
        <v>45</v>
      </c>
      <c r="E415" s="18" t="s">
        <v>242</v>
      </c>
      <c r="F415" s="19">
        <v>2565</v>
      </c>
      <c r="G415" s="20">
        <v>10</v>
      </c>
      <c r="H415" s="20">
        <v>300</v>
      </c>
      <c r="I415" s="20">
        <v>769500</v>
      </c>
      <c r="J415" s="21">
        <f t="shared" si="24"/>
        <v>0.09</v>
      </c>
      <c r="K415" s="20">
        <v>69255</v>
      </c>
      <c r="L415" s="20">
        <v>700245</v>
      </c>
      <c r="M415" s="22">
        <f t="shared" si="25"/>
        <v>25650</v>
      </c>
      <c r="N415" s="22">
        <f t="shared" si="26"/>
        <v>674595</v>
      </c>
      <c r="O415" s="25">
        <v>41640</v>
      </c>
      <c r="P415" s="27" t="str">
        <f t="shared" si="27"/>
        <v>Wednesday</v>
      </c>
      <c r="Q415" s="18" t="s">
        <v>21</v>
      </c>
      <c r="R415" s="18">
        <v>2014</v>
      </c>
    </row>
    <row r="416" spans="1:18" x14ac:dyDescent="0.3">
      <c r="A416" s="13" t="s">
        <v>1130</v>
      </c>
      <c r="B416" s="14" t="s">
        <v>16</v>
      </c>
      <c r="C416" s="14" t="s">
        <v>26</v>
      </c>
      <c r="D416" s="14" t="s">
        <v>45</v>
      </c>
      <c r="E416" s="14" t="s">
        <v>242</v>
      </c>
      <c r="F416" s="15">
        <v>2417</v>
      </c>
      <c r="G416" s="16">
        <v>10</v>
      </c>
      <c r="H416" s="16">
        <v>350</v>
      </c>
      <c r="I416" s="16">
        <v>845950</v>
      </c>
      <c r="J416" s="17">
        <f t="shared" si="24"/>
        <v>0.09</v>
      </c>
      <c r="K416" s="16">
        <v>76135.5</v>
      </c>
      <c r="L416" s="16">
        <v>769814.5</v>
      </c>
      <c r="M416" s="16">
        <f t="shared" si="25"/>
        <v>24170</v>
      </c>
      <c r="N416" s="16">
        <f t="shared" si="26"/>
        <v>745644.5</v>
      </c>
      <c r="O416" s="24">
        <v>41640</v>
      </c>
      <c r="P416" s="14" t="str">
        <f t="shared" si="27"/>
        <v>Wednesday</v>
      </c>
      <c r="Q416" s="14" t="s">
        <v>21</v>
      </c>
      <c r="R416" s="14">
        <v>2014</v>
      </c>
    </row>
    <row r="417" spans="1:18" x14ac:dyDescent="0.3">
      <c r="A417" s="13" t="s">
        <v>1131</v>
      </c>
      <c r="B417" s="18" t="s">
        <v>23</v>
      </c>
      <c r="C417" s="18" t="s">
        <v>44</v>
      </c>
      <c r="D417" s="18" t="s">
        <v>45</v>
      </c>
      <c r="E417" s="18" t="s">
        <v>242</v>
      </c>
      <c r="F417" s="19">
        <v>3675</v>
      </c>
      <c r="G417" s="20">
        <v>10</v>
      </c>
      <c r="H417" s="20">
        <v>15</v>
      </c>
      <c r="I417" s="20">
        <v>55125</v>
      </c>
      <c r="J417" s="21">
        <f t="shared" si="24"/>
        <v>0.09</v>
      </c>
      <c r="K417" s="20">
        <v>4961.25</v>
      </c>
      <c r="L417" s="20">
        <v>50163.75</v>
      </c>
      <c r="M417" s="22">
        <f t="shared" si="25"/>
        <v>36750</v>
      </c>
      <c r="N417" s="22">
        <f t="shared" si="26"/>
        <v>13413.75</v>
      </c>
      <c r="O417" s="25">
        <v>41643</v>
      </c>
      <c r="P417" s="27" t="str">
        <f t="shared" si="27"/>
        <v>Saturday</v>
      </c>
      <c r="Q417" s="18" t="s">
        <v>64</v>
      </c>
      <c r="R417" s="18">
        <v>2014</v>
      </c>
    </row>
    <row r="418" spans="1:18" x14ac:dyDescent="0.3">
      <c r="A418" s="13" t="s">
        <v>1132</v>
      </c>
      <c r="B418" s="14" t="s">
        <v>38</v>
      </c>
      <c r="C418" s="14" t="s">
        <v>17</v>
      </c>
      <c r="D418" s="14" t="s">
        <v>45</v>
      </c>
      <c r="E418" s="14" t="s">
        <v>242</v>
      </c>
      <c r="F418" s="15">
        <v>1094</v>
      </c>
      <c r="G418" s="16">
        <v>10</v>
      </c>
      <c r="H418" s="16">
        <v>300</v>
      </c>
      <c r="I418" s="16">
        <v>328200</v>
      </c>
      <c r="J418" s="17">
        <f t="shared" si="24"/>
        <v>0.09</v>
      </c>
      <c r="K418" s="16">
        <v>29538</v>
      </c>
      <c r="L418" s="16">
        <v>298662</v>
      </c>
      <c r="M418" s="16">
        <f t="shared" si="25"/>
        <v>10940</v>
      </c>
      <c r="N418" s="16">
        <f t="shared" si="26"/>
        <v>287722</v>
      </c>
      <c r="O418" s="24">
        <v>41645</v>
      </c>
      <c r="P418" s="14" t="str">
        <f t="shared" si="27"/>
        <v>Monday</v>
      </c>
      <c r="Q418" s="14" t="s">
        <v>25</v>
      </c>
      <c r="R418" s="14">
        <v>2014</v>
      </c>
    </row>
    <row r="419" spans="1:18" x14ac:dyDescent="0.3">
      <c r="A419" s="13" t="s">
        <v>1133</v>
      </c>
      <c r="B419" s="18" t="s">
        <v>23</v>
      </c>
      <c r="C419" s="18" t="s">
        <v>24</v>
      </c>
      <c r="D419" s="18" t="s">
        <v>45</v>
      </c>
      <c r="E419" s="18" t="s">
        <v>242</v>
      </c>
      <c r="F419" s="19">
        <v>1227</v>
      </c>
      <c r="G419" s="20">
        <v>10</v>
      </c>
      <c r="H419" s="20">
        <v>15</v>
      </c>
      <c r="I419" s="20">
        <v>18405</v>
      </c>
      <c r="J419" s="21">
        <f t="shared" si="24"/>
        <v>0.09</v>
      </c>
      <c r="K419" s="20">
        <v>1656.45</v>
      </c>
      <c r="L419" s="20">
        <v>16748.55</v>
      </c>
      <c r="M419" s="22">
        <f t="shared" si="25"/>
        <v>12270</v>
      </c>
      <c r="N419" s="22">
        <f t="shared" si="26"/>
        <v>4478.5499999999993</v>
      </c>
      <c r="O419" s="25">
        <v>41649</v>
      </c>
      <c r="P419" s="27" t="str">
        <f t="shared" si="27"/>
        <v>Friday</v>
      </c>
      <c r="Q419" s="18" t="s">
        <v>43</v>
      </c>
      <c r="R419" s="18">
        <v>2014</v>
      </c>
    </row>
    <row r="420" spans="1:18" x14ac:dyDescent="0.3">
      <c r="A420" s="13" t="s">
        <v>1134</v>
      </c>
      <c r="B420" s="14" t="s">
        <v>33</v>
      </c>
      <c r="C420" s="14" t="s">
        <v>26</v>
      </c>
      <c r="D420" s="14" t="s">
        <v>45</v>
      </c>
      <c r="E420" s="14" t="s">
        <v>242</v>
      </c>
      <c r="F420" s="15">
        <v>367</v>
      </c>
      <c r="G420" s="16">
        <v>10</v>
      </c>
      <c r="H420" s="16">
        <v>12</v>
      </c>
      <c r="I420" s="16">
        <v>4404</v>
      </c>
      <c r="J420" s="17">
        <f t="shared" si="24"/>
        <v>0.09</v>
      </c>
      <c r="K420" s="16">
        <v>396.36</v>
      </c>
      <c r="L420" s="16">
        <v>4007.64</v>
      </c>
      <c r="M420" s="16">
        <f t="shared" si="25"/>
        <v>3670</v>
      </c>
      <c r="N420" s="16">
        <f t="shared" si="26"/>
        <v>337.63999999999987</v>
      </c>
      <c r="O420" s="24">
        <v>41284</v>
      </c>
      <c r="P420" s="14" t="str">
        <f t="shared" si="27"/>
        <v>Thursday</v>
      </c>
      <c r="Q420" s="14" t="s">
        <v>43</v>
      </c>
      <c r="R420" s="14">
        <v>2013</v>
      </c>
    </row>
    <row r="421" spans="1:18" x14ac:dyDescent="0.3">
      <c r="A421" s="13" t="s">
        <v>1135</v>
      </c>
      <c r="B421" s="18" t="s">
        <v>38</v>
      </c>
      <c r="C421" s="18" t="s">
        <v>24</v>
      </c>
      <c r="D421" s="18" t="s">
        <v>45</v>
      </c>
      <c r="E421" s="18" t="s">
        <v>242</v>
      </c>
      <c r="F421" s="19">
        <v>1324</v>
      </c>
      <c r="G421" s="20">
        <v>10</v>
      </c>
      <c r="H421" s="20">
        <v>300</v>
      </c>
      <c r="I421" s="20">
        <v>397200</v>
      </c>
      <c r="J421" s="21">
        <f t="shared" si="24"/>
        <v>0.09</v>
      </c>
      <c r="K421" s="20">
        <v>35748</v>
      </c>
      <c r="L421" s="20">
        <v>361452</v>
      </c>
      <c r="M421" s="22">
        <f t="shared" si="25"/>
        <v>13240</v>
      </c>
      <c r="N421" s="22">
        <f t="shared" si="26"/>
        <v>348212</v>
      </c>
      <c r="O421" s="25">
        <v>41650</v>
      </c>
      <c r="P421" s="27" t="str">
        <f t="shared" si="27"/>
        <v>Saturday</v>
      </c>
      <c r="Q421" s="18" t="s">
        <v>54</v>
      </c>
      <c r="R421" s="18">
        <v>2014</v>
      </c>
    </row>
    <row r="422" spans="1:18" x14ac:dyDescent="0.3">
      <c r="A422" s="13" t="s">
        <v>1136</v>
      </c>
      <c r="B422" s="14" t="s">
        <v>33</v>
      </c>
      <c r="C422" s="14" t="s">
        <v>22</v>
      </c>
      <c r="D422" s="14" t="s">
        <v>45</v>
      </c>
      <c r="E422" s="14" t="s">
        <v>242</v>
      </c>
      <c r="F422" s="15">
        <v>1775</v>
      </c>
      <c r="G422" s="16">
        <v>10</v>
      </c>
      <c r="H422" s="16">
        <v>12</v>
      </c>
      <c r="I422" s="16">
        <v>21300</v>
      </c>
      <c r="J422" s="17">
        <f t="shared" si="24"/>
        <v>0.09</v>
      </c>
      <c r="K422" s="16">
        <v>1917</v>
      </c>
      <c r="L422" s="16">
        <v>19383</v>
      </c>
      <c r="M422" s="16">
        <f t="shared" si="25"/>
        <v>17750</v>
      </c>
      <c r="N422" s="16">
        <f t="shared" si="26"/>
        <v>1633</v>
      </c>
      <c r="O422" s="24">
        <v>41285</v>
      </c>
      <c r="P422" s="14" t="str">
        <f t="shared" si="27"/>
        <v>Friday</v>
      </c>
      <c r="Q422" s="14" t="s">
        <v>54</v>
      </c>
      <c r="R422" s="14">
        <v>2013</v>
      </c>
    </row>
    <row r="423" spans="1:18" x14ac:dyDescent="0.3">
      <c r="A423" s="13" t="s">
        <v>1137</v>
      </c>
      <c r="B423" s="18" t="s">
        <v>34</v>
      </c>
      <c r="C423" s="18" t="s">
        <v>44</v>
      </c>
      <c r="D423" s="18" t="s">
        <v>45</v>
      </c>
      <c r="E423" s="18" t="s">
        <v>242</v>
      </c>
      <c r="F423" s="19">
        <v>2797</v>
      </c>
      <c r="G423" s="20">
        <v>10</v>
      </c>
      <c r="H423" s="20">
        <v>125</v>
      </c>
      <c r="I423" s="20">
        <v>349625</v>
      </c>
      <c r="J423" s="21">
        <f t="shared" si="24"/>
        <v>0.09</v>
      </c>
      <c r="K423" s="20">
        <v>31466.25</v>
      </c>
      <c r="L423" s="20">
        <v>318158.75</v>
      </c>
      <c r="M423" s="22">
        <f t="shared" si="25"/>
        <v>27970</v>
      </c>
      <c r="N423" s="22">
        <f t="shared" si="26"/>
        <v>290188.75</v>
      </c>
      <c r="O423" s="25">
        <v>41651</v>
      </c>
      <c r="P423" s="27" t="str">
        <f t="shared" si="27"/>
        <v>Sunday</v>
      </c>
      <c r="Q423" s="18" t="s">
        <v>30</v>
      </c>
      <c r="R423" s="18">
        <v>2014</v>
      </c>
    </row>
    <row r="424" spans="1:18" x14ac:dyDescent="0.3">
      <c r="A424" s="13" t="s">
        <v>1138</v>
      </c>
      <c r="B424" s="14" t="s">
        <v>23</v>
      </c>
      <c r="C424" s="14" t="s">
        <v>26</v>
      </c>
      <c r="D424" s="14" t="s">
        <v>55</v>
      </c>
      <c r="E424" s="14" t="s">
        <v>242</v>
      </c>
      <c r="F424" s="15">
        <v>245</v>
      </c>
      <c r="G424" s="16">
        <v>120</v>
      </c>
      <c r="H424" s="16">
        <v>15</v>
      </c>
      <c r="I424" s="16">
        <v>3675</v>
      </c>
      <c r="J424" s="17">
        <f t="shared" si="24"/>
        <v>0.09</v>
      </c>
      <c r="K424" s="16">
        <v>330.75</v>
      </c>
      <c r="L424" s="16">
        <v>3344.25</v>
      </c>
      <c r="M424" s="16">
        <f t="shared" si="25"/>
        <v>29400</v>
      </c>
      <c r="N424" s="16">
        <f t="shared" si="26"/>
        <v>-26055.75</v>
      </c>
      <c r="O424" s="24">
        <v>41644</v>
      </c>
      <c r="P424" s="14" t="str">
        <f t="shared" si="27"/>
        <v>Sunday</v>
      </c>
      <c r="Q424" s="14" t="s">
        <v>78</v>
      </c>
      <c r="R424" s="14">
        <v>2014</v>
      </c>
    </row>
    <row r="425" spans="1:18" x14ac:dyDescent="0.3">
      <c r="A425" s="13" t="s">
        <v>1139</v>
      </c>
      <c r="B425" s="18" t="s">
        <v>38</v>
      </c>
      <c r="C425" s="18" t="s">
        <v>17</v>
      </c>
      <c r="D425" s="18" t="s">
        <v>55</v>
      </c>
      <c r="E425" s="18" t="s">
        <v>242</v>
      </c>
      <c r="F425" s="19">
        <v>3793.5</v>
      </c>
      <c r="G425" s="20">
        <v>120</v>
      </c>
      <c r="H425" s="20">
        <v>300</v>
      </c>
      <c r="I425" s="20">
        <v>1138050</v>
      </c>
      <c r="J425" s="21">
        <f t="shared" si="24"/>
        <v>0.09</v>
      </c>
      <c r="K425" s="20">
        <v>102424.5</v>
      </c>
      <c r="L425" s="20">
        <v>1035625.5</v>
      </c>
      <c r="M425" s="22">
        <f t="shared" si="25"/>
        <v>455220</v>
      </c>
      <c r="N425" s="22">
        <f t="shared" si="26"/>
        <v>580405.5</v>
      </c>
      <c r="O425" s="25">
        <v>41646</v>
      </c>
      <c r="P425" s="27" t="str">
        <f t="shared" si="27"/>
        <v>Tuesday</v>
      </c>
      <c r="Q425" s="18" t="s">
        <v>37</v>
      </c>
      <c r="R425" s="18">
        <v>2014</v>
      </c>
    </row>
    <row r="426" spans="1:18" x14ac:dyDescent="0.3">
      <c r="A426" s="13" t="s">
        <v>1140</v>
      </c>
      <c r="B426" s="14" t="s">
        <v>16</v>
      </c>
      <c r="C426" s="14" t="s">
        <v>22</v>
      </c>
      <c r="D426" s="14" t="s">
        <v>55</v>
      </c>
      <c r="E426" s="14" t="s">
        <v>242</v>
      </c>
      <c r="F426" s="15">
        <v>1307</v>
      </c>
      <c r="G426" s="16">
        <v>120</v>
      </c>
      <c r="H426" s="16">
        <v>350</v>
      </c>
      <c r="I426" s="16">
        <v>457450</v>
      </c>
      <c r="J426" s="17">
        <f t="shared" si="24"/>
        <v>0.09</v>
      </c>
      <c r="K426" s="16">
        <v>41170.5</v>
      </c>
      <c r="L426" s="16">
        <v>416279.5</v>
      </c>
      <c r="M426" s="16">
        <f t="shared" si="25"/>
        <v>156840</v>
      </c>
      <c r="N426" s="16">
        <f t="shared" si="26"/>
        <v>259439.5</v>
      </c>
      <c r="O426" s="24">
        <v>41646</v>
      </c>
      <c r="P426" s="14" t="str">
        <f t="shared" si="27"/>
        <v>Tuesday</v>
      </c>
      <c r="Q426" s="14" t="s">
        <v>37</v>
      </c>
      <c r="R426" s="14">
        <v>2014</v>
      </c>
    </row>
    <row r="427" spans="1:18" x14ac:dyDescent="0.3">
      <c r="A427" s="13" t="s">
        <v>1141</v>
      </c>
      <c r="B427" s="18" t="s">
        <v>34</v>
      </c>
      <c r="C427" s="18" t="s">
        <v>17</v>
      </c>
      <c r="D427" s="18" t="s">
        <v>55</v>
      </c>
      <c r="E427" s="18" t="s">
        <v>242</v>
      </c>
      <c r="F427" s="19">
        <v>567</v>
      </c>
      <c r="G427" s="20">
        <v>120</v>
      </c>
      <c r="H427" s="20">
        <v>125</v>
      </c>
      <c r="I427" s="20">
        <v>70875</v>
      </c>
      <c r="J427" s="21">
        <f t="shared" si="24"/>
        <v>0.09</v>
      </c>
      <c r="K427" s="20">
        <v>6378.75</v>
      </c>
      <c r="L427" s="20">
        <v>64496.25</v>
      </c>
      <c r="M427" s="22">
        <f t="shared" si="25"/>
        <v>68040</v>
      </c>
      <c r="N427" s="22">
        <f t="shared" si="26"/>
        <v>-3543.75</v>
      </c>
      <c r="O427" s="25">
        <v>41648</v>
      </c>
      <c r="P427" s="27" t="str">
        <f t="shared" si="27"/>
        <v>Thursday</v>
      </c>
      <c r="Q427" s="18" t="s">
        <v>42</v>
      </c>
      <c r="R427" s="18">
        <v>2014</v>
      </c>
    </row>
    <row r="428" spans="1:18" x14ac:dyDescent="0.3">
      <c r="A428" s="13" t="s">
        <v>1142</v>
      </c>
      <c r="B428" s="14" t="s">
        <v>34</v>
      </c>
      <c r="C428" s="14" t="s">
        <v>26</v>
      </c>
      <c r="D428" s="14" t="s">
        <v>55</v>
      </c>
      <c r="E428" s="14" t="s">
        <v>242</v>
      </c>
      <c r="F428" s="15">
        <v>2110</v>
      </c>
      <c r="G428" s="16">
        <v>120</v>
      </c>
      <c r="H428" s="16">
        <v>125</v>
      </c>
      <c r="I428" s="16">
        <v>263750</v>
      </c>
      <c r="J428" s="17">
        <f t="shared" si="24"/>
        <v>0.09</v>
      </c>
      <c r="K428" s="16">
        <v>23737.5</v>
      </c>
      <c r="L428" s="16">
        <v>240012.5</v>
      </c>
      <c r="M428" s="16">
        <f t="shared" si="25"/>
        <v>253200</v>
      </c>
      <c r="N428" s="16">
        <f t="shared" si="26"/>
        <v>-13187.5</v>
      </c>
      <c r="O428" s="24">
        <v>41648</v>
      </c>
      <c r="P428" s="14" t="str">
        <f t="shared" si="27"/>
        <v>Thursday</v>
      </c>
      <c r="Q428" s="14" t="s">
        <v>42</v>
      </c>
      <c r="R428" s="14">
        <v>2014</v>
      </c>
    </row>
    <row r="429" spans="1:18" x14ac:dyDescent="0.3">
      <c r="A429" s="13" t="s">
        <v>1143</v>
      </c>
      <c r="B429" s="18" t="s">
        <v>16</v>
      </c>
      <c r="C429" s="18" t="s">
        <v>17</v>
      </c>
      <c r="D429" s="18" t="s">
        <v>55</v>
      </c>
      <c r="E429" s="18" t="s">
        <v>242</v>
      </c>
      <c r="F429" s="19">
        <v>1269</v>
      </c>
      <c r="G429" s="20">
        <v>120</v>
      </c>
      <c r="H429" s="20">
        <v>350</v>
      </c>
      <c r="I429" s="20">
        <v>444150</v>
      </c>
      <c r="J429" s="21">
        <f t="shared" si="24"/>
        <v>0.09</v>
      </c>
      <c r="K429" s="20">
        <v>39973.5</v>
      </c>
      <c r="L429" s="20">
        <v>404176.5</v>
      </c>
      <c r="M429" s="22">
        <f t="shared" si="25"/>
        <v>152280</v>
      </c>
      <c r="N429" s="22">
        <f t="shared" si="26"/>
        <v>251896.5</v>
      </c>
      <c r="O429" s="25">
        <v>41649</v>
      </c>
      <c r="P429" s="27" t="str">
        <f t="shared" si="27"/>
        <v>Friday</v>
      </c>
      <c r="Q429" s="18" t="s">
        <v>43</v>
      </c>
      <c r="R429" s="18">
        <v>2014</v>
      </c>
    </row>
    <row r="430" spans="1:18" x14ac:dyDescent="0.3">
      <c r="A430" s="13" t="s">
        <v>1144</v>
      </c>
      <c r="B430" s="14" t="s">
        <v>33</v>
      </c>
      <c r="C430" s="14" t="s">
        <v>44</v>
      </c>
      <c r="D430" s="14" t="s">
        <v>60</v>
      </c>
      <c r="E430" s="14" t="s">
        <v>242</v>
      </c>
      <c r="F430" s="15">
        <v>1956</v>
      </c>
      <c r="G430" s="16">
        <v>250</v>
      </c>
      <c r="H430" s="16">
        <v>12</v>
      </c>
      <c r="I430" s="16">
        <v>23472</v>
      </c>
      <c r="J430" s="17">
        <f t="shared" si="24"/>
        <v>0.09</v>
      </c>
      <c r="K430" s="16">
        <v>2112.48</v>
      </c>
      <c r="L430" s="16">
        <v>21359.52</v>
      </c>
      <c r="M430" s="16">
        <f t="shared" si="25"/>
        <v>489000</v>
      </c>
      <c r="N430" s="16">
        <f t="shared" si="26"/>
        <v>-467640.48</v>
      </c>
      <c r="O430" s="24">
        <v>41640</v>
      </c>
      <c r="P430" s="14" t="str">
        <f t="shared" si="27"/>
        <v>Wednesday</v>
      </c>
      <c r="Q430" s="14" t="s">
        <v>21</v>
      </c>
      <c r="R430" s="14">
        <v>2014</v>
      </c>
    </row>
    <row r="431" spans="1:18" x14ac:dyDescent="0.3">
      <c r="A431" s="13" t="s">
        <v>1145</v>
      </c>
      <c r="B431" s="18" t="s">
        <v>38</v>
      </c>
      <c r="C431" s="18" t="s">
        <v>22</v>
      </c>
      <c r="D431" s="18" t="s">
        <v>60</v>
      </c>
      <c r="E431" s="18" t="s">
        <v>242</v>
      </c>
      <c r="F431" s="19">
        <v>2659</v>
      </c>
      <c r="G431" s="20">
        <v>250</v>
      </c>
      <c r="H431" s="20">
        <v>300</v>
      </c>
      <c r="I431" s="20">
        <v>797700</v>
      </c>
      <c r="J431" s="21">
        <f t="shared" si="24"/>
        <v>0.09</v>
      </c>
      <c r="K431" s="20">
        <v>71793</v>
      </c>
      <c r="L431" s="20">
        <v>725907</v>
      </c>
      <c r="M431" s="22">
        <f t="shared" si="25"/>
        <v>664750</v>
      </c>
      <c r="N431" s="22">
        <f t="shared" si="26"/>
        <v>61157</v>
      </c>
      <c r="O431" s="25">
        <v>41641</v>
      </c>
      <c r="P431" s="27" t="str">
        <f t="shared" si="27"/>
        <v>Thursday</v>
      </c>
      <c r="Q431" s="18" t="s">
        <v>46</v>
      </c>
      <c r="R431" s="18">
        <v>2014</v>
      </c>
    </row>
    <row r="432" spans="1:18" x14ac:dyDescent="0.3">
      <c r="A432" s="13" t="s">
        <v>1146</v>
      </c>
      <c r="B432" s="14" t="s">
        <v>16</v>
      </c>
      <c r="C432" s="14" t="s">
        <v>44</v>
      </c>
      <c r="D432" s="14" t="s">
        <v>60</v>
      </c>
      <c r="E432" s="14" t="s">
        <v>242</v>
      </c>
      <c r="F432" s="15">
        <v>1351.5</v>
      </c>
      <c r="G432" s="16">
        <v>250</v>
      </c>
      <c r="H432" s="16">
        <v>350</v>
      </c>
      <c r="I432" s="16">
        <v>473025</v>
      </c>
      <c r="J432" s="17">
        <f t="shared" si="24"/>
        <v>0.09</v>
      </c>
      <c r="K432" s="16">
        <v>42572.25</v>
      </c>
      <c r="L432" s="16">
        <v>430452.75</v>
      </c>
      <c r="M432" s="16">
        <f t="shared" si="25"/>
        <v>337875</v>
      </c>
      <c r="N432" s="16">
        <f t="shared" si="26"/>
        <v>92577.75</v>
      </c>
      <c r="O432" s="24">
        <v>41643</v>
      </c>
      <c r="P432" s="14" t="str">
        <f t="shared" si="27"/>
        <v>Saturday</v>
      </c>
      <c r="Q432" s="14" t="s">
        <v>64</v>
      </c>
      <c r="R432" s="14">
        <v>2014</v>
      </c>
    </row>
    <row r="433" spans="1:18" x14ac:dyDescent="0.3">
      <c r="A433" s="13" t="s">
        <v>1147</v>
      </c>
      <c r="B433" s="18" t="s">
        <v>33</v>
      </c>
      <c r="C433" s="18" t="s">
        <v>22</v>
      </c>
      <c r="D433" s="18" t="s">
        <v>60</v>
      </c>
      <c r="E433" s="18" t="s">
        <v>242</v>
      </c>
      <c r="F433" s="19">
        <v>880</v>
      </c>
      <c r="G433" s="20">
        <v>250</v>
      </c>
      <c r="H433" s="20">
        <v>12</v>
      </c>
      <c r="I433" s="20">
        <v>10560</v>
      </c>
      <c r="J433" s="21">
        <f t="shared" si="24"/>
        <v>0.09</v>
      </c>
      <c r="K433" s="20">
        <v>950.4</v>
      </c>
      <c r="L433" s="20">
        <v>9609.6</v>
      </c>
      <c r="M433" s="22">
        <f t="shared" si="25"/>
        <v>220000</v>
      </c>
      <c r="N433" s="22">
        <f t="shared" si="26"/>
        <v>-210390.39999999999</v>
      </c>
      <c r="O433" s="25">
        <v>41644</v>
      </c>
      <c r="P433" s="27" t="str">
        <f t="shared" si="27"/>
        <v>Sunday</v>
      </c>
      <c r="Q433" s="18" t="s">
        <v>78</v>
      </c>
      <c r="R433" s="18">
        <v>2014</v>
      </c>
    </row>
    <row r="434" spans="1:18" x14ac:dyDescent="0.3">
      <c r="A434" s="13" t="s">
        <v>1148</v>
      </c>
      <c r="B434" s="14" t="s">
        <v>38</v>
      </c>
      <c r="C434" s="14" t="s">
        <v>44</v>
      </c>
      <c r="D434" s="14" t="s">
        <v>60</v>
      </c>
      <c r="E434" s="14" t="s">
        <v>242</v>
      </c>
      <c r="F434" s="15">
        <v>1867</v>
      </c>
      <c r="G434" s="16">
        <v>250</v>
      </c>
      <c r="H434" s="16">
        <v>300</v>
      </c>
      <c r="I434" s="16">
        <v>560100</v>
      </c>
      <c r="J434" s="17">
        <f t="shared" si="24"/>
        <v>0.09</v>
      </c>
      <c r="K434" s="16">
        <v>50409</v>
      </c>
      <c r="L434" s="16">
        <v>509691</v>
      </c>
      <c r="M434" s="16">
        <f t="shared" si="25"/>
        <v>466750</v>
      </c>
      <c r="N434" s="16">
        <f t="shared" si="26"/>
        <v>42941</v>
      </c>
      <c r="O434" s="24">
        <v>41648</v>
      </c>
      <c r="P434" s="14" t="str">
        <f t="shared" si="27"/>
        <v>Thursday</v>
      </c>
      <c r="Q434" s="14" t="s">
        <v>42</v>
      </c>
      <c r="R434" s="14">
        <v>2014</v>
      </c>
    </row>
    <row r="435" spans="1:18" x14ac:dyDescent="0.3">
      <c r="A435" s="13" t="s">
        <v>1149</v>
      </c>
      <c r="B435" s="18" t="s">
        <v>33</v>
      </c>
      <c r="C435" s="18" t="s">
        <v>24</v>
      </c>
      <c r="D435" s="18" t="s">
        <v>60</v>
      </c>
      <c r="E435" s="18" t="s">
        <v>242</v>
      </c>
      <c r="F435" s="19">
        <v>2234</v>
      </c>
      <c r="G435" s="20">
        <v>250</v>
      </c>
      <c r="H435" s="20">
        <v>12</v>
      </c>
      <c r="I435" s="20">
        <v>26808</v>
      </c>
      <c r="J435" s="21">
        <f t="shared" si="24"/>
        <v>0.09</v>
      </c>
      <c r="K435" s="20">
        <v>2412.7199999999998</v>
      </c>
      <c r="L435" s="20">
        <v>24395.279999999999</v>
      </c>
      <c r="M435" s="22">
        <f t="shared" si="25"/>
        <v>558500</v>
      </c>
      <c r="N435" s="22">
        <f t="shared" si="26"/>
        <v>-534104.72</v>
      </c>
      <c r="O435" s="25">
        <v>41283</v>
      </c>
      <c r="P435" s="27" t="str">
        <f t="shared" si="27"/>
        <v>Wednesday</v>
      </c>
      <c r="Q435" s="18" t="s">
        <v>42</v>
      </c>
      <c r="R435" s="18">
        <v>2013</v>
      </c>
    </row>
    <row r="436" spans="1:18" x14ac:dyDescent="0.3">
      <c r="A436" s="13" t="s">
        <v>1150</v>
      </c>
      <c r="B436" s="14" t="s">
        <v>23</v>
      </c>
      <c r="C436" s="14" t="s">
        <v>24</v>
      </c>
      <c r="D436" s="14" t="s">
        <v>60</v>
      </c>
      <c r="E436" s="14" t="s">
        <v>242</v>
      </c>
      <c r="F436" s="15">
        <v>1227</v>
      </c>
      <c r="G436" s="16">
        <v>250</v>
      </c>
      <c r="H436" s="16">
        <v>15</v>
      </c>
      <c r="I436" s="16">
        <v>18405</v>
      </c>
      <c r="J436" s="17">
        <f t="shared" si="24"/>
        <v>0.09</v>
      </c>
      <c r="K436" s="16">
        <v>1656.45</v>
      </c>
      <c r="L436" s="16">
        <v>16748.55</v>
      </c>
      <c r="M436" s="16">
        <f t="shared" si="25"/>
        <v>306750</v>
      </c>
      <c r="N436" s="16">
        <f t="shared" si="26"/>
        <v>-290001.45</v>
      </c>
      <c r="O436" s="24">
        <v>41649</v>
      </c>
      <c r="P436" s="14" t="str">
        <f t="shared" si="27"/>
        <v>Friday</v>
      </c>
      <c r="Q436" s="14" t="s">
        <v>43</v>
      </c>
      <c r="R436" s="14">
        <v>2014</v>
      </c>
    </row>
    <row r="437" spans="1:18" x14ac:dyDescent="0.3">
      <c r="A437" s="13" t="s">
        <v>1151</v>
      </c>
      <c r="B437" s="18" t="s">
        <v>34</v>
      </c>
      <c r="C437" s="18" t="s">
        <v>26</v>
      </c>
      <c r="D437" s="18" t="s">
        <v>60</v>
      </c>
      <c r="E437" s="18" t="s">
        <v>242</v>
      </c>
      <c r="F437" s="19">
        <v>877</v>
      </c>
      <c r="G437" s="20">
        <v>250</v>
      </c>
      <c r="H437" s="20">
        <v>125</v>
      </c>
      <c r="I437" s="20">
        <v>109625</v>
      </c>
      <c r="J437" s="21">
        <f t="shared" si="24"/>
        <v>0.09</v>
      </c>
      <c r="K437" s="20">
        <v>9866.25</v>
      </c>
      <c r="L437" s="20">
        <v>99758.75</v>
      </c>
      <c r="M437" s="22">
        <f t="shared" si="25"/>
        <v>219250</v>
      </c>
      <c r="N437" s="22">
        <f t="shared" si="26"/>
        <v>-119491.25</v>
      </c>
      <c r="O437" s="25">
        <v>41650</v>
      </c>
      <c r="P437" s="27" t="str">
        <f t="shared" si="27"/>
        <v>Saturday</v>
      </c>
      <c r="Q437" s="18" t="s">
        <v>54</v>
      </c>
      <c r="R437" s="18">
        <v>2014</v>
      </c>
    </row>
    <row r="438" spans="1:18" x14ac:dyDescent="0.3">
      <c r="A438" s="13" t="s">
        <v>1152</v>
      </c>
      <c r="B438" s="14" t="s">
        <v>16</v>
      </c>
      <c r="C438" s="14" t="s">
        <v>44</v>
      </c>
      <c r="D438" s="14" t="s">
        <v>71</v>
      </c>
      <c r="E438" s="14" t="s">
        <v>242</v>
      </c>
      <c r="F438" s="15">
        <v>2071</v>
      </c>
      <c r="G438" s="16">
        <v>260</v>
      </c>
      <c r="H438" s="16">
        <v>350</v>
      </c>
      <c r="I438" s="16">
        <v>724850</v>
      </c>
      <c r="J438" s="17">
        <f t="shared" si="24"/>
        <v>0.09</v>
      </c>
      <c r="K438" s="16">
        <v>65236.5</v>
      </c>
      <c r="L438" s="16">
        <v>659613.5</v>
      </c>
      <c r="M438" s="16">
        <f t="shared" si="25"/>
        <v>538460</v>
      </c>
      <c r="N438" s="16">
        <f t="shared" si="26"/>
        <v>121153.5</v>
      </c>
      <c r="O438" s="24">
        <v>41648</v>
      </c>
      <c r="P438" s="14" t="str">
        <f t="shared" si="27"/>
        <v>Thursday</v>
      </c>
      <c r="Q438" s="14" t="s">
        <v>42</v>
      </c>
      <c r="R438" s="14">
        <v>2014</v>
      </c>
    </row>
    <row r="439" spans="1:18" x14ac:dyDescent="0.3">
      <c r="A439" s="13" t="s">
        <v>1153</v>
      </c>
      <c r="B439" s="18" t="s">
        <v>16</v>
      </c>
      <c r="C439" s="18" t="s">
        <v>17</v>
      </c>
      <c r="D439" s="18" t="s">
        <v>71</v>
      </c>
      <c r="E439" s="18" t="s">
        <v>242</v>
      </c>
      <c r="F439" s="19">
        <v>1269</v>
      </c>
      <c r="G439" s="20">
        <v>260</v>
      </c>
      <c r="H439" s="20">
        <v>350</v>
      </c>
      <c r="I439" s="20">
        <v>444150</v>
      </c>
      <c r="J439" s="21">
        <f t="shared" si="24"/>
        <v>0.09</v>
      </c>
      <c r="K439" s="20">
        <v>39973.5</v>
      </c>
      <c r="L439" s="20">
        <v>404176.5</v>
      </c>
      <c r="M439" s="22">
        <f t="shared" si="25"/>
        <v>329940</v>
      </c>
      <c r="N439" s="22">
        <f t="shared" si="26"/>
        <v>74236.5</v>
      </c>
      <c r="O439" s="25">
        <v>41649</v>
      </c>
      <c r="P439" s="27" t="str">
        <f t="shared" si="27"/>
        <v>Friday</v>
      </c>
      <c r="Q439" s="18" t="s">
        <v>43</v>
      </c>
      <c r="R439" s="18">
        <v>2014</v>
      </c>
    </row>
    <row r="440" spans="1:18" x14ac:dyDescent="0.3">
      <c r="A440" s="13" t="s">
        <v>1154</v>
      </c>
      <c r="B440" s="14" t="s">
        <v>23</v>
      </c>
      <c r="C440" s="14" t="s">
        <v>22</v>
      </c>
      <c r="D440" s="14" t="s">
        <v>71</v>
      </c>
      <c r="E440" s="14" t="s">
        <v>242</v>
      </c>
      <c r="F440" s="15">
        <v>970</v>
      </c>
      <c r="G440" s="16">
        <v>260</v>
      </c>
      <c r="H440" s="16">
        <v>15</v>
      </c>
      <c r="I440" s="16">
        <v>14550</v>
      </c>
      <c r="J440" s="17">
        <f t="shared" si="24"/>
        <v>0.09</v>
      </c>
      <c r="K440" s="16">
        <v>1309.5</v>
      </c>
      <c r="L440" s="16">
        <v>13240.5</v>
      </c>
      <c r="M440" s="16">
        <f t="shared" si="25"/>
        <v>252200</v>
      </c>
      <c r="N440" s="16">
        <f t="shared" si="26"/>
        <v>-238959.5</v>
      </c>
      <c r="O440" s="24">
        <v>41285</v>
      </c>
      <c r="P440" s="14" t="str">
        <f t="shared" si="27"/>
        <v>Friday</v>
      </c>
      <c r="Q440" s="14" t="s">
        <v>54</v>
      </c>
      <c r="R440" s="14">
        <v>2013</v>
      </c>
    </row>
    <row r="441" spans="1:18" x14ac:dyDescent="0.3">
      <c r="A441" s="13" t="s">
        <v>1155</v>
      </c>
      <c r="B441" s="18" t="s">
        <v>16</v>
      </c>
      <c r="C441" s="18" t="s">
        <v>26</v>
      </c>
      <c r="D441" s="18" t="s">
        <v>71</v>
      </c>
      <c r="E441" s="18" t="s">
        <v>242</v>
      </c>
      <c r="F441" s="19">
        <v>1694</v>
      </c>
      <c r="G441" s="20">
        <v>260</v>
      </c>
      <c r="H441" s="20">
        <v>20</v>
      </c>
      <c r="I441" s="20">
        <v>33880</v>
      </c>
      <c r="J441" s="21">
        <f t="shared" si="24"/>
        <v>0.09</v>
      </c>
      <c r="K441" s="20">
        <v>3049.2</v>
      </c>
      <c r="L441" s="20">
        <v>30830.799999999999</v>
      </c>
      <c r="M441" s="22">
        <f t="shared" si="25"/>
        <v>440440</v>
      </c>
      <c r="N441" s="22">
        <f t="shared" si="26"/>
        <v>-409609.2</v>
      </c>
      <c r="O441" s="25">
        <v>41650</v>
      </c>
      <c r="P441" s="27" t="str">
        <f t="shared" si="27"/>
        <v>Saturday</v>
      </c>
      <c r="Q441" s="18" t="s">
        <v>54</v>
      </c>
      <c r="R441" s="18">
        <v>2014</v>
      </c>
    </row>
    <row r="442" spans="1:18" x14ac:dyDescent="0.3">
      <c r="A442" s="13" t="s">
        <v>1156</v>
      </c>
      <c r="B442" s="14" t="s">
        <v>16</v>
      </c>
      <c r="C442" s="14" t="s">
        <v>22</v>
      </c>
      <c r="D442" s="14" t="s">
        <v>18</v>
      </c>
      <c r="E442" s="14" t="s">
        <v>242</v>
      </c>
      <c r="F442" s="15">
        <v>663</v>
      </c>
      <c r="G442" s="16">
        <v>3</v>
      </c>
      <c r="H442" s="16">
        <v>20</v>
      </c>
      <c r="I442" s="16">
        <v>13260</v>
      </c>
      <c r="J442" s="17">
        <f t="shared" si="24"/>
        <v>9.0000000000000011E-2</v>
      </c>
      <c r="K442" s="16">
        <v>1193.4000000000001</v>
      </c>
      <c r="L442" s="16">
        <v>12066.6</v>
      </c>
      <c r="M442" s="16">
        <f t="shared" si="25"/>
        <v>1989</v>
      </c>
      <c r="N442" s="16">
        <f t="shared" si="26"/>
        <v>10077.6</v>
      </c>
      <c r="O442" s="24">
        <v>41644</v>
      </c>
      <c r="P442" s="14" t="str">
        <f t="shared" si="27"/>
        <v>Sunday</v>
      </c>
      <c r="Q442" s="14" t="s">
        <v>78</v>
      </c>
      <c r="R442" s="14">
        <v>2014</v>
      </c>
    </row>
    <row r="443" spans="1:18" x14ac:dyDescent="0.3">
      <c r="A443" s="13" t="s">
        <v>1157</v>
      </c>
      <c r="B443" s="18" t="s">
        <v>16</v>
      </c>
      <c r="C443" s="18" t="s">
        <v>17</v>
      </c>
      <c r="D443" s="18" t="s">
        <v>18</v>
      </c>
      <c r="E443" s="18" t="s">
        <v>242</v>
      </c>
      <c r="F443" s="19">
        <v>819</v>
      </c>
      <c r="G443" s="20">
        <v>3</v>
      </c>
      <c r="H443" s="20">
        <v>7</v>
      </c>
      <c r="I443" s="20">
        <v>5733</v>
      </c>
      <c r="J443" s="21">
        <f t="shared" si="24"/>
        <v>9.0000000000000011E-2</v>
      </c>
      <c r="K443" s="20">
        <v>515.97</v>
      </c>
      <c r="L443" s="20">
        <v>5217.03</v>
      </c>
      <c r="M443" s="22">
        <f t="shared" si="25"/>
        <v>2457</v>
      </c>
      <c r="N443" s="22">
        <f t="shared" si="26"/>
        <v>2760.0299999999997</v>
      </c>
      <c r="O443" s="25">
        <v>41646</v>
      </c>
      <c r="P443" s="27" t="str">
        <f t="shared" si="27"/>
        <v>Tuesday</v>
      </c>
      <c r="Q443" s="18" t="s">
        <v>37</v>
      </c>
      <c r="R443" s="18">
        <v>2014</v>
      </c>
    </row>
    <row r="444" spans="1:18" x14ac:dyDescent="0.3">
      <c r="A444" s="13" t="s">
        <v>1158</v>
      </c>
      <c r="B444" s="14" t="s">
        <v>33</v>
      </c>
      <c r="C444" s="14" t="s">
        <v>22</v>
      </c>
      <c r="D444" s="14" t="s">
        <v>18</v>
      </c>
      <c r="E444" s="14" t="s">
        <v>242</v>
      </c>
      <c r="F444" s="15">
        <v>1580</v>
      </c>
      <c r="G444" s="16">
        <v>3</v>
      </c>
      <c r="H444" s="16">
        <v>12</v>
      </c>
      <c r="I444" s="16">
        <v>18960</v>
      </c>
      <c r="J444" s="17">
        <f t="shared" si="24"/>
        <v>9.0000000000000011E-2</v>
      </c>
      <c r="K444" s="16">
        <v>1706.4</v>
      </c>
      <c r="L444" s="16">
        <v>17253.599999999999</v>
      </c>
      <c r="M444" s="16">
        <f t="shared" si="25"/>
        <v>4740</v>
      </c>
      <c r="N444" s="16">
        <f t="shared" si="26"/>
        <v>12513.599999999999</v>
      </c>
      <c r="O444" s="24">
        <v>41648</v>
      </c>
      <c r="P444" s="14" t="str">
        <f t="shared" si="27"/>
        <v>Thursday</v>
      </c>
      <c r="Q444" s="14" t="s">
        <v>42</v>
      </c>
      <c r="R444" s="14">
        <v>2014</v>
      </c>
    </row>
    <row r="445" spans="1:18" x14ac:dyDescent="0.3">
      <c r="A445" s="13" t="s">
        <v>1159</v>
      </c>
      <c r="B445" s="18" t="s">
        <v>16</v>
      </c>
      <c r="C445" s="18" t="s">
        <v>26</v>
      </c>
      <c r="D445" s="18" t="s">
        <v>18</v>
      </c>
      <c r="E445" s="18" t="s">
        <v>242</v>
      </c>
      <c r="F445" s="19">
        <v>521</v>
      </c>
      <c r="G445" s="20">
        <v>3</v>
      </c>
      <c r="H445" s="20">
        <v>7</v>
      </c>
      <c r="I445" s="20">
        <v>3647</v>
      </c>
      <c r="J445" s="21">
        <f t="shared" si="24"/>
        <v>9.0000000000000011E-2</v>
      </c>
      <c r="K445" s="20">
        <v>328.23</v>
      </c>
      <c r="L445" s="20">
        <v>3318.77</v>
      </c>
      <c r="M445" s="22">
        <f t="shared" si="25"/>
        <v>1563</v>
      </c>
      <c r="N445" s="22">
        <f t="shared" si="26"/>
        <v>1755.77</v>
      </c>
      <c r="O445" s="25">
        <v>41651</v>
      </c>
      <c r="P445" s="27" t="str">
        <f t="shared" si="27"/>
        <v>Sunday</v>
      </c>
      <c r="Q445" s="18" t="s">
        <v>30</v>
      </c>
      <c r="R445" s="18">
        <v>2014</v>
      </c>
    </row>
    <row r="446" spans="1:18" x14ac:dyDescent="0.3">
      <c r="A446" s="13" t="s">
        <v>1160</v>
      </c>
      <c r="B446" s="14" t="s">
        <v>16</v>
      </c>
      <c r="C446" s="14" t="s">
        <v>44</v>
      </c>
      <c r="D446" s="14" t="s">
        <v>45</v>
      </c>
      <c r="E446" s="14" t="s">
        <v>242</v>
      </c>
      <c r="F446" s="15">
        <v>973</v>
      </c>
      <c r="G446" s="16">
        <v>10</v>
      </c>
      <c r="H446" s="16">
        <v>20</v>
      </c>
      <c r="I446" s="16">
        <v>19460</v>
      </c>
      <c r="J446" s="17">
        <f t="shared" si="24"/>
        <v>9.0000000000000011E-2</v>
      </c>
      <c r="K446" s="16">
        <v>1751.4</v>
      </c>
      <c r="L446" s="16">
        <v>17708.599999999999</v>
      </c>
      <c r="M446" s="16">
        <f t="shared" si="25"/>
        <v>9730</v>
      </c>
      <c r="N446" s="16">
        <f t="shared" si="26"/>
        <v>7978.5999999999985</v>
      </c>
      <c r="O446" s="24">
        <v>41642</v>
      </c>
      <c r="P446" s="14" t="str">
        <f t="shared" si="27"/>
        <v>Friday</v>
      </c>
      <c r="Q446" s="14" t="s">
        <v>32</v>
      </c>
      <c r="R446" s="14">
        <v>2014</v>
      </c>
    </row>
    <row r="447" spans="1:18" x14ac:dyDescent="0.3">
      <c r="A447" s="13" t="s">
        <v>1161</v>
      </c>
      <c r="B447" s="18" t="s">
        <v>16</v>
      </c>
      <c r="C447" s="18" t="s">
        <v>26</v>
      </c>
      <c r="D447" s="18" t="s">
        <v>45</v>
      </c>
      <c r="E447" s="18" t="s">
        <v>242</v>
      </c>
      <c r="F447" s="19">
        <v>1038</v>
      </c>
      <c r="G447" s="20">
        <v>10</v>
      </c>
      <c r="H447" s="20">
        <v>20</v>
      </c>
      <c r="I447" s="20">
        <v>20760</v>
      </c>
      <c r="J447" s="21">
        <f t="shared" si="24"/>
        <v>9.0000000000000011E-2</v>
      </c>
      <c r="K447" s="20">
        <v>1868.4</v>
      </c>
      <c r="L447" s="20">
        <v>18891.599999999999</v>
      </c>
      <c r="M447" s="22">
        <f t="shared" si="25"/>
        <v>10380</v>
      </c>
      <c r="N447" s="22">
        <f t="shared" si="26"/>
        <v>8511.5999999999985</v>
      </c>
      <c r="O447" s="25">
        <v>41645</v>
      </c>
      <c r="P447" s="27" t="str">
        <f t="shared" si="27"/>
        <v>Monday</v>
      </c>
      <c r="Q447" s="18" t="s">
        <v>25</v>
      </c>
      <c r="R447" s="18">
        <v>2014</v>
      </c>
    </row>
    <row r="448" spans="1:18" x14ac:dyDescent="0.3">
      <c r="A448" s="13" t="s">
        <v>1162</v>
      </c>
      <c r="B448" s="14" t="s">
        <v>16</v>
      </c>
      <c r="C448" s="14" t="s">
        <v>22</v>
      </c>
      <c r="D448" s="14" t="s">
        <v>45</v>
      </c>
      <c r="E448" s="14" t="s">
        <v>242</v>
      </c>
      <c r="F448" s="15">
        <v>360</v>
      </c>
      <c r="G448" s="16">
        <v>10</v>
      </c>
      <c r="H448" s="16">
        <v>7</v>
      </c>
      <c r="I448" s="16">
        <v>2520</v>
      </c>
      <c r="J448" s="17">
        <f t="shared" si="24"/>
        <v>9.0000000000000011E-2</v>
      </c>
      <c r="K448" s="16">
        <v>226.8</v>
      </c>
      <c r="L448" s="16">
        <v>2293.1999999999998</v>
      </c>
      <c r="M448" s="16">
        <f t="shared" si="25"/>
        <v>3600</v>
      </c>
      <c r="N448" s="16">
        <f t="shared" si="26"/>
        <v>-1306.8000000000002</v>
      </c>
      <c r="O448" s="24">
        <v>41649</v>
      </c>
      <c r="P448" s="14" t="str">
        <f t="shared" si="27"/>
        <v>Friday</v>
      </c>
      <c r="Q448" s="14" t="s">
        <v>43</v>
      </c>
      <c r="R448" s="14">
        <v>2014</v>
      </c>
    </row>
    <row r="449" spans="1:18" x14ac:dyDescent="0.3">
      <c r="A449" s="13" t="s">
        <v>1163</v>
      </c>
      <c r="B449" s="18" t="s">
        <v>33</v>
      </c>
      <c r="C449" s="18" t="s">
        <v>24</v>
      </c>
      <c r="D449" s="18" t="s">
        <v>55</v>
      </c>
      <c r="E449" s="18" t="s">
        <v>242</v>
      </c>
      <c r="F449" s="19">
        <v>1967</v>
      </c>
      <c r="G449" s="20">
        <v>120</v>
      </c>
      <c r="H449" s="20">
        <v>12</v>
      </c>
      <c r="I449" s="20">
        <v>23604</v>
      </c>
      <c r="J449" s="21">
        <f t="shared" si="24"/>
        <v>9.0000000000000011E-2</v>
      </c>
      <c r="K449" s="20">
        <v>2124.36</v>
      </c>
      <c r="L449" s="20">
        <v>21479.64</v>
      </c>
      <c r="M449" s="22">
        <f t="shared" si="25"/>
        <v>236040</v>
      </c>
      <c r="N449" s="22">
        <f t="shared" si="26"/>
        <v>-214560.36</v>
      </c>
      <c r="O449" s="25">
        <v>41642</v>
      </c>
      <c r="P449" s="27" t="str">
        <f t="shared" si="27"/>
        <v>Friday</v>
      </c>
      <c r="Q449" s="18" t="s">
        <v>32</v>
      </c>
      <c r="R449" s="18">
        <v>2014</v>
      </c>
    </row>
    <row r="450" spans="1:18" x14ac:dyDescent="0.3">
      <c r="A450" s="13" t="s">
        <v>1164</v>
      </c>
      <c r="B450" s="14" t="s">
        <v>23</v>
      </c>
      <c r="C450" s="14" t="s">
        <v>26</v>
      </c>
      <c r="D450" s="14" t="s">
        <v>55</v>
      </c>
      <c r="E450" s="14" t="s">
        <v>242</v>
      </c>
      <c r="F450" s="15">
        <v>2628</v>
      </c>
      <c r="G450" s="16">
        <v>120</v>
      </c>
      <c r="H450" s="16">
        <v>15</v>
      </c>
      <c r="I450" s="16">
        <v>39420</v>
      </c>
      <c r="J450" s="17">
        <f t="shared" si="24"/>
        <v>9.0000000000000011E-2</v>
      </c>
      <c r="K450" s="16">
        <v>3547.8</v>
      </c>
      <c r="L450" s="16">
        <v>35872.199999999997</v>
      </c>
      <c r="M450" s="16">
        <f t="shared" si="25"/>
        <v>315360</v>
      </c>
      <c r="N450" s="16">
        <f t="shared" si="26"/>
        <v>-279487.8</v>
      </c>
      <c r="O450" s="24">
        <v>41643</v>
      </c>
      <c r="P450" s="14" t="str">
        <f t="shared" si="27"/>
        <v>Saturday</v>
      </c>
      <c r="Q450" s="14" t="s">
        <v>64</v>
      </c>
      <c r="R450" s="14">
        <v>2014</v>
      </c>
    </row>
    <row r="451" spans="1:18" x14ac:dyDescent="0.3">
      <c r="A451" s="13" t="s">
        <v>1165</v>
      </c>
      <c r="B451" s="18" t="s">
        <v>16</v>
      </c>
      <c r="C451" s="18" t="s">
        <v>22</v>
      </c>
      <c r="D451" s="18" t="s">
        <v>60</v>
      </c>
      <c r="E451" s="18" t="s">
        <v>242</v>
      </c>
      <c r="F451" s="19">
        <v>360</v>
      </c>
      <c r="G451" s="20">
        <v>250</v>
      </c>
      <c r="H451" s="20">
        <v>7</v>
      </c>
      <c r="I451" s="20">
        <v>2520</v>
      </c>
      <c r="J451" s="21">
        <f t="shared" ref="J451:J514" si="28">K451/I451</f>
        <v>9.0000000000000011E-2</v>
      </c>
      <c r="K451" s="20">
        <v>226.8</v>
      </c>
      <c r="L451" s="20">
        <v>2293.1999999999998</v>
      </c>
      <c r="M451" s="22">
        <f t="shared" ref="M451:M514" si="29">F451*G451</f>
        <v>90000</v>
      </c>
      <c r="N451" s="22">
        <f t="shared" ref="N451:N514" si="30">L451 - M451</f>
        <v>-87706.8</v>
      </c>
      <c r="O451" s="25">
        <v>41649</v>
      </c>
      <c r="P451" s="27" t="str">
        <f t="shared" ref="P451:P514" si="31">TEXT(O451,"dddd")</f>
        <v>Friday</v>
      </c>
      <c r="Q451" s="18" t="s">
        <v>43</v>
      </c>
      <c r="R451" s="18">
        <v>2014</v>
      </c>
    </row>
    <row r="452" spans="1:18" x14ac:dyDescent="0.3">
      <c r="A452" s="13" t="s">
        <v>1166</v>
      </c>
      <c r="B452" s="14" t="s">
        <v>16</v>
      </c>
      <c r="C452" s="14" t="s">
        <v>24</v>
      </c>
      <c r="D452" s="14" t="s">
        <v>60</v>
      </c>
      <c r="E452" s="14" t="s">
        <v>242</v>
      </c>
      <c r="F452" s="15">
        <v>2682</v>
      </c>
      <c r="G452" s="16">
        <v>250</v>
      </c>
      <c r="H452" s="16">
        <v>20</v>
      </c>
      <c r="I452" s="16">
        <v>53640</v>
      </c>
      <c r="J452" s="17">
        <f t="shared" si="28"/>
        <v>9.0000000000000011E-2</v>
      </c>
      <c r="K452" s="16">
        <v>4827.6000000000004</v>
      </c>
      <c r="L452" s="16">
        <v>48812.4</v>
      </c>
      <c r="M452" s="16">
        <f t="shared" si="29"/>
        <v>670500</v>
      </c>
      <c r="N452" s="16">
        <f t="shared" si="30"/>
        <v>-621687.6</v>
      </c>
      <c r="O452" s="24">
        <v>41285</v>
      </c>
      <c r="P452" s="14" t="str">
        <f t="shared" si="31"/>
        <v>Friday</v>
      </c>
      <c r="Q452" s="14" t="s">
        <v>54</v>
      </c>
      <c r="R452" s="14">
        <v>2013</v>
      </c>
    </row>
    <row r="453" spans="1:18" x14ac:dyDescent="0.3">
      <c r="A453" s="13" t="s">
        <v>1167</v>
      </c>
      <c r="B453" s="18" t="s">
        <v>16</v>
      </c>
      <c r="C453" s="18" t="s">
        <v>26</v>
      </c>
      <c r="D453" s="18" t="s">
        <v>60</v>
      </c>
      <c r="E453" s="18" t="s">
        <v>242</v>
      </c>
      <c r="F453" s="19">
        <v>521</v>
      </c>
      <c r="G453" s="20">
        <v>250</v>
      </c>
      <c r="H453" s="20">
        <v>7</v>
      </c>
      <c r="I453" s="20">
        <v>3647</v>
      </c>
      <c r="J453" s="21">
        <f t="shared" si="28"/>
        <v>9.0000000000000011E-2</v>
      </c>
      <c r="K453" s="20">
        <v>328.23</v>
      </c>
      <c r="L453" s="20">
        <v>3318.77</v>
      </c>
      <c r="M453" s="22">
        <f t="shared" si="29"/>
        <v>130250</v>
      </c>
      <c r="N453" s="22">
        <f t="shared" si="30"/>
        <v>-126931.23</v>
      </c>
      <c r="O453" s="25">
        <v>41651</v>
      </c>
      <c r="P453" s="27" t="str">
        <f t="shared" si="31"/>
        <v>Sunday</v>
      </c>
      <c r="Q453" s="18" t="s">
        <v>30</v>
      </c>
      <c r="R453" s="18">
        <v>2014</v>
      </c>
    </row>
    <row r="454" spans="1:18" x14ac:dyDescent="0.3">
      <c r="A454" s="13" t="s">
        <v>1168</v>
      </c>
      <c r="B454" s="14" t="s">
        <v>16</v>
      </c>
      <c r="C454" s="14" t="s">
        <v>26</v>
      </c>
      <c r="D454" s="14" t="s">
        <v>71</v>
      </c>
      <c r="E454" s="14" t="s">
        <v>242</v>
      </c>
      <c r="F454" s="15">
        <v>1038</v>
      </c>
      <c r="G454" s="16">
        <v>260</v>
      </c>
      <c r="H454" s="16">
        <v>20</v>
      </c>
      <c r="I454" s="16">
        <v>20760</v>
      </c>
      <c r="J454" s="17">
        <f t="shared" si="28"/>
        <v>9.0000000000000011E-2</v>
      </c>
      <c r="K454" s="16">
        <v>1868.4</v>
      </c>
      <c r="L454" s="16">
        <v>18891.599999999999</v>
      </c>
      <c r="M454" s="16">
        <f t="shared" si="29"/>
        <v>269880</v>
      </c>
      <c r="N454" s="16">
        <f t="shared" si="30"/>
        <v>-250988.4</v>
      </c>
      <c r="O454" s="24">
        <v>41645</v>
      </c>
      <c r="P454" s="14" t="str">
        <f t="shared" si="31"/>
        <v>Monday</v>
      </c>
      <c r="Q454" s="14" t="s">
        <v>25</v>
      </c>
      <c r="R454" s="14">
        <v>2014</v>
      </c>
    </row>
    <row r="455" spans="1:18" x14ac:dyDescent="0.3">
      <c r="A455" s="13" t="s">
        <v>1169</v>
      </c>
      <c r="B455" s="18" t="s">
        <v>23</v>
      </c>
      <c r="C455" s="18" t="s">
        <v>17</v>
      </c>
      <c r="D455" s="18" t="s">
        <v>71</v>
      </c>
      <c r="E455" s="18" t="s">
        <v>242</v>
      </c>
      <c r="F455" s="19">
        <v>1630.5</v>
      </c>
      <c r="G455" s="20">
        <v>260</v>
      </c>
      <c r="H455" s="20">
        <v>15</v>
      </c>
      <c r="I455" s="20">
        <v>24457.5</v>
      </c>
      <c r="J455" s="21">
        <f t="shared" si="28"/>
        <v>9.0000204436266981E-2</v>
      </c>
      <c r="K455" s="20">
        <v>2201.1799999999998</v>
      </c>
      <c r="L455" s="20">
        <v>22256.33</v>
      </c>
      <c r="M455" s="22">
        <f t="shared" si="29"/>
        <v>423930</v>
      </c>
      <c r="N455" s="22">
        <f t="shared" si="30"/>
        <v>-401673.67</v>
      </c>
      <c r="O455" s="25">
        <v>41646</v>
      </c>
      <c r="P455" s="27" t="str">
        <f t="shared" si="31"/>
        <v>Tuesday</v>
      </c>
      <c r="Q455" s="18" t="s">
        <v>37</v>
      </c>
      <c r="R455" s="18">
        <v>2014</v>
      </c>
    </row>
    <row r="456" spans="1:18" x14ac:dyDescent="0.3">
      <c r="A456" s="13" t="s">
        <v>1170</v>
      </c>
      <c r="B456" s="14" t="s">
        <v>33</v>
      </c>
      <c r="C456" s="14" t="s">
        <v>24</v>
      </c>
      <c r="D456" s="14" t="s">
        <v>71</v>
      </c>
      <c r="E456" s="14" t="s">
        <v>242</v>
      </c>
      <c r="F456" s="15">
        <v>306</v>
      </c>
      <c r="G456" s="16">
        <v>260</v>
      </c>
      <c r="H456" s="16">
        <v>12</v>
      </c>
      <c r="I456" s="16">
        <v>3672</v>
      </c>
      <c r="J456" s="17">
        <f t="shared" si="28"/>
        <v>9.0000000000000011E-2</v>
      </c>
      <c r="K456" s="16">
        <v>330.48</v>
      </c>
      <c r="L456" s="16">
        <v>3341.52</v>
      </c>
      <c r="M456" s="16">
        <f t="shared" si="29"/>
        <v>79560</v>
      </c>
      <c r="N456" s="16">
        <f t="shared" si="30"/>
        <v>-76218.48</v>
      </c>
      <c r="O456" s="24">
        <v>41286</v>
      </c>
      <c r="P456" s="14" t="str">
        <f t="shared" si="31"/>
        <v>Saturday</v>
      </c>
      <c r="Q456" s="14" t="s">
        <v>30</v>
      </c>
      <c r="R456" s="14">
        <v>2013</v>
      </c>
    </row>
    <row r="457" spans="1:18" x14ac:dyDescent="0.3">
      <c r="A457" s="13" t="s">
        <v>1171</v>
      </c>
      <c r="B457" s="18" t="s">
        <v>33</v>
      </c>
      <c r="C457" s="18" t="s">
        <v>44</v>
      </c>
      <c r="D457" s="18" t="s">
        <v>18</v>
      </c>
      <c r="E457" s="18" t="s">
        <v>470</v>
      </c>
      <c r="F457" s="19">
        <v>386</v>
      </c>
      <c r="G457" s="20">
        <v>3</v>
      </c>
      <c r="H457" s="20">
        <v>12</v>
      </c>
      <c r="I457" s="20">
        <v>4632</v>
      </c>
      <c r="J457" s="21">
        <f t="shared" si="28"/>
        <v>9.9999999999999992E-2</v>
      </c>
      <c r="K457" s="20">
        <v>463.2</v>
      </c>
      <c r="L457" s="20">
        <v>4168.8</v>
      </c>
      <c r="M457" s="22">
        <f t="shared" si="29"/>
        <v>1158</v>
      </c>
      <c r="N457" s="22">
        <f t="shared" si="30"/>
        <v>3010.8</v>
      </c>
      <c r="O457" s="25">
        <v>41284</v>
      </c>
      <c r="P457" s="27" t="str">
        <f t="shared" si="31"/>
        <v>Thursday</v>
      </c>
      <c r="Q457" s="18" t="s">
        <v>43</v>
      </c>
      <c r="R457" s="18">
        <v>2013</v>
      </c>
    </row>
    <row r="458" spans="1:18" x14ac:dyDescent="0.3">
      <c r="A458" s="13" t="s">
        <v>1172</v>
      </c>
      <c r="B458" s="14" t="s">
        <v>16</v>
      </c>
      <c r="C458" s="14" t="s">
        <v>44</v>
      </c>
      <c r="D458" s="14" t="s">
        <v>31</v>
      </c>
      <c r="E458" s="14" t="s">
        <v>470</v>
      </c>
      <c r="F458" s="15">
        <v>2328</v>
      </c>
      <c r="G458" s="16">
        <v>5</v>
      </c>
      <c r="H458" s="16">
        <v>7</v>
      </c>
      <c r="I458" s="16">
        <v>16296</v>
      </c>
      <c r="J458" s="17">
        <f t="shared" si="28"/>
        <v>9.9999999999999992E-2</v>
      </c>
      <c r="K458" s="16">
        <v>1629.6</v>
      </c>
      <c r="L458" s="16">
        <v>14666.4</v>
      </c>
      <c r="M458" s="16">
        <f t="shared" si="29"/>
        <v>11640</v>
      </c>
      <c r="N458" s="16">
        <f t="shared" si="30"/>
        <v>3026.3999999999996</v>
      </c>
      <c r="O458" s="24">
        <v>41648</v>
      </c>
      <c r="P458" s="14" t="str">
        <f t="shared" si="31"/>
        <v>Thursday</v>
      </c>
      <c r="Q458" s="14" t="s">
        <v>42</v>
      </c>
      <c r="R458" s="14">
        <v>2014</v>
      </c>
    </row>
    <row r="459" spans="1:18" x14ac:dyDescent="0.3">
      <c r="A459" s="13" t="s">
        <v>1173</v>
      </c>
      <c r="B459" s="18" t="s">
        <v>33</v>
      </c>
      <c r="C459" s="18" t="s">
        <v>44</v>
      </c>
      <c r="D459" s="18" t="s">
        <v>45</v>
      </c>
      <c r="E459" s="18" t="s">
        <v>470</v>
      </c>
      <c r="F459" s="19">
        <v>386</v>
      </c>
      <c r="G459" s="20">
        <v>10</v>
      </c>
      <c r="H459" s="20">
        <v>12</v>
      </c>
      <c r="I459" s="20">
        <v>4632</v>
      </c>
      <c r="J459" s="21">
        <f t="shared" si="28"/>
        <v>9.9999999999999992E-2</v>
      </c>
      <c r="K459" s="20">
        <v>463.2</v>
      </c>
      <c r="L459" s="20">
        <v>4168.8</v>
      </c>
      <c r="M459" s="22">
        <f t="shared" si="29"/>
        <v>3860</v>
      </c>
      <c r="N459" s="22">
        <f t="shared" si="30"/>
        <v>308.80000000000018</v>
      </c>
      <c r="O459" s="25">
        <v>41284</v>
      </c>
      <c r="P459" s="27" t="str">
        <f t="shared" si="31"/>
        <v>Thursday</v>
      </c>
      <c r="Q459" s="18" t="s">
        <v>43</v>
      </c>
      <c r="R459" s="18">
        <v>2013</v>
      </c>
    </row>
    <row r="460" spans="1:18" x14ac:dyDescent="0.3">
      <c r="A460" s="13" t="s">
        <v>1174</v>
      </c>
      <c r="B460" s="14" t="s">
        <v>34</v>
      </c>
      <c r="C460" s="14" t="s">
        <v>44</v>
      </c>
      <c r="D460" s="14" t="s">
        <v>18</v>
      </c>
      <c r="E460" s="14" t="s">
        <v>470</v>
      </c>
      <c r="F460" s="15">
        <v>3445.5</v>
      </c>
      <c r="G460" s="16">
        <v>3</v>
      </c>
      <c r="H460" s="16">
        <v>125</v>
      </c>
      <c r="I460" s="16">
        <v>430687.5</v>
      </c>
      <c r="J460" s="17">
        <f t="shared" si="28"/>
        <v>0.1</v>
      </c>
      <c r="K460" s="16">
        <v>43068.75</v>
      </c>
      <c r="L460" s="16">
        <v>387618.75</v>
      </c>
      <c r="M460" s="16">
        <f t="shared" si="29"/>
        <v>10336.5</v>
      </c>
      <c r="N460" s="16">
        <f t="shared" si="30"/>
        <v>377282.25</v>
      </c>
      <c r="O460" s="24">
        <v>41643</v>
      </c>
      <c r="P460" s="14" t="str">
        <f t="shared" si="31"/>
        <v>Saturday</v>
      </c>
      <c r="Q460" s="14" t="s">
        <v>64</v>
      </c>
      <c r="R460" s="14">
        <v>2014</v>
      </c>
    </row>
    <row r="461" spans="1:18" x14ac:dyDescent="0.3">
      <c r="A461" s="13" t="s">
        <v>1175</v>
      </c>
      <c r="B461" s="18" t="s">
        <v>34</v>
      </c>
      <c r="C461" s="18" t="s">
        <v>24</v>
      </c>
      <c r="D461" s="18" t="s">
        <v>18</v>
      </c>
      <c r="E461" s="18" t="s">
        <v>470</v>
      </c>
      <c r="F461" s="19">
        <v>1482</v>
      </c>
      <c r="G461" s="20">
        <v>3</v>
      </c>
      <c r="H461" s="20">
        <v>125</v>
      </c>
      <c r="I461" s="20">
        <v>185250</v>
      </c>
      <c r="J461" s="21">
        <f t="shared" si="28"/>
        <v>0.1</v>
      </c>
      <c r="K461" s="20">
        <v>18525</v>
      </c>
      <c r="L461" s="20">
        <v>166725</v>
      </c>
      <c r="M461" s="22">
        <f t="shared" si="29"/>
        <v>4446</v>
      </c>
      <c r="N461" s="22">
        <f t="shared" si="30"/>
        <v>162279</v>
      </c>
      <c r="O461" s="25">
        <v>41286</v>
      </c>
      <c r="P461" s="27" t="str">
        <f t="shared" si="31"/>
        <v>Saturday</v>
      </c>
      <c r="Q461" s="18" t="s">
        <v>30</v>
      </c>
      <c r="R461" s="18">
        <v>2013</v>
      </c>
    </row>
    <row r="462" spans="1:18" x14ac:dyDescent="0.3">
      <c r="A462" s="13" t="s">
        <v>1176</v>
      </c>
      <c r="B462" s="14" t="s">
        <v>16</v>
      </c>
      <c r="C462" s="14" t="s">
        <v>44</v>
      </c>
      <c r="D462" s="14" t="s">
        <v>31</v>
      </c>
      <c r="E462" s="14" t="s">
        <v>470</v>
      </c>
      <c r="F462" s="15">
        <v>2313</v>
      </c>
      <c r="G462" s="16">
        <v>5</v>
      </c>
      <c r="H462" s="16">
        <v>350</v>
      </c>
      <c r="I462" s="16">
        <v>809550</v>
      </c>
      <c r="J462" s="17">
        <f t="shared" si="28"/>
        <v>0.1</v>
      </c>
      <c r="K462" s="16">
        <v>80955</v>
      </c>
      <c r="L462" s="16">
        <v>728595</v>
      </c>
      <c r="M462" s="16">
        <f t="shared" si="29"/>
        <v>11565</v>
      </c>
      <c r="N462" s="16">
        <f t="shared" si="30"/>
        <v>717030</v>
      </c>
      <c r="O462" s="24">
        <v>41644</v>
      </c>
      <c r="P462" s="14" t="str">
        <f t="shared" si="31"/>
        <v>Sunday</v>
      </c>
      <c r="Q462" s="14" t="s">
        <v>78</v>
      </c>
      <c r="R462" s="14">
        <v>2014</v>
      </c>
    </row>
    <row r="463" spans="1:18" x14ac:dyDescent="0.3">
      <c r="A463" s="13" t="s">
        <v>1177</v>
      </c>
      <c r="B463" s="18" t="s">
        <v>34</v>
      </c>
      <c r="C463" s="18" t="s">
        <v>44</v>
      </c>
      <c r="D463" s="18" t="s">
        <v>31</v>
      </c>
      <c r="E463" s="18" t="s">
        <v>470</v>
      </c>
      <c r="F463" s="19">
        <v>1804</v>
      </c>
      <c r="G463" s="20">
        <v>5</v>
      </c>
      <c r="H463" s="20">
        <v>125</v>
      </c>
      <c r="I463" s="20">
        <v>225500</v>
      </c>
      <c r="J463" s="21">
        <f t="shared" si="28"/>
        <v>0.1</v>
      </c>
      <c r="K463" s="20">
        <v>22550</v>
      </c>
      <c r="L463" s="20">
        <v>202950</v>
      </c>
      <c r="M463" s="22">
        <f t="shared" si="29"/>
        <v>9020</v>
      </c>
      <c r="N463" s="22">
        <f t="shared" si="30"/>
        <v>193930</v>
      </c>
      <c r="O463" s="25">
        <v>41285</v>
      </c>
      <c r="P463" s="27" t="str">
        <f t="shared" si="31"/>
        <v>Friday</v>
      </c>
      <c r="Q463" s="18" t="s">
        <v>54</v>
      </c>
      <c r="R463" s="18">
        <v>2013</v>
      </c>
    </row>
    <row r="464" spans="1:18" x14ac:dyDescent="0.3">
      <c r="A464" s="13" t="s">
        <v>1178</v>
      </c>
      <c r="B464" s="14" t="s">
        <v>23</v>
      </c>
      <c r="C464" s="14" t="s">
        <v>24</v>
      </c>
      <c r="D464" s="14" t="s">
        <v>31</v>
      </c>
      <c r="E464" s="14" t="s">
        <v>470</v>
      </c>
      <c r="F464" s="15">
        <v>2072</v>
      </c>
      <c r="G464" s="16">
        <v>5</v>
      </c>
      <c r="H464" s="16">
        <v>15</v>
      </c>
      <c r="I464" s="16">
        <v>31080</v>
      </c>
      <c r="J464" s="17">
        <f t="shared" si="28"/>
        <v>0.1</v>
      </c>
      <c r="K464" s="16">
        <v>3108</v>
      </c>
      <c r="L464" s="16">
        <v>27972</v>
      </c>
      <c r="M464" s="16">
        <f t="shared" si="29"/>
        <v>10360</v>
      </c>
      <c r="N464" s="16">
        <f t="shared" si="30"/>
        <v>17612</v>
      </c>
      <c r="O464" s="24">
        <v>41651</v>
      </c>
      <c r="P464" s="14" t="str">
        <f t="shared" si="31"/>
        <v>Sunday</v>
      </c>
      <c r="Q464" s="14" t="s">
        <v>30</v>
      </c>
      <c r="R464" s="14">
        <v>2014</v>
      </c>
    </row>
    <row r="465" spans="1:18" x14ac:dyDescent="0.3">
      <c r="A465" s="13" t="s">
        <v>1179</v>
      </c>
      <c r="B465" s="18" t="s">
        <v>16</v>
      </c>
      <c r="C465" s="18" t="s">
        <v>24</v>
      </c>
      <c r="D465" s="18" t="s">
        <v>45</v>
      </c>
      <c r="E465" s="18" t="s">
        <v>470</v>
      </c>
      <c r="F465" s="19">
        <v>1954</v>
      </c>
      <c r="G465" s="20">
        <v>10</v>
      </c>
      <c r="H465" s="20">
        <v>20</v>
      </c>
      <c r="I465" s="20">
        <v>39080</v>
      </c>
      <c r="J465" s="21">
        <f t="shared" si="28"/>
        <v>0.1</v>
      </c>
      <c r="K465" s="20">
        <v>3908</v>
      </c>
      <c r="L465" s="20">
        <v>35172</v>
      </c>
      <c r="M465" s="22">
        <f t="shared" si="29"/>
        <v>19540</v>
      </c>
      <c r="N465" s="22">
        <f t="shared" si="30"/>
        <v>15632</v>
      </c>
      <c r="O465" s="25">
        <v>41642</v>
      </c>
      <c r="P465" s="27" t="str">
        <f t="shared" si="31"/>
        <v>Friday</v>
      </c>
      <c r="Q465" s="18" t="s">
        <v>32</v>
      </c>
      <c r="R465" s="18">
        <v>2014</v>
      </c>
    </row>
    <row r="466" spans="1:18" x14ac:dyDescent="0.3">
      <c r="A466" s="13" t="s">
        <v>1180</v>
      </c>
      <c r="B466" s="14" t="s">
        <v>38</v>
      </c>
      <c r="C466" s="14" t="s">
        <v>26</v>
      </c>
      <c r="D466" s="14" t="s">
        <v>45</v>
      </c>
      <c r="E466" s="14" t="s">
        <v>470</v>
      </c>
      <c r="F466" s="15">
        <v>591</v>
      </c>
      <c r="G466" s="16">
        <v>10</v>
      </c>
      <c r="H466" s="16">
        <v>300</v>
      </c>
      <c r="I466" s="16">
        <v>177300</v>
      </c>
      <c r="J466" s="17">
        <f t="shared" si="28"/>
        <v>0.1</v>
      </c>
      <c r="K466" s="16">
        <v>17730</v>
      </c>
      <c r="L466" s="16">
        <v>159570</v>
      </c>
      <c r="M466" s="16">
        <f t="shared" si="29"/>
        <v>5910</v>
      </c>
      <c r="N466" s="16">
        <f t="shared" si="30"/>
        <v>153660</v>
      </c>
      <c r="O466" s="24">
        <v>41644</v>
      </c>
      <c r="P466" s="14" t="str">
        <f t="shared" si="31"/>
        <v>Sunday</v>
      </c>
      <c r="Q466" s="14" t="s">
        <v>78</v>
      </c>
      <c r="R466" s="14">
        <v>2014</v>
      </c>
    </row>
    <row r="467" spans="1:18" x14ac:dyDescent="0.3">
      <c r="A467" s="13" t="s">
        <v>1181</v>
      </c>
      <c r="B467" s="18" t="s">
        <v>23</v>
      </c>
      <c r="C467" s="18" t="s">
        <v>24</v>
      </c>
      <c r="D467" s="18" t="s">
        <v>45</v>
      </c>
      <c r="E467" s="18" t="s">
        <v>470</v>
      </c>
      <c r="F467" s="19">
        <v>2167</v>
      </c>
      <c r="G467" s="20">
        <v>10</v>
      </c>
      <c r="H467" s="20">
        <v>15</v>
      </c>
      <c r="I467" s="20">
        <v>32505</v>
      </c>
      <c r="J467" s="21">
        <f t="shared" si="28"/>
        <v>0.1</v>
      </c>
      <c r="K467" s="20">
        <v>3250.5</v>
      </c>
      <c r="L467" s="20">
        <v>29254.5</v>
      </c>
      <c r="M467" s="22">
        <f t="shared" si="29"/>
        <v>21670</v>
      </c>
      <c r="N467" s="22">
        <f t="shared" si="30"/>
        <v>7584.5</v>
      </c>
      <c r="O467" s="25">
        <v>41284</v>
      </c>
      <c r="P467" s="27" t="str">
        <f t="shared" si="31"/>
        <v>Thursday</v>
      </c>
      <c r="Q467" s="18" t="s">
        <v>43</v>
      </c>
      <c r="R467" s="18">
        <v>2013</v>
      </c>
    </row>
    <row r="468" spans="1:18" x14ac:dyDescent="0.3">
      <c r="A468" s="13" t="s">
        <v>1182</v>
      </c>
      <c r="B468" s="14" t="s">
        <v>16</v>
      </c>
      <c r="C468" s="14" t="s">
        <v>22</v>
      </c>
      <c r="D468" s="14" t="s">
        <v>45</v>
      </c>
      <c r="E468" s="14" t="s">
        <v>470</v>
      </c>
      <c r="F468" s="15">
        <v>241</v>
      </c>
      <c r="G468" s="16">
        <v>10</v>
      </c>
      <c r="H468" s="16">
        <v>20</v>
      </c>
      <c r="I468" s="16">
        <v>4820</v>
      </c>
      <c r="J468" s="17">
        <f t="shared" si="28"/>
        <v>0.1</v>
      </c>
      <c r="K468" s="16">
        <v>482</v>
      </c>
      <c r="L468" s="16">
        <v>4338</v>
      </c>
      <c r="M468" s="16">
        <f t="shared" si="29"/>
        <v>2410</v>
      </c>
      <c r="N468" s="16">
        <f t="shared" si="30"/>
        <v>1928</v>
      </c>
      <c r="O468" s="24">
        <v>41649</v>
      </c>
      <c r="P468" s="14" t="str">
        <f t="shared" si="31"/>
        <v>Friday</v>
      </c>
      <c r="Q468" s="14" t="s">
        <v>43</v>
      </c>
      <c r="R468" s="14">
        <v>2014</v>
      </c>
    </row>
    <row r="469" spans="1:18" x14ac:dyDescent="0.3">
      <c r="A469" s="13" t="s">
        <v>1183</v>
      </c>
      <c r="B469" s="18" t="s">
        <v>23</v>
      </c>
      <c r="C469" s="18" t="s">
        <v>22</v>
      </c>
      <c r="D469" s="18" t="s">
        <v>55</v>
      </c>
      <c r="E469" s="18" t="s">
        <v>470</v>
      </c>
      <c r="F469" s="19">
        <v>681</v>
      </c>
      <c r="G469" s="20">
        <v>120</v>
      </c>
      <c r="H469" s="20">
        <v>15</v>
      </c>
      <c r="I469" s="20">
        <v>10215</v>
      </c>
      <c r="J469" s="21">
        <f t="shared" si="28"/>
        <v>0.1</v>
      </c>
      <c r="K469" s="20">
        <v>1021.5</v>
      </c>
      <c r="L469" s="20">
        <v>9193.5</v>
      </c>
      <c r="M469" s="22">
        <f t="shared" si="29"/>
        <v>81720</v>
      </c>
      <c r="N469" s="22">
        <f t="shared" si="30"/>
        <v>-72526.5</v>
      </c>
      <c r="O469" s="25">
        <v>41640</v>
      </c>
      <c r="P469" s="27" t="str">
        <f t="shared" si="31"/>
        <v>Wednesday</v>
      </c>
      <c r="Q469" s="18" t="s">
        <v>21</v>
      </c>
      <c r="R469" s="18">
        <v>2014</v>
      </c>
    </row>
    <row r="470" spans="1:18" x14ac:dyDescent="0.3">
      <c r="A470" s="13" t="s">
        <v>1184</v>
      </c>
      <c r="B470" s="14" t="s">
        <v>23</v>
      </c>
      <c r="C470" s="14" t="s">
        <v>22</v>
      </c>
      <c r="D470" s="14" t="s">
        <v>55</v>
      </c>
      <c r="E470" s="14" t="s">
        <v>470</v>
      </c>
      <c r="F470" s="15">
        <v>510</v>
      </c>
      <c r="G470" s="16">
        <v>120</v>
      </c>
      <c r="H470" s="16">
        <v>15</v>
      </c>
      <c r="I470" s="16">
        <v>7650</v>
      </c>
      <c r="J470" s="17">
        <f t="shared" si="28"/>
        <v>0.1</v>
      </c>
      <c r="K470" s="16">
        <v>765</v>
      </c>
      <c r="L470" s="16">
        <v>6885</v>
      </c>
      <c r="M470" s="16">
        <f t="shared" si="29"/>
        <v>61200</v>
      </c>
      <c r="N470" s="16">
        <f t="shared" si="30"/>
        <v>-54315</v>
      </c>
      <c r="O470" s="24">
        <v>41643</v>
      </c>
      <c r="P470" s="14" t="str">
        <f t="shared" si="31"/>
        <v>Saturday</v>
      </c>
      <c r="Q470" s="14" t="s">
        <v>64</v>
      </c>
      <c r="R470" s="14">
        <v>2014</v>
      </c>
    </row>
    <row r="471" spans="1:18" x14ac:dyDescent="0.3">
      <c r="A471" s="13" t="s">
        <v>1185</v>
      </c>
      <c r="B471" s="18" t="s">
        <v>23</v>
      </c>
      <c r="C471" s="18" t="s">
        <v>44</v>
      </c>
      <c r="D471" s="18" t="s">
        <v>55</v>
      </c>
      <c r="E471" s="18" t="s">
        <v>470</v>
      </c>
      <c r="F471" s="19">
        <v>790</v>
      </c>
      <c r="G471" s="20">
        <v>120</v>
      </c>
      <c r="H471" s="20">
        <v>15</v>
      </c>
      <c r="I471" s="20">
        <v>11850</v>
      </c>
      <c r="J471" s="21">
        <f t="shared" si="28"/>
        <v>0.1</v>
      </c>
      <c r="K471" s="20">
        <v>1185</v>
      </c>
      <c r="L471" s="20">
        <v>10665</v>
      </c>
      <c r="M471" s="22">
        <f t="shared" si="29"/>
        <v>94800</v>
      </c>
      <c r="N471" s="22">
        <f t="shared" si="30"/>
        <v>-84135</v>
      </c>
      <c r="O471" s="25">
        <v>41644</v>
      </c>
      <c r="P471" s="27" t="str">
        <f t="shared" si="31"/>
        <v>Sunday</v>
      </c>
      <c r="Q471" s="18" t="s">
        <v>78</v>
      </c>
      <c r="R471" s="18">
        <v>2014</v>
      </c>
    </row>
    <row r="472" spans="1:18" x14ac:dyDescent="0.3">
      <c r="A472" s="13" t="s">
        <v>1186</v>
      </c>
      <c r="B472" s="14" t="s">
        <v>16</v>
      </c>
      <c r="C472" s="14" t="s">
        <v>24</v>
      </c>
      <c r="D472" s="14" t="s">
        <v>55</v>
      </c>
      <c r="E472" s="14" t="s">
        <v>470</v>
      </c>
      <c r="F472" s="15">
        <v>639</v>
      </c>
      <c r="G472" s="16">
        <v>120</v>
      </c>
      <c r="H472" s="16">
        <v>350</v>
      </c>
      <c r="I472" s="16">
        <v>223650</v>
      </c>
      <c r="J472" s="17">
        <f t="shared" si="28"/>
        <v>0.1</v>
      </c>
      <c r="K472" s="16">
        <v>22365</v>
      </c>
      <c r="L472" s="16">
        <v>201285</v>
      </c>
      <c r="M472" s="16">
        <f t="shared" si="29"/>
        <v>76680</v>
      </c>
      <c r="N472" s="16">
        <f t="shared" si="30"/>
        <v>124605</v>
      </c>
      <c r="O472" s="24">
        <v>41646</v>
      </c>
      <c r="P472" s="14" t="str">
        <f t="shared" si="31"/>
        <v>Tuesday</v>
      </c>
      <c r="Q472" s="14" t="s">
        <v>37</v>
      </c>
      <c r="R472" s="14">
        <v>2014</v>
      </c>
    </row>
    <row r="473" spans="1:18" x14ac:dyDescent="0.3">
      <c r="A473" s="13" t="s">
        <v>1187</v>
      </c>
      <c r="B473" s="18" t="s">
        <v>34</v>
      </c>
      <c r="C473" s="18" t="s">
        <v>44</v>
      </c>
      <c r="D473" s="18" t="s">
        <v>55</v>
      </c>
      <c r="E473" s="18" t="s">
        <v>470</v>
      </c>
      <c r="F473" s="19">
        <v>1596</v>
      </c>
      <c r="G473" s="20">
        <v>120</v>
      </c>
      <c r="H473" s="20">
        <v>125</v>
      </c>
      <c r="I473" s="20">
        <v>199500</v>
      </c>
      <c r="J473" s="21">
        <f t="shared" si="28"/>
        <v>0.1</v>
      </c>
      <c r="K473" s="20">
        <v>19950</v>
      </c>
      <c r="L473" s="20">
        <v>179550</v>
      </c>
      <c r="M473" s="22">
        <f t="shared" si="29"/>
        <v>191520</v>
      </c>
      <c r="N473" s="22">
        <f t="shared" si="30"/>
        <v>-11970</v>
      </c>
      <c r="O473" s="25">
        <v>41648</v>
      </c>
      <c r="P473" s="27" t="str">
        <f t="shared" si="31"/>
        <v>Thursday</v>
      </c>
      <c r="Q473" s="18" t="s">
        <v>42</v>
      </c>
      <c r="R473" s="18">
        <v>2014</v>
      </c>
    </row>
    <row r="474" spans="1:18" x14ac:dyDescent="0.3">
      <c r="A474" s="13" t="s">
        <v>1188</v>
      </c>
      <c r="B474" s="14" t="s">
        <v>38</v>
      </c>
      <c r="C474" s="14" t="s">
        <v>44</v>
      </c>
      <c r="D474" s="14" t="s">
        <v>55</v>
      </c>
      <c r="E474" s="14" t="s">
        <v>470</v>
      </c>
      <c r="F474" s="15">
        <v>2294</v>
      </c>
      <c r="G474" s="16">
        <v>120</v>
      </c>
      <c r="H474" s="16">
        <v>300</v>
      </c>
      <c r="I474" s="16">
        <v>688200</v>
      </c>
      <c r="J474" s="17">
        <f t="shared" si="28"/>
        <v>0.1</v>
      </c>
      <c r="K474" s="16">
        <v>68820</v>
      </c>
      <c r="L474" s="16">
        <v>619380</v>
      </c>
      <c r="M474" s="16">
        <f t="shared" si="29"/>
        <v>275280</v>
      </c>
      <c r="N474" s="16">
        <f t="shared" si="30"/>
        <v>344100</v>
      </c>
      <c r="O474" s="24">
        <v>41284</v>
      </c>
      <c r="P474" s="14" t="str">
        <f t="shared" si="31"/>
        <v>Thursday</v>
      </c>
      <c r="Q474" s="14" t="s">
        <v>43</v>
      </c>
      <c r="R474" s="14">
        <v>2013</v>
      </c>
    </row>
    <row r="475" spans="1:18" x14ac:dyDescent="0.3">
      <c r="A475" s="13" t="s">
        <v>1189</v>
      </c>
      <c r="B475" s="18" t="s">
        <v>16</v>
      </c>
      <c r="C475" s="18" t="s">
        <v>22</v>
      </c>
      <c r="D475" s="18" t="s">
        <v>55</v>
      </c>
      <c r="E475" s="18" t="s">
        <v>470</v>
      </c>
      <c r="F475" s="19">
        <v>241</v>
      </c>
      <c r="G475" s="20">
        <v>120</v>
      </c>
      <c r="H475" s="20">
        <v>20</v>
      </c>
      <c r="I475" s="20">
        <v>4820</v>
      </c>
      <c r="J475" s="21">
        <f t="shared" si="28"/>
        <v>0.1</v>
      </c>
      <c r="K475" s="20">
        <v>482</v>
      </c>
      <c r="L475" s="20">
        <v>4338</v>
      </c>
      <c r="M475" s="22">
        <f t="shared" si="29"/>
        <v>28920</v>
      </c>
      <c r="N475" s="22">
        <f t="shared" si="30"/>
        <v>-24582</v>
      </c>
      <c r="O475" s="25">
        <v>41649</v>
      </c>
      <c r="P475" s="27" t="str">
        <f t="shared" si="31"/>
        <v>Friday</v>
      </c>
      <c r="Q475" s="18" t="s">
        <v>43</v>
      </c>
      <c r="R475" s="18">
        <v>2014</v>
      </c>
    </row>
    <row r="476" spans="1:18" x14ac:dyDescent="0.3">
      <c r="A476" s="13" t="s">
        <v>1190</v>
      </c>
      <c r="B476" s="14" t="s">
        <v>16</v>
      </c>
      <c r="C476" s="14" t="s">
        <v>22</v>
      </c>
      <c r="D476" s="14" t="s">
        <v>55</v>
      </c>
      <c r="E476" s="14" t="s">
        <v>470</v>
      </c>
      <c r="F476" s="15">
        <v>2665</v>
      </c>
      <c r="G476" s="16">
        <v>120</v>
      </c>
      <c r="H476" s="16">
        <v>7</v>
      </c>
      <c r="I476" s="16">
        <v>18655</v>
      </c>
      <c r="J476" s="17">
        <f t="shared" si="28"/>
        <v>0.1</v>
      </c>
      <c r="K476" s="16">
        <v>1865.5</v>
      </c>
      <c r="L476" s="16">
        <v>16789.5</v>
      </c>
      <c r="M476" s="16">
        <f t="shared" si="29"/>
        <v>319800</v>
      </c>
      <c r="N476" s="16">
        <f t="shared" si="30"/>
        <v>-303010.5</v>
      </c>
      <c r="O476" s="24">
        <v>41650</v>
      </c>
      <c r="P476" s="14" t="str">
        <f t="shared" si="31"/>
        <v>Saturday</v>
      </c>
      <c r="Q476" s="14" t="s">
        <v>54</v>
      </c>
      <c r="R476" s="14">
        <v>2014</v>
      </c>
    </row>
    <row r="477" spans="1:18" x14ac:dyDescent="0.3">
      <c r="A477" s="13" t="s">
        <v>1191</v>
      </c>
      <c r="B477" s="18" t="s">
        <v>34</v>
      </c>
      <c r="C477" s="18" t="s">
        <v>17</v>
      </c>
      <c r="D477" s="18" t="s">
        <v>55</v>
      </c>
      <c r="E477" s="18" t="s">
        <v>470</v>
      </c>
      <c r="F477" s="19">
        <v>1916</v>
      </c>
      <c r="G477" s="20">
        <v>120</v>
      </c>
      <c r="H477" s="20">
        <v>125</v>
      </c>
      <c r="I477" s="20">
        <v>239500</v>
      </c>
      <c r="J477" s="21">
        <f t="shared" si="28"/>
        <v>0.1</v>
      </c>
      <c r="K477" s="20">
        <v>23950</v>
      </c>
      <c r="L477" s="20">
        <v>215550</v>
      </c>
      <c r="M477" s="22">
        <f t="shared" si="29"/>
        <v>229920</v>
      </c>
      <c r="N477" s="22">
        <f t="shared" si="30"/>
        <v>-14370</v>
      </c>
      <c r="O477" s="25">
        <v>41286</v>
      </c>
      <c r="P477" s="27" t="str">
        <f t="shared" si="31"/>
        <v>Saturday</v>
      </c>
      <c r="Q477" s="18" t="s">
        <v>30</v>
      </c>
      <c r="R477" s="18">
        <v>2013</v>
      </c>
    </row>
    <row r="478" spans="1:18" x14ac:dyDescent="0.3">
      <c r="A478" s="13" t="s">
        <v>1192</v>
      </c>
      <c r="B478" s="14" t="s">
        <v>38</v>
      </c>
      <c r="C478" s="14" t="s">
        <v>24</v>
      </c>
      <c r="D478" s="14" t="s">
        <v>55</v>
      </c>
      <c r="E478" s="14" t="s">
        <v>470</v>
      </c>
      <c r="F478" s="15">
        <v>853</v>
      </c>
      <c r="G478" s="16">
        <v>120</v>
      </c>
      <c r="H478" s="16">
        <v>300</v>
      </c>
      <c r="I478" s="16">
        <v>255900</v>
      </c>
      <c r="J478" s="17">
        <f t="shared" si="28"/>
        <v>0.1</v>
      </c>
      <c r="K478" s="16">
        <v>25590</v>
      </c>
      <c r="L478" s="16">
        <v>230310</v>
      </c>
      <c r="M478" s="16">
        <f t="shared" si="29"/>
        <v>102360</v>
      </c>
      <c r="N478" s="16">
        <f t="shared" si="30"/>
        <v>127950</v>
      </c>
      <c r="O478" s="24">
        <v>41651</v>
      </c>
      <c r="P478" s="14" t="str">
        <f t="shared" si="31"/>
        <v>Sunday</v>
      </c>
      <c r="Q478" s="14" t="s">
        <v>30</v>
      </c>
      <c r="R478" s="14">
        <v>2014</v>
      </c>
    </row>
    <row r="479" spans="1:18" x14ac:dyDescent="0.3">
      <c r="A479" s="13" t="s">
        <v>1193</v>
      </c>
      <c r="B479" s="18" t="s">
        <v>34</v>
      </c>
      <c r="C479" s="18" t="s">
        <v>26</v>
      </c>
      <c r="D479" s="18" t="s">
        <v>60</v>
      </c>
      <c r="E479" s="18" t="s">
        <v>470</v>
      </c>
      <c r="F479" s="19">
        <v>341</v>
      </c>
      <c r="G479" s="20">
        <v>250</v>
      </c>
      <c r="H479" s="20">
        <v>125</v>
      </c>
      <c r="I479" s="20">
        <v>42625</v>
      </c>
      <c r="J479" s="21">
        <f t="shared" si="28"/>
        <v>0.1</v>
      </c>
      <c r="K479" s="20">
        <v>4262.5</v>
      </c>
      <c r="L479" s="20">
        <v>38362.5</v>
      </c>
      <c r="M479" s="22">
        <f t="shared" si="29"/>
        <v>85250</v>
      </c>
      <c r="N479" s="22">
        <f t="shared" si="30"/>
        <v>-46887.5</v>
      </c>
      <c r="O479" s="25">
        <v>41644</v>
      </c>
      <c r="P479" s="27" t="str">
        <f t="shared" si="31"/>
        <v>Sunday</v>
      </c>
      <c r="Q479" s="18" t="s">
        <v>78</v>
      </c>
      <c r="R479" s="18">
        <v>2014</v>
      </c>
    </row>
    <row r="480" spans="1:18" x14ac:dyDescent="0.3">
      <c r="A480" s="13" t="s">
        <v>1194</v>
      </c>
      <c r="B480" s="14" t="s">
        <v>23</v>
      </c>
      <c r="C480" s="14" t="s">
        <v>26</v>
      </c>
      <c r="D480" s="14" t="s">
        <v>60</v>
      </c>
      <c r="E480" s="14" t="s">
        <v>470</v>
      </c>
      <c r="F480" s="15">
        <v>641</v>
      </c>
      <c r="G480" s="16">
        <v>250</v>
      </c>
      <c r="H480" s="16">
        <v>15</v>
      </c>
      <c r="I480" s="16">
        <v>9615</v>
      </c>
      <c r="J480" s="17">
        <f t="shared" si="28"/>
        <v>0.1</v>
      </c>
      <c r="K480" s="16">
        <v>961.5</v>
      </c>
      <c r="L480" s="16">
        <v>8653.5</v>
      </c>
      <c r="M480" s="16">
        <f t="shared" si="29"/>
        <v>160250</v>
      </c>
      <c r="N480" s="16">
        <f t="shared" si="30"/>
        <v>-151596.5</v>
      </c>
      <c r="O480" s="24">
        <v>41646</v>
      </c>
      <c r="P480" s="14" t="str">
        <f t="shared" si="31"/>
        <v>Tuesday</v>
      </c>
      <c r="Q480" s="14" t="s">
        <v>37</v>
      </c>
      <c r="R480" s="14">
        <v>2014</v>
      </c>
    </row>
    <row r="481" spans="1:18" x14ac:dyDescent="0.3">
      <c r="A481" s="13" t="s">
        <v>1195</v>
      </c>
      <c r="B481" s="18" t="s">
        <v>16</v>
      </c>
      <c r="C481" s="18" t="s">
        <v>44</v>
      </c>
      <c r="D481" s="18" t="s">
        <v>60</v>
      </c>
      <c r="E481" s="18" t="s">
        <v>470</v>
      </c>
      <c r="F481" s="19">
        <v>2807</v>
      </c>
      <c r="G481" s="20">
        <v>250</v>
      </c>
      <c r="H481" s="20">
        <v>350</v>
      </c>
      <c r="I481" s="20">
        <v>982450</v>
      </c>
      <c r="J481" s="21">
        <f t="shared" si="28"/>
        <v>0.1</v>
      </c>
      <c r="K481" s="20">
        <v>98245</v>
      </c>
      <c r="L481" s="20">
        <v>884205</v>
      </c>
      <c r="M481" s="22">
        <f t="shared" si="29"/>
        <v>701750</v>
      </c>
      <c r="N481" s="22">
        <f t="shared" si="30"/>
        <v>182455</v>
      </c>
      <c r="O481" s="25">
        <v>41647</v>
      </c>
      <c r="P481" s="27" t="str">
        <f t="shared" si="31"/>
        <v>Wednesday</v>
      </c>
      <c r="Q481" s="18" t="s">
        <v>41</v>
      </c>
      <c r="R481" s="18">
        <v>2014</v>
      </c>
    </row>
    <row r="482" spans="1:18" x14ac:dyDescent="0.3">
      <c r="A482" s="13" t="s">
        <v>1196</v>
      </c>
      <c r="B482" s="14" t="s">
        <v>38</v>
      </c>
      <c r="C482" s="14" t="s">
        <v>26</v>
      </c>
      <c r="D482" s="14" t="s">
        <v>60</v>
      </c>
      <c r="E482" s="14" t="s">
        <v>470</v>
      </c>
      <c r="F482" s="15">
        <v>432</v>
      </c>
      <c r="G482" s="16">
        <v>250</v>
      </c>
      <c r="H482" s="16">
        <v>300</v>
      </c>
      <c r="I482" s="16">
        <v>129600</v>
      </c>
      <c r="J482" s="17">
        <f t="shared" si="28"/>
        <v>0.1</v>
      </c>
      <c r="K482" s="16">
        <v>12960</v>
      </c>
      <c r="L482" s="16">
        <v>116640</v>
      </c>
      <c r="M482" s="16">
        <f t="shared" si="29"/>
        <v>108000</v>
      </c>
      <c r="N482" s="16">
        <f t="shared" si="30"/>
        <v>8640</v>
      </c>
      <c r="O482" s="24">
        <v>41648</v>
      </c>
      <c r="P482" s="14" t="str">
        <f t="shared" si="31"/>
        <v>Thursday</v>
      </c>
      <c r="Q482" s="14" t="s">
        <v>42</v>
      </c>
      <c r="R482" s="14">
        <v>2014</v>
      </c>
    </row>
    <row r="483" spans="1:18" x14ac:dyDescent="0.3">
      <c r="A483" s="13" t="s">
        <v>1197</v>
      </c>
      <c r="B483" s="18" t="s">
        <v>38</v>
      </c>
      <c r="C483" s="18" t="s">
        <v>44</v>
      </c>
      <c r="D483" s="18" t="s">
        <v>60</v>
      </c>
      <c r="E483" s="18" t="s">
        <v>470</v>
      </c>
      <c r="F483" s="19">
        <v>2294</v>
      </c>
      <c r="G483" s="20">
        <v>250</v>
      </c>
      <c r="H483" s="20">
        <v>300</v>
      </c>
      <c r="I483" s="20">
        <v>688200</v>
      </c>
      <c r="J483" s="21">
        <f t="shared" si="28"/>
        <v>0.1</v>
      </c>
      <c r="K483" s="20">
        <v>68820</v>
      </c>
      <c r="L483" s="20">
        <v>619380</v>
      </c>
      <c r="M483" s="22">
        <f t="shared" si="29"/>
        <v>573500</v>
      </c>
      <c r="N483" s="22">
        <f t="shared" si="30"/>
        <v>45880</v>
      </c>
      <c r="O483" s="25">
        <v>41284</v>
      </c>
      <c r="P483" s="27" t="str">
        <f t="shared" si="31"/>
        <v>Thursday</v>
      </c>
      <c r="Q483" s="18" t="s">
        <v>43</v>
      </c>
      <c r="R483" s="18">
        <v>2013</v>
      </c>
    </row>
    <row r="484" spans="1:18" x14ac:dyDescent="0.3">
      <c r="A484" s="13" t="s">
        <v>1198</v>
      </c>
      <c r="B484" s="14" t="s">
        <v>23</v>
      </c>
      <c r="C484" s="14" t="s">
        <v>24</v>
      </c>
      <c r="D484" s="14" t="s">
        <v>60</v>
      </c>
      <c r="E484" s="14" t="s">
        <v>470</v>
      </c>
      <c r="F484" s="15">
        <v>2167</v>
      </c>
      <c r="G484" s="16">
        <v>250</v>
      </c>
      <c r="H484" s="16">
        <v>15</v>
      </c>
      <c r="I484" s="16">
        <v>32505</v>
      </c>
      <c r="J484" s="17">
        <f t="shared" si="28"/>
        <v>0.1</v>
      </c>
      <c r="K484" s="16">
        <v>3250.5</v>
      </c>
      <c r="L484" s="16">
        <v>29254.5</v>
      </c>
      <c r="M484" s="16">
        <f t="shared" si="29"/>
        <v>541750</v>
      </c>
      <c r="N484" s="16">
        <f t="shared" si="30"/>
        <v>-512495.5</v>
      </c>
      <c r="O484" s="24">
        <v>41284</v>
      </c>
      <c r="P484" s="14" t="str">
        <f t="shared" si="31"/>
        <v>Thursday</v>
      </c>
      <c r="Q484" s="14" t="s">
        <v>43</v>
      </c>
      <c r="R484" s="14">
        <v>2013</v>
      </c>
    </row>
    <row r="485" spans="1:18" x14ac:dyDescent="0.3">
      <c r="A485" s="13" t="s">
        <v>1199</v>
      </c>
      <c r="B485" s="18" t="s">
        <v>34</v>
      </c>
      <c r="C485" s="18" t="s">
        <v>17</v>
      </c>
      <c r="D485" s="18" t="s">
        <v>60</v>
      </c>
      <c r="E485" s="18" t="s">
        <v>470</v>
      </c>
      <c r="F485" s="19">
        <v>2529</v>
      </c>
      <c r="G485" s="20">
        <v>250</v>
      </c>
      <c r="H485" s="20">
        <v>125</v>
      </c>
      <c r="I485" s="20">
        <v>316125</v>
      </c>
      <c r="J485" s="21">
        <f t="shared" si="28"/>
        <v>0.1</v>
      </c>
      <c r="K485" s="20">
        <v>31612.5</v>
      </c>
      <c r="L485" s="20">
        <v>284512.5</v>
      </c>
      <c r="M485" s="22">
        <f t="shared" si="29"/>
        <v>632250</v>
      </c>
      <c r="N485" s="22">
        <f t="shared" si="30"/>
        <v>-347737.5</v>
      </c>
      <c r="O485" s="25">
        <v>41650</v>
      </c>
      <c r="P485" s="27" t="str">
        <f t="shared" si="31"/>
        <v>Saturday</v>
      </c>
      <c r="Q485" s="18" t="s">
        <v>54</v>
      </c>
      <c r="R485" s="18">
        <v>2014</v>
      </c>
    </row>
    <row r="486" spans="1:18" x14ac:dyDescent="0.3">
      <c r="A486" s="13" t="s">
        <v>1200</v>
      </c>
      <c r="B486" s="14" t="s">
        <v>16</v>
      </c>
      <c r="C486" s="14" t="s">
        <v>22</v>
      </c>
      <c r="D486" s="14" t="s">
        <v>60</v>
      </c>
      <c r="E486" s="14" t="s">
        <v>470</v>
      </c>
      <c r="F486" s="15">
        <v>1870</v>
      </c>
      <c r="G486" s="16">
        <v>250</v>
      </c>
      <c r="H486" s="16">
        <v>350</v>
      </c>
      <c r="I486" s="16">
        <v>654500</v>
      </c>
      <c r="J486" s="17">
        <f t="shared" si="28"/>
        <v>0.1</v>
      </c>
      <c r="K486" s="16">
        <v>65450</v>
      </c>
      <c r="L486" s="16">
        <v>589050</v>
      </c>
      <c r="M486" s="16">
        <f t="shared" si="29"/>
        <v>467500</v>
      </c>
      <c r="N486" s="16">
        <f t="shared" si="30"/>
        <v>121550</v>
      </c>
      <c r="O486" s="24">
        <v>41286</v>
      </c>
      <c r="P486" s="14" t="str">
        <f t="shared" si="31"/>
        <v>Saturday</v>
      </c>
      <c r="Q486" s="14" t="s">
        <v>30</v>
      </c>
      <c r="R486" s="14">
        <v>2013</v>
      </c>
    </row>
    <row r="487" spans="1:18" x14ac:dyDescent="0.3">
      <c r="A487" s="13" t="s">
        <v>1201</v>
      </c>
      <c r="B487" s="18" t="s">
        <v>34</v>
      </c>
      <c r="C487" s="18" t="s">
        <v>44</v>
      </c>
      <c r="D487" s="18" t="s">
        <v>71</v>
      </c>
      <c r="E487" s="18" t="s">
        <v>470</v>
      </c>
      <c r="F487" s="19">
        <v>579</v>
      </c>
      <c r="G487" s="20">
        <v>260</v>
      </c>
      <c r="H487" s="20">
        <v>125</v>
      </c>
      <c r="I487" s="20">
        <v>72375</v>
      </c>
      <c r="J487" s="21">
        <f t="shared" si="28"/>
        <v>0.1</v>
      </c>
      <c r="K487" s="20">
        <v>7237.5</v>
      </c>
      <c r="L487" s="20">
        <v>65137.5</v>
      </c>
      <c r="M487" s="22">
        <f t="shared" si="29"/>
        <v>150540</v>
      </c>
      <c r="N487" s="22">
        <f t="shared" si="30"/>
        <v>-85402.5</v>
      </c>
      <c r="O487" s="25">
        <v>41640</v>
      </c>
      <c r="P487" s="27" t="str">
        <f t="shared" si="31"/>
        <v>Wednesday</v>
      </c>
      <c r="Q487" s="18" t="s">
        <v>21</v>
      </c>
      <c r="R487" s="18">
        <v>2014</v>
      </c>
    </row>
    <row r="488" spans="1:18" x14ac:dyDescent="0.3">
      <c r="A488" s="13" t="s">
        <v>1202</v>
      </c>
      <c r="B488" s="14" t="s">
        <v>16</v>
      </c>
      <c r="C488" s="14" t="s">
        <v>17</v>
      </c>
      <c r="D488" s="14" t="s">
        <v>71</v>
      </c>
      <c r="E488" s="14" t="s">
        <v>470</v>
      </c>
      <c r="F488" s="15">
        <v>2240</v>
      </c>
      <c r="G488" s="16">
        <v>260</v>
      </c>
      <c r="H488" s="16">
        <v>350</v>
      </c>
      <c r="I488" s="16">
        <v>784000</v>
      </c>
      <c r="J488" s="17">
        <f t="shared" si="28"/>
        <v>0.1</v>
      </c>
      <c r="K488" s="16">
        <v>78400</v>
      </c>
      <c r="L488" s="16">
        <v>705600</v>
      </c>
      <c r="M488" s="16">
        <f t="shared" si="29"/>
        <v>582400</v>
      </c>
      <c r="N488" s="16">
        <f t="shared" si="30"/>
        <v>123200</v>
      </c>
      <c r="O488" s="24">
        <v>41641</v>
      </c>
      <c r="P488" s="14" t="str">
        <f t="shared" si="31"/>
        <v>Thursday</v>
      </c>
      <c r="Q488" s="14" t="s">
        <v>46</v>
      </c>
      <c r="R488" s="14">
        <v>2014</v>
      </c>
    </row>
    <row r="489" spans="1:18" x14ac:dyDescent="0.3">
      <c r="A489" s="13" t="s">
        <v>1203</v>
      </c>
      <c r="B489" s="18" t="s">
        <v>38</v>
      </c>
      <c r="C489" s="18" t="s">
        <v>44</v>
      </c>
      <c r="D489" s="18" t="s">
        <v>71</v>
      </c>
      <c r="E489" s="18" t="s">
        <v>470</v>
      </c>
      <c r="F489" s="19">
        <v>2993</v>
      </c>
      <c r="G489" s="20">
        <v>260</v>
      </c>
      <c r="H489" s="20">
        <v>300</v>
      </c>
      <c r="I489" s="20">
        <v>897900</v>
      </c>
      <c r="J489" s="21">
        <f t="shared" si="28"/>
        <v>0.1</v>
      </c>
      <c r="K489" s="20">
        <v>89790</v>
      </c>
      <c r="L489" s="20">
        <v>808110</v>
      </c>
      <c r="M489" s="22">
        <f t="shared" si="29"/>
        <v>778180</v>
      </c>
      <c r="N489" s="22">
        <f t="shared" si="30"/>
        <v>29930</v>
      </c>
      <c r="O489" s="25">
        <v>41642</v>
      </c>
      <c r="P489" s="27" t="str">
        <f t="shared" si="31"/>
        <v>Friday</v>
      </c>
      <c r="Q489" s="18" t="s">
        <v>32</v>
      </c>
      <c r="R489" s="18">
        <v>2014</v>
      </c>
    </row>
    <row r="490" spans="1:18" x14ac:dyDescent="0.3">
      <c r="A490" s="13" t="s">
        <v>1204</v>
      </c>
      <c r="B490" s="14" t="s">
        <v>33</v>
      </c>
      <c r="C490" s="14" t="s">
        <v>17</v>
      </c>
      <c r="D490" s="14" t="s">
        <v>71</v>
      </c>
      <c r="E490" s="14" t="s">
        <v>470</v>
      </c>
      <c r="F490" s="15">
        <v>3520.5</v>
      </c>
      <c r="G490" s="16">
        <v>260</v>
      </c>
      <c r="H490" s="16">
        <v>12</v>
      </c>
      <c r="I490" s="16">
        <v>42246</v>
      </c>
      <c r="J490" s="17">
        <f t="shared" si="28"/>
        <v>0.1</v>
      </c>
      <c r="K490" s="16">
        <v>4224.6000000000004</v>
      </c>
      <c r="L490" s="16">
        <v>38021.4</v>
      </c>
      <c r="M490" s="16">
        <f t="shared" si="29"/>
        <v>915330</v>
      </c>
      <c r="N490" s="16">
        <f t="shared" si="30"/>
        <v>-877308.6</v>
      </c>
      <c r="O490" s="24">
        <v>41643</v>
      </c>
      <c r="P490" s="14" t="str">
        <f t="shared" si="31"/>
        <v>Saturday</v>
      </c>
      <c r="Q490" s="14" t="s">
        <v>64</v>
      </c>
      <c r="R490" s="14">
        <v>2014</v>
      </c>
    </row>
    <row r="491" spans="1:18" x14ac:dyDescent="0.3">
      <c r="A491" s="13" t="s">
        <v>1205</v>
      </c>
      <c r="B491" s="18" t="s">
        <v>16</v>
      </c>
      <c r="C491" s="18" t="s">
        <v>26</v>
      </c>
      <c r="D491" s="18" t="s">
        <v>71</v>
      </c>
      <c r="E491" s="18" t="s">
        <v>470</v>
      </c>
      <c r="F491" s="19">
        <v>2039</v>
      </c>
      <c r="G491" s="20">
        <v>260</v>
      </c>
      <c r="H491" s="20">
        <v>20</v>
      </c>
      <c r="I491" s="20">
        <v>40780</v>
      </c>
      <c r="J491" s="21">
        <f t="shared" si="28"/>
        <v>0.1</v>
      </c>
      <c r="K491" s="20">
        <v>4078</v>
      </c>
      <c r="L491" s="20">
        <v>36702</v>
      </c>
      <c r="M491" s="22">
        <f t="shared" si="29"/>
        <v>530140</v>
      </c>
      <c r="N491" s="22">
        <f t="shared" si="30"/>
        <v>-493438</v>
      </c>
      <c r="O491" s="25">
        <v>41644</v>
      </c>
      <c r="P491" s="27" t="str">
        <f t="shared" si="31"/>
        <v>Sunday</v>
      </c>
      <c r="Q491" s="18" t="s">
        <v>78</v>
      </c>
      <c r="R491" s="18">
        <v>2014</v>
      </c>
    </row>
    <row r="492" spans="1:18" x14ac:dyDescent="0.3">
      <c r="A492" s="13" t="s">
        <v>1206</v>
      </c>
      <c r="B492" s="14" t="s">
        <v>33</v>
      </c>
      <c r="C492" s="14" t="s">
        <v>22</v>
      </c>
      <c r="D492" s="14" t="s">
        <v>71</v>
      </c>
      <c r="E492" s="14" t="s">
        <v>470</v>
      </c>
      <c r="F492" s="15">
        <v>2574</v>
      </c>
      <c r="G492" s="16">
        <v>260</v>
      </c>
      <c r="H492" s="16">
        <v>12</v>
      </c>
      <c r="I492" s="16">
        <v>30888</v>
      </c>
      <c r="J492" s="17">
        <f t="shared" si="28"/>
        <v>0.1</v>
      </c>
      <c r="K492" s="16">
        <v>3088.8</v>
      </c>
      <c r="L492" s="16">
        <v>27799.200000000001</v>
      </c>
      <c r="M492" s="16">
        <f t="shared" si="29"/>
        <v>669240</v>
      </c>
      <c r="N492" s="16">
        <f t="shared" si="30"/>
        <v>-641440.80000000005</v>
      </c>
      <c r="O492" s="24">
        <v>41647</v>
      </c>
      <c r="P492" s="14" t="str">
        <f t="shared" si="31"/>
        <v>Wednesday</v>
      </c>
      <c r="Q492" s="14" t="s">
        <v>41</v>
      </c>
      <c r="R492" s="14">
        <v>2014</v>
      </c>
    </row>
    <row r="493" spans="1:18" x14ac:dyDescent="0.3">
      <c r="A493" s="13" t="s">
        <v>1207</v>
      </c>
      <c r="B493" s="18" t="s">
        <v>16</v>
      </c>
      <c r="C493" s="18" t="s">
        <v>17</v>
      </c>
      <c r="D493" s="18" t="s">
        <v>71</v>
      </c>
      <c r="E493" s="18" t="s">
        <v>470</v>
      </c>
      <c r="F493" s="19">
        <v>707</v>
      </c>
      <c r="G493" s="20">
        <v>260</v>
      </c>
      <c r="H493" s="20">
        <v>350</v>
      </c>
      <c r="I493" s="20">
        <v>247450</v>
      </c>
      <c r="J493" s="21">
        <f t="shared" si="28"/>
        <v>0.1</v>
      </c>
      <c r="K493" s="20">
        <v>24745</v>
      </c>
      <c r="L493" s="20">
        <v>222705</v>
      </c>
      <c r="M493" s="22">
        <f t="shared" si="29"/>
        <v>183820</v>
      </c>
      <c r="N493" s="22">
        <f t="shared" si="30"/>
        <v>38885</v>
      </c>
      <c r="O493" s="25">
        <v>41648</v>
      </c>
      <c r="P493" s="27" t="str">
        <f t="shared" si="31"/>
        <v>Thursday</v>
      </c>
      <c r="Q493" s="18" t="s">
        <v>42</v>
      </c>
      <c r="R493" s="18">
        <v>2014</v>
      </c>
    </row>
    <row r="494" spans="1:18" x14ac:dyDescent="0.3">
      <c r="A494" s="13" t="s">
        <v>1208</v>
      </c>
      <c r="B494" s="14" t="s">
        <v>23</v>
      </c>
      <c r="C494" s="14" t="s">
        <v>24</v>
      </c>
      <c r="D494" s="14" t="s">
        <v>71</v>
      </c>
      <c r="E494" s="14" t="s">
        <v>470</v>
      </c>
      <c r="F494" s="15">
        <v>2072</v>
      </c>
      <c r="G494" s="16">
        <v>260</v>
      </c>
      <c r="H494" s="16">
        <v>15</v>
      </c>
      <c r="I494" s="16">
        <v>31080</v>
      </c>
      <c r="J494" s="17">
        <f t="shared" si="28"/>
        <v>0.1</v>
      </c>
      <c r="K494" s="16">
        <v>3108</v>
      </c>
      <c r="L494" s="16">
        <v>27972</v>
      </c>
      <c r="M494" s="16">
        <f t="shared" si="29"/>
        <v>538720</v>
      </c>
      <c r="N494" s="16">
        <f t="shared" si="30"/>
        <v>-510748</v>
      </c>
      <c r="O494" s="24">
        <v>41651</v>
      </c>
      <c r="P494" s="14" t="str">
        <f t="shared" si="31"/>
        <v>Sunday</v>
      </c>
      <c r="Q494" s="14" t="s">
        <v>30</v>
      </c>
      <c r="R494" s="14">
        <v>2014</v>
      </c>
    </row>
    <row r="495" spans="1:18" x14ac:dyDescent="0.3">
      <c r="A495" s="13" t="s">
        <v>1209</v>
      </c>
      <c r="B495" s="18" t="s">
        <v>38</v>
      </c>
      <c r="C495" s="18" t="s">
        <v>24</v>
      </c>
      <c r="D495" s="18" t="s">
        <v>71</v>
      </c>
      <c r="E495" s="18" t="s">
        <v>470</v>
      </c>
      <c r="F495" s="19">
        <v>853</v>
      </c>
      <c r="G495" s="20">
        <v>260</v>
      </c>
      <c r="H495" s="20">
        <v>300</v>
      </c>
      <c r="I495" s="20">
        <v>255900</v>
      </c>
      <c r="J495" s="21">
        <f t="shared" si="28"/>
        <v>0.1</v>
      </c>
      <c r="K495" s="20">
        <v>25590</v>
      </c>
      <c r="L495" s="20">
        <v>230310</v>
      </c>
      <c r="M495" s="22">
        <f t="shared" si="29"/>
        <v>221780</v>
      </c>
      <c r="N495" s="22">
        <f t="shared" si="30"/>
        <v>8530</v>
      </c>
      <c r="O495" s="25">
        <v>41651</v>
      </c>
      <c r="P495" s="27" t="str">
        <f t="shared" si="31"/>
        <v>Sunday</v>
      </c>
      <c r="Q495" s="18" t="s">
        <v>30</v>
      </c>
      <c r="R495" s="18">
        <v>2014</v>
      </c>
    </row>
    <row r="496" spans="1:18" x14ac:dyDescent="0.3">
      <c r="A496" s="13" t="s">
        <v>1210</v>
      </c>
      <c r="B496" s="14" t="s">
        <v>33</v>
      </c>
      <c r="C496" s="14" t="s">
        <v>24</v>
      </c>
      <c r="D496" s="14" t="s">
        <v>18</v>
      </c>
      <c r="E496" s="14" t="s">
        <v>470</v>
      </c>
      <c r="F496" s="15">
        <v>1198</v>
      </c>
      <c r="G496" s="16">
        <v>3</v>
      </c>
      <c r="H496" s="16">
        <v>12</v>
      </c>
      <c r="I496" s="16">
        <v>14376</v>
      </c>
      <c r="J496" s="17">
        <f t="shared" si="28"/>
        <v>0.10999999999999999</v>
      </c>
      <c r="K496" s="16">
        <v>1581.36</v>
      </c>
      <c r="L496" s="16">
        <v>12794.64</v>
      </c>
      <c r="M496" s="16">
        <f t="shared" si="29"/>
        <v>3594</v>
      </c>
      <c r="N496" s="16">
        <f t="shared" si="30"/>
        <v>9200.64</v>
      </c>
      <c r="O496" s="24">
        <v>41284</v>
      </c>
      <c r="P496" s="14" t="str">
        <f t="shared" si="31"/>
        <v>Thursday</v>
      </c>
      <c r="Q496" s="14" t="s">
        <v>43</v>
      </c>
      <c r="R496" s="14">
        <v>2013</v>
      </c>
    </row>
    <row r="497" spans="1:18" x14ac:dyDescent="0.3">
      <c r="A497" s="13" t="s">
        <v>1211</v>
      </c>
      <c r="B497" s="18" t="s">
        <v>16</v>
      </c>
      <c r="C497" s="18" t="s">
        <v>24</v>
      </c>
      <c r="D497" s="18" t="s">
        <v>45</v>
      </c>
      <c r="E497" s="18" t="s">
        <v>470</v>
      </c>
      <c r="F497" s="19">
        <v>2532</v>
      </c>
      <c r="G497" s="20">
        <v>10</v>
      </c>
      <c r="H497" s="20">
        <v>7</v>
      </c>
      <c r="I497" s="20">
        <v>17724</v>
      </c>
      <c r="J497" s="21">
        <f t="shared" si="28"/>
        <v>0.11</v>
      </c>
      <c r="K497" s="20">
        <v>1949.64</v>
      </c>
      <c r="L497" s="20">
        <v>15774.36</v>
      </c>
      <c r="M497" s="22">
        <f t="shared" si="29"/>
        <v>25320</v>
      </c>
      <c r="N497" s="22">
        <f t="shared" si="30"/>
        <v>-9545.64</v>
      </c>
      <c r="O497" s="25">
        <v>41643</v>
      </c>
      <c r="P497" s="27" t="str">
        <f t="shared" si="31"/>
        <v>Saturday</v>
      </c>
      <c r="Q497" s="18" t="s">
        <v>64</v>
      </c>
      <c r="R497" s="18">
        <v>2014</v>
      </c>
    </row>
    <row r="498" spans="1:18" x14ac:dyDescent="0.3">
      <c r="A498" s="13" t="s">
        <v>1212</v>
      </c>
      <c r="B498" s="14" t="s">
        <v>33</v>
      </c>
      <c r="C498" s="14" t="s">
        <v>24</v>
      </c>
      <c r="D498" s="14" t="s">
        <v>45</v>
      </c>
      <c r="E498" s="14" t="s">
        <v>470</v>
      </c>
      <c r="F498" s="15">
        <v>1198</v>
      </c>
      <c r="G498" s="16">
        <v>10</v>
      </c>
      <c r="H498" s="16">
        <v>12</v>
      </c>
      <c r="I498" s="16">
        <v>14376</v>
      </c>
      <c r="J498" s="17">
        <f t="shared" si="28"/>
        <v>0.10999999999999999</v>
      </c>
      <c r="K498" s="16">
        <v>1581.36</v>
      </c>
      <c r="L498" s="16">
        <v>12794.64</v>
      </c>
      <c r="M498" s="16">
        <f t="shared" si="29"/>
        <v>11980</v>
      </c>
      <c r="N498" s="16">
        <f t="shared" si="30"/>
        <v>814.63999999999942</v>
      </c>
      <c r="O498" s="24">
        <v>41284</v>
      </c>
      <c r="P498" s="14" t="str">
        <f t="shared" si="31"/>
        <v>Thursday</v>
      </c>
      <c r="Q498" s="14" t="s">
        <v>43</v>
      </c>
      <c r="R498" s="14">
        <v>2013</v>
      </c>
    </row>
    <row r="499" spans="1:18" x14ac:dyDescent="0.3">
      <c r="A499" s="13" t="s">
        <v>1213</v>
      </c>
      <c r="B499" s="18" t="s">
        <v>23</v>
      </c>
      <c r="C499" s="18" t="s">
        <v>17</v>
      </c>
      <c r="D499" s="18" t="s">
        <v>55</v>
      </c>
      <c r="E499" s="18" t="s">
        <v>470</v>
      </c>
      <c r="F499" s="19">
        <v>384</v>
      </c>
      <c r="G499" s="20">
        <v>120</v>
      </c>
      <c r="H499" s="20">
        <v>15</v>
      </c>
      <c r="I499" s="20">
        <v>5760</v>
      </c>
      <c r="J499" s="21">
        <f t="shared" si="28"/>
        <v>0.11</v>
      </c>
      <c r="K499" s="20">
        <v>633.6</v>
      </c>
      <c r="L499" s="20">
        <v>5126.3999999999996</v>
      </c>
      <c r="M499" s="22">
        <f t="shared" si="29"/>
        <v>46080</v>
      </c>
      <c r="N499" s="22">
        <f t="shared" si="30"/>
        <v>-40953.599999999999</v>
      </c>
      <c r="O499" s="25">
        <v>41640</v>
      </c>
      <c r="P499" s="27" t="str">
        <f t="shared" si="31"/>
        <v>Wednesday</v>
      </c>
      <c r="Q499" s="18" t="s">
        <v>21</v>
      </c>
      <c r="R499" s="18">
        <v>2014</v>
      </c>
    </row>
    <row r="500" spans="1:18" x14ac:dyDescent="0.3">
      <c r="A500" s="13" t="s">
        <v>1214</v>
      </c>
      <c r="B500" s="14" t="s">
        <v>33</v>
      </c>
      <c r="C500" s="14" t="s">
        <v>22</v>
      </c>
      <c r="D500" s="14" t="s">
        <v>55</v>
      </c>
      <c r="E500" s="14" t="s">
        <v>470</v>
      </c>
      <c r="F500" s="15">
        <v>472</v>
      </c>
      <c r="G500" s="16">
        <v>120</v>
      </c>
      <c r="H500" s="16">
        <v>12</v>
      </c>
      <c r="I500" s="16">
        <v>5664</v>
      </c>
      <c r="J500" s="17">
        <f t="shared" si="28"/>
        <v>0.10999999999999999</v>
      </c>
      <c r="K500" s="16">
        <v>623.04</v>
      </c>
      <c r="L500" s="16">
        <v>5040.96</v>
      </c>
      <c r="M500" s="16">
        <f t="shared" si="29"/>
        <v>56640</v>
      </c>
      <c r="N500" s="16">
        <f t="shared" si="30"/>
        <v>-51599.040000000001</v>
      </c>
      <c r="O500" s="24">
        <v>41649</v>
      </c>
      <c r="P500" s="14" t="str">
        <f t="shared" si="31"/>
        <v>Friday</v>
      </c>
      <c r="Q500" s="14" t="s">
        <v>43</v>
      </c>
      <c r="R500" s="14">
        <v>2014</v>
      </c>
    </row>
    <row r="501" spans="1:18" x14ac:dyDescent="0.3">
      <c r="A501" s="13" t="s">
        <v>1215</v>
      </c>
      <c r="B501" s="18" t="s">
        <v>16</v>
      </c>
      <c r="C501" s="18" t="s">
        <v>44</v>
      </c>
      <c r="D501" s="18" t="s">
        <v>60</v>
      </c>
      <c r="E501" s="18" t="s">
        <v>470</v>
      </c>
      <c r="F501" s="19">
        <v>1579</v>
      </c>
      <c r="G501" s="20">
        <v>250</v>
      </c>
      <c r="H501" s="20">
        <v>7</v>
      </c>
      <c r="I501" s="20">
        <v>11053</v>
      </c>
      <c r="J501" s="21">
        <f t="shared" si="28"/>
        <v>0.10999999999999999</v>
      </c>
      <c r="K501" s="20">
        <v>1215.83</v>
      </c>
      <c r="L501" s="20">
        <v>9837.17</v>
      </c>
      <c r="M501" s="22">
        <f t="shared" si="29"/>
        <v>394750</v>
      </c>
      <c r="N501" s="22">
        <f t="shared" si="30"/>
        <v>-384912.83</v>
      </c>
      <c r="O501" s="25">
        <v>41642</v>
      </c>
      <c r="P501" s="27" t="str">
        <f t="shared" si="31"/>
        <v>Friday</v>
      </c>
      <c r="Q501" s="18" t="s">
        <v>32</v>
      </c>
      <c r="R501" s="18">
        <v>2014</v>
      </c>
    </row>
    <row r="502" spans="1:18" x14ac:dyDescent="0.3">
      <c r="A502" s="13" t="s">
        <v>1216</v>
      </c>
      <c r="B502" s="14" t="s">
        <v>33</v>
      </c>
      <c r="C502" s="14" t="s">
        <v>26</v>
      </c>
      <c r="D502" s="14" t="s">
        <v>60</v>
      </c>
      <c r="E502" s="14" t="s">
        <v>470</v>
      </c>
      <c r="F502" s="15">
        <v>1005</v>
      </c>
      <c r="G502" s="16">
        <v>250</v>
      </c>
      <c r="H502" s="16">
        <v>12</v>
      </c>
      <c r="I502" s="16">
        <v>12060</v>
      </c>
      <c r="J502" s="17">
        <f t="shared" si="28"/>
        <v>0.10999999999999999</v>
      </c>
      <c r="K502" s="16">
        <v>1326.6</v>
      </c>
      <c r="L502" s="16">
        <v>10733.4</v>
      </c>
      <c r="M502" s="16">
        <f t="shared" si="29"/>
        <v>251250</v>
      </c>
      <c r="N502" s="16">
        <f t="shared" si="30"/>
        <v>-240516.6</v>
      </c>
      <c r="O502" s="24">
        <v>41283</v>
      </c>
      <c r="P502" s="14" t="str">
        <f t="shared" si="31"/>
        <v>Wednesday</v>
      </c>
      <c r="Q502" s="14" t="s">
        <v>42</v>
      </c>
      <c r="R502" s="14">
        <v>2013</v>
      </c>
    </row>
    <row r="503" spans="1:18" x14ac:dyDescent="0.3">
      <c r="A503" s="13" t="s">
        <v>1217</v>
      </c>
      <c r="B503" s="18" t="s">
        <v>23</v>
      </c>
      <c r="C503" s="18" t="s">
        <v>44</v>
      </c>
      <c r="D503" s="18" t="s">
        <v>71</v>
      </c>
      <c r="E503" s="18" t="s">
        <v>470</v>
      </c>
      <c r="F503" s="19">
        <v>3199.5</v>
      </c>
      <c r="G503" s="20">
        <v>260</v>
      </c>
      <c r="H503" s="20">
        <v>15</v>
      </c>
      <c r="I503" s="20">
        <v>47992.5</v>
      </c>
      <c r="J503" s="21">
        <f t="shared" si="28"/>
        <v>0.11000010418294526</v>
      </c>
      <c r="K503" s="20">
        <v>5279.18</v>
      </c>
      <c r="L503" s="20">
        <v>42713.33</v>
      </c>
      <c r="M503" s="22">
        <f t="shared" si="29"/>
        <v>831870</v>
      </c>
      <c r="N503" s="22">
        <f t="shared" si="30"/>
        <v>-789156.67</v>
      </c>
      <c r="O503" s="25">
        <v>41646</v>
      </c>
      <c r="P503" s="27" t="str">
        <f t="shared" si="31"/>
        <v>Tuesday</v>
      </c>
      <c r="Q503" s="18" t="s">
        <v>37</v>
      </c>
      <c r="R503" s="18">
        <v>2014</v>
      </c>
    </row>
    <row r="504" spans="1:18" x14ac:dyDescent="0.3">
      <c r="A504" s="13" t="s">
        <v>1218</v>
      </c>
      <c r="B504" s="14" t="s">
        <v>33</v>
      </c>
      <c r="C504" s="14" t="s">
        <v>22</v>
      </c>
      <c r="D504" s="14" t="s">
        <v>71</v>
      </c>
      <c r="E504" s="14" t="s">
        <v>470</v>
      </c>
      <c r="F504" s="15">
        <v>472</v>
      </c>
      <c r="G504" s="16">
        <v>260</v>
      </c>
      <c r="H504" s="16">
        <v>12</v>
      </c>
      <c r="I504" s="16">
        <v>5664</v>
      </c>
      <c r="J504" s="17">
        <f t="shared" si="28"/>
        <v>0.10999999999999999</v>
      </c>
      <c r="K504" s="16">
        <v>623.04</v>
      </c>
      <c r="L504" s="16">
        <v>5040.96</v>
      </c>
      <c r="M504" s="16">
        <f t="shared" si="29"/>
        <v>122720</v>
      </c>
      <c r="N504" s="16">
        <f t="shared" si="30"/>
        <v>-117679.03999999999</v>
      </c>
      <c r="O504" s="24">
        <v>41649</v>
      </c>
      <c r="P504" s="14" t="str">
        <f t="shared" si="31"/>
        <v>Friday</v>
      </c>
      <c r="Q504" s="14" t="s">
        <v>43</v>
      </c>
      <c r="R504" s="14">
        <v>2014</v>
      </c>
    </row>
    <row r="505" spans="1:18" x14ac:dyDescent="0.3">
      <c r="A505" s="13" t="s">
        <v>1219</v>
      </c>
      <c r="B505" s="18" t="s">
        <v>33</v>
      </c>
      <c r="C505" s="18" t="s">
        <v>17</v>
      </c>
      <c r="D505" s="18" t="s">
        <v>18</v>
      </c>
      <c r="E505" s="18" t="s">
        <v>470</v>
      </c>
      <c r="F505" s="19">
        <v>1937</v>
      </c>
      <c r="G505" s="20">
        <v>3</v>
      </c>
      <c r="H505" s="20">
        <v>12</v>
      </c>
      <c r="I505" s="20">
        <v>23244</v>
      </c>
      <c r="J505" s="21">
        <f t="shared" si="28"/>
        <v>0.11</v>
      </c>
      <c r="K505" s="20">
        <v>2556.84</v>
      </c>
      <c r="L505" s="20">
        <v>20687.16</v>
      </c>
      <c r="M505" s="22">
        <f t="shared" si="29"/>
        <v>5811</v>
      </c>
      <c r="N505" s="22">
        <f t="shared" si="30"/>
        <v>14876.16</v>
      </c>
      <c r="O505" s="25">
        <v>41641</v>
      </c>
      <c r="P505" s="27" t="str">
        <f t="shared" si="31"/>
        <v>Thursday</v>
      </c>
      <c r="Q505" s="18" t="s">
        <v>46</v>
      </c>
      <c r="R505" s="18">
        <v>2014</v>
      </c>
    </row>
    <row r="506" spans="1:18" x14ac:dyDescent="0.3">
      <c r="A506" s="13" t="s">
        <v>1220</v>
      </c>
      <c r="B506" s="14" t="s">
        <v>16</v>
      </c>
      <c r="C506" s="14" t="s">
        <v>22</v>
      </c>
      <c r="D506" s="14" t="s">
        <v>18</v>
      </c>
      <c r="E506" s="14" t="s">
        <v>470</v>
      </c>
      <c r="F506" s="15">
        <v>792</v>
      </c>
      <c r="G506" s="16">
        <v>3</v>
      </c>
      <c r="H506" s="16">
        <v>350</v>
      </c>
      <c r="I506" s="16">
        <v>277200</v>
      </c>
      <c r="J506" s="17">
        <f t="shared" si="28"/>
        <v>0.11</v>
      </c>
      <c r="K506" s="16">
        <v>30492</v>
      </c>
      <c r="L506" s="16">
        <v>246708</v>
      </c>
      <c r="M506" s="16">
        <f t="shared" si="29"/>
        <v>2376</v>
      </c>
      <c r="N506" s="16">
        <f t="shared" si="30"/>
        <v>244332</v>
      </c>
      <c r="O506" s="24">
        <v>41642</v>
      </c>
      <c r="P506" s="14" t="str">
        <f t="shared" si="31"/>
        <v>Friday</v>
      </c>
      <c r="Q506" s="14" t="s">
        <v>32</v>
      </c>
      <c r="R506" s="14">
        <v>2014</v>
      </c>
    </row>
    <row r="507" spans="1:18" x14ac:dyDescent="0.3">
      <c r="A507" s="13" t="s">
        <v>1221</v>
      </c>
      <c r="B507" s="18" t="s">
        <v>38</v>
      </c>
      <c r="C507" s="18" t="s">
        <v>22</v>
      </c>
      <c r="D507" s="18" t="s">
        <v>18</v>
      </c>
      <c r="E507" s="18" t="s">
        <v>470</v>
      </c>
      <c r="F507" s="19">
        <v>2811</v>
      </c>
      <c r="G507" s="20">
        <v>3</v>
      </c>
      <c r="H507" s="20">
        <v>300</v>
      </c>
      <c r="I507" s="20">
        <v>843300</v>
      </c>
      <c r="J507" s="21">
        <f t="shared" si="28"/>
        <v>0.11</v>
      </c>
      <c r="K507" s="20">
        <v>92763</v>
      </c>
      <c r="L507" s="20">
        <v>750537</v>
      </c>
      <c r="M507" s="22">
        <f t="shared" si="29"/>
        <v>8433</v>
      </c>
      <c r="N507" s="22">
        <f t="shared" si="30"/>
        <v>742104</v>
      </c>
      <c r="O507" s="25">
        <v>41646</v>
      </c>
      <c r="P507" s="27" t="str">
        <f t="shared" si="31"/>
        <v>Tuesday</v>
      </c>
      <c r="Q507" s="18" t="s">
        <v>37</v>
      </c>
      <c r="R507" s="18">
        <v>2014</v>
      </c>
    </row>
    <row r="508" spans="1:18" x14ac:dyDescent="0.3">
      <c r="A508" s="13" t="s">
        <v>1222</v>
      </c>
      <c r="B508" s="14" t="s">
        <v>34</v>
      </c>
      <c r="C508" s="14" t="s">
        <v>24</v>
      </c>
      <c r="D508" s="14" t="s">
        <v>18</v>
      </c>
      <c r="E508" s="14" t="s">
        <v>470</v>
      </c>
      <c r="F508" s="15">
        <v>2441</v>
      </c>
      <c r="G508" s="16">
        <v>3</v>
      </c>
      <c r="H508" s="16">
        <v>125</v>
      </c>
      <c r="I508" s="16">
        <v>305125</v>
      </c>
      <c r="J508" s="17">
        <f t="shared" si="28"/>
        <v>0.11</v>
      </c>
      <c r="K508" s="16">
        <v>33563.75</v>
      </c>
      <c r="L508" s="16">
        <v>271561.25</v>
      </c>
      <c r="M508" s="16">
        <f t="shared" si="29"/>
        <v>7323</v>
      </c>
      <c r="N508" s="16">
        <f t="shared" si="30"/>
        <v>264238.25</v>
      </c>
      <c r="O508" s="24">
        <v>41649</v>
      </c>
      <c r="P508" s="14" t="str">
        <f t="shared" si="31"/>
        <v>Friday</v>
      </c>
      <c r="Q508" s="14" t="s">
        <v>43</v>
      </c>
      <c r="R508" s="14">
        <v>2014</v>
      </c>
    </row>
    <row r="509" spans="1:18" x14ac:dyDescent="0.3">
      <c r="A509" s="13" t="s">
        <v>1223</v>
      </c>
      <c r="B509" s="18" t="s">
        <v>23</v>
      </c>
      <c r="C509" s="18" t="s">
        <v>17</v>
      </c>
      <c r="D509" s="18" t="s">
        <v>18</v>
      </c>
      <c r="E509" s="18" t="s">
        <v>470</v>
      </c>
      <c r="F509" s="19">
        <v>1560</v>
      </c>
      <c r="G509" s="20">
        <v>3</v>
      </c>
      <c r="H509" s="20">
        <v>15</v>
      </c>
      <c r="I509" s="20">
        <v>23400</v>
      </c>
      <c r="J509" s="21">
        <f t="shared" si="28"/>
        <v>0.11</v>
      </c>
      <c r="K509" s="20">
        <v>2574</v>
      </c>
      <c r="L509" s="20">
        <v>20826</v>
      </c>
      <c r="M509" s="22">
        <f t="shared" si="29"/>
        <v>4680</v>
      </c>
      <c r="N509" s="22">
        <f t="shared" si="30"/>
        <v>16146</v>
      </c>
      <c r="O509" s="25">
        <v>41285</v>
      </c>
      <c r="P509" s="27" t="str">
        <f t="shared" si="31"/>
        <v>Friday</v>
      </c>
      <c r="Q509" s="18" t="s">
        <v>54</v>
      </c>
      <c r="R509" s="18">
        <v>2013</v>
      </c>
    </row>
    <row r="510" spans="1:18" x14ac:dyDescent="0.3">
      <c r="A510" s="13" t="s">
        <v>1224</v>
      </c>
      <c r="B510" s="14" t="s">
        <v>16</v>
      </c>
      <c r="C510" s="14" t="s">
        <v>26</v>
      </c>
      <c r="D510" s="14" t="s">
        <v>18</v>
      </c>
      <c r="E510" s="14" t="s">
        <v>470</v>
      </c>
      <c r="F510" s="15">
        <v>2706</v>
      </c>
      <c r="G510" s="16">
        <v>3</v>
      </c>
      <c r="H510" s="16">
        <v>7</v>
      </c>
      <c r="I510" s="16">
        <v>18942</v>
      </c>
      <c r="J510" s="17">
        <f t="shared" si="28"/>
        <v>0.11</v>
      </c>
      <c r="K510" s="16">
        <v>2083.62</v>
      </c>
      <c r="L510" s="16">
        <v>16858.38</v>
      </c>
      <c r="M510" s="16">
        <f t="shared" si="29"/>
        <v>8118</v>
      </c>
      <c r="N510" s="16">
        <f t="shared" si="30"/>
        <v>8740.380000000001</v>
      </c>
      <c r="O510" s="24">
        <v>41285</v>
      </c>
      <c r="P510" s="14" t="str">
        <f t="shared" si="31"/>
        <v>Friday</v>
      </c>
      <c r="Q510" s="14" t="s">
        <v>54</v>
      </c>
      <c r="R510" s="14">
        <v>2013</v>
      </c>
    </row>
    <row r="511" spans="1:18" x14ac:dyDescent="0.3">
      <c r="A511" s="13" t="s">
        <v>1225</v>
      </c>
      <c r="B511" s="18" t="s">
        <v>16</v>
      </c>
      <c r="C511" s="18" t="s">
        <v>22</v>
      </c>
      <c r="D511" s="18" t="s">
        <v>31</v>
      </c>
      <c r="E511" s="18" t="s">
        <v>470</v>
      </c>
      <c r="F511" s="19">
        <v>766</v>
      </c>
      <c r="G511" s="20">
        <v>5</v>
      </c>
      <c r="H511" s="20">
        <v>350</v>
      </c>
      <c r="I511" s="20">
        <v>268100</v>
      </c>
      <c r="J511" s="21">
        <f t="shared" si="28"/>
        <v>0.11</v>
      </c>
      <c r="K511" s="20">
        <v>29491</v>
      </c>
      <c r="L511" s="20">
        <v>238609</v>
      </c>
      <c r="M511" s="22">
        <f t="shared" si="29"/>
        <v>3830</v>
      </c>
      <c r="N511" s="22">
        <f t="shared" si="30"/>
        <v>234779</v>
      </c>
      <c r="O511" s="25">
        <v>41640</v>
      </c>
      <c r="P511" s="27" t="str">
        <f t="shared" si="31"/>
        <v>Wednesday</v>
      </c>
      <c r="Q511" s="18" t="s">
        <v>21</v>
      </c>
      <c r="R511" s="18">
        <v>2014</v>
      </c>
    </row>
    <row r="512" spans="1:18" x14ac:dyDescent="0.3">
      <c r="A512" s="13" t="s">
        <v>1226</v>
      </c>
      <c r="B512" s="14" t="s">
        <v>16</v>
      </c>
      <c r="C512" s="14" t="s">
        <v>22</v>
      </c>
      <c r="D512" s="14" t="s">
        <v>31</v>
      </c>
      <c r="E512" s="14" t="s">
        <v>470</v>
      </c>
      <c r="F512" s="15">
        <v>2992</v>
      </c>
      <c r="G512" s="16">
        <v>5</v>
      </c>
      <c r="H512" s="16">
        <v>20</v>
      </c>
      <c r="I512" s="16">
        <v>59840</v>
      </c>
      <c r="J512" s="17">
        <f t="shared" si="28"/>
        <v>0.11</v>
      </c>
      <c r="K512" s="16">
        <v>6582.4</v>
      </c>
      <c r="L512" s="16">
        <v>53257.599999999999</v>
      </c>
      <c r="M512" s="16">
        <f t="shared" si="29"/>
        <v>14960</v>
      </c>
      <c r="N512" s="16">
        <f t="shared" si="30"/>
        <v>38297.599999999999</v>
      </c>
      <c r="O512" s="24">
        <v>41284</v>
      </c>
      <c r="P512" s="14" t="str">
        <f t="shared" si="31"/>
        <v>Thursday</v>
      </c>
      <c r="Q512" s="14" t="s">
        <v>43</v>
      </c>
      <c r="R512" s="14">
        <v>2013</v>
      </c>
    </row>
    <row r="513" spans="1:18" x14ac:dyDescent="0.3">
      <c r="A513" s="13" t="s">
        <v>1227</v>
      </c>
      <c r="B513" s="18" t="s">
        <v>23</v>
      </c>
      <c r="C513" s="18" t="s">
        <v>26</v>
      </c>
      <c r="D513" s="18" t="s">
        <v>31</v>
      </c>
      <c r="E513" s="18" t="s">
        <v>470</v>
      </c>
      <c r="F513" s="19">
        <v>2157</v>
      </c>
      <c r="G513" s="20">
        <v>5</v>
      </c>
      <c r="H513" s="20">
        <v>15</v>
      </c>
      <c r="I513" s="20">
        <v>32355</v>
      </c>
      <c r="J513" s="21">
        <f t="shared" si="28"/>
        <v>0.11</v>
      </c>
      <c r="K513" s="20">
        <v>3559.05</v>
      </c>
      <c r="L513" s="20">
        <v>28795.95</v>
      </c>
      <c r="M513" s="22">
        <f t="shared" si="29"/>
        <v>10785</v>
      </c>
      <c r="N513" s="22">
        <f t="shared" si="30"/>
        <v>18010.95</v>
      </c>
      <c r="O513" s="25">
        <v>41651</v>
      </c>
      <c r="P513" s="27" t="str">
        <f t="shared" si="31"/>
        <v>Sunday</v>
      </c>
      <c r="Q513" s="18" t="s">
        <v>30</v>
      </c>
      <c r="R513" s="18">
        <v>2014</v>
      </c>
    </row>
    <row r="514" spans="1:18" x14ac:dyDescent="0.3">
      <c r="A514" s="13" t="s">
        <v>1228</v>
      </c>
      <c r="B514" s="14" t="s">
        <v>38</v>
      </c>
      <c r="C514" s="14" t="s">
        <v>17</v>
      </c>
      <c r="D514" s="14" t="s">
        <v>45</v>
      </c>
      <c r="E514" s="14" t="s">
        <v>470</v>
      </c>
      <c r="F514" s="15">
        <v>873</v>
      </c>
      <c r="G514" s="16">
        <v>10</v>
      </c>
      <c r="H514" s="16">
        <v>300</v>
      </c>
      <c r="I514" s="16">
        <v>261900</v>
      </c>
      <c r="J514" s="17">
        <f t="shared" si="28"/>
        <v>0.11</v>
      </c>
      <c r="K514" s="16">
        <v>28809</v>
      </c>
      <c r="L514" s="16">
        <v>233091</v>
      </c>
      <c r="M514" s="16">
        <f t="shared" si="29"/>
        <v>8730</v>
      </c>
      <c r="N514" s="16">
        <f t="shared" si="30"/>
        <v>224361</v>
      </c>
      <c r="O514" s="24">
        <v>41640</v>
      </c>
      <c r="P514" s="14" t="str">
        <f t="shared" si="31"/>
        <v>Wednesday</v>
      </c>
      <c r="Q514" s="14" t="s">
        <v>21</v>
      </c>
      <c r="R514" s="14">
        <v>2014</v>
      </c>
    </row>
    <row r="515" spans="1:18" x14ac:dyDescent="0.3">
      <c r="A515" s="13" t="s">
        <v>1229</v>
      </c>
      <c r="B515" s="18" t="s">
        <v>16</v>
      </c>
      <c r="C515" s="18" t="s">
        <v>26</v>
      </c>
      <c r="D515" s="18" t="s">
        <v>45</v>
      </c>
      <c r="E515" s="18" t="s">
        <v>470</v>
      </c>
      <c r="F515" s="19">
        <v>1122</v>
      </c>
      <c r="G515" s="20">
        <v>10</v>
      </c>
      <c r="H515" s="20">
        <v>20</v>
      </c>
      <c r="I515" s="20">
        <v>22440</v>
      </c>
      <c r="J515" s="21">
        <f t="shared" ref="J515:J578" si="32">K515/I515</f>
        <v>0.11</v>
      </c>
      <c r="K515" s="20">
        <v>2468.4</v>
      </c>
      <c r="L515" s="20">
        <v>19971.599999999999</v>
      </c>
      <c r="M515" s="22">
        <f t="shared" ref="M515:M578" si="33">F515*G515</f>
        <v>11220</v>
      </c>
      <c r="N515" s="22">
        <f t="shared" ref="N515:N578" si="34">L515 - M515</f>
        <v>8751.5999999999985</v>
      </c>
      <c r="O515" s="25">
        <v>41642</v>
      </c>
      <c r="P515" s="27" t="str">
        <f t="shared" ref="P515:P578" si="35">TEXT(O515,"dddd")</f>
        <v>Friday</v>
      </c>
      <c r="Q515" s="18" t="s">
        <v>32</v>
      </c>
      <c r="R515" s="18">
        <v>2014</v>
      </c>
    </row>
    <row r="516" spans="1:18" x14ac:dyDescent="0.3">
      <c r="A516" s="13" t="s">
        <v>1230</v>
      </c>
      <c r="B516" s="14" t="s">
        <v>16</v>
      </c>
      <c r="C516" s="14" t="s">
        <v>17</v>
      </c>
      <c r="D516" s="14" t="s">
        <v>45</v>
      </c>
      <c r="E516" s="14" t="s">
        <v>470</v>
      </c>
      <c r="F516" s="15">
        <v>2104.5</v>
      </c>
      <c r="G516" s="16">
        <v>10</v>
      </c>
      <c r="H516" s="16">
        <v>350</v>
      </c>
      <c r="I516" s="16">
        <v>736575</v>
      </c>
      <c r="J516" s="17">
        <f t="shared" si="32"/>
        <v>0.11</v>
      </c>
      <c r="K516" s="16">
        <v>81023.25</v>
      </c>
      <c r="L516" s="16">
        <v>655551.75</v>
      </c>
      <c r="M516" s="16">
        <f t="shared" si="33"/>
        <v>21045</v>
      </c>
      <c r="N516" s="16">
        <f t="shared" si="34"/>
        <v>634506.75</v>
      </c>
      <c r="O516" s="24">
        <v>41646</v>
      </c>
      <c r="P516" s="14" t="str">
        <f t="shared" si="35"/>
        <v>Tuesday</v>
      </c>
      <c r="Q516" s="14" t="s">
        <v>37</v>
      </c>
      <c r="R516" s="14">
        <v>2014</v>
      </c>
    </row>
    <row r="517" spans="1:18" x14ac:dyDescent="0.3">
      <c r="A517" s="13" t="s">
        <v>1231</v>
      </c>
      <c r="B517" s="18" t="s">
        <v>33</v>
      </c>
      <c r="C517" s="18" t="s">
        <v>17</v>
      </c>
      <c r="D517" s="18" t="s">
        <v>45</v>
      </c>
      <c r="E517" s="18" t="s">
        <v>470</v>
      </c>
      <c r="F517" s="19">
        <v>4026</v>
      </c>
      <c r="G517" s="20">
        <v>10</v>
      </c>
      <c r="H517" s="20">
        <v>12</v>
      </c>
      <c r="I517" s="20">
        <v>48312</v>
      </c>
      <c r="J517" s="21">
        <f t="shared" si="32"/>
        <v>0.11</v>
      </c>
      <c r="K517" s="20">
        <v>5314.32</v>
      </c>
      <c r="L517" s="20">
        <v>42997.68</v>
      </c>
      <c r="M517" s="22">
        <f t="shared" si="33"/>
        <v>40260</v>
      </c>
      <c r="N517" s="22">
        <f t="shared" si="34"/>
        <v>2737.6800000000003</v>
      </c>
      <c r="O517" s="25">
        <v>41646</v>
      </c>
      <c r="P517" s="27" t="str">
        <f t="shared" si="35"/>
        <v>Tuesday</v>
      </c>
      <c r="Q517" s="18" t="s">
        <v>37</v>
      </c>
      <c r="R517" s="18">
        <v>2014</v>
      </c>
    </row>
    <row r="518" spans="1:18" x14ac:dyDescent="0.3">
      <c r="A518" s="13" t="s">
        <v>1232</v>
      </c>
      <c r="B518" s="14" t="s">
        <v>33</v>
      </c>
      <c r="C518" s="14" t="s">
        <v>24</v>
      </c>
      <c r="D518" s="14" t="s">
        <v>45</v>
      </c>
      <c r="E518" s="14" t="s">
        <v>470</v>
      </c>
      <c r="F518" s="15">
        <v>2425.5</v>
      </c>
      <c r="G518" s="16">
        <v>10</v>
      </c>
      <c r="H518" s="16">
        <v>12</v>
      </c>
      <c r="I518" s="16">
        <v>29106</v>
      </c>
      <c r="J518" s="17">
        <f t="shared" si="32"/>
        <v>0.11</v>
      </c>
      <c r="K518" s="16">
        <v>3201.66</v>
      </c>
      <c r="L518" s="16">
        <v>25904.34</v>
      </c>
      <c r="M518" s="16">
        <f t="shared" si="33"/>
        <v>24255</v>
      </c>
      <c r="N518" s="16">
        <f t="shared" si="34"/>
        <v>1649.3400000000001</v>
      </c>
      <c r="O518" s="24">
        <v>41646</v>
      </c>
      <c r="P518" s="14" t="str">
        <f t="shared" si="35"/>
        <v>Tuesday</v>
      </c>
      <c r="Q518" s="14" t="s">
        <v>37</v>
      </c>
      <c r="R518" s="14">
        <v>2014</v>
      </c>
    </row>
    <row r="519" spans="1:18" x14ac:dyDescent="0.3">
      <c r="A519" s="13" t="s">
        <v>1233</v>
      </c>
      <c r="B519" s="18" t="s">
        <v>16</v>
      </c>
      <c r="C519" s="18" t="s">
        <v>17</v>
      </c>
      <c r="D519" s="18" t="s">
        <v>45</v>
      </c>
      <c r="E519" s="18" t="s">
        <v>470</v>
      </c>
      <c r="F519" s="19">
        <v>2394</v>
      </c>
      <c r="G519" s="20">
        <v>10</v>
      </c>
      <c r="H519" s="20">
        <v>20</v>
      </c>
      <c r="I519" s="20">
        <v>47880</v>
      </c>
      <c r="J519" s="21">
        <f t="shared" si="32"/>
        <v>0.11</v>
      </c>
      <c r="K519" s="20">
        <v>5266.8</v>
      </c>
      <c r="L519" s="20">
        <v>42613.2</v>
      </c>
      <c r="M519" s="22">
        <f t="shared" si="33"/>
        <v>23940</v>
      </c>
      <c r="N519" s="22">
        <f t="shared" si="34"/>
        <v>18673.199999999997</v>
      </c>
      <c r="O519" s="25">
        <v>41647</v>
      </c>
      <c r="P519" s="27" t="str">
        <f t="shared" si="35"/>
        <v>Wednesday</v>
      </c>
      <c r="Q519" s="18" t="s">
        <v>41</v>
      </c>
      <c r="R519" s="18">
        <v>2014</v>
      </c>
    </row>
    <row r="520" spans="1:18" x14ac:dyDescent="0.3">
      <c r="A520" s="13" t="s">
        <v>1234</v>
      </c>
      <c r="B520" s="14" t="s">
        <v>23</v>
      </c>
      <c r="C520" s="14" t="s">
        <v>26</v>
      </c>
      <c r="D520" s="14" t="s">
        <v>45</v>
      </c>
      <c r="E520" s="14" t="s">
        <v>470</v>
      </c>
      <c r="F520" s="15">
        <v>1984</v>
      </c>
      <c r="G520" s="16">
        <v>10</v>
      </c>
      <c r="H520" s="16">
        <v>15</v>
      </c>
      <c r="I520" s="16">
        <v>29760</v>
      </c>
      <c r="J520" s="17">
        <f t="shared" si="32"/>
        <v>0.11</v>
      </c>
      <c r="K520" s="16">
        <v>3273.6</v>
      </c>
      <c r="L520" s="16">
        <v>26486.400000000001</v>
      </c>
      <c r="M520" s="16">
        <f t="shared" si="33"/>
        <v>19840</v>
      </c>
      <c r="N520" s="16">
        <f t="shared" si="34"/>
        <v>6646.4000000000015</v>
      </c>
      <c r="O520" s="24">
        <v>41647</v>
      </c>
      <c r="P520" s="14" t="str">
        <f t="shared" si="35"/>
        <v>Wednesday</v>
      </c>
      <c r="Q520" s="14" t="s">
        <v>41</v>
      </c>
      <c r="R520" s="14">
        <v>2014</v>
      </c>
    </row>
    <row r="521" spans="1:18" x14ac:dyDescent="0.3">
      <c r="A521" s="13" t="s">
        <v>1235</v>
      </c>
      <c r="B521" s="18" t="s">
        <v>34</v>
      </c>
      <c r="C521" s="18" t="s">
        <v>24</v>
      </c>
      <c r="D521" s="18" t="s">
        <v>45</v>
      </c>
      <c r="E521" s="18" t="s">
        <v>470</v>
      </c>
      <c r="F521" s="19">
        <v>2441</v>
      </c>
      <c r="G521" s="20">
        <v>10</v>
      </c>
      <c r="H521" s="20">
        <v>125</v>
      </c>
      <c r="I521" s="20">
        <v>305125</v>
      </c>
      <c r="J521" s="21">
        <f t="shared" si="32"/>
        <v>0.11</v>
      </c>
      <c r="K521" s="20">
        <v>33563.75</v>
      </c>
      <c r="L521" s="20">
        <v>271561.25</v>
      </c>
      <c r="M521" s="22">
        <f t="shared" si="33"/>
        <v>24410</v>
      </c>
      <c r="N521" s="22">
        <f t="shared" si="34"/>
        <v>247151.25</v>
      </c>
      <c r="O521" s="25">
        <v>41649</v>
      </c>
      <c r="P521" s="27" t="str">
        <f t="shared" si="35"/>
        <v>Friday</v>
      </c>
      <c r="Q521" s="18" t="s">
        <v>43</v>
      </c>
      <c r="R521" s="18">
        <v>2014</v>
      </c>
    </row>
    <row r="522" spans="1:18" x14ac:dyDescent="0.3">
      <c r="A522" s="13" t="s">
        <v>1236</v>
      </c>
      <c r="B522" s="14" t="s">
        <v>16</v>
      </c>
      <c r="C522" s="14" t="s">
        <v>22</v>
      </c>
      <c r="D522" s="14" t="s">
        <v>45</v>
      </c>
      <c r="E522" s="14" t="s">
        <v>470</v>
      </c>
      <c r="F522" s="15">
        <v>2992</v>
      </c>
      <c r="G522" s="16">
        <v>10</v>
      </c>
      <c r="H522" s="16">
        <v>20</v>
      </c>
      <c r="I522" s="16">
        <v>59840</v>
      </c>
      <c r="J522" s="17">
        <f t="shared" si="32"/>
        <v>0.11</v>
      </c>
      <c r="K522" s="16">
        <v>6582.4</v>
      </c>
      <c r="L522" s="16">
        <v>53257.599999999999</v>
      </c>
      <c r="M522" s="16">
        <f t="shared" si="33"/>
        <v>29920</v>
      </c>
      <c r="N522" s="16">
        <f t="shared" si="34"/>
        <v>23337.599999999999</v>
      </c>
      <c r="O522" s="24">
        <v>41284</v>
      </c>
      <c r="P522" s="14" t="str">
        <f t="shared" si="35"/>
        <v>Thursday</v>
      </c>
      <c r="Q522" s="14" t="s">
        <v>43</v>
      </c>
      <c r="R522" s="14">
        <v>2013</v>
      </c>
    </row>
    <row r="523" spans="1:18" x14ac:dyDescent="0.3">
      <c r="A523" s="13" t="s">
        <v>1237</v>
      </c>
      <c r="B523" s="18" t="s">
        <v>38</v>
      </c>
      <c r="C523" s="18" t="s">
        <v>17</v>
      </c>
      <c r="D523" s="18" t="s">
        <v>45</v>
      </c>
      <c r="E523" s="18" t="s">
        <v>470</v>
      </c>
      <c r="F523" s="19">
        <v>1366</v>
      </c>
      <c r="G523" s="20">
        <v>10</v>
      </c>
      <c r="H523" s="20">
        <v>300</v>
      </c>
      <c r="I523" s="20">
        <v>409800</v>
      </c>
      <c r="J523" s="21">
        <f t="shared" si="32"/>
        <v>0.11</v>
      </c>
      <c r="K523" s="20">
        <v>45078</v>
      </c>
      <c r="L523" s="20">
        <v>364722</v>
      </c>
      <c r="M523" s="22">
        <f t="shared" si="33"/>
        <v>13660</v>
      </c>
      <c r="N523" s="22">
        <f t="shared" si="34"/>
        <v>351062</v>
      </c>
      <c r="O523" s="25">
        <v>41650</v>
      </c>
      <c r="P523" s="27" t="str">
        <f t="shared" si="35"/>
        <v>Saturday</v>
      </c>
      <c r="Q523" s="18" t="s">
        <v>54</v>
      </c>
      <c r="R523" s="18">
        <v>2014</v>
      </c>
    </row>
    <row r="524" spans="1:18" x14ac:dyDescent="0.3">
      <c r="A524" s="13" t="s">
        <v>1238</v>
      </c>
      <c r="B524" s="14" t="s">
        <v>16</v>
      </c>
      <c r="C524" s="14" t="s">
        <v>24</v>
      </c>
      <c r="D524" s="14" t="s">
        <v>55</v>
      </c>
      <c r="E524" s="14" t="s">
        <v>470</v>
      </c>
      <c r="F524" s="15">
        <v>2805</v>
      </c>
      <c r="G524" s="16">
        <v>120</v>
      </c>
      <c r="H524" s="16">
        <v>20</v>
      </c>
      <c r="I524" s="16">
        <v>56100</v>
      </c>
      <c r="J524" s="17">
        <f t="shared" si="32"/>
        <v>0.11</v>
      </c>
      <c r="K524" s="16">
        <v>6171</v>
      </c>
      <c r="L524" s="16">
        <v>49929</v>
      </c>
      <c r="M524" s="16">
        <f t="shared" si="33"/>
        <v>336600</v>
      </c>
      <c r="N524" s="16">
        <f t="shared" si="34"/>
        <v>-286671</v>
      </c>
      <c r="O524" s="24">
        <v>41283</v>
      </c>
      <c r="P524" s="14" t="str">
        <f t="shared" si="35"/>
        <v>Wednesday</v>
      </c>
      <c r="Q524" s="14" t="s">
        <v>42</v>
      </c>
      <c r="R524" s="14">
        <v>2013</v>
      </c>
    </row>
    <row r="525" spans="1:18" x14ac:dyDescent="0.3">
      <c r="A525" s="13" t="s">
        <v>1239</v>
      </c>
      <c r="B525" s="18" t="s">
        <v>23</v>
      </c>
      <c r="C525" s="18" t="s">
        <v>26</v>
      </c>
      <c r="D525" s="18" t="s">
        <v>55</v>
      </c>
      <c r="E525" s="18" t="s">
        <v>470</v>
      </c>
      <c r="F525" s="19">
        <v>655</v>
      </c>
      <c r="G525" s="20">
        <v>120</v>
      </c>
      <c r="H525" s="20">
        <v>15</v>
      </c>
      <c r="I525" s="20">
        <v>9825</v>
      </c>
      <c r="J525" s="21">
        <f t="shared" si="32"/>
        <v>0.11</v>
      </c>
      <c r="K525" s="20">
        <v>1080.75</v>
      </c>
      <c r="L525" s="20">
        <v>8744.25</v>
      </c>
      <c r="M525" s="22">
        <f t="shared" si="33"/>
        <v>78600</v>
      </c>
      <c r="N525" s="22">
        <f t="shared" si="34"/>
        <v>-69855.75</v>
      </c>
      <c r="O525" s="25">
        <v>41283</v>
      </c>
      <c r="P525" s="27" t="str">
        <f t="shared" si="35"/>
        <v>Wednesday</v>
      </c>
      <c r="Q525" s="18" t="s">
        <v>42</v>
      </c>
      <c r="R525" s="18">
        <v>2013</v>
      </c>
    </row>
    <row r="526" spans="1:18" x14ac:dyDescent="0.3">
      <c r="A526" s="13" t="s">
        <v>1240</v>
      </c>
      <c r="B526" s="14" t="s">
        <v>16</v>
      </c>
      <c r="C526" s="14" t="s">
        <v>26</v>
      </c>
      <c r="D526" s="14" t="s">
        <v>55</v>
      </c>
      <c r="E526" s="14" t="s">
        <v>470</v>
      </c>
      <c r="F526" s="15">
        <v>344</v>
      </c>
      <c r="G526" s="16">
        <v>120</v>
      </c>
      <c r="H526" s="16">
        <v>350</v>
      </c>
      <c r="I526" s="16">
        <v>120400</v>
      </c>
      <c r="J526" s="17">
        <f t="shared" si="32"/>
        <v>0.11</v>
      </c>
      <c r="K526" s="16">
        <v>13244</v>
      </c>
      <c r="L526" s="16">
        <v>107156</v>
      </c>
      <c r="M526" s="16">
        <f t="shared" si="33"/>
        <v>41280</v>
      </c>
      <c r="N526" s="16">
        <f t="shared" si="34"/>
        <v>65876</v>
      </c>
      <c r="O526" s="24">
        <v>41284</v>
      </c>
      <c r="P526" s="14" t="str">
        <f t="shared" si="35"/>
        <v>Thursday</v>
      </c>
      <c r="Q526" s="14" t="s">
        <v>43</v>
      </c>
      <c r="R526" s="14">
        <v>2013</v>
      </c>
    </row>
    <row r="527" spans="1:18" x14ac:dyDescent="0.3">
      <c r="A527" s="13" t="s">
        <v>1241</v>
      </c>
      <c r="B527" s="18" t="s">
        <v>16</v>
      </c>
      <c r="C527" s="18" t="s">
        <v>17</v>
      </c>
      <c r="D527" s="18" t="s">
        <v>55</v>
      </c>
      <c r="E527" s="18" t="s">
        <v>470</v>
      </c>
      <c r="F527" s="19">
        <v>1808</v>
      </c>
      <c r="G527" s="20">
        <v>120</v>
      </c>
      <c r="H527" s="20">
        <v>7</v>
      </c>
      <c r="I527" s="20">
        <v>12656</v>
      </c>
      <c r="J527" s="21">
        <f t="shared" si="32"/>
        <v>0.11</v>
      </c>
      <c r="K527" s="20">
        <v>1392.16</v>
      </c>
      <c r="L527" s="20">
        <v>11263.84</v>
      </c>
      <c r="M527" s="22">
        <f t="shared" si="33"/>
        <v>216960</v>
      </c>
      <c r="N527" s="22">
        <f t="shared" si="34"/>
        <v>-205696.16</v>
      </c>
      <c r="O527" s="25">
        <v>41650</v>
      </c>
      <c r="P527" s="27" t="str">
        <f t="shared" si="35"/>
        <v>Saturday</v>
      </c>
      <c r="Q527" s="18" t="s">
        <v>54</v>
      </c>
      <c r="R527" s="18">
        <v>2014</v>
      </c>
    </row>
    <row r="528" spans="1:18" x14ac:dyDescent="0.3">
      <c r="A528" s="13" t="s">
        <v>1242</v>
      </c>
      <c r="B528" s="14" t="s">
        <v>33</v>
      </c>
      <c r="C528" s="14" t="s">
        <v>24</v>
      </c>
      <c r="D528" s="14" t="s">
        <v>60</v>
      </c>
      <c r="E528" s="14" t="s">
        <v>470</v>
      </c>
      <c r="F528" s="15">
        <v>1734</v>
      </c>
      <c r="G528" s="16">
        <v>250</v>
      </c>
      <c r="H528" s="16">
        <v>12</v>
      </c>
      <c r="I528" s="16">
        <v>20808</v>
      </c>
      <c r="J528" s="17">
        <f t="shared" si="32"/>
        <v>0.11</v>
      </c>
      <c r="K528" s="16">
        <v>2288.88</v>
      </c>
      <c r="L528" s="16">
        <v>18519.12</v>
      </c>
      <c r="M528" s="16">
        <f t="shared" si="33"/>
        <v>433500</v>
      </c>
      <c r="N528" s="16">
        <f t="shared" si="34"/>
        <v>-414980.88</v>
      </c>
      <c r="O528" s="24">
        <v>41640</v>
      </c>
      <c r="P528" s="14" t="str">
        <f t="shared" si="35"/>
        <v>Wednesday</v>
      </c>
      <c r="Q528" s="14" t="s">
        <v>21</v>
      </c>
      <c r="R528" s="14">
        <v>2014</v>
      </c>
    </row>
    <row r="529" spans="1:18" x14ac:dyDescent="0.3">
      <c r="A529" s="13" t="s">
        <v>1243</v>
      </c>
      <c r="B529" s="18" t="s">
        <v>34</v>
      </c>
      <c r="C529" s="18" t="s">
        <v>26</v>
      </c>
      <c r="D529" s="18" t="s">
        <v>60</v>
      </c>
      <c r="E529" s="18" t="s">
        <v>470</v>
      </c>
      <c r="F529" s="19">
        <v>554</v>
      </c>
      <c r="G529" s="20">
        <v>250</v>
      </c>
      <c r="H529" s="20">
        <v>125</v>
      </c>
      <c r="I529" s="20">
        <v>69250</v>
      </c>
      <c r="J529" s="21">
        <f t="shared" si="32"/>
        <v>0.11</v>
      </c>
      <c r="K529" s="20">
        <v>7617.5</v>
      </c>
      <c r="L529" s="20">
        <v>61632.5</v>
      </c>
      <c r="M529" s="22">
        <f t="shared" si="33"/>
        <v>138500</v>
      </c>
      <c r="N529" s="22">
        <f t="shared" si="34"/>
        <v>-76867.5</v>
      </c>
      <c r="O529" s="25">
        <v>41640</v>
      </c>
      <c r="P529" s="27" t="str">
        <f t="shared" si="35"/>
        <v>Wednesday</v>
      </c>
      <c r="Q529" s="18" t="s">
        <v>21</v>
      </c>
      <c r="R529" s="18">
        <v>2014</v>
      </c>
    </row>
    <row r="530" spans="1:18" x14ac:dyDescent="0.3">
      <c r="A530" s="13" t="s">
        <v>1244</v>
      </c>
      <c r="B530" s="14" t="s">
        <v>16</v>
      </c>
      <c r="C530" s="14" t="s">
        <v>17</v>
      </c>
      <c r="D530" s="14" t="s">
        <v>60</v>
      </c>
      <c r="E530" s="14" t="s">
        <v>470</v>
      </c>
      <c r="F530" s="15">
        <v>2935</v>
      </c>
      <c r="G530" s="16">
        <v>250</v>
      </c>
      <c r="H530" s="16">
        <v>20</v>
      </c>
      <c r="I530" s="16">
        <v>58700</v>
      </c>
      <c r="J530" s="17">
        <f t="shared" si="32"/>
        <v>0.11</v>
      </c>
      <c r="K530" s="16">
        <v>6457</v>
      </c>
      <c r="L530" s="16">
        <v>52243</v>
      </c>
      <c r="M530" s="16">
        <f t="shared" si="33"/>
        <v>733750</v>
      </c>
      <c r="N530" s="16">
        <f t="shared" si="34"/>
        <v>-681507</v>
      </c>
      <c r="O530" s="24">
        <v>41285</v>
      </c>
      <c r="P530" s="14" t="str">
        <f t="shared" si="35"/>
        <v>Friday</v>
      </c>
      <c r="Q530" s="14" t="s">
        <v>54</v>
      </c>
      <c r="R530" s="14">
        <v>2013</v>
      </c>
    </row>
    <row r="531" spans="1:18" x14ac:dyDescent="0.3">
      <c r="A531" s="13" t="s">
        <v>1245</v>
      </c>
      <c r="B531" s="18" t="s">
        <v>34</v>
      </c>
      <c r="C531" s="18" t="s">
        <v>22</v>
      </c>
      <c r="D531" s="18" t="s">
        <v>71</v>
      </c>
      <c r="E531" s="18" t="s">
        <v>470</v>
      </c>
      <c r="F531" s="19">
        <v>3165</v>
      </c>
      <c r="G531" s="20">
        <v>260</v>
      </c>
      <c r="H531" s="20">
        <v>125</v>
      </c>
      <c r="I531" s="20">
        <v>395625</v>
      </c>
      <c r="J531" s="21">
        <f t="shared" si="32"/>
        <v>0.11</v>
      </c>
      <c r="K531" s="20">
        <v>43518.75</v>
      </c>
      <c r="L531" s="20">
        <v>352106.25</v>
      </c>
      <c r="M531" s="22">
        <f t="shared" si="33"/>
        <v>822900</v>
      </c>
      <c r="N531" s="22">
        <f t="shared" si="34"/>
        <v>-470793.75</v>
      </c>
      <c r="O531" s="25">
        <v>41640</v>
      </c>
      <c r="P531" s="27" t="str">
        <f t="shared" si="35"/>
        <v>Wednesday</v>
      </c>
      <c r="Q531" s="18" t="s">
        <v>21</v>
      </c>
      <c r="R531" s="18">
        <v>2014</v>
      </c>
    </row>
    <row r="532" spans="1:18" x14ac:dyDescent="0.3">
      <c r="A532" s="13" t="s">
        <v>1246</v>
      </c>
      <c r="B532" s="14" t="s">
        <v>16</v>
      </c>
      <c r="C532" s="14" t="s">
        <v>26</v>
      </c>
      <c r="D532" s="14" t="s">
        <v>71</v>
      </c>
      <c r="E532" s="14" t="s">
        <v>470</v>
      </c>
      <c r="F532" s="15">
        <v>2629</v>
      </c>
      <c r="G532" s="16">
        <v>260</v>
      </c>
      <c r="H532" s="16">
        <v>20</v>
      </c>
      <c r="I532" s="16">
        <v>52580</v>
      </c>
      <c r="J532" s="17">
        <f t="shared" si="32"/>
        <v>0.11</v>
      </c>
      <c r="K532" s="16">
        <v>5783.8</v>
      </c>
      <c r="L532" s="16">
        <v>46796.2</v>
      </c>
      <c r="M532" s="16">
        <f t="shared" si="33"/>
        <v>683540</v>
      </c>
      <c r="N532" s="16">
        <f t="shared" si="34"/>
        <v>-636743.80000000005</v>
      </c>
      <c r="O532" s="24">
        <v>41640</v>
      </c>
      <c r="P532" s="14" t="str">
        <f t="shared" si="35"/>
        <v>Wednesday</v>
      </c>
      <c r="Q532" s="14" t="s">
        <v>21</v>
      </c>
      <c r="R532" s="14">
        <v>2014</v>
      </c>
    </row>
    <row r="533" spans="1:18" x14ac:dyDescent="0.3">
      <c r="A533" s="13" t="s">
        <v>1247</v>
      </c>
      <c r="B533" s="18" t="s">
        <v>34</v>
      </c>
      <c r="C533" s="18" t="s">
        <v>24</v>
      </c>
      <c r="D533" s="18" t="s">
        <v>71</v>
      </c>
      <c r="E533" s="18" t="s">
        <v>470</v>
      </c>
      <c r="F533" s="19">
        <v>1433</v>
      </c>
      <c r="G533" s="20">
        <v>260</v>
      </c>
      <c r="H533" s="20">
        <v>125</v>
      </c>
      <c r="I533" s="20">
        <v>179125</v>
      </c>
      <c r="J533" s="21">
        <f t="shared" si="32"/>
        <v>0.11</v>
      </c>
      <c r="K533" s="20">
        <v>19703.75</v>
      </c>
      <c r="L533" s="20">
        <v>159421.25</v>
      </c>
      <c r="M533" s="22">
        <f t="shared" si="33"/>
        <v>372580</v>
      </c>
      <c r="N533" s="22">
        <f t="shared" si="34"/>
        <v>-213158.75</v>
      </c>
      <c r="O533" s="25">
        <v>41644</v>
      </c>
      <c r="P533" s="27" t="str">
        <f t="shared" si="35"/>
        <v>Sunday</v>
      </c>
      <c r="Q533" s="18" t="s">
        <v>78</v>
      </c>
      <c r="R533" s="18">
        <v>2014</v>
      </c>
    </row>
    <row r="534" spans="1:18" x14ac:dyDescent="0.3">
      <c r="A534" s="13" t="s">
        <v>1248</v>
      </c>
      <c r="B534" s="14" t="s">
        <v>34</v>
      </c>
      <c r="C534" s="14" t="s">
        <v>26</v>
      </c>
      <c r="D534" s="14" t="s">
        <v>71</v>
      </c>
      <c r="E534" s="14" t="s">
        <v>470</v>
      </c>
      <c r="F534" s="15">
        <v>947</v>
      </c>
      <c r="G534" s="16">
        <v>260</v>
      </c>
      <c r="H534" s="16">
        <v>125</v>
      </c>
      <c r="I534" s="16">
        <v>118375</v>
      </c>
      <c r="J534" s="17">
        <f t="shared" si="32"/>
        <v>0.11</v>
      </c>
      <c r="K534" s="16">
        <v>13021.25</v>
      </c>
      <c r="L534" s="16">
        <v>105353.75</v>
      </c>
      <c r="M534" s="16">
        <f t="shared" si="33"/>
        <v>246220</v>
      </c>
      <c r="N534" s="16">
        <f t="shared" si="34"/>
        <v>-140866.25</v>
      </c>
      <c r="O534" s="24">
        <v>41283</v>
      </c>
      <c r="P534" s="14" t="str">
        <f t="shared" si="35"/>
        <v>Wednesday</v>
      </c>
      <c r="Q534" s="14" t="s">
        <v>42</v>
      </c>
      <c r="R534" s="14">
        <v>2013</v>
      </c>
    </row>
    <row r="535" spans="1:18" x14ac:dyDescent="0.3">
      <c r="A535" s="13" t="s">
        <v>1249</v>
      </c>
      <c r="B535" s="18" t="s">
        <v>16</v>
      </c>
      <c r="C535" s="18" t="s">
        <v>26</v>
      </c>
      <c r="D535" s="18" t="s">
        <v>71</v>
      </c>
      <c r="E535" s="18" t="s">
        <v>470</v>
      </c>
      <c r="F535" s="19">
        <v>344</v>
      </c>
      <c r="G535" s="20">
        <v>260</v>
      </c>
      <c r="H535" s="20">
        <v>350</v>
      </c>
      <c r="I535" s="20">
        <v>120400</v>
      </c>
      <c r="J535" s="21">
        <f t="shared" si="32"/>
        <v>0.11</v>
      </c>
      <c r="K535" s="20">
        <v>13244</v>
      </c>
      <c r="L535" s="20">
        <v>107156</v>
      </c>
      <c r="M535" s="22">
        <f t="shared" si="33"/>
        <v>89440</v>
      </c>
      <c r="N535" s="22">
        <f t="shared" si="34"/>
        <v>17716</v>
      </c>
      <c r="O535" s="25">
        <v>41284</v>
      </c>
      <c r="P535" s="27" t="str">
        <f t="shared" si="35"/>
        <v>Thursday</v>
      </c>
      <c r="Q535" s="18" t="s">
        <v>43</v>
      </c>
      <c r="R535" s="18">
        <v>2013</v>
      </c>
    </row>
    <row r="536" spans="1:18" x14ac:dyDescent="0.3">
      <c r="A536" s="13" t="s">
        <v>1250</v>
      </c>
      <c r="B536" s="14" t="s">
        <v>23</v>
      </c>
      <c r="C536" s="14" t="s">
        <v>26</v>
      </c>
      <c r="D536" s="14" t="s">
        <v>71</v>
      </c>
      <c r="E536" s="14" t="s">
        <v>470</v>
      </c>
      <c r="F536" s="15">
        <v>2157</v>
      </c>
      <c r="G536" s="16">
        <v>260</v>
      </c>
      <c r="H536" s="16">
        <v>15</v>
      </c>
      <c r="I536" s="16">
        <v>32355</v>
      </c>
      <c r="J536" s="17">
        <f t="shared" si="32"/>
        <v>0.11</v>
      </c>
      <c r="K536" s="16">
        <v>3559.05</v>
      </c>
      <c r="L536" s="16">
        <v>28795.95</v>
      </c>
      <c r="M536" s="16">
        <f t="shared" si="33"/>
        <v>560820</v>
      </c>
      <c r="N536" s="16">
        <f t="shared" si="34"/>
        <v>-532024.05000000005</v>
      </c>
      <c r="O536" s="24">
        <v>41651</v>
      </c>
      <c r="P536" s="14" t="str">
        <f t="shared" si="35"/>
        <v>Sunday</v>
      </c>
      <c r="Q536" s="14" t="s">
        <v>30</v>
      </c>
      <c r="R536" s="14">
        <v>2014</v>
      </c>
    </row>
    <row r="537" spans="1:18" x14ac:dyDescent="0.3">
      <c r="A537" s="13" t="s">
        <v>1251</v>
      </c>
      <c r="B537" s="18" t="s">
        <v>16</v>
      </c>
      <c r="C537" s="18" t="s">
        <v>44</v>
      </c>
      <c r="D537" s="18" t="s">
        <v>45</v>
      </c>
      <c r="E537" s="18" t="s">
        <v>470</v>
      </c>
      <c r="F537" s="19">
        <v>380</v>
      </c>
      <c r="G537" s="20">
        <v>10</v>
      </c>
      <c r="H537" s="20">
        <v>7</v>
      </c>
      <c r="I537" s="20">
        <v>2660</v>
      </c>
      <c r="J537" s="21">
        <f t="shared" si="32"/>
        <v>0.11000000000000001</v>
      </c>
      <c r="K537" s="20">
        <v>292.60000000000002</v>
      </c>
      <c r="L537" s="20">
        <v>2367.4</v>
      </c>
      <c r="M537" s="22">
        <f t="shared" si="33"/>
        <v>3800</v>
      </c>
      <c r="N537" s="22">
        <f t="shared" si="34"/>
        <v>-1432.6</v>
      </c>
      <c r="O537" s="25">
        <v>41283</v>
      </c>
      <c r="P537" s="27" t="str">
        <f t="shared" si="35"/>
        <v>Wednesday</v>
      </c>
      <c r="Q537" s="18" t="s">
        <v>42</v>
      </c>
      <c r="R537" s="18">
        <v>2013</v>
      </c>
    </row>
    <row r="538" spans="1:18" x14ac:dyDescent="0.3">
      <c r="A538" s="13" t="s">
        <v>1252</v>
      </c>
      <c r="B538" s="14" t="s">
        <v>16</v>
      </c>
      <c r="C538" s="14" t="s">
        <v>26</v>
      </c>
      <c r="D538" s="14" t="s">
        <v>18</v>
      </c>
      <c r="E538" s="14" t="s">
        <v>470</v>
      </c>
      <c r="F538" s="15">
        <v>886</v>
      </c>
      <c r="G538" s="16">
        <v>3</v>
      </c>
      <c r="H538" s="16">
        <v>350</v>
      </c>
      <c r="I538" s="16">
        <v>310100</v>
      </c>
      <c r="J538" s="17">
        <f t="shared" si="32"/>
        <v>0.12</v>
      </c>
      <c r="K538" s="16">
        <v>37212</v>
      </c>
      <c r="L538" s="16">
        <v>272888</v>
      </c>
      <c r="M538" s="16">
        <f t="shared" si="33"/>
        <v>2658</v>
      </c>
      <c r="N538" s="16">
        <f t="shared" si="34"/>
        <v>270230</v>
      </c>
      <c r="O538" s="24">
        <v>41645</v>
      </c>
      <c r="P538" s="14" t="str">
        <f t="shared" si="35"/>
        <v>Monday</v>
      </c>
      <c r="Q538" s="14" t="s">
        <v>25</v>
      </c>
      <c r="R538" s="14">
        <v>2014</v>
      </c>
    </row>
    <row r="539" spans="1:18" x14ac:dyDescent="0.3">
      <c r="A539" s="13" t="s">
        <v>1253</v>
      </c>
      <c r="B539" s="18" t="s">
        <v>34</v>
      </c>
      <c r="C539" s="18" t="s">
        <v>17</v>
      </c>
      <c r="D539" s="18" t="s">
        <v>18</v>
      </c>
      <c r="E539" s="18" t="s">
        <v>470</v>
      </c>
      <c r="F539" s="19">
        <v>2416</v>
      </c>
      <c r="G539" s="20">
        <v>3</v>
      </c>
      <c r="H539" s="20">
        <v>125</v>
      </c>
      <c r="I539" s="20">
        <v>302000</v>
      </c>
      <c r="J539" s="21">
        <f t="shared" si="32"/>
        <v>0.12</v>
      </c>
      <c r="K539" s="20">
        <v>36240</v>
      </c>
      <c r="L539" s="20">
        <v>265760</v>
      </c>
      <c r="M539" s="22">
        <f t="shared" si="33"/>
        <v>7248</v>
      </c>
      <c r="N539" s="22">
        <f t="shared" si="34"/>
        <v>258512</v>
      </c>
      <c r="O539" s="25">
        <v>41283</v>
      </c>
      <c r="P539" s="27" t="str">
        <f t="shared" si="35"/>
        <v>Wednesday</v>
      </c>
      <c r="Q539" s="18" t="s">
        <v>42</v>
      </c>
      <c r="R539" s="18">
        <v>2013</v>
      </c>
    </row>
    <row r="540" spans="1:18" x14ac:dyDescent="0.3">
      <c r="A540" s="13" t="s">
        <v>1254</v>
      </c>
      <c r="B540" s="14" t="s">
        <v>34</v>
      </c>
      <c r="C540" s="14" t="s">
        <v>26</v>
      </c>
      <c r="D540" s="14" t="s">
        <v>18</v>
      </c>
      <c r="E540" s="14" t="s">
        <v>470</v>
      </c>
      <c r="F540" s="15">
        <v>2156</v>
      </c>
      <c r="G540" s="16">
        <v>3</v>
      </c>
      <c r="H540" s="16">
        <v>125</v>
      </c>
      <c r="I540" s="16">
        <v>269500</v>
      </c>
      <c r="J540" s="17">
        <f t="shared" si="32"/>
        <v>0.12</v>
      </c>
      <c r="K540" s="16">
        <v>32340</v>
      </c>
      <c r="L540" s="16">
        <v>237160</v>
      </c>
      <c r="M540" s="16">
        <f t="shared" si="33"/>
        <v>6468</v>
      </c>
      <c r="N540" s="16">
        <f t="shared" si="34"/>
        <v>230692</v>
      </c>
      <c r="O540" s="24">
        <v>41649</v>
      </c>
      <c r="P540" s="14" t="str">
        <f t="shared" si="35"/>
        <v>Friday</v>
      </c>
      <c r="Q540" s="14" t="s">
        <v>43</v>
      </c>
      <c r="R540" s="14">
        <v>2014</v>
      </c>
    </row>
    <row r="541" spans="1:18" x14ac:dyDescent="0.3">
      <c r="A541" s="13" t="s">
        <v>1255</v>
      </c>
      <c r="B541" s="18" t="s">
        <v>23</v>
      </c>
      <c r="C541" s="18" t="s">
        <v>17</v>
      </c>
      <c r="D541" s="18" t="s">
        <v>18</v>
      </c>
      <c r="E541" s="18" t="s">
        <v>470</v>
      </c>
      <c r="F541" s="19">
        <v>2689</v>
      </c>
      <c r="G541" s="20">
        <v>3</v>
      </c>
      <c r="H541" s="20">
        <v>15</v>
      </c>
      <c r="I541" s="20">
        <v>40335</v>
      </c>
      <c r="J541" s="21">
        <f t="shared" si="32"/>
        <v>0.12</v>
      </c>
      <c r="K541" s="20">
        <v>4840.2</v>
      </c>
      <c r="L541" s="20">
        <v>35494.800000000003</v>
      </c>
      <c r="M541" s="22">
        <f t="shared" si="33"/>
        <v>8067</v>
      </c>
      <c r="N541" s="22">
        <f t="shared" si="34"/>
        <v>27427.800000000003</v>
      </c>
      <c r="O541" s="25">
        <v>41650</v>
      </c>
      <c r="P541" s="27" t="str">
        <f t="shared" si="35"/>
        <v>Saturday</v>
      </c>
      <c r="Q541" s="18" t="s">
        <v>54</v>
      </c>
      <c r="R541" s="18">
        <v>2014</v>
      </c>
    </row>
    <row r="542" spans="1:18" x14ac:dyDescent="0.3">
      <c r="A542" s="13" t="s">
        <v>1256</v>
      </c>
      <c r="B542" s="14" t="s">
        <v>23</v>
      </c>
      <c r="C542" s="14" t="s">
        <v>44</v>
      </c>
      <c r="D542" s="14" t="s">
        <v>31</v>
      </c>
      <c r="E542" s="14" t="s">
        <v>470</v>
      </c>
      <c r="F542" s="15">
        <v>677</v>
      </c>
      <c r="G542" s="16">
        <v>5</v>
      </c>
      <c r="H542" s="16">
        <v>15</v>
      </c>
      <c r="I542" s="16">
        <v>10155</v>
      </c>
      <c r="J542" s="17">
        <f t="shared" si="32"/>
        <v>0.12</v>
      </c>
      <c r="K542" s="16">
        <v>1218.5999999999999</v>
      </c>
      <c r="L542" s="16">
        <v>8936.4</v>
      </c>
      <c r="M542" s="16">
        <f t="shared" si="33"/>
        <v>3385</v>
      </c>
      <c r="N542" s="16">
        <f t="shared" si="34"/>
        <v>5551.4</v>
      </c>
      <c r="O542" s="24">
        <v>41642</v>
      </c>
      <c r="P542" s="14" t="str">
        <f t="shared" si="35"/>
        <v>Friday</v>
      </c>
      <c r="Q542" s="14" t="s">
        <v>32</v>
      </c>
      <c r="R542" s="14">
        <v>2014</v>
      </c>
    </row>
    <row r="543" spans="1:18" x14ac:dyDescent="0.3">
      <c r="A543" s="13" t="s">
        <v>1257</v>
      </c>
      <c r="B543" s="18" t="s">
        <v>38</v>
      </c>
      <c r="C543" s="18" t="s">
        <v>24</v>
      </c>
      <c r="D543" s="18" t="s">
        <v>31</v>
      </c>
      <c r="E543" s="18" t="s">
        <v>470</v>
      </c>
      <c r="F543" s="19">
        <v>1773</v>
      </c>
      <c r="G543" s="20">
        <v>5</v>
      </c>
      <c r="H543" s="20">
        <v>300</v>
      </c>
      <c r="I543" s="20">
        <v>531900</v>
      </c>
      <c r="J543" s="21">
        <f t="shared" si="32"/>
        <v>0.12</v>
      </c>
      <c r="K543" s="20">
        <v>63828</v>
      </c>
      <c r="L543" s="20">
        <v>468072</v>
      </c>
      <c r="M543" s="22">
        <f t="shared" si="33"/>
        <v>8865</v>
      </c>
      <c r="N543" s="22">
        <f t="shared" si="34"/>
        <v>459207</v>
      </c>
      <c r="O543" s="25">
        <v>41643</v>
      </c>
      <c r="P543" s="27" t="str">
        <f t="shared" si="35"/>
        <v>Saturday</v>
      </c>
      <c r="Q543" s="18" t="s">
        <v>64</v>
      </c>
      <c r="R543" s="18">
        <v>2014</v>
      </c>
    </row>
    <row r="544" spans="1:18" x14ac:dyDescent="0.3">
      <c r="A544" s="13" t="s">
        <v>1258</v>
      </c>
      <c r="B544" s="14" t="s">
        <v>16</v>
      </c>
      <c r="C544" s="14" t="s">
        <v>26</v>
      </c>
      <c r="D544" s="14" t="s">
        <v>31</v>
      </c>
      <c r="E544" s="14" t="s">
        <v>470</v>
      </c>
      <c r="F544" s="15">
        <v>2420</v>
      </c>
      <c r="G544" s="16">
        <v>5</v>
      </c>
      <c r="H544" s="16">
        <v>7</v>
      </c>
      <c r="I544" s="16">
        <v>16940</v>
      </c>
      <c r="J544" s="17">
        <f t="shared" si="32"/>
        <v>0.12</v>
      </c>
      <c r="K544" s="16">
        <v>2032.8</v>
      </c>
      <c r="L544" s="16">
        <v>14907.2</v>
      </c>
      <c r="M544" s="16">
        <f t="shared" si="33"/>
        <v>12100</v>
      </c>
      <c r="N544" s="16">
        <f t="shared" si="34"/>
        <v>2807.2000000000007</v>
      </c>
      <c r="O544" s="24">
        <v>41648</v>
      </c>
      <c r="P544" s="14" t="str">
        <f t="shared" si="35"/>
        <v>Thursday</v>
      </c>
      <c r="Q544" s="14" t="s">
        <v>42</v>
      </c>
      <c r="R544" s="14">
        <v>2014</v>
      </c>
    </row>
    <row r="545" spans="1:18" x14ac:dyDescent="0.3">
      <c r="A545" s="13" t="s">
        <v>1259</v>
      </c>
      <c r="B545" s="18" t="s">
        <v>16</v>
      </c>
      <c r="C545" s="18" t="s">
        <v>17</v>
      </c>
      <c r="D545" s="18" t="s">
        <v>31</v>
      </c>
      <c r="E545" s="18" t="s">
        <v>470</v>
      </c>
      <c r="F545" s="19">
        <v>2734</v>
      </c>
      <c r="G545" s="20">
        <v>5</v>
      </c>
      <c r="H545" s="20">
        <v>7</v>
      </c>
      <c r="I545" s="20">
        <v>19138</v>
      </c>
      <c r="J545" s="21">
        <f t="shared" si="32"/>
        <v>0.12</v>
      </c>
      <c r="K545" s="20">
        <v>2296.56</v>
      </c>
      <c r="L545" s="20">
        <v>16841.439999999999</v>
      </c>
      <c r="M545" s="22">
        <f t="shared" si="33"/>
        <v>13670</v>
      </c>
      <c r="N545" s="22">
        <f t="shared" si="34"/>
        <v>3171.4399999999987</v>
      </c>
      <c r="O545" s="25">
        <v>41649</v>
      </c>
      <c r="P545" s="27" t="str">
        <f t="shared" si="35"/>
        <v>Friday</v>
      </c>
      <c r="Q545" s="18" t="s">
        <v>43</v>
      </c>
      <c r="R545" s="18">
        <v>2014</v>
      </c>
    </row>
    <row r="546" spans="1:18" x14ac:dyDescent="0.3">
      <c r="A546" s="13" t="s">
        <v>1260</v>
      </c>
      <c r="B546" s="14" t="s">
        <v>16</v>
      </c>
      <c r="C546" s="14" t="s">
        <v>26</v>
      </c>
      <c r="D546" s="14" t="s">
        <v>31</v>
      </c>
      <c r="E546" s="14" t="s">
        <v>470</v>
      </c>
      <c r="F546" s="15">
        <v>1715</v>
      </c>
      <c r="G546" s="16">
        <v>5</v>
      </c>
      <c r="H546" s="16">
        <v>20</v>
      </c>
      <c r="I546" s="16">
        <v>34300</v>
      </c>
      <c r="J546" s="17">
        <f t="shared" si="32"/>
        <v>0.12</v>
      </c>
      <c r="K546" s="16">
        <v>4116</v>
      </c>
      <c r="L546" s="16">
        <v>30184</v>
      </c>
      <c r="M546" s="16">
        <f t="shared" si="33"/>
        <v>8575</v>
      </c>
      <c r="N546" s="16">
        <f t="shared" si="34"/>
        <v>21609</v>
      </c>
      <c r="O546" s="24">
        <v>41284</v>
      </c>
      <c r="P546" s="14" t="str">
        <f t="shared" si="35"/>
        <v>Thursday</v>
      </c>
      <c r="Q546" s="14" t="s">
        <v>43</v>
      </c>
      <c r="R546" s="14">
        <v>2013</v>
      </c>
    </row>
    <row r="547" spans="1:18" x14ac:dyDescent="0.3">
      <c r="A547" s="13" t="s">
        <v>1261</v>
      </c>
      <c r="B547" s="18" t="s">
        <v>38</v>
      </c>
      <c r="C547" s="18" t="s">
        <v>24</v>
      </c>
      <c r="D547" s="18" t="s">
        <v>31</v>
      </c>
      <c r="E547" s="18" t="s">
        <v>470</v>
      </c>
      <c r="F547" s="19">
        <v>1186</v>
      </c>
      <c r="G547" s="20">
        <v>5</v>
      </c>
      <c r="H547" s="20">
        <v>300</v>
      </c>
      <c r="I547" s="20">
        <v>355800</v>
      </c>
      <c r="J547" s="21">
        <f t="shared" si="32"/>
        <v>0.12</v>
      </c>
      <c r="K547" s="20">
        <v>42696</v>
      </c>
      <c r="L547" s="20">
        <v>313104</v>
      </c>
      <c r="M547" s="22">
        <f t="shared" si="33"/>
        <v>5930</v>
      </c>
      <c r="N547" s="22">
        <f t="shared" si="34"/>
        <v>307174</v>
      </c>
      <c r="O547" s="25">
        <v>41286</v>
      </c>
      <c r="P547" s="27" t="str">
        <f t="shared" si="35"/>
        <v>Saturday</v>
      </c>
      <c r="Q547" s="18" t="s">
        <v>30</v>
      </c>
      <c r="R547" s="18">
        <v>2013</v>
      </c>
    </row>
    <row r="548" spans="1:18" x14ac:dyDescent="0.3">
      <c r="A548" s="13" t="s">
        <v>1262</v>
      </c>
      <c r="B548" s="14" t="s">
        <v>38</v>
      </c>
      <c r="C548" s="14" t="s">
        <v>44</v>
      </c>
      <c r="D548" s="14" t="s">
        <v>45</v>
      </c>
      <c r="E548" s="14" t="s">
        <v>470</v>
      </c>
      <c r="F548" s="15">
        <v>3495</v>
      </c>
      <c r="G548" s="16">
        <v>10</v>
      </c>
      <c r="H548" s="16">
        <v>300</v>
      </c>
      <c r="I548" s="16">
        <v>1048500</v>
      </c>
      <c r="J548" s="17">
        <f t="shared" si="32"/>
        <v>0.12</v>
      </c>
      <c r="K548" s="16">
        <v>125820</v>
      </c>
      <c r="L548" s="16">
        <v>922680</v>
      </c>
      <c r="M548" s="16">
        <f t="shared" si="33"/>
        <v>34950</v>
      </c>
      <c r="N548" s="16">
        <f t="shared" si="34"/>
        <v>887730</v>
      </c>
      <c r="O548" s="24">
        <v>41640</v>
      </c>
      <c r="P548" s="14" t="str">
        <f t="shared" si="35"/>
        <v>Wednesday</v>
      </c>
      <c r="Q548" s="14" t="s">
        <v>21</v>
      </c>
      <c r="R548" s="14">
        <v>2014</v>
      </c>
    </row>
    <row r="549" spans="1:18" x14ac:dyDescent="0.3">
      <c r="A549" s="13" t="s">
        <v>1263</v>
      </c>
      <c r="B549" s="18" t="s">
        <v>16</v>
      </c>
      <c r="C549" s="18" t="s">
        <v>26</v>
      </c>
      <c r="D549" s="18" t="s">
        <v>45</v>
      </c>
      <c r="E549" s="18" t="s">
        <v>470</v>
      </c>
      <c r="F549" s="19">
        <v>886</v>
      </c>
      <c r="G549" s="20">
        <v>10</v>
      </c>
      <c r="H549" s="20">
        <v>350</v>
      </c>
      <c r="I549" s="20">
        <v>310100</v>
      </c>
      <c r="J549" s="21">
        <f t="shared" si="32"/>
        <v>0.12</v>
      </c>
      <c r="K549" s="20">
        <v>37212</v>
      </c>
      <c r="L549" s="20">
        <v>272888</v>
      </c>
      <c r="M549" s="22">
        <f t="shared" si="33"/>
        <v>8860</v>
      </c>
      <c r="N549" s="22">
        <f t="shared" si="34"/>
        <v>264028</v>
      </c>
      <c r="O549" s="25">
        <v>41645</v>
      </c>
      <c r="P549" s="27" t="str">
        <f t="shared" si="35"/>
        <v>Monday</v>
      </c>
      <c r="Q549" s="18" t="s">
        <v>25</v>
      </c>
      <c r="R549" s="18">
        <v>2014</v>
      </c>
    </row>
    <row r="550" spans="1:18" x14ac:dyDescent="0.3">
      <c r="A550" s="13" t="s">
        <v>1264</v>
      </c>
      <c r="B550" s="14" t="s">
        <v>34</v>
      </c>
      <c r="C550" s="14" t="s">
        <v>26</v>
      </c>
      <c r="D550" s="14" t="s">
        <v>45</v>
      </c>
      <c r="E550" s="14" t="s">
        <v>470</v>
      </c>
      <c r="F550" s="15">
        <v>2156</v>
      </c>
      <c r="G550" s="16">
        <v>10</v>
      </c>
      <c r="H550" s="16">
        <v>125</v>
      </c>
      <c r="I550" s="16">
        <v>269500</v>
      </c>
      <c r="J550" s="17">
        <f t="shared" si="32"/>
        <v>0.12</v>
      </c>
      <c r="K550" s="16">
        <v>32340</v>
      </c>
      <c r="L550" s="16">
        <v>237160</v>
      </c>
      <c r="M550" s="16">
        <f t="shared" si="33"/>
        <v>21560</v>
      </c>
      <c r="N550" s="16">
        <f t="shared" si="34"/>
        <v>215600</v>
      </c>
      <c r="O550" s="24">
        <v>41649</v>
      </c>
      <c r="P550" s="14" t="str">
        <f t="shared" si="35"/>
        <v>Friday</v>
      </c>
      <c r="Q550" s="14" t="s">
        <v>43</v>
      </c>
      <c r="R550" s="14">
        <v>2014</v>
      </c>
    </row>
    <row r="551" spans="1:18" x14ac:dyDescent="0.3">
      <c r="A551" s="13" t="s">
        <v>1265</v>
      </c>
      <c r="B551" s="18" t="s">
        <v>16</v>
      </c>
      <c r="C551" s="18" t="s">
        <v>26</v>
      </c>
      <c r="D551" s="18" t="s">
        <v>45</v>
      </c>
      <c r="E551" s="18" t="s">
        <v>470</v>
      </c>
      <c r="F551" s="19">
        <v>905</v>
      </c>
      <c r="G551" s="20">
        <v>10</v>
      </c>
      <c r="H551" s="20">
        <v>20</v>
      </c>
      <c r="I551" s="20">
        <v>18100</v>
      </c>
      <c r="J551" s="21">
        <f t="shared" si="32"/>
        <v>0.12</v>
      </c>
      <c r="K551" s="20">
        <v>2172</v>
      </c>
      <c r="L551" s="20">
        <v>15928</v>
      </c>
      <c r="M551" s="22">
        <f t="shared" si="33"/>
        <v>9050</v>
      </c>
      <c r="N551" s="22">
        <f t="shared" si="34"/>
        <v>6878</v>
      </c>
      <c r="O551" s="25">
        <v>41649</v>
      </c>
      <c r="P551" s="27" t="str">
        <f t="shared" si="35"/>
        <v>Friday</v>
      </c>
      <c r="Q551" s="18" t="s">
        <v>43</v>
      </c>
      <c r="R551" s="18">
        <v>2014</v>
      </c>
    </row>
    <row r="552" spans="1:18" x14ac:dyDescent="0.3">
      <c r="A552" s="13" t="s">
        <v>1266</v>
      </c>
      <c r="B552" s="14" t="s">
        <v>16</v>
      </c>
      <c r="C552" s="14" t="s">
        <v>26</v>
      </c>
      <c r="D552" s="14" t="s">
        <v>45</v>
      </c>
      <c r="E552" s="14" t="s">
        <v>470</v>
      </c>
      <c r="F552" s="15">
        <v>1715</v>
      </c>
      <c r="G552" s="16">
        <v>10</v>
      </c>
      <c r="H552" s="16">
        <v>20</v>
      </c>
      <c r="I552" s="16">
        <v>34300</v>
      </c>
      <c r="J552" s="17">
        <f t="shared" si="32"/>
        <v>0.12</v>
      </c>
      <c r="K552" s="16">
        <v>4116</v>
      </c>
      <c r="L552" s="16">
        <v>30184</v>
      </c>
      <c r="M552" s="16">
        <f t="shared" si="33"/>
        <v>17150</v>
      </c>
      <c r="N552" s="16">
        <f t="shared" si="34"/>
        <v>13034</v>
      </c>
      <c r="O552" s="24">
        <v>41284</v>
      </c>
      <c r="P552" s="14" t="str">
        <f t="shared" si="35"/>
        <v>Thursday</v>
      </c>
      <c r="Q552" s="14" t="s">
        <v>43</v>
      </c>
      <c r="R552" s="14">
        <v>2013</v>
      </c>
    </row>
    <row r="553" spans="1:18" x14ac:dyDescent="0.3">
      <c r="A553" s="13" t="s">
        <v>1267</v>
      </c>
      <c r="B553" s="18" t="s">
        <v>16</v>
      </c>
      <c r="C553" s="18" t="s">
        <v>24</v>
      </c>
      <c r="D553" s="18" t="s">
        <v>45</v>
      </c>
      <c r="E553" s="18" t="s">
        <v>470</v>
      </c>
      <c r="F553" s="19">
        <v>1594</v>
      </c>
      <c r="G553" s="20">
        <v>10</v>
      </c>
      <c r="H553" s="20">
        <v>350</v>
      </c>
      <c r="I553" s="20">
        <v>557900</v>
      </c>
      <c r="J553" s="21">
        <f t="shared" si="32"/>
        <v>0.12</v>
      </c>
      <c r="K553" s="20">
        <v>66948</v>
      </c>
      <c r="L553" s="20">
        <v>490952</v>
      </c>
      <c r="M553" s="22">
        <f t="shared" si="33"/>
        <v>15940</v>
      </c>
      <c r="N553" s="22">
        <f t="shared" si="34"/>
        <v>475012</v>
      </c>
      <c r="O553" s="25">
        <v>41650</v>
      </c>
      <c r="P553" s="27" t="str">
        <f t="shared" si="35"/>
        <v>Saturday</v>
      </c>
      <c r="Q553" s="18" t="s">
        <v>54</v>
      </c>
      <c r="R553" s="18">
        <v>2014</v>
      </c>
    </row>
    <row r="554" spans="1:18" x14ac:dyDescent="0.3">
      <c r="A554" s="13" t="s">
        <v>1268</v>
      </c>
      <c r="B554" s="14" t="s">
        <v>38</v>
      </c>
      <c r="C554" s="14" t="s">
        <v>22</v>
      </c>
      <c r="D554" s="14" t="s">
        <v>45</v>
      </c>
      <c r="E554" s="14" t="s">
        <v>470</v>
      </c>
      <c r="F554" s="15">
        <v>1359</v>
      </c>
      <c r="G554" s="16">
        <v>10</v>
      </c>
      <c r="H554" s="16">
        <v>300</v>
      </c>
      <c r="I554" s="16">
        <v>407700</v>
      </c>
      <c r="J554" s="17">
        <f t="shared" si="32"/>
        <v>0.12</v>
      </c>
      <c r="K554" s="16">
        <v>48924</v>
      </c>
      <c r="L554" s="16">
        <v>358776</v>
      </c>
      <c r="M554" s="16">
        <f t="shared" si="33"/>
        <v>13590</v>
      </c>
      <c r="N554" s="16">
        <f t="shared" si="34"/>
        <v>345186</v>
      </c>
      <c r="O554" s="24">
        <v>41650</v>
      </c>
      <c r="P554" s="14" t="str">
        <f t="shared" si="35"/>
        <v>Saturday</v>
      </c>
      <c r="Q554" s="14" t="s">
        <v>54</v>
      </c>
      <c r="R554" s="14">
        <v>2014</v>
      </c>
    </row>
    <row r="555" spans="1:18" x14ac:dyDescent="0.3">
      <c r="A555" s="13" t="s">
        <v>1269</v>
      </c>
      <c r="B555" s="18" t="s">
        <v>38</v>
      </c>
      <c r="C555" s="18" t="s">
        <v>26</v>
      </c>
      <c r="D555" s="18" t="s">
        <v>45</v>
      </c>
      <c r="E555" s="18" t="s">
        <v>470</v>
      </c>
      <c r="F555" s="19">
        <v>2150</v>
      </c>
      <c r="G555" s="20">
        <v>10</v>
      </c>
      <c r="H555" s="20">
        <v>300</v>
      </c>
      <c r="I555" s="20">
        <v>645000</v>
      </c>
      <c r="J555" s="21">
        <f t="shared" si="32"/>
        <v>0.12</v>
      </c>
      <c r="K555" s="20">
        <v>77400</v>
      </c>
      <c r="L555" s="20">
        <v>567600</v>
      </c>
      <c r="M555" s="22">
        <f t="shared" si="33"/>
        <v>21500</v>
      </c>
      <c r="N555" s="22">
        <f t="shared" si="34"/>
        <v>546100</v>
      </c>
      <c r="O555" s="25">
        <v>41650</v>
      </c>
      <c r="P555" s="27" t="str">
        <f t="shared" si="35"/>
        <v>Saturday</v>
      </c>
      <c r="Q555" s="18" t="s">
        <v>54</v>
      </c>
      <c r="R555" s="18">
        <v>2014</v>
      </c>
    </row>
    <row r="556" spans="1:18" x14ac:dyDescent="0.3">
      <c r="A556" s="13" t="s">
        <v>1270</v>
      </c>
      <c r="B556" s="14" t="s">
        <v>16</v>
      </c>
      <c r="C556" s="14" t="s">
        <v>26</v>
      </c>
      <c r="D556" s="14" t="s">
        <v>45</v>
      </c>
      <c r="E556" s="14" t="s">
        <v>470</v>
      </c>
      <c r="F556" s="15">
        <v>1197</v>
      </c>
      <c r="G556" s="16">
        <v>10</v>
      </c>
      <c r="H556" s="16">
        <v>350</v>
      </c>
      <c r="I556" s="16">
        <v>418950</v>
      </c>
      <c r="J556" s="17">
        <f t="shared" si="32"/>
        <v>0.12</v>
      </c>
      <c r="K556" s="16">
        <v>50274</v>
      </c>
      <c r="L556" s="16">
        <v>368676</v>
      </c>
      <c r="M556" s="16">
        <f t="shared" si="33"/>
        <v>11970</v>
      </c>
      <c r="N556" s="16">
        <f t="shared" si="34"/>
        <v>356706</v>
      </c>
      <c r="O556" s="24">
        <v>41650</v>
      </c>
      <c r="P556" s="14" t="str">
        <f t="shared" si="35"/>
        <v>Saturday</v>
      </c>
      <c r="Q556" s="14" t="s">
        <v>54</v>
      </c>
      <c r="R556" s="14">
        <v>2014</v>
      </c>
    </row>
    <row r="557" spans="1:18" x14ac:dyDescent="0.3">
      <c r="A557" s="13" t="s">
        <v>1271</v>
      </c>
      <c r="B557" s="18" t="s">
        <v>23</v>
      </c>
      <c r="C557" s="18" t="s">
        <v>26</v>
      </c>
      <c r="D557" s="18" t="s">
        <v>45</v>
      </c>
      <c r="E557" s="18" t="s">
        <v>470</v>
      </c>
      <c r="F557" s="19">
        <v>380</v>
      </c>
      <c r="G557" s="20">
        <v>10</v>
      </c>
      <c r="H557" s="20">
        <v>15</v>
      </c>
      <c r="I557" s="20">
        <v>5700</v>
      </c>
      <c r="J557" s="21">
        <f t="shared" si="32"/>
        <v>0.12</v>
      </c>
      <c r="K557" s="20">
        <v>684</v>
      </c>
      <c r="L557" s="20">
        <v>5016</v>
      </c>
      <c r="M557" s="22">
        <f t="shared" si="33"/>
        <v>3800</v>
      </c>
      <c r="N557" s="22">
        <f t="shared" si="34"/>
        <v>1216</v>
      </c>
      <c r="O557" s="25">
        <v>41286</v>
      </c>
      <c r="P557" s="27" t="str">
        <f t="shared" si="35"/>
        <v>Saturday</v>
      </c>
      <c r="Q557" s="18" t="s">
        <v>30</v>
      </c>
      <c r="R557" s="18">
        <v>2013</v>
      </c>
    </row>
    <row r="558" spans="1:18" x14ac:dyDescent="0.3">
      <c r="A558" s="13" t="s">
        <v>1272</v>
      </c>
      <c r="B558" s="14" t="s">
        <v>16</v>
      </c>
      <c r="C558" s="14" t="s">
        <v>26</v>
      </c>
      <c r="D558" s="14" t="s">
        <v>45</v>
      </c>
      <c r="E558" s="14" t="s">
        <v>470</v>
      </c>
      <c r="F558" s="15">
        <v>1233</v>
      </c>
      <c r="G558" s="16">
        <v>10</v>
      </c>
      <c r="H558" s="16">
        <v>20</v>
      </c>
      <c r="I558" s="16">
        <v>24660</v>
      </c>
      <c r="J558" s="17">
        <f t="shared" si="32"/>
        <v>0.12</v>
      </c>
      <c r="K558" s="16">
        <v>2959.2</v>
      </c>
      <c r="L558" s="16">
        <v>21700.799999999999</v>
      </c>
      <c r="M558" s="16">
        <f t="shared" si="33"/>
        <v>12330</v>
      </c>
      <c r="N558" s="16">
        <f t="shared" si="34"/>
        <v>9370.7999999999993</v>
      </c>
      <c r="O558" s="24">
        <v>41651</v>
      </c>
      <c r="P558" s="14" t="str">
        <f t="shared" si="35"/>
        <v>Sunday</v>
      </c>
      <c r="Q558" s="14" t="s">
        <v>30</v>
      </c>
      <c r="R558" s="14">
        <v>2014</v>
      </c>
    </row>
    <row r="559" spans="1:18" x14ac:dyDescent="0.3">
      <c r="A559" s="13" t="s">
        <v>1273</v>
      </c>
      <c r="B559" s="18" t="s">
        <v>16</v>
      </c>
      <c r="C559" s="18" t="s">
        <v>26</v>
      </c>
      <c r="D559" s="18" t="s">
        <v>55</v>
      </c>
      <c r="E559" s="18" t="s">
        <v>470</v>
      </c>
      <c r="F559" s="19">
        <v>1395</v>
      </c>
      <c r="G559" s="20">
        <v>120</v>
      </c>
      <c r="H559" s="20">
        <v>350</v>
      </c>
      <c r="I559" s="20">
        <v>488250</v>
      </c>
      <c r="J559" s="21">
        <f t="shared" si="32"/>
        <v>0.12</v>
      </c>
      <c r="K559" s="20">
        <v>58590</v>
      </c>
      <c r="L559" s="20">
        <v>429660</v>
      </c>
      <c r="M559" s="22">
        <f t="shared" si="33"/>
        <v>167400</v>
      </c>
      <c r="N559" s="22">
        <f t="shared" si="34"/>
        <v>262260</v>
      </c>
      <c r="O559" s="25">
        <v>41646</v>
      </c>
      <c r="P559" s="27" t="str">
        <f t="shared" si="35"/>
        <v>Tuesday</v>
      </c>
      <c r="Q559" s="18" t="s">
        <v>37</v>
      </c>
      <c r="R559" s="18">
        <v>2014</v>
      </c>
    </row>
    <row r="560" spans="1:18" x14ac:dyDescent="0.3">
      <c r="A560" s="13" t="s">
        <v>1274</v>
      </c>
      <c r="B560" s="14" t="s">
        <v>16</v>
      </c>
      <c r="C560" s="14" t="s">
        <v>44</v>
      </c>
      <c r="D560" s="14" t="s">
        <v>55</v>
      </c>
      <c r="E560" s="14" t="s">
        <v>470</v>
      </c>
      <c r="F560" s="15">
        <v>986</v>
      </c>
      <c r="G560" s="16">
        <v>120</v>
      </c>
      <c r="H560" s="16">
        <v>350</v>
      </c>
      <c r="I560" s="16">
        <v>345100</v>
      </c>
      <c r="J560" s="17">
        <f t="shared" si="32"/>
        <v>0.12</v>
      </c>
      <c r="K560" s="16">
        <v>41412</v>
      </c>
      <c r="L560" s="16">
        <v>303688</v>
      </c>
      <c r="M560" s="16">
        <f t="shared" si="33"/>
        <v>118320</v>
      </c>
      <c r="N560" s="16">
        <f t="shared" si="34"/>
        <v>185368</v>
      </c>
      <c r="O560" s="24">
        <v>41649</v>
      </c>
      <c r="P560" s="14" t="str">
        <f t="shared" si="35"/>
        <v>Friday</v>
      </c>
      <c r="Q560" s="14" t="s">
        <v>43</v>
      </c>
      <c r="R560" s="14">
        <v>2014</v>
      </c>
    </row>
    <row r="561" spans="1:18" x14ac:dyDescent="0.3">
      <c r="A561" s="13" t="s">
        <v>1275</v>
      </c>
      <c r="B561" s="18" t="s">
        <v>16</v>
      </c>
      <c r="C561" s="18" t="s">
        <v>26</v>
      </c>
      <c r="D561" s="18" t="s">
        <v>55</v>
      </c>
      <c r="E561" s="18" t="s">
        <v>470</v>
      </c>
      <c r="F561" s="19">
        <v>905</v>
      </c>
      <c r="G561" s="20">
        <v>120</v>
      </c>
      <c r="H561" s="20">
        <v>20</v>
      </c>
      <c r="I561" s="20">
        <v>18100</v>
      </c>
      <c r="J561" s="21">
        <f t="shared" si="32"/>
        <v>0.12</v>
      </c>
      <c r="K561" s="20">
        <v>2172</v>
      </c>
      <c r="L561" s="20">
        <v>15928</v>
      </c>
      <c r="M561" s="22">
        <f t="shared" si="33"/>
        <v>108600</v>
      </c>
      <c r="N561" s="22">
        <f t="shared" si="34"/>
        <v>-92672</v>
      </c>
      <c r="O561" s="25">
        <v>41649</v>
      </c>
      <c r="P561" s="27" t="str">
        <f t="shared" si="35"/>
        <v>Friday</v>
      </c>
      <c r="Q561" s="18" t="s">
        <v>43</v>
      </c>
      <c r="R561" s="18">
        <v>2014</v>
      </c>
    </row>
    <row r="562" spans="1:18" x14ac:dyDescent="0.3">
      <c r="A562" s="13" t="s">
        <v>1276</v>
      </c>
      <c r="B562" s="14" t="s">
        <v>33</v>
      </c>
      <c r="C562" s="14" t="s">
        <v>17</v>
      </c>
      <c r="D562" s="14" t="s">
        <v>60</v>
      </c>
      <c r="E562" s="14" t="s">
        <v>470</v>
      </c>
      <c r="F562" s="15">
        <v>2109</v>
      </c>
      <c r="G562" s="16">
        <v>250</v>
      </c>
      <c r="H562" s="16">
        <v>12</v>
      </c>
      <c r="I562" s="16">
        <v>25308</v>
      </c>
      <c r="J562" s="17">
        <f t="shared" si="32"/>
        <v>0.12</v>
      </c>
      <c r="K562" s="16">
        <v>3036.96</v>
      </c>
      <c r="L562" s="16">
        <v>22271.040000000001</v>
      </c>
      <c r="M562" s="16">
        <f t="shared" si="33"/>
        <v>527250</v>
      </c>
      <c r="N562" s="16">
        <f t="shared" si="34"/>
        <v>-504978.96</v>
      </c>
      <c r="O562" s="24">
        <v>41644</v>
      </c>
      <c r="P562" s="14" t="str">
        <f t="shared" si="35"/>
        <v>Sunday</v>
      </c>
      <c r="Q562" s="14" t="s">
        <v>78</v>
      </c>
      <c r="R562" s="14">
        <v>2014</v>
      </c>
    </row>
    <row r="563" spans="1:18" x14ac:dyDescent="0.3">
      <c r="A563" s="13" t="s">
        <v>1277</v>
      </c>
      <c r="B563" s="18" t="s">
        <v>23</v>
      </c>
      <c r="C563" s="18" t="s">
        <v>24</v>
      </c>
      <c r="D563" s="18" t="s">
        <v>60</v>
      </c>
      <c r="E563" s="18" t="s">
        <v>470</v>
      </c>
      <c r="F563" s="19">
        <v>3874.5</v>
      </c>
      <c r="G563" s="20">
        <v>250</v>
      </c>
      <c r="H563" s="20">
        <v>15</v>
      </c>
      <c r="I563" s="20">
        <v>58117.5</v>
      </c>
      <c r="J563" s="21">
        <f t="shared" si="32"/>
        <v>0.12000000000000001</v>
      </c>
      <c r="K563" s="20">
        <v>6974.1</v>
      </c>
      <c r="L563" s="20">
        <v>51143.4</v>
      </c>
      <c r="M563" s="22">
        <f t="shared" si="33"/>
        <v>968625</v>
      </c>
      <c r="N563" s="22">
        <f t="shared" si="34"/>
        <v>-917481.6</v>
      </c>
      <c r="O563" s="25">
        <v>41646</v>
      </c>
      <c r="P563" s="27" t="str">
        <f t="shared" si="35"/>
        <v>Tuesday</v>
      </c>
      <c r="Q563" s="18" t="s">
        <v>37</v>
      </c>
      <c r="R563" s="18">
        <v>2014</v>
      </c>
    </row>
    <row r="564" spans="1:18" x14ac:dyDescent="0.3">
      <c r="A564" s="13" t="s">
        <v>1278</v>
      </c>
      <c r="B564" s="14" t="s">
        <v>16</v>
      </c>
      <c r="C564" s="14" t="s">
        <v>17</v>
      </c>
      <c r="D564" s="14" t="s">
        <v>60</v>
      </c>
      <c r="E564" s="14" t="s">
        <v>470</v>
      </c>
      <c r="F564" s="15">
        <v>623</v>
      </c>
      <c r="G564" s="16">
        <v>250</v>
      </c>
      <c r="H564" s="16">
        <v>350</v>
      </c>
      <c r="I564" s="16">
        <v>218050</v>
      </c>
      <c r="J564" s="17">
        <f t="shared" si="32"/>
        <v>0.12</v>
      </c>
      <c r="K564" s="16">
        <v>26166</v>
      </c>
      <c r="L564" s="16">
        <v>191884</v>
      </c>
      <c r="M564" s="16">
        <f t="shared" si="33"/>
        <v>155750</v>
      </c>
      <c r="N564" s="16">
        <f t="shared" si="34"/>
        <v>36134</v>
      </c>
      <c r="O564" s="24">
        <v>41283</v>
      </c>
      <c r="P564" s="14" t="str">
        <f t="shared" si="35"/>
        <v>Wednesday</v>
      </c>
      <c r="Q564" s="14" t="s">
        <v>42</v>
      </c>
      <c r="R564" s="14">
        <v>2013</v>
      </c>
    </row>
    <row r="565" spans="1:18" x14ac:dyDescent="0.3">
      <c r="A565" s="13" t="s">
        <v>1279</v>
      </c>
      <c r="B565" s="18" t="s">
        <v>16</v>
      </c>
      <c r="C565" s="18" t="s">
        <v>44</v>
      </c>
      <c r="D565" s="18" t="s">
        <v>60</v>
      </c>
      <c r="E565" s="18" t="s">
        <v>470</v>
      </c>
      <c r="F565" s="19">
        <v>986</v>
      </c>
      <c r="G565" s="20">
        <v>250</v>
      </c>
      <c r="H565" s="20">
        <v>350</v>
      </c>
      <c r="I565" s="20">
        <v>345100</v>
      </c>
      <c r="J565" s="21">
        <f t="shared" si="32"/>
        <v>0.12</v>
      </c>
      <c r="K565" s="20">
        <v>41412</v>
      </c>
      <c r="L565" s="20">
        <v>303688</v>
      </c>
      <c r="M565" s="22">
        <f t="shared" si="33"/>
        <v>246500</v>
      </c>
      <c r="N565" s="22">
        <f t="shared" si="34"/>
        <v>57188</v>
      </c>
      <c r="O565" s="25">
        <v>41649</v>
      </c>
      <c r="P565" s="27" t="str">
        <f t="shared" si="35"/>
        <v>Friday</v>
      </c>
      <c r="Q565" s="18" t="s">
        <v>43</v>
      </c>
      <c r="R565" s="18">
        <v>2014</v>
      </c>
    </row>
    <row r="566" spans="1:18" x14ac:dyDescent="0.3">
      <c r="A566" s="13" t="s">
        <v>1280</v>
      </c>
      <c r="B566" s="14" t="s">
        <v>34</v>
      </c>
      <c r="C566" s="14" t="s">
        <v>44</v>
      </c>
      <c r="D566" s="14" t="s">
        <v>60</v>
      </c>
      <c r="E566" s="14" t="s">
        <v>470</v>
      </c>
      <c r="F566" s="15">
        <v>2387</v>
      </c>
      <c r="G566" s="16">
        <v>250</v>
      </c>
      <c r="H566" s="16">
        <v>125</v>
      </c>
      <c r="I566" s="16">
        <v>298375</v>
      </c>
      <c r="J566" s="17">
        <f t="shared" si="32"/>
        <v>0.12</v>
      </c>
      <c r="K566" s="16">
        <v>35805</v>
      </c>
      <c r="L566" s="16">
        <v>262570</v>
      </c>
      <c r="M566" s="16">
        <f t="shared" si="33"/>
        <v>596750</v>
      </c>
      <c r="N566" s="16">
        <f t="shared" si="34"/>
        <v>-334180</v>
      </c>
      <c r="O566" s="24">
        <v>41650</v>
      </c>
      <c r="P566" s="14" t="str">
        <f t="shared" si="35"/>
        <v>Saturday</v>
      </c>
      <c r="Q566" s="14" t="s">
        <v>54</v>
      </c>
      <c r="R566" s="14">
        <v>2014</v>
      </c>
    </row>
    <row r="567" spans="1:18" x14ac:dyDescent="0.3">
      <c r="A567" s="13" t="s">
        <v>1281</v>
      </c>
      <c r="B567" s="18" t="s">
        <v>16</v>
      </c>
      <c r="C567" s="18" t="s">
        <v>26</v>
      </c>
      <c r="D567" s="18" t="s">
        <v>60</v>
      </c>
      <c r="E567" s="18" t="s">
        <v>470</v>
      </c>
      <c r="F567" s="19">
        <v>1233</v>
      </c>
      <c r="G567" s="20">
        <v>250</v>
      </c>
      <c r="H567" s="20">
        <v>20</v>
      </c>
      <c r="I567" s="20">
        <v>24660</v>
      </c>
      <c r="J567" s="21">
        <f t="shared" si="32"/>
        <v>0.12</v>
      </c>
      <c r="K567" s="20">
        <v>2959.2</v>
      </c>
      <c r="L567" s="20">
        <v>21700.799999999999</v>
      </c>
      <c r="M567" s="22">
        <f t="shared" si="33"/>
        <v>308250</v>
      </c>
      <c r="N567" s="22">
        <f t="shared" si="34"/>
        <v>-286549.2</v>
      </c>
      <c r="O567" s="25">
        <v>41651</v>
      </c>
      <c r="P567" s="27" t="str">
        <f t="shared" si="35"/>
        <v>Sunday</v>
      </c>
      <c r="Q567" s="18" t="s">
        <v>30</v>
      </c>
      <c r="R567" s="18">
        <v>2014</v>
      </c>
    </row>
    <row r="568" spans="1:18" x14ac:dyDescent="0.3">
      <c r="A568" s="13" t="s">
        <v>1282</v>
      </c>
      <c r="B568" s="14" t="s">
        <v>16</v>
      </c>
      <c r="C568" s="14" t="s">
        <v>44</v>
      </c>
      <c r="D568" s="14" t="s">
        <v>71</v>
      </c>
      <c r="E568" s="14" t="s">
        <v>470</v>
      </c>
      <c r="F568" s="15">
        <v>270</v>
      </c>
      <c r="G568" s="16">
        <v>260</v>
      </c>
      <c r="H568" s="16">
        <v>350</v>
      </c>
      <c r="I568" s="16">
        <v>94500</v>
      </c>
      <c r="J568" s="17">
        <f t="shared" si="32"/>
        <v>0.12</v>
      </c>
      <c r="K568" s="16">
        <v>11340</v>
      </c>
      <c r="L568" s="16">
        <v>83160</v>
      </c>
      <c r="M568" s="16">
        <f t="shared" si="33"/>
        <v>70200</v>
      </c>
      <c r="N568" s="16">
        <f t="shared" si="34"/>
        <v>12960</v>
      </c>
      <c r="O568" s="24">
        <v>41641</v>
      </c>
      <c r="P568" s="14" t="str">
        <f t="shared" si="35"/>
        <v>Thursday</v>
      </c>
      <c r="Q568" s="14" t="s">
        <v>46</v>
      </c>
      <c r="R568" s="14">
        <v>2014</v>
      </c>
    </row>
    <row r="569" spans="1:18" x14ac:dyDescent="0.3">
      <c r="A569" s="13" t="s">
        <v>1283</v>
      </c>
      <c r="B569" s="18" t="s">
        <v>16</v>
      </c>
      <c r="C569" s="18" t="s">
        <v>24</v>
      </c>
      <c r="D569" s="18" t="s">
        <v>71</v>
      </c>
      <c r="E569" s="18" t="s">
        <v>470</v>
      </c>
      <c r="F569" s="19">
        <v>3421.5</v>
      </c>
      <c r="G569" s="20">
        <v>260</v>
      </c>
      <c r="H569" s="20">
        <v>7</v>
      </c>
      <c r="I569" s="20">
        <v>23950.5</v>
      </c>
      <c r="J569" s="21">
        <f t="shared" si="32"/>
        <v>0.12</v>
      </c>
      <c r="K569" s="20">
        <v>2874.06</v>
      </c>
      <c r="L569" s="20">
        <v>21076.44</v>
      </c>
      <c r="M569" s="22">
        <f t="shared" si="33"/>
        <v>889590</v>
      </c>
      <c r="N569" s="22">
        <f t="shared" si="34"/>
        <v>-868513.56</v>
      </c>
      <c r="O569" s="25">
        <v>41646</v>
      </c>
      <c r="P569" s="27" t="str">
        <f t="shared" si="35"/>
        <v>Tuesday</v>
      </c>
      <c r="Q569" s="18" t="s">
        <v>37</v>
      </c>
      <c r="R569" s="18">
        <v>2014</v>
      </c>
    </row>
    <row r="570" spans="1:18" x14ac:dyDescent="0.3">
      <c r="A570" s="13" t="s">
        <v>1284</v>
      </c>
      <c r="B570" s="14" t="s">
        <v>16</v>
      </c>
      <c r="C570" s="14" t="s">
        <v>17</v>
      </c>
      <c r="D570" s="14" t="s">
        <v>71</v>
      </c>
      <c r="E570" s="14" t="s">
        <v>470</v>
      </c>
      <c r="F570" s="15">
        <v>2734</v>
      </c>
      <c r="G570" s="16">
        <v>260</v>
      </c>
      <c r="H570" s="16">
        <v>7</v>
      </c>
      <c r="I570" s="16">
        <v>19138</v>
      </c>
      <c r="J570" s="17">
        <f t="shared" si="32"/>
        <v>0.12</v>
      </c>
      <c r="K570" s="16">
        <v>2296.56</v>
      </c>
      <c r="L570" s="16">
        <v>16841.439999999999</v>
      </c>
      <c r="M570" s="16">
        <f t="shared" si="33"/>
        <v>710840</v>
      </c>
      <c r="N570" s="16">
        <f t="shared" si="34"/>
        <v>-693998.56</v>
      </c>
      <c r="O570" s="24">
        <v>41649</v>
      </c>
      <c r="P570" s="14" t="str">
        <f t="shared" si="35"/>
        <v>Friday</v>
      </c>
      <c r="Q570" s="14" t="s">
        <v>43</v>
      </c>
      <c r="R570" s="14">
        <v>2014</v>
      </c>
    </row>
    <row r="571" spans="1:18" x14ac:dyDescent="0.3">
      <c r="A571" s="13" t="s">
        <v>1285</v>
      </c>
      <c r="B571" s="18" t="s">
        <v>23</v>
      </c>
      <c r="C571" s="18" t="s">
        <v>44</v>
      </c>
      <c r="D571" s="18" t="s">
        <v>71</v>
      </c>
      <c r="E571" s="18" t="s">
        <v>470</v>
      </c>
      <c r="F571" s="19">
        <v>2548</v>
      </c>
      <c r="G571" s="20">
        <v>260</v>
      </c>
      <c r="H571" s="20">
        <v>15</v>
      </c>
      <c r="I571" s="20">
        <v>38220</v>
      </c>
      <c r="J571" s="21">
        <f t="shared" si="32"/>
        <v>0.12</v>
      </c>
      <c r="K571" s="20">
        <v>4586.3999999999996</v>
      </c>
      <c r="L571" s="20">
        <v>33633.599999999999</v>
      </c>
      <c r="M571" s="22">
        <f t="shared" si="33"/>
        <v>662480</v>
      </c>
      <c r="N571" s="22">
        <f t="shared" si="34"/>
        <v>-628846.4</v>
      </c>
      <c r="O571" s="25">
        <v>41285</v>
      </c>
      <c r="P571" s="27" t="str">
        <f t="shared" si="35"/>
        <v>Friday</v>
      </c>
      <c r="Q571" s="18" t="s">
        <v>54</v>
      </c>
      <c r="R571" s="18">
        <v>2013</v>
      </c>
    </row>
    <row r="572" spans="1:18" x14ac:dyDescent="0.3">
      <c r="A572" s="13" t="s">
        <v>1286</v>
      </c>
      <c r="B572" s="14" t="s">
        <v>16</v>
      </c>
      <c r="C572" s="14" t="s">
        <v>24</v>
      </c>
      <c r="D572" s="14" t="s">
        <v>18</v>
      </c>
      <c r="E572" s="14" t="s">
        <v>470</v>
      </c>
      <c r="F572" s="15">
        <v>2521.5</v>
      </c>
      <c r="G572" s="16">
        <v>3</v>
      </c>
      <c r="H572" s="16">
        <v>20</v>
      </c>
      <c r="I572" s="16">
        <v>50430</v>
      </c>
      <c r="J572" s="17">
        <f t="shared" si="32"/>
        <v>0.12000000000000001</v>
      </c>
      <c r="K572" s="16">
        <v>6051.6</v>
      </c>
      <c r="L572" s="16">
        <v>44378.400000000001</v>
      </c>
      <c r="M572" s="16">
        <f t="shared" si="33"/>
        <v>7564.5</v>
      </c>
      <c r="N572" s="16">
        <f t="shared" si="34"/>
        <v>36813.9</v>
      </c>
      <c r="O572" s="24">
        <v>41640</v>
      </c>
      <c r="P572" s="14" t="str">
        <f t="shared" si="35"/>
        <v>Wednesday</v>
      </c>
      <c r="Q572" s="14" t="s">
        <v>21</v>
      </c>
      <c r="R572" s="14">
        <v>2014</v>
      </c>
    </row>
    <row r="573" spans="1:18" x14ac:dyDescent="0.3">
      <c r="A573" s="13" t="s">
        <v>1287</v>
      </c>
      <c r="B573" s="18" t="s">
        <v>33</v>
      </c>
      <c r="C573" s="18" t="s">
        <v>26</v>
      </c>
      <c r="D573" s="18" t="s">
        <v>31</v>
      </c>
      <c r="E573" s="18" t="s">
        <v>470</v>
      </c>
      <c r="F573" s="19">
        <v>2661</v>
      </c>
      <c r="G573" s="20">
        <v>5</v>
      </c>
      <c r="H573" s="20">
        <v>12</v>
      </c>
      <c r="I573" s="20">
        <v>31932</v>
      </c>
      <c r="J573" s="21">
        <f t="shared" si="32"/>
        <v>0.12000000000000001</v>
      </c>
      <c r="K573" s="20">
        <v>3831.84</v>
      </c>
      <c r="L573" s="20">
        <v>28100.16</v>
      </c>
      <c r="M573" s="22">
        <f t="shared" si="33"/>
        <v>13305</v>
      </c>
      <c r="N573" s="22">
        <f t="shared" si="34"/>
        <v>14795.16</v>
      </c>
      <c r="O573" s="25">
        <v>41644</v>
      </c>
      <c r="P573" s="27" t="str">
        <f t="shared" si="35"/>
        <v>Sunday</v>
      </c>
      <c r="Q573" s="18" t="s">
        <v>78</v>
      </c>
      <c r="R573" s="18">
        <v>2014</v>
      </c>
    </row>
    <row r="574" spans="1:18" x14ac:dyDescent="0.3">
      <c r="A574" s="13" t="s">
        <v>1288</v>
      </c>
      <c r="B574" s="14" t="s">
        <v>16</v>
      </c>
      <c r="C574" s="14" t="s">
        <v>22</v>
      </c>
      <c r="D574" s="14" t="s">
        <v>45</v>
      </c>
      <c r="E574" s="14" t="s">
        <v>470</v>
      </c>
      <c r="F574" s="15">
        <v>1531</v>
      </c>
      <c r="G574" s="16">
        <v>10</v>
      </c>
      <c r="H574" s="16">
        <v>20</v>
      </c>
      <c r="I574" s="16">
        <v>30620</v>
      </c>
      <c r="J574" s="17">
        <f t="shared" si="32"/>
        <v>0.12000000000000001</v>
      </c>
      <c r="K574" s="16">
        <v>3674.4</v>
      </c>
      <c r="L574" s="16">
        <v>26945.599999999999</v>
      </c>
      <c r="M574" s="16">
        <f t="shared" si="33"/>
        <v>15310</v>
      </c>
      <c r="N574" s="16">
        <f t="shared" si="34"/>
        <v>11635.599999999999</v>
      </c>
      <c r="O574" s="24">
        <v>41651</v>
      </c>
      <c r="P574" s="14" t="str">
        <f t="shared" si="35"/>
        <v>Sunday</v>
      </c>
      <c r="Q574" s="14" t="s">
        <v>30</v>
      </c>
      <c r="R574" s="14">
        <v>2014</v>
      </c>
    </row>
    <row r="575" spans="1:18" x14ac:dyDescent="0.3">
      <c r="A575" s="13" t="s">
        <v>1289</v>
      </c>
      <c r="B575" s="18" t="s">
        <v>16</v>
      </c>
      <c r="C575" s="18" t="s">
        <v>24</v>
      </c>
      <c r="D575" s="18" t="s">
        <v>60</v>
      </c>
      <c r="E575" s="18" t="s">
        <v>470</v>
      </c>
      <c r="F575" s="19">
        <v>1491</v>
      </c>
      <c r="G575" s="20">
        <v>250</v>
      </c>
      <c r="H575" s="20">
        <v>7</v>
      </c>
      <c r="I575" s="20">
        <v>10437</v>
      </c>
      <c r="J575" s="21">
        <f t="shared" si="32"/>
        <v>0.12000000000000001</v>
      </c>
      <c r="K575" s="20">
        <v>1252.44</v>
      </c>
      <c r="L575" s="20">
        <v>9184.56</v>
      </c>
      <c r="M575" s="22">
        <f t="shared" si="33"/>
        <v>372750</v>
      </c>
      <c r="N575" s="22">
        <f t="shared" si="34"/>
        <v>-363565.44</v>
      </c>
      <c r="O575" s="25">
        <v>41642</v>
      </c>
      <c r="P575" s="27" t="str">
        <f t="shared" si="35"/>
        <v>Friday</v>
      </c>
      <c r="Q575" s="18" t="s">
        <v>32</v>
      </c>
      <c r="R575" s="18">
        <v>2014</v>
      </c>
    </row>
    <row r="576" spans="1:18" x14ac:dyDescent="0.3">
      <c r="A576" s="13" t="s">
        <v>1290</v>
      </c>
      <c r="B576" s="14" t="s">
        <v>16</v>
      </c>
      <c r="C576" s="14" t="s">
        <v>22</v>
      </c>
      <c r="D576" s="14" t="s">
        <v>60</v>
      </c>
      <c r="E576" s="14" t="s">
        <v>470</v>
      </c>
      <c r="F576" s="15">
        <v>1531</v>
      </c>
      <c r="G576" s="16">
        <v>250</v>
      </c>
      <c r="H576" s="16">
        <v>20</v>
      </c>
      <c r="I576" s="16">
        <v>30620</v>
      </c>
      <c r="J576" s="17">
        <f t="shared" si="32"/>
        <v>0.12000000000000001</v>
      </c>
      <c r="K576" s="16">
        <v>3674.4</v>
      </c>
      <c r="L576" s="16">
        <v>26945.599999999999</v>
      </c>
      <c r="M576" s="16">
        <f t="shared" si="33"/>
        <v>382750</v>
      </c>
      <c r="N576" s="16">
        <f t="shared" si="34"/>
        <v>-355804.4</v>
      </c>
      <c r="O576" s="24">
        <v>41651</v>
      </c>
      <c r="P576" s="14" t="str">
        <f t="shared" si="35"/>
        <v>Sunday</v>
      </c>
      <c r="Q576" s="14" t="s">
        <v>30</v>
      </c>
      <c r="R576" s="14">
        <v>2014</v>
      </c>
    </row>
    <row r="577" spans="1:18" x14ac:dyDescent="0.3">
      <c r="A577" s="13" t="s">
        <v>1291</v>
      </c>
      <c r="B577" s="18" t="s">
        <v>33</v>
      </c>
      <c r="C577" s="18" t="s">
        <v>17</v>
      </c>
      <c r="D577" s="18" t="s">
        <v>71</v>
      </c>
      <c r="E577" s="18" t="s">
        <v>470</v>
      </c>
      <c r="F577" s="19">
        <v>2761</v>
      </c>
      <c r="G577" s="20">
        <v>260</v>
      </c>
      <c r="H577" s="20">
        <v>12</v>
      </c>
      <c r="I577" s="20">
        <v>33132</v>
      </c>
      <c r="J577" s="21">
        <f t="shared" si="32"/>
        <v>0.12000000000000001</v>
      </c>
      <c r="K577" s="20">
        <v>3975.84</v>
      </c>
      <c r="L577" s="20">
        <v>29156.16</v>
      </c>
      <c r="M577" s="22">
        <f t="shared" si="33"/>
        <v>717860</v>
      </c>
      <c r="N577" s="22">
        <f t="shared" si="34"/>
        <v>-688703.84</v>
      </c>
      <c r="O577" s="25">
        <v>41283</v>
      </c>
      <c r="P577" s="27" t="str">
        <f t="shared" si="35"/>
        <v>Wednesday</v>
      </c>
      <c r="Q577" s="18" t="s">
        <v>42</v>
      </c>
      <c r="R577" s="18">
        <v>2013</v>
      </c>
    </row>
    <row r="578" spans="1:18" x14ac:dyDescent="0.3">
      <c r="A578" s="13" t="s">
        <v>1292</v>
      </c>
      <c r="B578" s="14" t="s">
        <v>23</v>
      </c>
      <c r="C578" s="14" t="s">
        <v>44</v>
      </c>
      <c r="D578" s="14" t="s">
        <v>18</v>
      </c>
      <c r="E578" s="14" t="s">
        <v>470</v>
      </c>
      <c r="F578" s="15">
        <v>2567</v>
      </c>
      <c r="G578" s="16">
        <v>3</v>
      </c>
      <c r="H578" s="16">
        <v>15</v>
      </c>
      <c r="I578" s="16">
        <v>38505</v>
      </c>
      <c r="J578" s="17">
        <f t="shared" si="32"/>
        <v>0.12999999999999998</v>
      </c>
      <c r="K578" s="16">
        <v>5005.6499999999996</v>
      </c>
      <c r="L578" s="16">
        <v>33499.35</v>
      </c>
      <c r="M578" s="16">
        <f t="shared" si="33"/>
        <v>7701</v>
      </c>
      <c r="N578" s="16">
        <f t="shared" si="34"/>
        <v>25798.35</v>
      </c>
      <c r="O578" s="24">
        <v>41645</v>
      </c>
      <c r="P578" s="14" t="str">
        <f t="shared" si="35"/>
        <v>Monday</v>
      </c>
      <c r="Q578" s="14" t="s">
        <v>25</v>
      </c>
      <c r="R578" s="14">
        <v>2014</v>
      </c>
    </row>
    <row r="579" spans="1:18" x14ac:dyDescent="0.3">
      <c r="A579" s="13" t="s">
        <v>1293</v>
      </c>
      <c r="B579" s="18" t="s">
        <v>23</v>
      </c>
      <c r="C579" s="18" t="s">
        <v>44</v>
      </c>
      <c r="D579" s="18" t="s">
        <v>60</v>
      </c>
      <c r="E579" s="18" t="s">
        <v>470</v>
      </c>
      <c r="F579" s="19">
        <v>2567</v>
      </c>
      <c r="G579" s="20">
        <v>250</v>
      </c>
      <c r="H579" s="20">
        <v>15</v>
      </c>
      <c r="I579" s="20">
        <v>38505</v>
      </c>
      <c r="J579" s="21">
        <f t="shared" ref="J579:J642" si="36">K579/I579</f>
        <v>0.12999999999999998</v>
      </c>
      <c r="K579" s="20">
        <v>5005.6499999999996</v>
      </c>
      <c r="L579" s="20">
        <v>33499.35</v>
      </c>
      <c r="M579" s="22">
        <f t="shared" ref="M579:M642" si="37">F579*G579</f>
        <v>641750</v>
      </c>
      <c r="N579" s="22">
        <f t="shared" ref="N579:N642" si="38">L579 - M579</f>
        <v>-608250.65</v>
      </c>
      <c r="O579" s="25">
        <v>41645</v>
      </c>
      <c r="P579" s="27" t="str">
        <f t="shared" ref="P579:P642" si="39">TEXT(O579,"dddd")</f>
        <v>Monday</v>
      </c>
      <c r="Q579" s="18" t="s">
        <v>25</v>
      </c>
      <c r="R579" s="18">
        <v>2014</v>
      </c>
    </row>
    <row r="580" spans="1:18" x14ac:dyDescent="0.3">
      <c r="A580" s="13" t="s">
        <v>1294</v>
      </c>
      <c r="B580" s="14" t="s">
        <v>16</v>
      </c>
      <c r="C580" s="14" t="s">
        <v>17</v>
      </c>
      <c r="D580" s="14" t="s">
        <v>18</v>
      </c>
      <c r="E580" s="14" t="s">
        <v>470</v>
      </c>
      <c r="F580" s="15">
        <v>923</v>
      </c>
      <c r="G580" s="16">
        <v>3</v>
      </c>
      <c r="H580" s="16">
        <v>350</v>
      </c>
      <c r="I580" s="16">
        <v>323050</v>
      </c>
      <c r="J580" s="17">
        <f t="shared" si="36"/>
        <v>0.13</v>
      </c>
      <c r="K580" s="16">
        <v>41996.5</v>
      </c>
      <c r="L580" s="16">
        <v>281053.5</v>
      </c>
      <c r="M580" s="16">
        <f t="shared" si="37"/>
        <v>2769</v>
      </c>
      <c r="N580" s="16">
        <f t="shared" si="38"/>
        <v>278284.5</v>
      </c>
      <c r="O580" s="24">
        <v>41642</v>
      </c>
      <c r="P580" s="14" t="str">
        <f t="shared" si="39"/>
        <v>Friday</v>
      </c>
      <c r="Q580" s="14" t="s">
        <v>32</v>
      </c>
      <c r="R580" s="14">
        <v>2014</v>
      </c>
    </row>
    <row r="581" spans="1:18" x14ac:dyDescent="0.3">
      <c r="A581" s="13" t="s">
        <v>1295</v>
      </c>
      <c r="B581" s="18" t="s">
        <v>16</v>
      </c>
      <c r="C581" s="18" t="s">
        <v>24</v>
      </c>
      <c r="D581" s="18" t="s">
        <v>18</v>
      </c>
      <c r="E581" s="18" t="s">
        <v>470</v>
      </c>
      <c r="F581" s="19">
        <v>1790</v>
      </c>
      <c r="G581" s="20">
        <v>3</v>
      </c>
      <c r="H581" s="20">
        <v>350</v>
      </c>
      <c r="I581" s="20">
        <v>626500</v>
      </c>
      <c r="J581" s="21">
        <f t="shared" si="36"/>
        <v>0.13</v>
      </c>
      <c r="K581" s="20">
        <v>81445</v>
      </c>
      <c r="L581" s="20">
        <v>545055</v>
      </c>
      <c r="M581" s="22">
        <f t="shared" si="37"/>
        <v>5370</v>
      </c>
      <c r="N581" s="22">
        <f t="shared" si="38"/>
        <v>539685</v>
      </c>
      <c r="O581" s="25">
        <v>41642</v>
      </c>
      <c r="P581" s="27" t="str">
        <f t="shared" si="39"/>
        <v>Friday</v>
      </c>
      <c r="Q581" s="18" t="s">
        <v>32</v>
      </c>
      <c r="R581" s="18">
        <v>2014</v>
      </c>
    </row>
    <row r="582" spans="1:18" x14ac:dyDescent="0.3">
      <c r="A582" s="13" t="s">
        <v>1296</v>
      </c>
      <c r="B582" s="14" t="s">
        <v>16</v>
      </c>
      <c r="C582" s="14" t="s">
        <v>22</v>
      </c>
      <c r="D582" s="14" t="s">
        <v>18</v>
      </c>
      <c r="E582" s="14" t="s">
        <v>470</v>
      </c>
      <c r="F582" s="15">
        <v>442</v>
      </c>
      <c r="G582" s="16">
        <v>3</v>
      </c>
      <c r="H582" s="16">
        <v>20</v>
      </c>
      <c r="I582" s="16">
        <v>8840</v>
      </c>
      <c r="J582" s="17">
        <f t="shared" si="36"/>
        <v>0.13</v>
      </c>
      <c r="K582" s="16">
        <v>1149.2</v>
      </c>
      <c r="L582" s="16">
        <v>7690.8</v>
      </c>
      <c r="M582" s="16">
        <f t="shared" si="37"/>
        <v>1326</v>
      </c>
      <c r="N582" s="16">
        <f t="shared" si="38"/>
        <v>6364.8</v>
      </c>
      <c r="O582" s="24">
        <v>41283</v>
      </c>
      <c r="P582" s="14" t="str">
        <f t="shared" si="39"/>
        <v>Wednesday</v>
      </c>
      <c r="Q582" s="14" t="s">
        <v>42</v>
      </c>
      <c r="R582" s="14">
        <v>2013</v>
      </c>
    </row>
    <row r="583" spans="1:18" x14ac:dyDescent="0.3">
      <c r="A583" s="13" t="s">
        <v>1297</v>
      </c>
      <c r="B583" s="18" t="s">
        <v>16</v>
      </c>
      <c r="C583" s="18" t="s">
        <v>44</v>
      </c>
      <c r="D583" s="18" t="s">
        <v>31</v>
      </c>
      <c r="E583" s="18" t="s">
        <v>470</v>
      </c>
      <c r="F583" s="19">
        <v>982.5</v>
      </c>
      <c r="G583" s="20">
        <v>5</v>
      </c>
      <c r="H583" s="20">
        <v>350</v>
      </c>
      <c r="I583" s="20">
        <v>343875</v>
      </c>
      <c r="J583" s="21">
        <f t="shared" si="36"/>
        <v>0.13</v>
      </c>
      <c r="K583" s="20">
        <v>44703.75</v>
      </c>
      <c r="L583" s="20">
        <v>299171.25</v>
      </c>
      <c r="M583" s="22">
        <f t="shared" si="37"/>
        <v>4912.5</v>
      </c>
      <c r="N583" s="22">
        <f t="shared" si="38"/>
        <v>294258.75</v>
      </c>
      <c r="O583" s="25">
        <v>41640</v>
      </c>
      <c r="P583" s="27" t="str">
        <f t="shared" si="39"/>
        <v>Wednesday</v>
      </c>
      <c r="Q583" s="18" t="s">
        <v>21</v>
      </c>
      <c r="R583" s="18">
        <v>2014</v>
      </c>
    </row>
    <row r="584" spans="1:18" x14ac:dyDescent="0.3">
      <c r="A584" s="13" t="s">
        <v>1298</v>
      </c>
      <c r="B584" s="14" t="s">
        <v>16</v>
      </c>
      <c r="C584" s="14" t="s">
        <v>44</v>
      </c>
      <c r="D584" s="14" t="s">
        <v>31</v>
      </c>
      <c r="E584" s="14" t="s">
        <v>470</v>
      </c>
      <c r="F584" s="15">
        <v>1298</v>
      </c>
      <c r="G584" s="16">
        <v>5</v>
      </c>
      <c r="H584" s="16">
        <v>7</v>
      </c>
      <c r="I584" s="16">
        <v>9086</v>
      </c>
      <c r="J584" s="17">
        <f t="shared" si="36"/>
        <v>0.13</v>
      </c>
      <c r="K584" s="16">
        <v>1181.18</v>
      </c>
      <c r="L584" s="16">
        <v>7904.82</v>
      </c>
      <c r="M584" s="16">
        <f t="shared" si="37"/>
        <v>6490</v>
      </c>
      <c r="N584" s="16">
        <f t="shared" si="38"/>
        <v>1414.8199999999997</v>
      </c>
      <c r="O584" s="24">
        <v>41641</v>
      </c>
      <c r="P584" s="14" t="str">
        <f t="shared" si="39"/>
        <v>Thursday</v>
      </c>
      <c r="Q584" s="14" t="s">
        <v>46</v>
      </c>
      <c r="R584" s="14">
        <v>2014</v>
      </c>
    </row>
    <row r="585" spans="1:18" x14ac:dyDescent="0.3">
      <c r="A585" s="13" t="s">
        <v>1299</v>
      </c>
      <c r="B585" s="18" t="s">
        <v>33</v>
      </c>
      <c r="C585" s="18" t="s">
        <v>26</v>
      </c>
      <c r="D585" s="18" t="s">
        <v>31</v>
      </c>
      <c r="E585" s="18" t="s">
        <v>470</v>
      </c>
      <c r="F585" s="19">
        <v>604</v>
      </c>
      <c r="G585" s="20">
        <v>5</v>
      </c>
      <c r="H585" s="20">
        <v>12</v>
      </c>
      <c r="I585" s="20">
        <v>7248</v>
      </c>
      <c r="J585" s="21">
        <f t="shared" si="36"/>
        <v>0.13</v>
      </c>
      <c r="K585" s="20">
        <v>942.24</v>
      </c>
      <c r="L585" s="20">
        <v>6305.76</v>
      </c>
      <c r="M585" s="22">
        <f t="shared" si="37"/>
        <v>3020</v>
      </c>
      <c r="N585" s="22">
        <f t="shared" si="38"/>
        <v>3285.76</v>
      </c>
      <c r="O585" s="25">
        <v>41645</v>
      </c>
      <c r="P585" s="27" t="str">
        <f t="shared" si="39"/>
        <v>Monday</v>
      </c>
      <c r="Q585" s="18" t="s">
        <v>25</v>
      </c>
      <c r="R585" s="18">
        <v>2014</v>
      </c>
    </row>
    <row r="586" spans="1:18" x14ac:dyDescent="0.3">
      <c r="A586" s="13" t="s">
        <v>1300</v>
      </c>
      <c r="B586" s="14" t="s">
        <v>16</v>
      </c>
      <c r="C586" s="14" t="s">
        <v>26</v>
      </c>
      <c r="D586" s="14" t="s">
        <v>31</v>
      </c>
      <c r="E586" s="14" t="s">
        <v>470</v>
      </c>
      <c r="F586" s="15">
        <v>2255</v>
      </c>
      <c r="G586" s="16">
        <v>5</v>
      </c>
      <c r="H586" s="16">
        <v>20</v>
      </c>
      <c r="I586" s="16">
        <v>45100</v>
      </c>
      <c r="J586" s="17">
        <f t="shared" si="36"/>
        <v>0.13</v>
      </c>
      <c r="K586" s="16">
        <v>5863</v>
      </c>
      <c r="L586" s="16">
        <v>39237</v>
      </c>
      <c r="M586" s="16">
        <f t="shared" si="37"/>
        <v>11275</v>
      </c>
      <c r="N586" s="16">
        <f t="shared" si="38"/>
        <v>27962</v>
      </c>
      <c r="O586" s="24">
        <v>41646</v>
      </c>
      <c r="P586" s="14" t="str">
        <f t="shared" si="39"/>
        <v>Tuesday</v>
      </c>
      <c r="Q586" s="14" t="s">
        <v>37</v>
      </c>
      <c r="R586" s="14">
        <v>2014</v>
      </c>
    </row>
    <row r="587" spans="1:18" x14ac:dyDescent="0.3">
      <c r="A587" s="13" t="s">
        <v>1301</v>
      </c>
      <c r="B587" s="18" t="s">
        <v>16</v>
      </c>
      <c r="C587" s="18" t="s">
        <v>17</v>
      </c>
      <c r="D587" s="18" t="s">
        <v>31</v>
      </c>
      <c r="E587" s="18" t="s">
        <v>470</v>
      </c>
      <c r="F587" s="19">
        <v>1249</v>
      </c>
      <c r="G587" s="20">
        <v>5</v>
      </c>
      <c r="H587" s="20">
        <v>20</v>
      </c>
      <c r="I587" s="20">
        <v>24980</v>
      </c>
      <c r="J587" s="21">
        <f t="shared" si="36"/>
        <v>0.13</v>
      </c>
      <c r="K587" s="20">
        <v>3247.4</v>
      </c>
      <c r="L587" s="20">
        <v>21732.6</v>
      </c>
      <c r="M587" s="22">
        <f t="shared" si="37"/>
        <v>6245</v>
      </c>
      <c r="N587" s="22">
        <f t="shared" si="38"/>
        <v>15487.599999999999</v>
      </c>
      <c r="O587" s="25">
        <v>41649</v>
      </c>
      <c r="P587" s="27" t="str">
        <f t="shared" si="39"/>
        <v>Friday</v>
      </c>
      <c r="Q587" s="18" t="s">
        <v>43</v>
      </c>
      <c r="R587" s="18">
        <v>2014</v>
      </c>
    </row>
    <row r="588" spans="1:18" x14ac:dyDescent="0.3">
      <c r="A588" s="13" t="s">
        <v>1302</v>
      </c>
      <c r="B588" s="14" t="s">
        <v>16</v>
      </c>
      <c r="C588" s="14" t="s">
        <v>44</v>
      </c>
      <c r="D588" s="14" t="s">
        <v>45</v>
      </c>
      <c r="E588" s="14" t="s">
        <v>470</v>
      </c>
      <c r="F588" s="15">
        <v>1438.5</v>
      </c>
      <c r="G588" s="16">
        <v>10</v>
      </c>
      <c r="H588" s="16">
        <v>7</v>
      </c>
      <c r="I588" s="16">
        <v>10069.5</v>
      </c>
      <c r="J588" s="17">
        <f t="shared" si="36"/>
        <v>0.13000049654898455</v>
      </c>
      <c r="K588" s="16">
        <v>1309.04</v>
      </c>
      <c r="L588" s="16">
        <v>8760.4699999999993</v>
      </c>
      <c r="M588" s="16">
        <f t="shared" si="37"/>
        <v>14385</v>
      </c>
      <c r="N588" s="16">
        <f t="shared" si="38"/>
        <v>-5624.5300000000007</v>
      </c>
      <c r="O588" s="24">
        <v>41640</v>
      </c>
      <c r="P588" s="14" t="str">
        <f t="shared" si="39"/>
        <v>Wednesday</v>
      </c>
      <c r="Q588" s="14" t="s">
        <v>21</v>
      </c>
      <c r="R588" s="14">
        <v>2014</v>
      </c>
    </row>
    <row r="589" spans="1:18" x14ac:dyDescent="0.3">
      <c r="A589" s="13" t="s">
        <v>1303</v>
      </c>
      <c r="B589" s="18" t="s">
        <v>38</v>
      </c>
      <c r="C589" s="18" t="s">
        <v>22</v>
      </c>
      <c r="D589" s="18" t="s">
        <v>45</v>
      </c>
      <c r="E589" s="18" t="s">
        <v>470</v>
      </c>
      <c r="F589" s="19">
        <v>807</v>
      </c>
      <c r="G589" s="20">
        <v>10</v>
      </c>
      <c r="H589" s="20">
        <v>300</v>
      </c>
      <c r="I589" s="20">
        <v>242100</v>
      </c>
      <c r="J589" s="21">
        <f t="shared" si="36"/>
        <v>0.13</v>
      </c>
      <c r="K589" s="20">
        <v>31473</v>
      </c>
      <c r="L589" s="20">
        <v>210627</v>
      </c>
      <c r="M589" s="22">
        <f t="shared" si="37"/>
        <v>8070</v>
      </c>
      <c r="N589" s="22">
        <f t="shared" si="38"/>
        <v>202557</v>
      </c>
      <c r="O589" s="25">
        <v>41640</v>
      </c>
      <c r="P589" s="27" t="str">
        <f t="shared" si="39"/>
        <v>Wednesday</v>
      </c>
      <c r="Q589" s="18" t="s">
        <v>21</v>
      </c>
      <c r="R589" s="18">
        <v>2014</v>
      </c>
    </row>
    <row r="590" spans="1:18" x14ac:dyDescent="0.3">
      <c r="A590" s="13" t="s">
        <v>1304</v>
      </c>
      <c r="B590" s="14" t="s">
        <v>16</v>
      </c>
      <c r="C590" s="14" t="s">
        <v>44</v>
      </c>
      <c r="D590" s="14" t="s">
        <v>45</v>
      </c>
      <c r="E590" s="14" t="s">
        <v>470</v>
      </c>
      <c r="F590" s="15">
        <v>2641</v>
      </c>
      <c r="G590" s="16">
        <v>10</v>
      </c>
      <c r="H590" s="16">
        <v>20</v>
      </c>
      <c r="I590" s="16">
        <v>52820</v>
      </c>
      <c r="J590" s="17">
        <f t="shared" si="36"/>
        <v>0.13</v>
      </c>
      <c r="K590" s="16">
        <v>6866.6</v>
      </c>
      <c r="L590" s="16">
        <v>45953.4</v>
      </c>
      <c r="M590" s="16">
        <f t="shared" si="37"/>
        <v>26410</v>
      </c>
      <c r="N590" s="16">
        <f t="shared" si="38"/>
        <v>19543.400000000001</v>
      </c>
      <c r="O590" s="24">
        <v>41641</v>
      </c>
      <c r="P590" s="14" t="str">
        <f t="shared" si="39"/>
        <v>Thursday</v>
      </c>
      <c r="Q590" s="14" t="s">
        <v>46</v>
      </c>
      <c r="R590" s="14">
        <v>2014</v>
      </c>
    </row>
    <row r="591" spans="1:18" x14ac:dyDescent="0.3">
      <c r="A591" s="13" t="s">
        <v>1305</v>
      </c>
      <c r="B591" s="18" t="s">
        <v>16</v>
      </c>
      <c r="C591" s="18" t="s">
        <v>22</v>
      </c>
      <c r="D591" s="18" t="s">
        <v>45</v>
      </c>
      <c r="E591" s="18" t="s">
        <v>470</v>
      </c>
      <c r="F591" s="19">
        <v>2708</v>
      </c>
      <c r="G591" s="20">
        <v>10</v>
      </c>
      <c r="H591" s="20">
        <v>20</v>
      </c>
      <c r="I591" s="20">
        <v>54160</v>
      </c>
      <c r="J591" s="21">
        <f t="shared" si="36"/>
        <v>0.13</v>
      </c>
      <c r="K591" s="20">
        <v>7040.8</v>
      </c>
      <c r="L591" s="20">
        <v>47119.199999999997</v>
      </c>
      <c r="M591" s="22">
        <f t="shared" si="37"/>
        <v>27080</v>
      </c>
      <c r="N591" s="22">
        <f t="shared" si="38"/>
        <v>20039.199999999997</v>
      </c>
      <c r="O591" s="25">
        <v>41641</v>
      </c>
      <c r="P591" s="27" t="str">
        <f t="shared" si="39"/>
        <v>Thursday</v>
      </c>
      <c r="Q591" s="18" t="s">
        <v>46</v>
      </c>
      <c r="R591" s="18">
        <v>2014</v>
      </c>
    </row>
    <row r="592" spans="1:18" x14ac:dyDescent="0.3">
      <c r="A592" s="13" t="s">
        <v>1306</v>
      </c>
      <c r="B592" s="14" t="s">
        <v>16</v>
      </c>
      <c r="C592" s="14" t="s">
        <v>17</v>
      </c>
      <c r="D592" s="14" t="s">
        <v>45</v>
      </c>
      <c r="E592" s="14" t="s">
        <v>470</v>
      </c>
      <c r="F592" s="15">
        <v>2632</v>
      </c>
      <c r="G592" s="16">
        <v>10</v>
      </c>
      <c r="H592" s="16">
        <v>350</v>
      </c>
      <c r="I592" s="16">
        <v>921200</v>
      </c>
      <c r="J592" s="17">
        <f t="shared" si="36"/>
        <v>0.13</v>
      </c>
      <c r="K592" s="16">
        <v>119756</v>
      </c>
      <c r="L592" s="16">
        <v>801444</v>
      </c>
      <c r="M592" s="16">
        <f t="shared" si="37"/>
        <v>26320</v>
      </c>
      <c r="N592" s="16">
        <f t="shared" si="38"/>
        <v>775124</v>
      </c>
      <c r="O592" s="24">
        <v>41645</v>
      </c>
      <c r="P592" s="14" t="str">
        <f t="shared" si="39"/>
        <v>Monday</v>
      </c>
      <c r="Q592" s="14" t="s">
        <v>25</v>
      </c>
      <c r="R592" s="14">
        <v>2014</v>
      </c>
    </row>
    <row r="593" spans="1:18" x14ac:dyDescent="0.3">
      <c r="A593" s="13" t="s">
        <v>1307</v>
      </c>
      <c r="B593" s="18" t="s">
        <v>34</v>
      </c>
      <c r="C593" s="18" t="s">
        <v>17</v>
      </c>
      <c r="D593" s="18" t="s">
        <v>45</v>
      </c>
      <c r="E593" s="18" t="s">
        <v>470</v>
      </c>
      <c r="F593" s="19">
        <v>1583</v>
      </c>
      <c r="G593" s="20">
        <v>10</v>
      </c>
      <c r="H593" s="20">
        <v>125</v>
      </c>
      <c r="I593" s="20">
        <v>197875</v>
      </c>
      <c r="J593" s="21">
        <f t="shared" si="36"/>
        <v>0.13</v>
      </c>
      <c r="K593" s="20">
        <v>25723.75</v>
      </c>
      <c r="L593" s="20">
        <v>172151.25</v>
      </c>
      <c r="M593" s="22">
        <f t="shared" si="37"/>
        <v>15830</v>
      </c>
      <c r="N593" s="22">
        <f t="shared" si="38"/>
        <v>156321.25</v>
      </c>
      <c r="O593" s="25">
        <v>41645</v>
      </c>
      <c r="P593" s="27" t="str">
        <f t="shared" si="39"/>
        <v>Monday</v>
      </c>
      <c r="Q593" s="18" t="s">
        <v>25</v>
      </c>
      <c r="R593" s="18">
        <v>2014</v>
      </c>
    </row>
    <row r="594" spans="1:18" x14ac:dyDescent="0.3">
      <c r="A594" s="13" t="s">
        <v>1308</v>
      </c>
      <c r="B594" s="14" t="s">
        <v>33</v>
      </c>
      <c r="C594" s="14" t="s">
        <v>26</v>
      </c>
      <c r="D594" s="14" t="s">
        <v>45</v>
      </c>
      <c r="E594" s="14" t="s">
        <v>470</v>
      </c>
      <c r="F594" s="15">
        <v>571</v>
      </c>
      <c r="G594" s="16">
        <v>10</v>
      </c>
      <c r="H594" s="16">
        <v>12</v>
      </c>
      <c r="I594" s="16">
        <v>6852</v>
      </c>
      <c r="J594" s="17">
        <f t="shared" si="36"/>
        <v>0.13</v>
      </c>
      <c r="K594" s="16">
        <v>890.76</v>
      </c>
      <c r="L594" s="16">
        <v>5961.24</v>
      </c>
      <c r="M594" s="16">
        <f t="shared" si="37"/>
        <v>5710</v>
      </c>
      <c r="N594" s="16">
        <f t="shared" si="38"/>
        <v>251.23999999999978</v>
      </c>
      <c r="O594" s="24">
        <v>41646</v>
      </c>
      <c r="P594" s="14" t="str">
        <f t="shared" si="39"/>
        <v>Tuesday</v>
      </c>
      <c r="Q594" s="14" t="s">
        <v>37</v>
      </c>
      <c r="R594" s="14">
        <v>2014</v>
      </c>
    </row>
    <row r="595" spans="1:18" x14ac:dyDescent="0.3">
      <c r="A595" s="13" t="s">
        <v>1309</v>
      </c>
      <c r="B595" s="18" t="s">
        <v>16</v>
      </c>
      <c r="C595" s="18" t="s">
        <v>24</v>
      </c>
      <c r="D595" s="18" t="s">
        <v>45</v>
      </c>
      <c r="E595" s="18" t="s">
        <v>470</v>
      </c>
      <c r="F595" s="19">
        <v>2696</v>
      </c>
      <c r="G595" s="20">
        <v>10</v>
      </c>
      <c r="H595" s="20">
        <v>7</v>
      </c>
      <c r="I595" s="20">
        <v>18872</v>
      </c>
      <c r="J595" s="21">
        <f t="shared" si="36"/>
        <v>0.13</v>
      </c>
      <c r="K595" s="20">
        <v>2453.36</v>
      </c>
      <c r="L595" s="20">
        <v>16418.64</v>
      </c>
      <c r="M595" s="22">
        <f t="shared" si="37"/>
        <v>26960</v>
      </c>
      <c r="N595" s="22">
        <f t="shared" si="38"/>
        <v>-10541.36</v>
      </c>
      <c r="O595" s="25">
        <v>41647</v>
      </c>
      <c r="P595" s="27" t="str">
        <f t="shared" si="39"/>
        <v>Wednesday</v>
      </c>
      <c r="Q595" s="18" t="s">
        <v>41</v>
      </c>
      <c r="R595" s="18">
        <v>2014</v>
      </c>
    </row>
    <row r="596" spans="1:18" x14ac:dyDescent="0.3">
      <c r="A596" s="13" t="s">
        <v>1310</v>
      </c>
      <c r="B596" s="14" t="s">
        <v>23</v>
      </c>
      <c r="C596" s="14" t="s">
        <v>17</v>
      </c>
      <c r="D596" s="14" t="s">
        <v>45</v>
      </c>
      <c r="E596" s="14" t="s">
        <v>470</v>
      </c>
      <c r="F596" s="15">
        <v>1565</v>
      </c>
      <c r="G596" s="16">
        <v>10</v>
      </c>
      <c r="H596" s="16">
        <v>15</v>
      </c>
      <c r="I596" s="16">
        <v>23475</v>
      </c>
      <c r="J596" s="17">
        <f t="shared" si="36"/>
        <v>0.13</v>
      </c>
      <c r="K596" s="16">
        <v>3051.75</v>
      </c>
      <c r="L596" s="16">
        <v>20423.25</v>
      </c>
      <c r="M596" s="16">
        <f t="shared" si="37"/>
        <v>15650</v>
      </c>
      <c r="N596" s="16">
        <f t="shared" si="38"/>
        <v>4773.25</v>
      </c>
      <c r="O596" s="24">
        <v>41649</v>
      </c>
      <c r="P596" s="14" t="str">
        <f t="shared" si="39"/>
        <v>Friday</v>
      </c>
      <c r="Q596" s="14" t="s">
        <v>43</v>
      </c>
      <c r="R596" s="14">
        <v>2014</v>
      </c>
    </row>
    <row r="597" spans="1:18" x14ac:dyDescent="0.3">
      <c r="A597" s="13" t="s">
        <v>1311</v>
      </c>
      <c r="B597" s="18" t="s">
        <v>16</v>
      </c>
      <c r="C597" s="18" t="s">
        <v>17</v>
      </c>
      <c r="D597" s="18" t="s">
        <v>45</v>
      </c>
      <c r="E597" s="18" t="s">
        <v>470</v>
      </c>
      <c r="F597" s="19">
        <v>1249</v>
      </c>
      <c r="G597" s="20">
        <v>10</v>
      </c>
      <c r="H597" s="20">
        <v>20</v>
      </c>
      <c r="I597" s="20">
        <v>24980</v>
      </c>
      <c r="J597" s="21">
        <f t="shared" si="36"/>
        <v>0.13</v>
      </c>
      <c r="K597" s="20">
        <v>3247.4</v>
      </c>
      <c r="L597" s="20">
        <v>21732.6</v>
      </c>
      <c r="M597" s="22">
        <f t="shared" si="37"/>
        <v>12490</v>
      </c>
      <c r="N597" s="22">
        <f t="shared" si="38"/>
        <v>9242.5999999999985</v>
      </c>
      <c r="O597" s="25">
        <v>41649</v>
      </c>
      <c r="P597" s="27" t="str">
        <f t="shared" si="39"/>
        <v>Friday</v>
      </c>
      <c r="Q597" s="18" t="s">
        <v>43</v>
      </c>
      <c r="R597" s="18">
        <v>2014</v>
      </c>
    </row>
    <row r="598" spans="1:18" x14ac:dyDescent="0.3">
      <c r="A598" s="13" t="s">
        <v>1312</v>
      </c>
      <c r="B598" s="14" t="s">
        <v>16</v>
      </c>
      <c r="C598" s="14" t="s">
        <v>22</v>
      </c>
      <c r="D598" s="14" t="s">
        <v>45</v>
      </c>
      <c r="E598" s="14" t="s">
        <v>470</v>
      </c>
      <c r="F598" s="15">
        <v>357</v>
      </c>
      <c r="G598" s="16">
        <v>10</v>
      </c>
      <c r="H598" s="16">
        <v>350</v>
      </c>
      <c r="I598" s="16">
        <v>124950</v>
      </c>
      <c r="J598" s="17">
        <f t="shared" si="36"/>
        <v>0.13</v>
      </c>
      <c r="K598" s="16">
        <v>16243.5</v>
      </c>
      <c r="L598" s="16">
        <v>108706.5</v>
      </c>
      <c r="M598" s="16">
        <f t="shared" si="37"/>
        <v>3570</v>
      </c>
      <c r="N598" s="16">
        <f t="shared" si="38"/>
        <v>105136.5</v>
      </c>
      <c r="O598" s="24">
        <v>41650</v>
      </c>
      <c r="P598" s="14" t="str">
        <f t="shared" si="39"/>
        <v>Saturday</v>
      </c>
      <c r="Q598" s="14" t="s">
        <v>54</v>
      </c>
      <c r="R598" s="14">
        <v>2014</v>
      </c>
    </row>
    <row r="599" spans="1:18" x14ac:dyDescent="0.3">
      <c r="A599" s="13" t="s">
        <v>1313</v>
      </c>
      <c r="B599" s="18" t="s">
        <v>33</v>
      </c>
      <c r="C599" s="18" t="s">
        <v>22</v>
      </c>
      <c r="D599" s="18" t="s">
        <v>45</v>
      </c>
      <c r="E599" s="18" t="s">
        <v>470</v>
      </c>
      <c r="F599" s="19">
        <v>1013</v>
      </c>
      <c r="G599" s="20">
        <v>10</v>
      </c>
      <c r="H599" s="20">
        <v>12</v>
      </c>
      <c r="I599" s="20">
        <v>12156</v>
      </c>
      <c r="J599" s="21">
        <f t="shared" si="36"/>
        <v>0.13</v>
      </c>
      <c r="K599" s="20">
        <v>1580.28</v>
      </c>
      <c r="L599" s="20">
        <v>10575.72</v>
      </c>
      <c r="M599" s="22">
        <f t="shared" si="37"/>
        <v>10130</v>
      </c>
      <c r="N599" s="22">
        <f t="shared" si="38"/>
        <v>445.71999999999935</v>
      </c>
      <c r="O599" s="25">
        <v>41651</v>
      </c>
      <c r="P599" s="27" t="str">
        <f t="shared" si="39"/>
        <v>Sunday</v>
      </c>
      <c r="Q599" s="18" t="s">
        <v>30</v>
      </c>
      <c r="R599" s="18">
        <v>2014</v>
      </c>
    </row>
    <row r="600" spans="1:18" x14ac:dyDescent="0.3">
      <c r="A600" s="13" t="s">
        <v>1314</v>
      </c>
      <c r="B600" s="14" t="s">
        <v>23</v>
      </c>
      <c r="C600" s="14" t="s">
        <v>24</v>
      </c>
      <c r="D600" s="14" t="s">
        <v>55</v>
      </c>
      <c r="E600" s="14" t="s">
        <v>470</v>
      </c>
      <c r="F600" s="15">
        <v>3997.5</v>
      </c>
      <c r="G600" s="16">
        <v>120</v>
      </c>
      <c r="H600" s="16">
        <v>15</v>
      </c>
      <c r="I600" s="16">
        <v>59962.5</v>
      </c>
      <c r="J600" s="17">
        <f t="shared" si="36"/>
        <v>0.13000008338544924</v>
      </c>
      <c r="K600" s="16">
        <v>7795.13</v>
      </c>
      <c r="L600" s="16">
        <v>52167.38</v>
      </c>
      <c r="M600" s="16">
        <f t="shared" si="37"/>
        <v>479700</v>
      </c>
      <c r="N600" s="16">
        <f t="shared" si="38"/>
        <v>-427532.62</v>
      </c>
      <c r="O600" s="24">
        <v>41640</v>
      </c>
      <c r="P600" s="14" t="str">
        <f t="shared" si="39"/>
        <v>Wednesday</v>
      </c>
      <c r="Q600" s="14" t="s">
        <v>21</v>
      </c>
      <c r="R600" s="14">
        <v>2014</v>
      </c>
    </row>
    <row r="601" spans="1:18" x14ac:dyDescent="0.3">
      <c r="A601" s="13" t="s">
        <v>1315</v>
      </c>
      <c r="B601" s="18" t="s">
        <v>16</v>
      </c>
      <c r="C601" s="18" t="s">
        <v>17</v>
      </c>
      <c r="D601" s="18" t="s">
        <v>55</v>
      </c>
      <c r="E601" s="18" t="s">
        <v>470</v>
      </c>
      <c r="F601" s="19">
        <v>2632</v>
      </c>
      <c r="G601" s="20">
        <v>120</v>
      </c>
      <c r="H601" s="20">
        <v>350</v>
      </c>
      <c r="I601" s="20">
        <v>921200</v>
      </c>
      <c r="J601" s="21">
        <f t="shared" si="36"/>
        <v>0.13</v>
      </c>
      <c r="K601" s="20">
        <v>119756</v>
      </c>
      <c r="L601" s="20">
        <v>801444</v>
      </c>
      <c r="M601" s="22">
        <f t="shared" si="37"/>
        <v>315840</v>
      </c>
      <c r="N601" s="22">
        <f t="shared" si="38"/>
        <v>485604</v>
      </c>
      <c r="O601" s="25">
        <v>41645</v>
      </c>
      <c r="P601" s="27" t="str">
        <f t="shared" si="39"/>
        <v>Monday</v>
      </c>
      <c r="Q601" s="18" t="s">
        <v>25</v>
      </c>
      <c r="R601" s="18">
        <v>2014</v>
      </c>
    </row>
    <row r="602" spans="1:18" x14ac:dyDescent="0.3">
      <c r="A602" s="13" t="s">
        <v>1316</v>
      </c>
      <c r="B602" s="14" t="s">
        <v>16</v>
      </c>
      <c r="C602" s="14" t="s">
        <v>24</v>
      </c>
      <c r="D602" s="14" t="s">
        <v>55</v>
      </c>
      <c r="E602" s="14" t="s">
        <v>470</v>
      </c>
      <c r="F602" s="15">
        <v>1190</v>
      </c>
      <c r="G602" s="16">
        <v>120</v>
      </c>
      <c r="H602" s="16">
        <v>7</v>
      </c>
      <c r="I602" s="16">
        <v>8330</v>
      </c>
      <c r="J602" s="17">
        <f t="shared" si="36"/>
        <v>0.13</v>
      </c>
      <c r="K602" s="16">
        <v>1082.9000000000001</v>
      </c>
      <c r="L602" s="16">
        <v>7247.1</v>
      </c>
      <c r="M602" s="16">
        <f t="shared" si="37"/>
        <v>142800</v>
      </c>
      <c r="N602" s="16">
        <f t="shared" si="38"/>
        <v>-135552.9</v>
      </c>
      <c r="O602" s="24">
        <v>41645</v>
      </c>
      <c r="P602" s="14" t="str">
        <f t="shared" si="39"/>
        <v>Monday</v>
      </c>
      <c r="Q602" s="14" t="s">
        <v>25</v>
      </c>
      <c r="R602" s="14">
        <v>2014</v>
      </c>
    </row>
    <row r="603" spans="1:18" x14ac:dyDescent="0.3">
      <c r="A603" s="13" t="s">
        <v>1317</v>
      </c>
      <c r="B603" s="18" t="s">
        <v>33</v>
      </c>
      <c r="C603" s="18" t="s">
        <v>26</v>
      </c>
      <c r="D603" s="18" t="s">
        <v>55</v>
      </c>
      <c r="E603" s="18" t="s">
        <v>470</v>
      </c>
      <c r="F603" s="19">
        <v>604</v>
      </c>
      <c r="G603" s="20">
        <v>120</v>
      </c>
      <c r="H603" s="20">
        <v>12</v>
      </c>
      <c r="I603" s="20">
        <v>7248</v>
      </c>
      <c r="J603" s="21">
        <f t="shared" si="36"/>
        <v>0.13</v>
      </c>
      <c r="K603" s="20">
        <v>942.24</v>
      </c>
      <c r="L603" s="20">
        <v>6305.76</v>
      </c>
      <c r="M603" s="22">
        <f t="shared" si="37"/>
        <v>72480</v>
      </c>
      <c r="N603" s="22">
        <f t="shared" si="38"/>
        <v>-66174.240000000005</v>
      </c>
      <c r="O603" s="25">
        <v>41645</v>
      </c>
      <c r="P603" s="27" t="str">
        <f t="shared" si="39"/>
        <v>Monday</v>
      </c>
      <c r="Q603" s="18" t="s">
        <v>25</v>
      </c>
      <c r="R603" s="18">
        <v>2014</v>
      </c>
    </row>
    <row r="604" spans="1:18" x14ac:dyDescent="0.3">
      <c r="A604" s="13" t="s">
        <v>1318</v>
      </c>
      <c r="B604" s="14" t="s">
        <v>23</v>
      </c>
      <c r="C604" s="14" t="s">
        <v>22</v>
      </c>
      <c r="D604" s="14" t="s">
        <v>55</v>
      </c>
      <c r="E604" s="14" t="s">
        <v>470</v>
      </c>
      <c r="F604" s="15">
        <v>660</v>
      </c>
      <c r="G604" s="16">
        <v>120</v>
      </c>
      <c r="H604" s="16">
        <v>15</v>
      </c>
      <c r="I604" s="16">
        <v>9900</v>
      </c>
      <c r="J604" s="17">
        <f t="shared" si="36"/>
        <v>0.13</v>
      </c>
      <c r="K604" s="16">
        <v>1287</v>
      </c>
      <c r="L604" s="16">
        <v>8613</v>
      </c>
      <c r="M604" s="16">
        <f t="shared" si="37"/>
        <v>79200</v>
      </c>
      <c r="N604" s="16">
        <f t="shared" si="38"/>
        <v>-70587</v>
      </c>
      <c r="O604" s="24">
        <v>41283</v>
      </c>
      <c r="P604" s="14" t="str">
        <f t="shared" si="39"/>
        <v>Wednesday</v>
      </c>
      <c r="Q604" s="14" t="s">
        <v>42</v>
      </c>
      <c r="R604" s="14">
        <v>2013</v>
      </c>
    </row>
    <row r="605" spans="1:18" x14ac:dyDescent="0.3">
      <c r="A605" s="13" t="s">
        <v>1319</v>
      </c>
      <c r="B605" s="18" t="s">
        <v>33</v>
      </c>
      <c r="C605" s="18" t="s">
        <v>26</v>
      </c>
      <c r="D605" s="18" t="s">
        <v>55</v>
      </c>
      <c r="E605" s="18" t="s">
        <v>470</v>
      </c>
      <c r="F605" s="19">
        <v>410</v>
      </c>
      <c r="G605" s="20">
        <v>120</v>
      </c>
      <c r="H605" s="20">
        <v>12</v>
      </c>
      <c r="I605" s="20">
        <v>4920</v>
      </c>
      <c r="J605" s="21">
        <f t="shared" si="36"/>
        <v>0.13</v>
      </c>
      <c r="K605" s="20">
        <v>639.6</v>
      </c>
      <c r="L605" s="20">
        <v>4280.3999999999996</v>
      </c>
      <c r="M605" s="22">
        <f t="shared" si="37"/>
        <v>49200</v>
      </c>
      <c r="N605" s="22">
        <f t="shared" si="38"/>
        <v>-44919.6</v>
      </c>
      <c r="O605" s="25">
        <v>41649</v>
      </c>
      <c r="P605" s="27" t="str">
        <f t="shared" si="39"/>
        <v>Friday</v>
      </c>
      <c r="Q605" s="18" t="s">
        <v>43</v>
      </c>
      <c r="R605" s="18">
        <v>2014</v>
      </c>
    </row>
    <row r="606" spans="1:18" x14ac:dyDescent="0.3">
      <c r="A606" s="13" t="s">
        <v>1320</v>
      </c>
      <c r="B606" s="14" t="s">
        <v>38</v>
      </c>
      <c r="C606" s="14" t="s">
        <v>26</v>
      </c>
      <c r="D606" s="14" t="s">
        <v>55</v>
      </c>
      <c r="E606" s="14" t="s">
        <v>470</v>
      </c>
      <c r="F606" s="15">
        <v>2605</v>
      </c>
      <c r="G606" s="16">
        <v>120</v>
      </c>
      <c r="H606" s="16">
        <v>300</v>
      </c>
      <c r="I606" s="16">
        <v>781500</v>
      </c>
      <c r="J606" s="17">
        <f t="shared" si="36"/>
        <v>0.13</v>
      </c>
      <c r="K606" s="16">
        <v>101595</v>
      </c>
      <c r="L606" s="16">
        <v>679905</v>
      </c>
      <c r="M606" s="16">
        <f t="shared" si="37"/>
        <v>312600</v>
      </c>
      <c r="N606" s="16">
        <f t="shared" si="38"/>
        <v>367305</v>
      </c>
      <c r="O606" s="24">
        <v>41285</v>
      </c>
      <c r="P606" s="14" t="str">
        <f t="shared" si="39"/>
        <v>Friday</v>
      </c>
      <c r="Q606" s="14" t="s">
        <v>54</v>
      </c>
      <c r="R606" s="14">
        <v>2013</v>
      </c>
    </row>
    <row r="607" spans="1:18" x14ac:dyDescent="0.3">
      <c r="A607" s="13" t="s">
        <v>1321</v>
      </c>
      <c r="B607" s="18" t="s">
        <v>33</v>
      </c>
      <c r="C607" s="18" t="s">
        <v>22</v>
      </c>
      <c r="D607" s="18" t="s">
        <v>55</v>
      </c>
      <c r="E607" s="18" t="s">
        <v>470</v>
      </c>
      <c r="F607" s="19">
        <v>1013</v>
      </c>
      <c r="G607" s="20">
        <v>120</v>
      </c>
      <c r="H607" s="20">
        <v>12</v>
      </c>
      <c r="I607" s="20">
        <v>12156</v>
      </c>
      <c r="J607" s="21">
        <f t="shared" si="36"/>
        <v>0.13</v>
      </c>
      <c r="K607" s="20">
        <v>1580.28</v>
      </c>
      <c r="L607" s="20">
        <v>10575.72</v>
      </c>
      <c r="M607" s="22">
        <f t="shared" si="37"/>
        <v>121560</v>
      </c>
      <c r="N607" s="22">
        <f t="shared" si="38"/>
        <v>-110984.28</v>
      </c>
      <c r="O607" s="25">
        <v>41651</v>
      </c>
      <c r="P607" s="27" t="str">
        <f t="shared" si="39"/>
        <v>Sunday</v>
      </c>
      <c r="Q607" s="18" t="s">
        <v>30</v>
      </c>
      <c r="R607" s="18">
        <v>2014</v>
      </c>
    </row>
    <row r="608" spans="1:18" x14ac:dyDescent="0.3">
      <c r="A608" s="13" t="s">
        <v>1322</v>
      </c>
      <c r="B608" s="14" t="s">
        <v>34</v>
      </c>
      <c r="C608" s="14" t="s">
        <v>17</v>
      </c>
      <c r="D608" s="14" t="s">
        <v>60</v>
      </c>
      <c r="E608" s="14" t="s">
        <v>470</v>
      </c>
      <c r="F608" s="15">
        <v>1583</v>
      </c>
      <c r="G608" s="16">
        <v>250</v>
      </c>
      <c r="H608" s="16">
        <v>125</v>
      </c>
      <c r="I608" s="16">
        <v>197875</v>
      </c>
      <c r="J608" s="17">
        <f t="shared" si="36"/>
        <v>0.13</v>
      </c>
      <c r="K608" s="16">
        <v>25723.75</v>
      </c>
      <c r="L608" s="16">
        <v>172151.25</v>
      </c>
      <c r="M608" s="16">
        <f t="shared" si="37"/>
        <v>395750</v>
      </c>
      <c r="N608" s="16">
        <f t="shared" si="38"/>
        <v>-223598.75</v>
      </c>
      <c r="O608" s="24">
        <v>41645</v>
      </c>
      <c r="P608" s="14" t="str">
        <f t="shared" si="39"/>
        <v>Monday</v>
      </c>
      <c r="Q608" s="14" t="s">
        <v>25</v>
      </c>
      <c r="R608" s="14">
        <v>2014</v>
      </c>
    </row>
    <row r="609" spans="1:18" x14ac:dyDescent="0.3">
      <c r="A609" s="13" t="s">
        <v>1323</v>
      </c>
      <c r="B609" s="18" t="s">
        <v>23</v>
      </c>
      <c r="C609" s="18" t="s">
        <v>17</v>
      </c>
      <c r="D609" s="18" t="s">
        <v>60</v>
      </c>
      <c r="E609" s="18" t="s">
        <v>470</v>
      </c>
      <c r="F609" s="19">
        <v>1565</v>
      </c>
      <c r="G609" s="20">
        <v>250</v>
      </c>
      <c r="H609" s="20">
        <v>15</v>
      </c>
      <c r="I609" s="20">
        <v>23475</v>
      </c>
      <c r="J609" s="21">
        <f t="shared" si="36"/>
        <v>0.13</v>
      </c>
      <c r="K609" s="20">
        <v>3051.75</v>
      </c>
      <c r="L609" s="20">
        <v>20423.25</v>
      </c>
      <c r="M609" s="22">
        <f t="shared" si="37"/>
        <v>391250</v>
      </c>
      <c r="N609" s="22">
        <f t="shared" si="38"/>
        <v>-370826.75</v>
      </c>
      <c r="O609" s="25">
        <v>41649</v>
      </c>
      <c r="P609" s="27" t="str">
        <f t="shared" si="39"/>
        <v>Friday</v>
      </c>
      <c r="Q609" s="18" t="s">
        <v>43</v>
      </c>
      <c r="R609" s="18">
        <v>2014</v>
      </c>
    </row>
    <row r="610" spans="1:18" x14ac:dyDescent="0.3">
      <c r="A610" s="13" t="s">
        <v>1324</v>
      </c>
      <c r="B610" s="14" t="s">
        <v>34</v>
      </c>
      <c r="C610" s="14" t="s">
        <v>17</v>
      </c>
      <c r="D610" s="14" t="s">
        <v>71</v>
      </c>
      <c r="E610" s="14" t="s">
        <v>470</v>
      </c>
      <c r="F610" s="15">
        <v>1659</v>
      </c>
      <c r="G610" s="16">
        <v>260</v>
      </c>
      <c r="H610" s="16">
        <v>125</v>
      </c>
      <c r="I610" s="16">
        <v>207375</v>
      </c>
      <c r="J610" s="17">
        <f t="shared" si="36"/>
        <v>0.13</v>
      </c>
      <c r="K610" s="16">
        <v>26958.75</v>
      </c>
      <c r="L610" s="16">
        <v>180416.25</v>
      </c>
      <c r="M610" s="16">
        <f t="shared" si="37"/>
        <v>431340</v>
      </c>
      <c r="N610" s="16">
        <f t="shared" si="38"/>
        <v>-250923.75</v>
      </c>
      <c r="O610" s="24">
        <v>41640</v>
      </c>
      <c r="P610" s="14" t="str">
        <f t="shared" si="39"/>
        <v>Wednesday</v>
      </c>
      <c r="Q610" s="14" t="s">
        <v>21</v>
      </c>
      <c r="R610" s="14">
        <v>2014</v>
      </c>
    </row>
    <row r="611" spans="1:18" x14ac:dyDescent="0.3">
      <c r="A611" s="13" t="s">
        <v>1325</v>
      </c>
      <c r="B611" s="18" t="s">
        <v>16</v>
      </c>
      <c r="C611" s="18" t="s">
        <v>24</v>
      </c>
      <c r="D611" s="18" t="s">
        <v>71</v>
      </c>
      <c r="E611" s="18" t="s">
        <v>470</v>
      </c>
      <c r="F611" s="19">
        <v>1190</v>
      </c>
      <c r="G611" s="20">
        <v>260</v>
      </c>
      <c r="H611" s="20">
        <v>7</v>
      </c>
      <c r="I611" s="20">
        <v>8330</v>
      </c>
      <c r="J611" s="21">
        <f t="shared" si="36"/>
        <v>0.13</v>
      </c>
      <c r="K611" s="20">
        <v>1082.9000000000001</v>
      </c>
      <c r="L611" s="20">
        <v>7247.1</v>
      </c>
      <c r="M611" s="22">
        <f t="shared" si="37"/>
        <v>309400</v>
      </c>
      <c r="N611" s="22">
        <f t="shared" si="38"/>
        <v>-302152.90000000002</v>
      </c>
      <c r="O611" s="25">
        <v>41645</v>
      </c>
      <c r="P611" s="27" t="str">
        <f t="shared" si="39"/>
        <v>Monday</v>
      </c>
      <c r="Q611" s="18" t="s">
        <v>25</v>
      </c>
      <c r="R611" s="18">
        <v>2014</v>
      </c>
    </row>
    <row r="612" spans="1:18" x14ac:dyDescent="0.3">
      <c r="A612" s="13" t="s">
        <v>1326</v>
      </c>
      <c r="B612" s="14" t="s">
        <v>33</v>
      </c>
      <c r="C612" s="14" t="s">
        <v>26</v>
      </c>
      <c r="D612" s="14" t="s">
        <v>71</v>
      </c>
      <c r="E612" s="14" t="s">
        <v>470</v>
      </c>
      <c r="F612" s="15">
        <v>410</v>
      </c>
      <c r="G612" s="16">
        <v>260</v>
      </c>
      <c r="H612" s="16">
        <v>12</v>
      </c>
      <c r="I612" s="16">
        <v>4920</v>
      </c>
      <c r="J612" s="17">
        <f t="shared" si="36"/>
        <v>0.13</v>
      </c>
      <c r="K612" s="16">
        <v>639.6</v>
      </c>
      <c r="L612" s="16">
        <v>4280.3999999999996</v>
      </c>
      <c r="M612" s="16">
        <f t="shared" si="37"/>
        <v>106600</v>
      </c>
      <c r="N612" s="16">
        <f t="shared" si="38"/>
        <v>-102319.6</v>
      </c>
      <c r="O612" s="24">
        <v>41649</v>
      </c>
      <c r="P612" s="14" t="str">
        <f t="shared" si="39"/>
        <v>Friday</v>
      </c>
      <c r="Q612" s="14" t="s">
        <v>43</v>
      </c>
      <c r="R612" s="14">
        <v>2014</v>
      </c>
    </row>
    <row r="613" spans="1:18" x14ac:dyDescent="0.3">
      <c r="A613" s="13" t="s">
        <v>1327</v>
      </c>
      <c r="B613" s="18" t="s">
        <v>33</v>
      </c>
      <c r="C613" s="18" t="s">
        <v>22</v>
      </c>
      <c r="D613" s="18" t="s">
        <v>71</v>
      </c>
      <c r="E613" s="18" t="s">
        <v>470</v>
      </c>
      <c r="F613" s="19">
        <v>1770</v>
      </c>
      <c r="G613" s="20">
        <v>260</v>
      </c>
      <c r="H613" s="20">
        <v>12</v>
      </c>
      <c r="I613" s="20">
        <v>21240</v>
      </c>
      <c r="J613" s="21">
        <f t="shared" si="36"/>
        <v>0.13</v>
      </c>
      <c r="K613" s="20">
        <v>2761.2</v>
      </c>
      <c r="L613" s="20">
        <v>18478.8</v>
      </c>
      <c r="M613" s="22">
        <f t="shared" si="37"/>
        <v>460200</v>
      </c>
      <c r="N613" s="22">
        <f t="shared" si="38"/>
        <v>-441721.2</v>
      </c>
      <c r="O613" s="25">
        <v>41286</v>
      </c>
      <c r="P613" s="27" t="str">
        <f t="shared" si="39"/>
        <v>Saturday</v>
      </c>
      <c r="Q613" s="18" t="s">
        <v>30</v>
      </c>
      <c r="R613" s="18">
        <v>2013</v>
      </c>
    </row>
    <row r="614" spans="1:18" x14ac:dyDescent="0.3">
      <c r="A614" s="13" t="s">
        <v>1328</v>
      </c>
      <c r="B614" s="14" t="s">
        <v>16</v>
      </c>
      <c r="C614" s="14" t="s">
        <v>26</v>
      </c>
      <c r="D614" s="14" t="s">
        <v>18</v>
      </c>
      <c r="E614" s="14" t="s">
        <v>470</v>
      </c>
      <c r="F614" s="15">
        <v>2579</v>
      </c>
      <c r="G614" s="16">
        <v>3</v>
      </c>
      <c r="H614" s="16">
        <v>20</v>
      </c>
      <c r="I614" s="16">
        <v>51580</v>
      </c>
      <c r="J614" s="17">
        <f t="shared" si="36"/>
        <v>0.13999999999999999</v>
      </c>
      <c r="K614" s="16">
        <v>7221.2</v>
      </c>
      <c r="L614" s="16">
        <v>44358.8</v>
      </c>
      <c r="M614" s="16">
        <f t="shared" si="37"/>
        <v>7737</v>
      </c>
      <c r="N614" s="16">
        <f t="shared" si="38"/>
        <v>36621.800000000003</v>
      </c>
      <c r="O614" s="24">
        <v>41643</v>
      </c>
      <c r="P614" s="14" t="str">
        <f t="shared" si="39"/>
        <v>Saturday</v>
      </c>
      <c r="Q614" s="14" t="s">
        <v>64</v>
      </c>
      <c r="R614" s="14">
        <v>2014</v>
      </c>
    </row>
    <row r="615" spans="1:18" x14ac:dyDescent="0.3">
      <c r="A615" s="13" t="s">
        <v>1329</v>
      </c>
      <c r="B615" s="18" t="s">
        <v>16</v>
      </c>
      <c r="C615" s="18" t="s">
        <v>44</v>
      </c>
      <c r="D615" s="18" t="s">
        <v>18</v>
      </c>
      <c r="E615" s="18" t="s">
        <v>470</v>
      </c>
      <c r="F615" s="19">
        <v>1743</v>
      </c>
      <c r="G615" s="20">
        <v>3</v>
      </c>
      <c r="H615" s="20">
        <v>20</v>
      </c>
      <c r="I615" s="20">
        <v>34860</v>
      </c>
      <c r="J615" s="21">
        <f t="shared" si="36"/>
        <v>0.13999999999999999</v>
      </c>
      <c r="K615" s="20">
        <v>4880.3999999999996</v>
      </c>
      <c r="L615" s="20">
        <v>29979.599999999999</v>
      </c>
      <c r="M615" s="22">
        <f t="shared" si="37"/>
        <v>5229</v>
      </c>
      <c r="N615" s="22">
        <f t="shared" si="38"/>
        <v>24750.6</v>
      </c>
      <c r="O615" s="25">
        <v>41644</v>
      </c>
      <c r="P615" s="27" t="str">
        <f t="shared" si="39"/>
        <v>Sunday</v>
      </c>
      <c r="Q615" s="18" t="s">
        <v>78</v>
      </c>
      <c r="R615" s="18">
        <v>2014</v>
      </c>
    </row>
    <row r="616" spans="1:18" x14ac:dyDescent="0.3">
      <c r="A616" s="13" t="s">
        <v>1330</v>
      </c>
      <c r="B616" s="14" t="s">
        <v>16</v>
      </c>
      <c r="C616" s="14" t="s">
        <v>44</v>
      </c>
      <c r="D616" s="14" t="s">
        <v>18</v>
      </c>
      <c r="E616" s="14" t="s">
        <v>470</v>
      </c>
      <c r="F616" s="15">
        <v>2996</v>
      </c>
      <c r="G616" s="16">
        <v>3</v>
      </c>
      <c r="H616" s="16">
        <v>7</v>
      </c>
      <c r="I616" s="16">
        <v>20972</v>
      </c>
      <c r="J616" s="17">
        <f t="shared" si="36"/>
        <v>0.13999999999999999</v>
      </c>
      <c r="K616" s="16">
        <v>2936.08</v>
      </c>
      <c r="L616" s="16">
        <v>18035.919999999998</v>
      </c>
      <c r="M616" s="16">
        <f t="shared" si="37"/>
        <v>8988</v>
      </c>
      <c r="N616" s="16">
        <f t="shared" si="38"/>
        <v>9047.9199999999983</v>
      </c>
      <c r="O616" s="24">
        <v>41284</v>
      </c>
      <c r="P616" s="14" t="str">
        <f t="shared" si="39"/>
        <v>Thursday</v>
      </c>
      <c r="Q616" s="14" t="s">
        <v>43</v>
      </c>
      <c r="R616" s="14">
        <v>2013</v>
      </c>
    </row>
    <row r="617" spans="1:18" x14ac:dyDescent="0.3">
      <c r="A617" s="13" t="s">
        <v>1331</v>
      </c>
      <c r="B617" s="18" t="s">
        <v>16</v>
      </c>
      <c r="C617" s="18" t="s">
        <v>22</v>
      </c>
      <c r="D617" s="18" t="s">
        <v>18</v>
      </c>
      <c r="E617" s="18" t="s">
        <v>470</v>
      </c>
      <c r="F617" s="19">
        <v>280</v>
      </c>
      <c r="G617" s="20">
        <v>3</v>
      </c>
      <c r="H617" s="20">
        <v>7</v>
      </c>
      <c r="I617" s="20">
        <v>1960</v>
      </c>
      <c r="J617" s="21">
        <f t="shared" si="36"/>
        <v>0.13999999999999999</v>
      </c>
      <c r="K617" s="20">
        <v>274.39999999999998</v>
      </c>
      <c r="L617" s="20">
        <v>1685.6</v>
      </c>
      <c r="M617" s="22">
        <f t="shared" si="37"/>
        <v>840</v>
      </c>
      <c r="N617" s="22">
        <f t="shared" si="38"/>
        <v>845.59999999999991</v>
      </c>
      <c r="O617" s="25">
        <v>41651</v>
      </c>
      <c r="P617" s="27" t="str">
        <f t="shared" si="39"/>
        <v>Sunday</v>
      </c>
      <c r="Q617" s="18" t="s">
        <v>30</v>
      </c>
      <c r="R617" s="18">
        <v>2014</v>
      </c>
    </row>
    <row r="618" spans="1:18" x14ac:dyDescent="0.3">
      <c r="A618" s="13" t="s">
        <v>1332</v>
      </c>
      <c r="B618" s="14" t="s">
        <v>16</v>
      </c>
      <c r="C618" s="14" t="s">
        <v>24</v>
      </c>
      <c r="D618" s="14" t="s">
        <v>31</v>
      </c>
      <c r="E618" s="14" t="s">
        <v>470</v>
      </c>
      <c r="F618" s="15">
        <v>293</v>
      </c>
      <c r="G618" s="16">
        <v>5</v>
      </c>
      <c r="H618" s="16">
        <v>7</v>
      </c>
      <c r="I618" s="16">
        <v>2051</v>
      </c>
      <c r="J618" s="17">
        <f t="shared" si="36"/>
        <v>0.13999999999999999</v>
      </c>
      <c r="K618" s="16">
        <v>287.14</v>
      </c>
      <c r="L618" s="16">
        <v>1763.86</v>
      </c>
      <c r="M618" s="16">
        <f t="shared" si="37"/>
        <v>1465</v>
      </c>
      <c r="N618" s="16">
        <f t="shared" si="38"/>
        <v>298.8599999999999</v>
      </c>
      <c r="O618" s="24">
        <v>41641</v>
      </c>
      <c r="P618" s="14" t="str">
        <f t="shared" si="39"/>
        <v>Thursday</v>
      </c>
      <c r="Q618" s="14" t="s">
        <v>46</v>
      </c>
      <c r="R618" s="14">
        <v>2014</v>
      </c>
    </row>
    <row r="619" spans="1:18" x14ac:dyDescent="0.3">
      <c r="A619" s="13" t="s">
        <v>1333</v>
      </c>
      <c r="B619" s="18" t="s">
        <v>16</v>
      </c>
      <c r="C619" s="18" t="s">
        <v>44</v>
      </c>
      <c r="D619" s="18" t="s">
        <v>31</v>
      </c>
      <c r="E619" s="18" t="s">
        <v>470</v>
      </c>
      <c r="F619" s="19">
        <v>2996</v>
      </c>
      <c r="G619" s="20">
        <v>5</v>
      </c>
      <c r="H619" s="20">
        <v>7</v>
      </c>
      <c r="I619" s="20">
        <v>20972</v>
      </c>
      <c r="J619" s="21">
        <f t="shared" si="36"/>
        <v>0.13999999999999999</v>
      </c>
      <c r="K619" s="20">
        <v>2936.08</v>
      </c>
      <c r="L619" s="20">
        <v>18035.919999999998</v>
      </c>
      <c r="M619" s="22">
        <f t="shared" si="37"/>
        <v>14980</v>
      </c>
      <c r="N619" s="22">
        <f t="shared" si="38"/>
        <v>3055.9199999999983</v>
      </c>
      <c r="O619" s="25">
        <v>41284</v>
      </c>
      <c r="P619" s="27" t="str">
        <f t="shared" si="39"/>
        <v>Thursday</v>
      </c>
      <c r="Q619" s="18" t="s">
        <v>43</v>
      </c>
      <c r="R619" s="18">
        <v>2013</v>
      </c>
    </row>
    <row r="620" spans="1:18" x14ac:dyDescent="0.3">
      <c r="A620" s="13" t="s">
        <v>1334</v>
      </c>
      <c r="B620" s="14" t="s">
        <v>23</v>
      </c>
      <c r="C620" s="14" t="s">
        <v>22</v>
      </c>
      <c r="D620" s="14" t="s">
        <v>45</v>
      </c>
      <c r="E620" s="14" t="s">
        <v>470</v>
      </c>
      <c r="F620" s="15">
        <v>278</v>
      </c>
      <c r="G620" s="16">
        <v>10</v>
      </c>
      <c r="H620" s="16">
        <v>15</v>
      </c>
      <c r="I620" s="16">
        <v>4170</v>
      </c>
      <c r="J620" s="17">
        <f t="shared" si="36"/>
        <v>0.13999999999999999</v>
      </c>
      <c r="K620" s="16">
        <v>583.79999999999995</v>
      </c>
      <c r="L620" s="16">
        <v>3586.2</v>
      </c>
      <c r="M620" s="16">
        <f t="shared" si="37"/>
        <v>2780</v>
      </c>
      <c r="N620" s="16">
        <f t="shared" si="38"/>
        <v>806.19999999999982</v>
      </c>
      <c r="O620" s="24">
        <v>41641</v>
      </c>
      <c r="P620" s="14" t="str">
        <f t="shared" si="39"/>
        <v>Thursday</v>
      </c>
      <c r="Q620" s="14" t="s">
        <v>46</v>
      </c>
      <c r="R620" s="14">
        <v>2014</v>
      </c>
    </row>
    <row r="621" spans="1:18" x14ac:dyDescent="0.3">
      <c r="A621" s="13" t="s">
        <v>1335</v>
      </c>
      <c r="B621" s="18" t="s">
        <v>16</v>
      </c>
      <c r="C621" s="18" t="s">
        <v>17</v>
      </c>
      <c r="D621" s="18" t="s">
        <v>45</v>
      </c>
      <c r="E621" s="18" t="s">
        <v>470</v>
      </c>
      <c r="F621" s="19">
        <v>2428</v>
      </c>
      <c r="G621" s="20">
        <v>10</v>
      </c>
      <c r="H621" s="20">
        <v>20</v>
      </c>
      <c r="I621" s="20">
        <v>48560</v>
      </c>
      <c r="J621" s="21">
        <f t="shared" si="36"/>
        <v>0.13999999999999999</v>
      </c>
      <c r="K621" s="20">
        <v>6798.4</v>
      </c>
      <c r="L621" s="20">
        <v>41761.599999999999</v>
      </c>
      <c r="M621" s="22">
        <f t="shared" si="37"/>
        <v>24280</v>
      </c>
      <c r="N621" s="22">
        <f t="shared" si="38"/>
        <v>17481.599999999999</v>
      </c>
      <c r="O621" s="25">
        <v>41642</v>
      </c>
      <c r="P621" s="27" t="str">
        <f t="shared" si="39"/>
        <v>Friday</v>
      </c>
      <c r="Q621" s="18" t="s">
        <v>32</v>
      </c>
      <c r="R621" s="18">
        <v>2014</v>
      </c>
    </row>
    <row r="622" spans="1:18" x14ac:dyDescent="0.3">
      <c r="A622" s="13" t="s">
        <v>1336</v>
      </c>
      <c r="B622" s="14" t="s">
        <v>23</v>
      </c>
      <c r="C622" s="14" t="s">
        <v>44</v>
      </c>
      <c r="D622" s="14" t="s">
        <v>45</v>
      </c>
      <c r="E622" s="14" t="s">
        <v>470</v>
      </c>
      <c r="F622" s="15">
        <v>1767</v>
      </c>
      <c r="G622" s="16">
        <v>10</v>
      </c>
      <c r="H622" s="16">
        <v>15</v>
      </c>
      <c r="I622" s="16">
        <v>26505</v>
      </c>
      <c r="J622" s="17">
        <f t="shared" si="36"/>
        <v>0.13999999999999999</v>
      </c>
      <c r="K622" s="16">
        <v>3710.7</v>
      </c>
      <c r="L622" s="16">
        <v>22794.3</v>
      </c>
      <c r="M622" s="16">
        <f t="shared" si="37"/>
        <v>17670</v>
      </c>
      <c r="N622" s="16">
        <f t="shared" si="38"/>
        <v>5124.2999999999993</v>
      </c>
      <c r="O622" s="24">
        <v>41648</v>
      </c>
      <c r="P622" s="14" t="str">
        <f t="shared" si="39"/>
        <v>Thursday</v>
      </c>
      <c r="Q622" s="14" t="s">
        <v>42</v>
      </c>
      <c r="R622" s="14">
        <v>2014</v>
      </c>
    </row>
    <row r="623" spans="1:18" x14ac:dyDescent="0.3">
      <c r="A623" s="13" t="s">
        <v>1337</v>
      </c>
      <c r="B623" s="18" t="s">
        <v>33</v>
      </c>
      <c r="C623" s="18" t="s">
        <v>24</v>
      </c>
      <c r="D623" s="18" t="s">
        <v>45</v>
      </c>
      <c r="E623" s="18" t="s">
        <v>470</v>
      </c>
      <c r="F623" s="19">
        <v>1393</v>
      </c>
      <c r="G623" s="20">
        <v>10</v>
      </c>
      <c r="H623" s="20">
        <v>12</v>
      </c>
      <c r="I623" s="20">
        <v>16716</v>
      </c>
      <c r="J623" s="21">
        <f t="shared" si="36"/>
        <v>0.13999999999999999</v>
      </c>
      <c r="K623" s="20">
        <v>2340.2399999999998</v>
      </c>
      <c r="L623" s="20">
        <v>14375.76</v>
      </c>
      <c r="M623" s="22">
        <f t="shared" si="37"/>
        <v>13930</v>
      </c>
      <c r="N623" s="22">
        <f t="shared" si="38"/>
        <v>445.76000000000022</v>
      </c>
      <c r="O623" s="25">
        <v>41649</v>
      </c>
      <c r="P623" s="27" t="str">
        <f t="shared" si="39"/>
        <v>Friday</v>
      </c>
      <c r="Q623" s="18" t="s">
        <v>43</v>
      </c>
      <c r="R623" s="18">
        <v>2014</v>
      </c>
    </row>
    <row r="624" spans="1:18" x14ac:dyDescent="0.3">
      <c r="A624" s="13" t="s">
        <v>1338</v>
      </c>
      <c r="B624" s="14" t="s">
        <v>16</v>
      </c>
      <c r="C624" s="14" t="s">
        <v>22</v>
      </c>
      <c r="D624" s="14" t="s">
        <v>60</v>
      </c>
      <c r="E624" s="14" t="s">
        <v>470</v>
      </c>
      <c r="F624" s="15">
        <v>280</v>
      </c>
      <c r="G624" s="16">
        <v>250</v>
      </c>
      <c r="H624" s="16">
        <v>7</v>
      </c>
      <c r="I624" s="16">
        <v>1960</v>
      </c>
      <c r="J624" s="17">
        <f t="shared" si="36"/>
        <v>0.13999999999999999</v>
      </c>
      <c r="K624" s="16">
        <v>274.39999999999998</v>
      </c>
      <c r="L624" s="16">
        <v>1685.6</v>
      </c>
      <c r="M624" s="16">
        <f t="shared" si="37"/>
        <v>70000</v>
      </c>
      <c r="N624" s="16">
        <f t="shared" si="38"/>
        <v>-68314.399999999994</v>
      </c>
      <c r="O624" s="24">
        <v>41651</v>
      </c>
      <c r="P624" s="14" t="str">
        <f t="shared" si="39"/>
        <v>Sunday</v>
      </c>
      <c r="Q624" s="14" t="s">
        <v>30</v>
      </c>
      <c r="R624" s="14">
        <v>2014</v>
      </c>
    </row>
    <row r="625" spans="1:18" x14ac:dyDescent="0.3">
      <c r="A625" s="13" t="s">
        <v>1339</v>
      </c>
      <c r="B625" s="18" t="s">
        <v>33</v>
      </c>
      <c r="C625" s="18" t="s">
        <v>24</v>
      </c>
      <c r="D625" s="18" t="s">
        <v>71</v>
      </c>
      <c r="E625" s="18" t="s">
        <v>470</v>
      </c>
      <c r="F625" s="19">
        <v>1393</v>
      </c>
      <c r="G625" s="20">
        <v>260</v>
      </c>
      <c r="H625" s="20">
        <v>12</v>
      </c>
      <c r="I625" s="20">
        <v>16716</v>
      </c>
      <c r="J625" s="21">
        <f t="shared" si="36"/>
        <v>0.13999999999999999</v>
      </c>
      <c r="K625" s="20">
        <v>2340.2399999999998</v>
      </c>
      <c r="L625" s="20">
        <v>14375.76</v>
      </c>
      <c r="M625" s="22">
        <f t="shared" si="37"/>
        <v>362180</v>
      </c>
      <c r="N625" s="22">
        <f t="shared" si="38"/>
        <v>-347804.24</v>
      </c>
      <c r="O625" s="25">
        <v>41649</v>
      </c>
      <c r="P625" s="27" t="str">
        <f t="shared" si="39"/>
        <v>Friday</v>
      </c>
      <c r="Q625" s="18" t="s">
        <v>43</v>
      </c>
      <c r="R625" s="18">
        <v>2014</v>
      </c>
    </row>
    <row r="626" spans="1:18" x14ac:dyDescent="0.3">
      <c r="A626" s="13" t="s">
        <v>1340</v>
      </c>
      <c r="B626" s="14" t="s">
        <v>33</v>
      </c>
      <c r="C626" s="14" t="s">
        <v>44</v>
      </c>
      <c r="D626" s="14" t="s">
        <v>71</v>
      </c>
      <c r="E626" s="14" t="s">
        <v>470</v>
      </c>
      <c r="F626" s="15">
        <v>2015</v>
      </c>
      <c r="G626" s="16">
        <v>260</v>
      </c>
      <c r="H626" s="16">
        <v>12</v>
      </c>
      <c r="I626" s="16">
        <v>24180</v>
      </c>
      <c r="J626" s="17">
        <f t="shared" si="36"/>
        <v>0.13999999999999999</v>
      </c>
      <c r="K626" s="16">
        <v>3385.2</v>
      </c>
      <c r="L626" s="16">
        <v>20794.8</v>
      </c>
      <c r="M626" s="16">
        <f t="shared" si="37"/>
        <v>523900</v>
      </c>
      <c r="N626" s="16">
        <f t="shared" si="38"/>
        <v>-503105.2</v>
      </c>
      <c r="O626" s="24">
        <v>41286</v>
      </c>
      <c r="P626" s="14" t="str">
        <f t="shared" si="39"/>
        <v>Saturday</v>
      </c>
      <c r="Q626" s="14" t="s">
        <v>30</v>
      </c>
      <c r="R626" s="14">
        <v>2013</v>
      </c>
    </row>
    <row r="627" spans="1:18" x14ac:dyDescent="0.3">
      <c r="A627" s="13" t="s">
        <v>1341</v>
      </c>
      <c r="B627" s="18" t="s">
        <v>38</v>
      </c>
      <c r="C627" s="18" t="s">
        <v>26</v>
      </c>
      <c r="D627" s="18" t="s">
        <v>18</v>
      </c>
      <c r="E627" s="18" t="s">
        <v>470</v>
      </c>
      <c r="F627" s="19">
        <v>801</v>
      </c>
      <c r="G627" s="20">
        <v>3</v>
      </c>
      <c r="H627" s="20">
        <v>300</v>
      </c>
      <c r="I627" s="20">
        <v>240300</v>
      </c>
      <c r="J627" s="21">
        <f t="shared" si="36"/>
        <v>0.14000000000000001</v>
      </c>
      <c r="K627" s="20">
        <v>33642</v>
      </c>
      <c r="L627" s="20">
        <v>206658</v>
      </c>
      <c r="M627" s="22">
        <f t="shared" si="37"/>
        <v>2403</v>
      </c>
      <c r="N627" s="22">
        <f t="shared" si="38"/>
        <v>204255</v>
      </c>
      <c r="O627" s="25">
        <v>41646</v>
      </c>
      <c r="P627" s="27" t="str">
        <f t="shared" si="39"/>
        <v>Tuesday</v>
      </c>
      <c r="Q627" s="18" t="s">
        <v>37</v>
      </c>
      <c r="R627" s="18">
        <v>2014</v>
      </c>
    </row>
    <row r="628" spans="1:18" x14ac:dyDescent="0.3">
      <c r="A628" s="13" t="s">
        <v>1342</v>
      </c>
      <c r="B628" s="14" t="s">
        <v>34</v>
      </c>
      <c r="C628" s="14" t="s">
        <v>24</v>
      </c>
      <c r="D628" s="14" t="s">
        <v>18</v>
      </c>
      <c r="E628" s="14" t="s">
        <v>470</v>
      </c>
      <c r="F628" s="15">
        <v>1023</v>
      </c>
      <c r="G628" s="16">
        <v>3</v>
      </c>
      <c r="H628" s="16">
        <v>125</v>
      </c>
      <c r="I628" s="16">
        <v>127875</v>
      </c>
      <c r="J628" s="17">
        <f t="shared" si="36"/>
        <v>0.14000000000000001</v>
      </c>
      <c r="K628" s="16">
        <v>17902.5</v>
      </c>
      <c r="L628" s="16">
        <v>109972.5</v>
      </c>
      <c r="M628" s="16">
        <f t="shared" si="37"/>
        <v>3069</v>
      </c>
      <c r="N628" s="16">
        <f t="shared" si="38"/>
        <v>106903.5</v>
      </c>
      <c r="O628" s="24">
        <v>41283</v>
      </c>
      <c r="P628" s="14" t="str">
        <f t="shared" si="39"/>
        <v>Wednesday</v>
      </c>
      <c r="Q628" s="14" t="s">
        <v>42</v>
      </c>
      <c r="R628" s="14">
        <v>2013</v>
      </c>
    </row>
    <row r="629" spans="1:18" x14ac:dyDescent="0.3">
      <c r="A629" s="13" t="s">
        <v>1343</v>
      </c>
      <c r="B629" s="18" t="s">
        <v>38</v>
      </c>
      <c r="C629" s="18" t="s">
        <v>17</v>
      </c>
      <c r="D629" s="18" t="s">
        <v>18</v>
      </c>
      <c r="E629" s="18" t="s">
        <v>470</v>
      </c>
      <c r="F629" s="19">
        <v>1496</v>
      </c>
      <c r="G629" s="20">
        <v>3</v>
      </c>
      <c r="H629" s="20">
        <v>300</v>
      </c>
      <c r="I629" s="20">
        <v>448800</v>
      </c>
      <c r="J629" s="21">
        <f t="shared" si="36"/>
        <v>0.14000000000000001</v>
      </c>
      <c r="K629" s="20">
        <v>62832</v>
      </c>
      <c r="L629" s="20">
        <v>385968</v>
      </c>
      <c r="M629" s="22">
        <f t="shared" si="37"/>
        <v>4488</v>
      </c>
      <c r="N629" s="22">
        <f t="shared" si="38"/>
        <v>381480</v>
      </c>
      <c r="O629" s="25">
        <v>41649</v>
      </c>
      <c r="P629" s="27" t="str">
        <f t="shared" si="39"/>
        <v>Friday</v>
      </c>
      <c r="Q629" s="18" t="s">
        <v>43</v>
      </c>
      <c r="R629" s="18">
        <v>2014</v>
      </c>
    </row>
    <row r="630" spans="1:18" x14ac:dyDescent="0.3">
      <c r="A630" s="13" t="s">
        <v>1344</v>
      </c>
      <c r="B630" s="14" t="s">
        <v>38</v>
      </c>
      <c r="C630" s="14" t="s">
        <v>44</v>
      </c>
      <c r="D630" s="14" t="s">
        <v>18</v>
      </c>
      <c r="E630" s="14" t="s">
        <v>470</v>
      </c>
      <c r="F630" s="15">
        <v>1010</v>
      </c>
      <c r="G630" s="16">
        <v>3</v>
      </c>
      <c r="H630" s="16">
        <v>300</v>
      </c>
      <c r="I630" s="16">
        <v>303000</v>
      </c>
      <c r="J630" s="17">
        <f t="shared" si="36"/>
        <v>0.14000000000000001</v>
      </c>
      <c r="K630" s="16">
        <v>42420</v>
      </c>
      <c r="L630" s="16">
        <v>260580</v>
      </c>
      <c r="M630" s="16">
        <f t="shared" si="37"/>
        <v>3030</v>
      </c>
      <c r="N630" s="16">
        <f t="shared" si="38"/>
        <v>257550</v>
      </c>
      <c r="O630" s="24">
        <v>41649</v>
      </c>
      <c r="P630" s="14" t="str">
        <f t="shared" si="39"/>
        <v>Friday</v>
      </c>
      <c r="Q630" s="14" t="s">
        <v>43</v>
      </c>
      <c r="R630" s="14">
        <v>2014</v>
      </c>
    </row>
    <row r="631" spans="1:18" x14ac:dyDescent="0.3">
      <c r="A631" s="13" t="s">
        <v>1345</v>
      </c>
      <c r="B631" s="18" t="s">
        <v>23</v>
      </c>
      <c r="C631" s="18" t="s">
        <v>22</v>
      </c>
      <c r="D631" s="18" t="s">
        <v>18</v>
      </c>
      <c r="E631" s="18" t="s">
        <v>470</v>
      </c>
      <c r="F631" s="19">
        <v>1513</v>
      </c>
      <c r="G631" s="20">
        <v>3</v>
      </c>
      <c r="H631" s="20">
        <v>15</v>
      </c>
      <c r="I631" s="20">
        <v>22695</v>
      </c>
      <c r="J631" s="21">
        <f t="shared" si="36"/>
        <v>0.14000000000000001</v>
      </c>
      <c r="K631" s="20">
        <v>3177.3</v>
      </c>
      <c r="L631" s="20">
        <v>19517.7</v>
      </c>
      <c r="M631" s="22">
        <f t="shared" si="37"/>
        <v>4539</v>
      </c>
      <c r="N631" s="22">
        <f t="shared" si="38"/>
        <v>14978.7</v>
      </c>
      <c r="O631" s="25">
        <v>41650</v>
      </c>
      <c r="P631" s="27" t="str">
        <f t="shared" si="39"/>
        <v>Saturday</v>
      </c>
      <c r="Q631" s="18" t="s">
        <v>54</v>
      </c>
      <c r="R631" s="18">
        <v>2014</v>
      </c>
    </row>
    <row r="632" spans="1:18" x14ac:dyDescent="0.3">
      <c r="A632" s="13" t="s">
        <v>1346</v>
      </c>
      <c r="B632" s="14" t="s">
        <v>23</v>
      </c>
      <c r="C632" s="14" t="s">
        <v>17</v>
      </c>
      <c r="D632" s="14" t="s">
        <v>18</v>
      </c>
      <c r="E632" s="14" t="s">
        <v>470</v>
      </c>
      <c r="F632" s="15">
        <v>2300</v>
      </c>
      <c r="G632" s="16">
        <v>3</v>
      </c>
      <c r="H632" s="16">
        <v>15</v>
      </c>
      <c r="I632" s="16">
        <v>34500</v>
      </c>
      <c r="J632" s="17">
        <f t="shared" si="36"/>
        <v>0.14000000000000001</v>
      </c>
      <c r="K632" s="16">
        <v>4830</v>
      </c>
      <c r="L632" s="16">
        <v>29670</v>
      </c>
      <c r="M632" s="16">
        <f t="shared" si="37"/>
        <v>6900</v>
      </c>
      <c r="N632" s="16">
        <f t="shared" si="38"/>
        <v>22770</v>
      </c>
      <c r="O632" s="24">
        <v>41651</v>
      </c>
      <c r="P632" s="14" t="str">
        <f t="shared" si="39"/>
        <v>Sunday</v>
      </c>
      <c r="Q632" s="14" t="s">
        <v>30</v>
      </c>
      <c r="R632" s="14">
        <v>2014</v>
      </c>
    </row>
    <row r="633" spans="1:18" x14ac:dyDescent="0.3">
      <c r="A633" s="13" t="s">
        <v>1347</v>
      </c>
      <c r="B633" s="18" t="s">
        <v>34</v>
      </c>
      <c r="C633" s="18" t="s">
        <v>26</v>
      </c>
      <c r="D633" s="18" t="s">
        <v>18</v>
      </c>
      <c r="E633" s="18" t="s">
        <v>470</v>
      </c>
      <c r="F633" s="19">
        <v>2821</v>
      </c>
      <c r="G633" s="20">
        <v>3</v>
      </c>
      <c r="H633" s="20">
        <v>125</v>
      </c>
      <c r="I633" s="20">
        <v>352625</v>
      </c>
      <c r="J633" s="21">
        <f t="shared" si="36"/>
        <v>0.14000000000000001</v>
      </c>
      <c r="K633" s="20">
        <v>49367.5</v>
      </c>
      <c r="L633" s="20">
        <v>303257.5</v>
      </c>
      <c r="M633" s="22">
        <f t="shared" si="37"/>
        <v>8463</v>
      </c>
      <c r="N633" s="22">
        <f t="shared" si="38"/>
        <v>294794.5</v>
      </c>
      <c r="O633" s="25">
        <v>41286</v>
      </c>
      <c r="P633" s="27" t="str">
        <f t="shared" si="39"/>
        <v>Saturday</v>
      </c>
      <c r="Q633" s="18" t="s">
        <v>30</v>
      </c>
      <c r="R633" s="18">
        <v>2013</v>
      </c>
    </row>
    <row r="634" spans="1:18" x14ac:dyDescent="0.3">
      <c r="A634" s="13" t="s">
        <v>1348</v>
      </c>
      <c r="B634" s="14" t="s">
        <v>16</v>
      </c>
      <c r="C634" s="14" t="s">
        <v>17</v>
      </c>
      <c r="D634" s="14" t="s">
        <v>31</v>
      </c>
      <c r="E634" s="14" t="s">
        <v>470</v>
      </c>
      <c r="F634" s="15">
        <v>2227.5</v>
      </c>
      <c r="G634" s="16">
        <v>5</v>
      </c>
      <c r="H634" s="16">
        <v>350</v>
      </c>
      <c r="I634" s="16">
        <v>779625</v>
      </c>
      <c r="J634" s="17">
        <f t="shared" si="36"/>
        <v>0.14000000000000001</v>
      </c>
      <c r="K634" s="16">
        <v>109147.5</v>
      </c>
      <c r="L634" s="16">
        <v>670477.5</v>
      </c>
      <c r="M634" s="16">
        <f t="shared" si="37"/>
        <v>11137.5</v>
      </c>
      <c r="N634" s="16">
        <f t="shared" si="38"/>
        <v>659340</v>
      </c>
      <c r="O634" s="24">
        <v>41640</v>
      </c>
      <c r="P634" s="14" t="str">
        <f t="shared" si="39"/>
        <v>Wednesday</v>
      </c>
      <c r="Q634" s="14" t="s">
        <v>21</v>
      </c>
      <c r="R634" s="14">
        <v>2014</v>
      </c>
    </row>
    <row r="635" spans="1:18" x14ac:dyDescent="0.3">
      <c r="A635" s="13" t="s">
        <v>1349</v>
      </c>
      <c r="B635" s="18" t="s">
        <v>16</v>
      </c>
      <c r="C635" s="18" t="s">
        <v>22</v>
      </c>
      <c r="D635" s="18" t="s">
        <v>31</v>
      </c>
      <c r="E635" s="18" t="s">
        <v>470</v>
      </c>
      <c r="F635" s="19">
        <v>1199</v>
      </c>
      <c r="G635" s="20">
        <v>5</v>
      </c>
      <c r="H635" s="20">
        <v>350</v>
      </c>
      <c r="I635" s="20">
        <v>419650</v>
      </c>
      <c r="J635" s="21">
        <f t="shared" si="36"/>
        <v>0.14000000000000001</v>
      </c>
      <c r="K635" s="20">
        <v>58751</v>
      </c>
      <c r="L635" s="20">
        <v>360899</v>
      </c>
      <c r="M635" s="22">
        <f t="shared" si="37"/>
        <v>5995</v>
      </c>
      <c r="N635" s="22">
        <f t="shared" si="38"/>
        <v>354904</v>
      </c>
      <c r="O635" s="25">
        <v>41643</v>
      </c>
      <c r="P635" s="27" t="str">
        <f t="shared" si="39"/>
        <v>Saturday</v>
      </c>
      <c r="Q635" s="18" t="s">
        <v>64</v>
      </c>
      <c r="R635" s="18">
        <v>2014</v>
      </c>
    </row>
    <row r="636" spans="1:18" x14ac:dyDescent="0.3">
      <c r="A636" s="13" t="s">
        <v>1350</v>
      </c>
      <c r="B636" s="14" t="s">
        <v>16</v>
      </c>
      <c r="C636" s="14" t="s">
        <v>17</v>
      </c>
      <c r="D636" s="14" t="s">
        <v>31</v>
      </c>
      <c r="E636" s="14" t="s">
        <v>470</v>
      </c>
      <c r="F636" s="15">
        <v>200</v>
      </c>
      <c r="G636" s="16">
        <v>5</v>
      </c>
      <c r="H636" s="16">
        <v>350</v>
      </c>
      <c r="I636" s="16">
        <v>70000</v>
      </c>
      <c r="J636" s="17">
        <f t="shared" si="36"/>
        <v>0.14000000000000001</v>
      </c>
      <c r="K636" s="16">
        <v>9800</v>
      </c>
      <c r="L636" s="16">
        <v>60200</v>
      </c>
      <c r="M636" s="16">
        <f t="shared" si="37"/>
        <v>1000</v>
      </c>
      <c r="N636" s="16">
        <f t="shared" si="38"/>
        <v>59200</v>
      </c>
      <c r="O636" s="24">
        <v>41644</v>
      </c>
      <c r="P636" s="14" t="str">
        <f t="shared" si="39"/>
        <v>Sunday</v>
      </c>
      <c r="Q636" s="14" t="s">
        <v>78</v>
      </c>
      <c r="R636" s="14">
        <v>2014</v>
      </c>
    </row>
    <row r="637" spans="1:18" x14ac:dyDescent="0.3">
      <c r="A637" s="13" t="s">
        <v>1351</v>
      </c>
      <c r="B637" s="18" t="s">
        <v>16</v>
      </c>
      <c r="C637" s="18" t="s">
        <v>17</v>
      </c>
      <c r="D637" s="18" t="s">
        <v>31</v>
      </c>
      <c r="E637" s="18" t="s">
        <v>470</v>
      </c>
      <c r="F637" s="19">
        <v>388</v>
      </c>
      <c r="G637" s="20">
        <v>5</v>
      </c>
      <c r="H637" s="20">
        <v>7</v>
      </c>
      <c r="I637" s="20">
        <v>2716</v>
      </c>
      <c r="J637" s="21">
        <f t="shared" si="36"/>
        <v>0.14000000000000001</v>
      </c>
      <c r="K637" s="20">
        <v>380.24</v>
      </c>
      <c r="L637" s="20">
        <v>2335.7600000000002</v>
      </c>
      <c r="M637" s="22">
        <f t="shared" si="37"/>
        <v>1940</v>
      </c>
      <c r="N637" s="22">
        <f t="shared" si="38"/>
        <v>395.76000000000022</v>
      </c>
      <c r="O637" s="25">
        <v>41648</v>
      </c>
      <c r="P637" s="27" t="str">
        <f t="shared" si="39"/>
        <v>Thursday</v>
      </c>
      <c r="Q637" s="18" t="s">
        <v>42</v>
      </c>
      <c r="R637" s="18">
        <v>2014</v>
      </c>
    </row>
    <row r="638" spans="1:18" x14ac:dyDescent="0.3">
      <c r="A638" s="13" t="s">
        <v>1352</v>
      </c>
      <c r="B638" s="14" t="s">
        <v>16</v>
      </c>
      <c r="C638" s="14" t="s">
        <v>26</v>
      </c>
      <c r="D638" s="14" t="s">
        <v>31</v>
      </c>
      <c r="E638" s="14" t="s">
        <v>470</v>
      </c>
      <c r="F638" s="15">
        <v>1727</v>
      </c>
      <c r="G638" s="16">
        <v>5</v>
      </c>
      <c r="H638" s="16">
        <v>7</v>
      </c>
      <c r="I638" s="16">
        <v>12089</v>
      </c>
      <c r="J638" s="17">
        <f t="shared" si="36"/>
        <v>0.14000000000000001</v>
      </c>
      <c r="K638" s="16">
        <v>1692.46</v>
      </c>
      <c r="L638" s="16">
        <v>10396.540000000001</v>
      </c>
      <c r="M638" s="16">
        <f t="shared" si="37"/>
        <v>8635</v>
      </c>
      <c r="N638" s="16">
        <f t="shared" si="38"/>
        <v>1761.5400000000009</v>
      </c>
      <c r="O638" s="24">
        <v>41284</v>
      </c>
      <c r="P638" s="14" t="str">
        <f t="shared" si="39"/>
        <v>Thursday</v>
      </c>
      <c r="Q638" s="14" t="s">
        <v>43</v>
      </c>
      <c r="R638" s="14">
        <v>2013</v>
      </c>
    </row>
    <row r="639" spans="1:18" x14ac:dyDescent="0.3">
      <c r="A639" s="13" t="s">
        <v>1353</v>
      </c>
      <c r="B639" s="18" t="s">
        <v>23</v>
      </c>
      <c r="C639" s="18" t="s">
        <v>17</v>
      </c>
      <c r="D639" s="18" t="s">
        <v>31</v>
      </c>
      <c r="E639" s="18" t="s">
        <v>470</v>
      </c>
      <c r="F639" s="19">
        <v>2300</v>
      </c>
      <c r="G639" s="20">
        <v>5</v>
      </c>
      <c r="H639" s="20">
        <v>15</v>
      </c>
      <c r="I639" s="20">
        <v>34500</v>
      </c>
      <c r="J639" s="21">
        <f t="shared" si="36"/>
        <v>0.14000000000000001</v>
      </c>
      <c r="K639" s="20">
        <v>4830</v>
      </c>
      <c r="L639" s="20">
        <v>29670</v>
      </c>
      <c r="M639" s="22">
        <f t="shared" si="37"/>
        <v>11500</v>
      </c>
      <c r="N639" s="22">
        <f t="shared" si="38"/>
        <v>18170</v>
      </c>
      <c r="O639" s="25">
        <v>41651</v>
      </c>
      <c r="P639" s="27" t="str">
        <f t="shared" si="39"/>
        <v>Sunday</v>
      </c>
      <c r="Q639" s="18" t="s">
        <v>30</v>
      </c>
      <c r="R639" s="18">
        <v>2014</v>
      </c>
    </row>
    <row r="640" spans="1:18" x14ac:dyDescent="0.3">
      <c r="A640" s="13" t="s">
        <v>1354</v>
      </c>
      <c r="B640" s="14" t="s">
        <v>16</v>
      </c>
      <c r="C640" s="14" t="s">
        <v>26</v>
      </c>
      <c r="D640" s="14" t="s">
        <v>45</v>
      </c>
      <c r="E640" s="14" t="s">
        <v>470</v>
      </c>
      <c r="F640" s="15">
        <v>260</v>
      </c>
      <c r="G640" s="16">
        <v>10</v>
      </c>
      <c r="H640" s="16">
        <v>20</v>
      </c>
      <c r="I640" s="16">
        <v>5200</v>
      </c>
      <c r="J640" s="17">
        <f t="shared" si="36"/>
        <v>0.14000000000000001</v>
      </c>
      <c r="K640" s="16">
        <v>728</v>
      </c>
      <c r="L640" s="16">
        <v>4472</v>
      </c>
      <c r="M640" s="16">
        <f t="shared" si="37"/>
        <v>2600</v>
      </c>
      <c r="N640" s="16">
        <f t="shared" si="38"/>
        <v>1872</v>
      </c>
      <c r="O640" s="24">
        <v>41641</v>
      </c>
      <c r="P640" s="14" t="str">
        <f t="shared" si="39"/>
        <v>Thursday</v>
      </c>
      <c r="Q640" s="14" t="s">
        <v>46</v>
      </c>
      <c r="R640" s="14">
        <v>2014</v>
      </c>
    </row>
    <row r="641" spans="1:18" x14ac:dyDescent="0.3">
      <c r="A641" s="13" t="s">
        <v>1355</v>
      </c>
      <c r="B641" s="18" t="s">
        <v>23</v>
      </c>
      <c r="C641" s="18" t="s">
        <v>17</v>
      </c>
      <c r="D641" s="18" t="s">
        <v>45</v>
      </c>
      <c r="E641" s="18" t="s">
        <v>470</v>
      </c>
      <c r="F641" s="19">
        <v>2470</v>
      </c>
      <c r="G641" s="20">
        <v>10</v>
      </c>
      <c r="H641" s="20">
        <v>15</v>
      </c>
      <c r="I641" s="20">
        <v>37050</v>
      </c>
      <c r="J641" s="21">
        <f t="shared" si="36"/>
        <v>0.14000000000000001</v>
      </c>
      <c r="K641" s="20">
        <v>5187</v>
      </c>
      <c r="L641" s="20">
        <v>31863</v>
      </c>
      <c r="M641" s="22">
        <f t="shared" si="37"/>
        <v>24700</v>
      </c>
      <c r="N641" s="22">
        <f t="shared" si="38"/>
        <v>7163</v>
      </c>
      <c r="O641" s="25">
        <v>41283</v>
      </c>
      <c r="P641" s="27" t="str">
        <f t="shared" si="39"/>
        <v>Wednesday</v>
      </c>
      <c r="Q641" s="18" t="s">
        <v>42</v>
      </c>
      <c r="R641" s="18">
        <v>2013</v>
      </c>
    </row>
    <row r="642" spans="1:18" x14ac:dyDescent="0.3">
      <c r="A642" s="13" t="s">
        <v>1356</v>
      </c>
      <c r="B642" s="14" t="s">
        <v>23</v>
      </c>
      <c r="C642" s="14" t="s">
        <v>17</v>
      </c>
      <c r="D642" s="14" t="s">
        <v>45</v>
      </c>
      <c r="E642" s="14" t="s">
        <v>470</v>
      </c>
      <c r="F642" s="15">
        <v>1743</v>
      </c>
      <c r="G642" s="16">
        <v>10</v>
      </c>
      <c r="H642" s="16">
        <v>15</v>
      </c>
      <c r="I642" s="16">
        <v>26145</v>
      </c>
      <c r="J642" s="17">
        <f t="shared" si="36"/>
        <v>0.14000000000000001</v>
      </c>
      <c r="K642" s="16">
        <v>3660.3</v>
      </c>
      <c r="L642" s="16">
        <v>22484.7</v>
      </c>
      <c r="M642" s="16">
        <f t="shared" si="37"/>
        <v>17430</v>
      </c>
      <c r="N642" s="16">
        <f t="shared" si="38"/>
        <v>5054.7000000000007</v>
      </c>
      <c r="O642" s="24">
        <v>41284</v>
      </c>
      <c r="P642" s="14" t="str">
        <f t="shared" si="39"/>
        <v>Thursday</v>
      </c>
      <c r="Q642" s="14" t="s">
        <v>43</v>
      </c>
      <c r="R642" s="14">
        <v>2013</v>
      </c>
    </row>
    <row r="643" spans="1:18" x14ac:dyDescent="0.3">
      <c r="A643" s="13" t="s">
        <v>1357</v>
      </c>
      <c r="B643" s="18" t="s">
        <v>33</v>
      </c>
      <c r="C643" s="18" t="s">
        <v>44</v>
      </c>
      <c r="D643" s="18" t="s">
        <v>45</v>
      </c>
      <c r="E643" s="18" t="s">
        <v>470</v>
      </c>
      <c r="F643" s="19">
        <v>2914</v>
      </c>
      <c r="G643" s="20">
        <v>10</v>
      </c>
      <c r="H643" s="20">
        <v>12</v>
      </c>
      <c r="I643" s="20">
        <v>34968</v>
      </c>
      <c r="J643" s="21">
        <f t="shared" ref="J643:J701" si="40">K643/I643</f>
        <v>0.14000000000000001</v>
      </c>
      <c r="K643" s="20">
        <v>4895.5200000000004</v>
      </c>
      <c r="L643" s="20">
        <v>30072.48</v>
      </c>
      <c r="M643" s="22">
        <f t="shared" ref="M643:M701" si="41">F643*G643</f>
        <v>29140</v>
      </c>
      <c r="N643" s="22">
        <f t="shared" ref="N643:N701" si="42">L643 - M643</f>
        <v>932.47999999999956</v>
      </c>
      <c r="O643" s="25">
        <v>41649</v>
      </c>
      <c r="P643" s="27" t="str">
        <f t="shared" ref="P643:P700" si="43">TEXT(O643,"dddd")</f>
        <v>Friday</v>
      </c>
      <c r="Q643" s="18" t="s">
        <v>43</v>
      </c>
      <c r="R643" s="18">
        <v>2014</v>
      </c>
    </row>
    <row r="644" spans="1:18" x14ac:dyDescent="0.3">
      <c r="A644" s="13" t="s">
        <v>1358</v>
      </c>
      <c r="B644" s="14" t="s">
        <v>16</v>
      </c>
      <c r="C644" s="14" t="s">
        <v>24</v>
      </c>
      <c r="D644" s="14" t="s">
        <v>45</v>
      </c>
      <c r="E644" s="14" t="s">
        <v>470</v>
      </c>
      <c r="F644" s="15">
        <v>1731</v>
      </c>
      <c r="G644" s="16">
        <v>10</v>
      </c>
      <c r="H644" s="16">
        <v>7</v>
      </c>
      <c r="I644" s="16">
        <v>12117</v>
      </c>
      <c r="J644" s="17">
        <f t="shared" si="40"/>
        <v>0.14000000000000001</v>
      </c>
      <c r="K644" s="16">
        <v>1696.38</v>
      </c>
      <c r="L644" s="16">
        <v>10420.620000000001</v>
      </c>
      <c r="M644" s="16">
        <f t="shared" si="41"/>
        <v>17310</v>
      </c>
      <c r="N644" s="16">
        <f t="shared" si="42"/>
        <v>-6889.3799999999992</v>
      </c>
      <c r="O644" s="24">
        <v>41649</v>
      </c>
      <c r="P644" s="14" t="str">
        <f t="shared" si="43"/>
        <v>Friday</v>
      </c>
      <c r="Q644" s="14" t="s">
        <v>43</v>
      </c>
      <c r="R644" s="14">
        <v>2014</v>
      </c>
    </row>
    <row r="645" spans="1:18" x14ac:dyDescent="0.3">
      <c r="A645" s="13" t="s">
        <v>1359</v>
      </c>
      <c r="B645" s="18" t="s">
        <v>16</v>
      </c>
      <c r="C645" s="18" t="s">
        <v>17</v>
      </c>
      <c r="D645" s="18" t="s">
        <v>45</v>
      </c>
      <c r="E645" s="18" t="s">
        <v>470</v>
      </c>
      <c r="F645" s="19">
        <v>700</v>
      </c>
      <c r="G645" s="20">
        <v>10</v>
      </c>
      <c r="H645" s="20">
        <v>350</v>
      </c>
      <c r="I645" s="20">
        <v>245000</v>
      </c>
      <c r="J645" s="21">
        <f t="shared" si="40"/>
        <v>0.14000000000000001</v>
      </c>
      <c r="K645" s="20">
        <v>34300</v>
      </c>
      <c r="L645" s="20">
        <v>210700</v>
      </c>
      <c r="M645" s="22">
        <f t="shared" si="41"/>
        <v>7000</v>
      </c>
      <c r="N645" s="22">
        <f t="shared" si="42"/>
        <v>203700</v>
      </c>
      <c r="O645" s="25">
        <v>41650</v>
      </c>
      <c r="P645" s="27" t="str">
        <f t="shared" si="43"/>
        <v>Saturday</v>
      </c>
      <c r="Q645" s="18" t="s">
        <v>54</v>
      </c>
      <c r="R645" s="18">
        <v>2014</v>
      </c>
    </row>
    <row r="646" spans="1:18" x14ac:dyDescent="0.3">
      <c r="A646" s="13" t="s">
        <v>1360</v>
      </c>
      <c r="B646" s="14" t="s">
        <v>33</v>
      </c>
      <c r="C646" s="14" t="s">
        <v>17</v>
      </c>
      <c r="D646" s="14" t="s">
        <v>45</v>
      </c>
      <c r="E646" s="14" t="s">
        <v>470</v>
      </c>
      <c r="F646" s="15">
        <v>2222</v>
      </c>
      <c r="G646" s="16">
        <v>10</v>
      </c>
      <c r="H646" s="16">
        <v>12</v>
      </c>
      <c r="I646" s="16">
        <v>26664</v>
      </c>
      <c r="J646" s="17">
        <f t="shared" si="40"/>
        <v>0.14000000000000001</v>
      </c>
      <c r="K646" s="16">
        <v>3732.96</v>
      </c>
      <c r="L646" s="16">
        <v>22931.040000000001</v>
      </c>
      <c r="M646" s="16">
        <f t="shared" si="41"/>
        <v>22220</v>
      </c>
      <c r="N646" s="16">
        <f t="shared" si="42"/>
        <v>711.04000000000087</v>
      </c>
      <c r="O646" s="24">
        <v>41285</v>
      </c>
      <c r="P646" s="14" t="str">
        <f t="shared" si="43"/>
        <v>Friday</v>
      </c>
      <c r="Q646" s="14" t="s">
        <v>54</v>
      </c>
      <c r="R646" s="14">
        <v>2013</v>
      </c>
    </row>
    <row r="647" spans="1:18" x14ac:dyDescent="0.3">
      <c r="A647" s="13" t="s">
        <v>1361</v>
      </c>
      <c r="B647" s="18" t="s">
        <v>16</v>
      </c>
      <c r="C647" s="18" t="s">
        <v>44</v>
      </c>
      <c r="D647" s="18" t="s">
        <v>45</v>
      </c>
      <c r="E647" s="18" t="s">
        <v>470</v>
      </c>
      <c r="F647" s="19">
        <v>1177</v>
      </c>
      <c r="G647" s="20">
        <v>10</v>
      </c>
      <c r="H647" s="20">
        <v>350</v>
      </c>
      <c r="I647" s="20">
        <v>411950</v>
      </c>
      <c r="J647" s="21">
        <f t="shared" si="40"/>
        <v>0.14000000000000001</v>
      </c>
      <c r="K647" s="20">
        <v>57673</v>
      </c>
      <c r="L647" s="20">
        <v>354277</v>
      </c>
      <c r="M647" s="22">
        <f t="shared" si="41"/>
        <v>11770</v>
      </c>
      <c r="N647" s="22">
        <f t="shared" si="42"/>
        <v>342507</v>
      </c>
      <c r="O647" s="25">
        <v>41650</v>
      </c>
      <c r="P647" s="27" t="str">
        <f t="shared" si="43"/>
        <v>Saturday</v>
      </c>
      <c r="Q647" s="18" t="s">
        <v>54</v>
      </c>
      <c r="R647" s="18">
        <v>2014</v>
      </c>
    </row>
    <row r="648" spans="1:18" x14ac:dyDescent="0.3">
      <c r="A648" s="13" t="s">
        <v>1362</v>
      </c>
      <c r="B648" s="14" t="s">
        <v>16</v>
      </c>
      <c r="C648" s="14" t="s">
        <v>24</v>
      </c>
      <c r="D648" s="14" t="s">
        <v>45</v>
      </c>
      <c r="E648" s="14" t="s">
        <v>470</v>
      </c>
      <c r="F648" s="15">
        <v>1922</v>
      </c>
      <c r="G648" s="16">
        <v>10</v>
      </c>
      <c r="H648" s="16">
        <v>350</v>
      </c>
      <c r="I648" s="16">
        <v>672700</v>
      </c>
      <c r="J648" s="17">
        <f t="shared" si="40"/>
        <v>0.14000000000000001</v>
      </c>
      <c r="K648" s="16">
        <v>94178</v>
      </c>
      <c r="L648" s="16">
        <v>578522</v>
      </c>
      <c r="M648" s="16">
        <f t="shared" si="41"/>
        <v>19220</v>
      </c>
      <c r="N648" s="16">
        <f t="shared" si="42"/>
        <v>559302</v>
      </c>
      <c r="O648" s="24">
        <v>41285</v>
      </c>
      <c r="P648" s="14" t="str">
        <f t="shared" si="43"/>
        <v>Friday</v>
      </c>
      <c r="Q648" s="14" t="s">
        <v>54</v>
      </c>
      <c r="R648" s="14">
        <v>2013</v>
      </c>
    </row>
    <row r="649" spans="1:18" x14ac:dyDescent="0.3">
      <c r="A649" s="13" t="s">
        <v>1363</v>
      </c>
      <c r="B649" s="18" t="s">
        <v>34</v>
      </c>
      <c r="C649" s="18" t="s">
        <v>26</v>
      </c>
      <c r="D649" s="18" t="s">
        <v>55</v>
      </c>
      <c r="E649" s="18" t="s">
        <v>470</v>
      </c>
      <c r="F649" s="19">
        <v>1575</v>
      </c>
      <c r="G649" s="20">
        <v>120</v>
      </c>
      <c r="H649" s="20">
        <v>125</v>
      </c>
      <c r="I649" s="20">
        <v>196875</v>
      </c>
      <c r="J649" s="21">
        <f t="shared" si="40"/>
        <v>0.14000000000000001</v>
      </c>
      <c r="K649" s="20">
        <v>27562.5</v>
      </c>
      <c r="L649" s="20">
        <v>169312.5</v>
      </c>
      <c r="M649" s="22">
        <f t="shared" si="41"/>
        <v>189000</v>
      </c>
      <c r="N649" s="22">
        <f t="shared" si="42"/>
        <v>-19687.5</v>
      </c>
      <c r="O649" s="25">
        <v>41641</v>
      </c>
      <c r="P649" s="27" t="str">
        <f t="shared" si="43"/>
        <v>Thursday</v>
      </c>
      <c r="Q649" s="18" t="s">
        <v>46</v>
      </c>
      <c r="R649" s="18">
        <v>2014</v>
      </c>
    </row>
    <row r="650" spans="1:18" x14ac:dyDescent="0.3">
      <c r="A650" s="13" t="s">
        <v>1364</v>
      </c>
      <c r="B650" s="14" t="s">
        <v>16</v>
      </c>
      <c r="C650" s="14" t="s">
        <v>44</v>
      </c>
      <c r="D650" s="14" t="s">
        <v>55</v>
      </c>
      <c r="E650" s="14" t="s">
        <v>470</v>
      </c>
      <c r="F650" s="15">
        <v>606</v>
      </c>
      <c r="G650" s="16">
        <v>120</v>
      </c>
      <c r="H650" s="16">
        <v>20</v>
      </c>
      <c r="I650" s="16">
        <v>12120</v>
      </c>
      <c r="J650" s="17">
        <f t="shared" si="40"/>
        <v>0.13999999999999999</v>
      </c>
      <c r="K650" s="16">
        <v>1696.8</v>
      </c>
      <c r="L650" s="16">
        <v>10423.200000000001</v>
      </c>
      <c r="M650" s="16">
        <f t="shared" si="41"/>
        <v>72720</v>
      </c>
      <c r="N650" s="16">
        <f t="shared" si="42"/>
        <v>-62296.800000000003</v>
      </c>
      <c r="O650" s="24">
        <v>41643</v>
      </c>
      <c r="P650" s="14" t="str">
        <f t="shared" si="43"/>
        <v>Saturday</v>
      </c>
      <c r="Q650" s="14" t="s">
        <v>64</v>
      </c>
      <c r="R650" s="14">
        <v>2014</v>
      </c>
    </row>
    <row r="651" spans="1:18" x14ac:dyDescent="0.3">
      <c r="A651" s="13" t="s">
        <v>1365</v>
      </c>
      <c r="B651" s="18" t="s">
        <v>38</v>
      </c>
      <c r="C651" s="18" t="s">
        <v>44</v>
      </c>
      <c r="D651" s="18" t="s">
        <v>55</v>
      </c>
      <c r="E651" s="18" t="s">
        <v>470</v>
      </c>
      <c r="F651" s="19">
        <v>2460</v>
      </c>
      <c r="G651" s="20">
        <v>120</v>
      </c>
      <c r="H651" s="20">
        <v>300</v>
      </c>
      <c r="I651" s="20">
        <v>738000</v>
      </c>
      <c r="J651" s="21">
        <f t="shared" si="40"/>
        <v>0.14000000000000001</v>
      </c>
      <c r="K651" s="20">
        <v>103320</v>
      </c>
      <c r="L651" s="20">
        <v>634680</v>
      </c>
      <c r="M651" s="22">
        <f t="shared" si="41"/>
        <v>295200</v>
      </c>
      <c r="N651" s="22">
        <f t="shared" si="42"/>
        <v>339480</v>
      </c>
      <c r="O651" s="25">
        <v>41646</v>
      </c>
      <c r="P651" s="27" t="str">
        <f t="shared" si="43"/>
        <v>Tuesday</v>
      </c>
      <c r="Q651" s="18" t="s">
        <v>37</v>
      </c>
      <c r="R651" s="18">
        <v>2014</v>
      </c>
    </row>
    <row r="652" spans="1:18" x14ac:dyDescent="0.3">
      <c r="A652" s="13" t="s">
        <v>1366</v>
      </c>
      <c r="B652" s="14" t="s">
        <v>38</v>
      </c>
      <c r="C652" s="14" t="s">
        <v>17</v>
      </c>
      <c r="D652" s="14" t="s">
        <v>55</v>
      </c>
      <c r="E652" s="14" t="s">
        <v>470</v>
      </c>
      <c r="F652" s="15">
        <v>269</v>
      </c>
      <c r="G652" s="16">
        <v>120</v>
      </c>
      <c r="H652" s="16">
        <v>300</v>
      </c>
      <c r="I652" s="16">
        <v>80700</v>
      </c>
      <c r="J652" s="17">
        <f t="shared" si="40"/>
        <v>0.14000000000000001</v>
      </c>
      <c r="K652" s="16">
        <v>11298</v>
      </c>
      <c r="L652" s="16">
        <v>69402</v>
      </c>
      <c r="M652" s="16">
        <f t="shared" si="41"/>
        <v>32280</v>
      </c>
      <c r="N652" s="16">
        <f t="shared" si="42"/>
        <v>37122</v>
      </c>
      <c r="O652" s="24">
        <v>41284</v>
      </c>
      <c r="P652" s="14" t="str">
        <f t="shared" si="43"/>
        <v>Thursday</v>
      </c>
      <c r="Q652" s="14" t="s">
        <v>43</v>
      </c>
      <c r="R652" s="14">
        <v>2013</v>
      </c>
    </row>
    <row r="653" spans="1:18" x14ac:dyDescent="0.3">
      <c r="A653" s="13" t="s">
        <v>1367</v>
      </c>
      <c r="B653" s="18" t="s">
        <v>38</v>
      </c>
      <c r="C653" s="18" t="s">
        <v>22</v>
      </c>
      <c r="D653" s="18" t="s">
        <v>55</v>
      </c>
      <c r="E653" s="18" t="s">
        <v>470</v>
      </c>
      <c r="F653" s="19">
        <v>2536</v>
      </c>
      <c r="G653" s="20">
        <v>120</v>
      </c>
      <c r="H653" s="20">
        <v>300</v>
      </c>
      <c r="I653" s="20">
        <v>760800</v>
      </c>
      <c r="J653" s="21">
        <f t="shared" si="40"/>
        <v>0.14000000000000001</v>
      </c>
      <c r="K653" s="20">
        <v>106512</v>
      </c>
      <c r="L653" s="20">
        <v>654288</v>
      </c>
      <c r="M653" s="22">
        <f t="shared" si="41"/>
        <v>304320</v>
      </c>
      <c r="N653" s="22">
        <f t="shared" si="42"/>
        <v>349968</v>
      </c>
      <c r="O653" s="25">
        <v>41285</v>
      </c>
      <c r="P653" s="27" t="str">
        <f t="shared" si="43"/>
        <v>Friday</v>
      </c>
      <c r="Q653" s="18" t="s">
        <v>54</v>
      </c>
      <c r="R653" s="18">
        <v>2013</v>
      </c>
    </row>
    <row r="654" spans="1:18" x14ac:dyDescent="0.3">
      <c r="A654" s="13" t="s">
        <v>1368</v>
      </c>
      <c r="B654" s="14" t="s">
        <v>16</v>
      </c>
      <c r="C654" s="14" t="s">
        <v>26</v>
      </c>
      <c r="D654" s="14" t="s">
        <v>60</v>
      </c>
      <c r="E654" s="14" t="s">
        <v>470</v>
      </c>
      <c r="F654" s="15">
        <v>2903</v>
      </c>
      <c r="G654" s="16">
        <v>250</v>
      </c>
      <c r="H654" s="16">
        <v>7</v>
      </c>
      <c r="I654" s="16">
        <v>20321</v>
      </c>
      <c r="J654" s="17">
        <f t="shared" si="40"/>
        <v>0.14000000000000001</v>
      </c>
      <c r="K654" s="16">
        <v>2844.94</v>
      </c>
      <c r="L654" s="16">
        <v>17476.060000000001</v>
      </c>
      <c r="M654" s="16">
        <f t="shared" si="41"/>
        <v>725750</v>
      </c>
      <c r="N654" s="16">
        <f t="shared" si="42"/>
        <v>-708273.94</v>
      </c>
      <c r="O654" s="24">
        <v>41642</v>
      </c>
      <c r="P654" s="14" t="str">
        <f t="shared" si="43"/>
        <v>Friday</v>
      </c>
      <c r="Q654" s="14" t="s">
        <v>32</v>
      </c>
      <c r="R654" s="14">
        <v>2014</v>
      </c>
    </row>
    <row r="655" spans="1:18" x14ac:dyDescent="0.3">
      <c r="A655" s="13" t="s">
        <v>1369</v>
      </c>
      <c r="B655" s="18" t="s">
        <v>38</v>
      </c>
      <c r="C655" s="18" t="s">
        <v>44</v>
      </c>
      <c r="D655" s="18" t="s">
        <v>60</v>
      </c>
      <c r="E655" s="18" t="s">
        <v>470</v>
      </c>
      <c r="F655" s="19">
        <v>2541</v>
      </c>
      <c r="G655" s="20">
        <v>250</v>
      </c>
      <c r="H655" s="20">
        <v>300</v>
      </c>
      <c r="I655" s="20">
        <v>762300</v>
      </c>
      <c r="J655" s="21">
        <f t="shared" si="40"/>
        <v>0.14000000000000001</v>
      </c>
      <c r="K655" s="20">
        <v>106722</v>
      </c>
      <c r="L655" s="20">
        <v>655578</v>
      </c>
      <c r="M655" s="22">
        <f t="shared" si="41"/>
        <v>635250</v>
      </c>
      <c r="N655" s="22">
        <f t="shared" si="42"/>
        <v>20328</v>
      </c>
      <c r="O655" s="25">
        <v>41647</v>
      </c>
      <c r="P655" s="27" t="str">
        <f t="shared" si="43"/>
        <v>Wednesday</v>
      </c>
      <c r="Q655" s="18" t="s">
        <v>41</v>
      </c>
      <c r="R655" s="18">
        <v>2014</v>
      </c>
    </row>
    <row r="656" spans="1:18" x14ac:dyDescent="0.3">
      <c r="A656" s="13" t="s">
        <v>1370</v>
      </c>
      <c r="B656" s="14" t="s">
        <v>38</v>
      </c>
      <c r="C656" s="14" t="s">
        <v>17</v>
      </c>
      <c r="D656" s="14" t="s">
        <v>60</v>
      </c>
      <c r="E656" s="14" t="s">
        <v>470</v>
      </c>
      <c r="F656" s="15">
        <v>269</v>
      </c>
      <c r="G656" s="16">
        <v>250</v>
      </c>
      <c r="H656" s="16">
        <v>300</v>
      </c>
      <c r="I656" s="16">
        <v>80700</v>
      </c>
      <c r="J656" s="17">
        <f t="shared" si="40"/>
        <v>0.14000000000000001</v>
      </c>
      <c r="K656" s="16">
        <v>11298</v>
      </c>
      <c r="L656" s="16">
        <v>69402</v>
      </c>
      <c r="M656" s="16">
        <f t="shared" si="41"/>
        <v>67250</v>
      </c>
      <c r="N656" s="16">
        <f t="shared" si="42"/>
        <v>2152</v>
      </c>
      <c r="O656" s="24">
        <v>41284</v>
      </c>
      <c r="P656" s="14" t="str">
        <f t="shared" si="43"/>
        <v>Thursday</v>
      </c>
      <c r="Q656" s="14" t="s">
        <v>43</v>
      </c>
      <c r="R656" s="14">
        <v>2013</v>
      </c>
    </row>
    <row r="657" spans="1:18" x14ac:dyDescent="0.3">
      <c r="A657" s="13" t="s">
        <v>1371</v>
      </c>
      <c r="B657" s="18" t="s">
        <v>38</v>
      </c>
      <c r="C657" s="18" t="s">
        <v>17</v>
      </c>
      <c r="D657" s="18" t="s">
        <v>60</v>
      </c>
      <c r="E657" s="18" t="s">
        <v>470</v>
      </c>
      <c r="F657" s="19">
        <v>1496</v>
      </c>
      <c r="G657" s="20">
        <v>250</v>
      </c>
      <c r="H657" s="20">
        <v>300</v>
      </c>
      <c r="I657" s="20">
        <v>448800</v>
      </c>
      <c r="J657" s="21">
        <f t="shared" si="40"/>
        <v>0.14000000000000001</v>
      </c>
      <c r="K657" s="20">
        <v>62832</v>
      </c>
      <c r="L657" s="20">
        <v>385968</v>
      </c>
      <c r="M657" s="22">
        <f t="shared" si="41"/>
        <v>374000</v>
      </c>
      <c r="N657" s="22">
        <f t="shared" si="42"/>
        <v>11968</v>
      </c>
      <c r="O657" s="25">
        <v>41649</v>
      </c>
      <c r="P657" s="27" t="str">
        <f t="shared" si="43"/>
        <v>Friday</v>
      </c>
      <c r="Q657" s="18" t="s">
        <v>43</v>
      </c>
      <c r="R657" s="18">
        <v>2014</v>
      </c>
    </row>
    <row r="658" spans="1:18" x14ac:dyDescent="0.3">
      <c r="A658" s="13" t="s">
        <v>1372</v>
      </c>
      <c r="B658" s="14" t="s">
        <v>38</v>
      </c>
      <c r="C658" s="14" t="s">
        <v>44</v>
      </c>
      <c r="D658" s="14" t="s">
        <v>60</v>
      </c>
      <c r="E658" s="14" t="s">
        <v>470</v>
      </c>
      <c r="F658" s="15">
        <v>1010</v>
      </c>
      <c r="G658" s="16">
        <v>250</v>
      </c>
      <c r="H658" s="16">
        <v>300</v>
      </c>
      <c r="I658" s="16">
        <v>303000</v>
      </c>
      <c r="J658" s="17">
        <f t="shared" si="40"/>
        <v>0.14000000000000001</v>
      </c>
      <c r="K658" s="16">
        <v>42420</v>
      </c>
      <c r="L658" s="16">
        <v>260580</v>
      </c>
      <c r="M658" s="16">
        <f t="shared" si="41"/>
        <v>252500</v>
      </c>
      <c r="N658" s="16">
        <f t="shared" si="42"/>
        <v>8080</v>
      </c>
      <c r="O658" s="24">
        <v>41649</v>
      </c>
      <c r="P658" s="14" t="str">
        <f t="shared" si="43"/>
        <v>Friday</v>
      </c>
      <c r="Q658" s="14" t="s">
        <v>43</v>
      </c>
      <c r="R658" s="14">
        <v>2014</v>
      </c>
    </row>
    <row r="659" spans="1:18" x14ac:dyDescent="0.3">
      <c r="A659" s="13" t="s">
        <v>1373</v>
      </c>
      <c r="B659" s="18" t="s">
        <v>16</v>
      </c>
      <c r="C659" s="18" t="s">
        <v>24</v>
      </c>
      <c r="D659" s="18" t="s">
        <v>60</v>
      </c>
      <c r="E659" s="18" t="s">
        <v>470</v>
      </c>
      <c r="F659" s="19">
        <v>1281</v>
      </c>
      <c r="G659" s="20">
        <v>250</v>
      </c>
      <c r="H659" s="20">
        <v>350</v>
      </c>
      <c r="I659" s="20">
        <v>448350</v>
      </c>
      <c r="J659" s="21">
        <f t="shared" si="40"/>
        <v>0.14000000000000001</v>
      </c>
      <c r="K659" s="20">
        <v>62769</v>
      </c>
      <c r="L659" s="20">
        <v>385581</v>
      </c>
      <c r="M659" s="22">
        <f t="shared" si="41"/>
        <v>320250</v>
      </c>
      <c r="N659" s="22">
        <f t="shared" si="42"/>
        <v>65331</v>
      </c>
      <c r="O659" s="25">
        <v>41286</v>
      </c>
      <c r="P659" s="27" t="str">
        <f t="shared" si="43"/>
        <v>Saturday</v>
      </c>
      <c r="Q659" s="18" t="s">
        <v>30</v>
      </c>
      <c r="R659" s="18">
        <v>2013</v>
      </c>
    </row>
    <row r="660" spans="1:18" x14ac:dyDescent="0.3">
      <c r="A660" s="13" t="s">
        <v>1374</v>
      </c>
      <c r="B660" s="14" t="s">
        <v>38</v>
      </c>
      <c r="C660" s="14" t="s">
        <v>17</v>
      </c>
      <c r="D660" s="14" t="s">
        <v>71</v>
      </c>
      <c r="E660" s="14" t="s">
        <v>470</v>
      </c>
      <c r="F660" s="15">
        <v>888</v>
      </c>
      <c r="G660" s="16">
        <v>260</v>
      </c>
      <c r="H660" s="16">
        <v>300</v>
      </c>
      <c r="I660" s="16">
        <v>266400</v>
      </c>
      <c r="J660" s="17">
        <f t="shared" si="40"/>
        <v>0.14000000000000001</v>
      </c>
      <c r="K660" s="16">
        <v>37296</v>
      </c>
      <c r="L660" s="16">
        <v>229104</v>
      </c>
      <c r="M660" s="16">
        <f t="shared" si="41"/>
        <v>230880</v>
      </c>
      <c r="N660" s="16">
        <f t="shared" si="42"/>
        <v>-1776</v>
      </c>
      <c r="O660" s="24">
        <v>41642</v>
      </c>
      <c r="P660" s="14" t="str">
        <f t="shared" si="43"/>
        <v>Friday</v>
      </c>
      <c r="Q660" s="14" t="s">
        <v>32</v>
      </c>
      <c r="R660" s="14">
        <v>2014</v>
      </c>
    </row>
    <row r="661" spans="1:18" x14ac:dyDescent="0.3">
      <c r="A661" s="13" t="s">
        <v>1375</v>
      </c>
      <c r="B661" s="18" t="s">
        <v>34</v>
      </c>
      <c r="C661" s="18" t="s">
        <v>44</v>
      </c>
      <c r="D661" s="18" t="s">
        <v>71</v>
      </c>
      <c r="E661" s="18" t="s">
        <v>470</v>
      </c>
      <c r="F661" s="19">
        <v>2844</v>
      </c>
      <c r="G661" s="20">
        <v>260</v>
      </c>
      <c r="H661" s="20">
        <v>125</v>
      </c>
      <c r="I661" s="20">
        <v>355500</v>
      </c>
      <c r="J661" s="21">
        <f t="shared" si="40"/>
        <v>0.14000000000000001</v>
      </c>
      <c r="K661" s="20">
        <v>49770</v>
      </c>
      <c r="L661" s="20">
        <v>305730</v>
      </c>
      <c r="M661" s="22">
        <f t="shared" si="41"/>
        <v>739440</v>
      </c>
      <c r="N661" s="22">
        <f t="shared" si="42"/>
        <v>-433710</v>
      </c>
      <c r="O661" s="25">
        <v>41644</v>
      </c>
      <c r="P661" s="27" t="str">
        <f t="shared" si="43"/>
        <v>Sunday</v>
      </c>
      <c r="Q661" s="18" t="s">
        <v>78</v>
      </c>
      <c r="R661" s="18">
        <v>2014</v>
      </c>
    </row>
    <row r="662" spans="1:18" x14ac:dyDescent="0.3">
      <c r="A662" s="13" t="s">
        <v>1376</v>
      </c>
      <c r="B662" s="14" t="s">
        <v>33</v>
      </c>
      <c r="C662" s="14" t="s">
        <v>24</v>
      </c>
      <c r="D662" s="14" t="s">
        <v>71</v>
      </c>
      <c r="E662" s="14" t="s">
        <v>470</v>
      </c>
      <c r="F662" s="15">
        <v>2475</v>
      </c>
      <c r="G662" s="16">
        <v>260</v>
      </c>
      <c r="H662" s="16">
        <v>12</v>
      </c>
      <c r="I662" s="16">
        <v>29700</v>
      </c>
      <c r="J662" s="17">
        <f t="shared" si="40"/>
        <v>0.14000000000000001</v>
      </c>
      <c r="K662" s="16">
        <v>4158</v>
      </c>
      <c r="L662" s="16">
        <v>25542</v>
      </c>
      <c r="M662" s="16">
        <f t="shared" si="41"/>
        <v>643500</v>
      </c>
      <c r="N662" s="16">
        <f t="shared" si="42"/>
        <v>-617958</v>
      </c>
      <c r="O662" s="24">
        <v>41647</v>
      </c>
      <c r="P662" s="14" t="str">
        <f t="shared" si="43"/>
        <v>Wednesday</v>
      </c>
      <c r="Q662" s="14" t="s">
        <v>41</v>
      </c>
      <c r="R662" s="14">
        <v>2014</v>
      </c>
    </row>
    <row r="663" spans="1:18" x14ac:dyDescent="0.3">
      <c r="A663" s="13" t="s">
        <v>1377</v>
      </c>
      <c r="B663" s="18" t="s">
        <v>23</v>
      </c>
      <c r="C663" s="18" t="s">
        <v>17</v>
      </c>
      <c r="D663" s="18" t="s">
        <v>71</v>
      </c>
      <c r="E663" s="18" t="s">
        <v>470</v>
      </c>
      <c r="F663" s="19">
        <v>1743</v>
      </c>
      <c r="G663" s="20">
        <v>260</v>
      </c>
      <c r="H663" s="20">
        <v>15</v>
      </c>
      <c r="I663" s="20">
        <v>26145</v>
      </c>
      <c r="J663" s="21">
        <f t="shared" si="40"/>
        <v>0.14000000000000001</v>
      </c>
      <c r="K663" s="20">
        <v>3660.3</v>
      </c>
      <c r="L663" s="20">
        <v>22484.7</v>
      </c>
      <c r="M663" s="22">
        <f t="shared" si="41"/>
        <v>453180</v>
      </c>
      <c r="N663" s="22">
        <f t="shared" si="42"/>
        <v>-430695.3</v>
      </c>
      <c r="O663" s="25">
        <v>41284</v>
      </c>
      <c r="P663" s="27" t="str">
        <f t="shared" si="43"/>
        <v>Thursday</v>
      </c>
      <c r="Q663" s="18" t="s">
        <v>43</v>
      </c>
      <c r="R663" s="18">
        <v>2013</v>
      </c>
    </row>
    <row r="664" spans="1:18" x14ac:dyDescent="0.3">
      <c r="A664" s="13" t="s">
        <v>1378</v>
      </c>
      <c r="B664" s="14" t="s">
        <v>33</v>
      </c>
      <c r="C664" s="14" t="s">
        <v>44</v>
      </c>
      <c r="D664" s="14" t="s">
        <v>71</v>
      </c>
      <c r="E664" s="14" t="s">
        <v>470</v>
      </c>
      <c r="F664" s="15">
        <v>2914</v>
      </c>
      <c r="G664" s="16">
        <v>260</v>
      </c>
      <c r="H664" s="16">
        <v>12</v>
      </c>
      <c r="I664" s="16">
        <v>34968</v>
      </c>
      <c r="J664" s="17">
        <f t="shared" si="40"/>
        <v>0.14000000000000001</v>
      </c>
      <c r="K664" s="16">
        <v>4895.5200000000004</v>
      </c>
      <c r="L664" s="16">
        <v>30072.48</v>
      </c>
      <c r="M664" s="16">
        <f t="shared" si="41"/>
        <v>757640</v>
      </c>
      <c r="N664" s="16">
        <f t="shared" si="42"/>
        <v>-727567.52</v>
      </c>
      <c r="O664" s="24">
        <v>41649</v>
      </c>
      <c r="P664" s="14" t="str">
        <f t="shared" si="43"/>
        <v>Friday</v>
      </c>
      <c r="Q664" s="14" t="s">
        <v>43</v>
      </c>
      <c r="R664" s="14">
        <v>2014</v>
      </c>
    </row>
    <row r="665" spans="1:18" x14ac:dyDescent="0.3">
      <c r="A665" s="13" t="s">
        <v>1379</v>
      </c>
      <c r="B665" s="18" t="s">
        <v>16</v>
      </c>
      <c r="C665" s="18" t="s">
        <v>24</v>
      </c>
      <c r="D665" s="18" t="s">
        <v>71</v>
      </c>
      <c r="E665" s="18" t="s">
        <v>470</v>
      </c>
      <c r="F665" s="19">
        <v>1731</v>
      </c>
      <c r="G665" s="20">
        <v>260</v>
      </c>
      <c r="H665" s="20">
        <v>7</v>
      </c>
      <c r="I665" s="20">
        <v>12117</v>
      </c>
      <c r="J665" s="21">
        <f t="shared" si="40"/>
        <v>0.14000000000000001</v>
      </c>
      <c r="K665" s="20">
        <v>1696.38</v>
      </c>
      <c r="L665" s="20">
        <v>10420.620000000001</v>
      </c>
      <c r="M665" s="22">
        <f t="shared" si="41"/>
        <v>450060</v>
      </c>
      <c r="N665" s="22">
        <f t="shared" si="42"/>
        <v>-439639.38</v>
      </c>
      <c r="O665" s="25">
        <v>41649</v>
      </c>
      <c r="P665" s="27" t="str">
        <f t="shared" si="43"/>
        <v>Friday</v>
      </c>
      <c r="Q665" s="18" t="s">
        <v>43</v>
      </c>
      <c r="R665" s="18">
        <v>2014</v>
      </c>
    </row>
    <row r="666" spans="1:18" x14ac:dyDescent="0.3">
      <c r="A666" s="13" t="s">
        <v>1380</v>
      </c>
      <c r="B666" s="14" t="s">
        <v>16</v>
      </c>
      <c r="C666" s="14" t="s">
        <v>26</v>
      </c>
      <c r="D666" s="14" t="s">
        <v>71</v>
      </c>
      <c r="E666" s="14" t="s">
        <v>470</v>
      </c>
      <c r="F666" s="15">
        <v>1727</v>
      </c>
      <c r="G666" s="16">
        <v>260</v>
      </c>
      <c r="H666" s="16">
        <v>7</v>
      </c>
      <c r="I666" s="16">
        <v>12089</v>
      </c>
      <c r="J666" s="17">
        <f t="shared" si="40"/>
        <v>0.14000000000000001</v>
      </c>
      <c r="K666" s="16">
        <v>1692.46</v>
      </c>
      <c r="L666" s="16">
        <v>10396.540000000001</v>
      </c>
      <c r="M666" s="16">
        <f t="shared" si="41"/>
        <v>449020</v>
      </c>
      <c r="N666" s="16">
        <f t="shared" si="42"/>
        <v>-438623.46</v>
      </c>
      <c r="O666" s="24">
        <v>41284</v>
      </c>
      <c r="P666" s="14" t="str">
        <f t="shared" si="43"/>
        <v>Thursday</v>
      </c>
      <c r="Q666" s="14" t="s">
        <v>43</v>
      </c>
      <c r="R666" s="14">
        <v>2013</v>
      </c>
    </row>
    <row r="667" spans="1:18" x14ac:dyDescent="0.3">
      <c r="A667" s="13" t="s">
        <v>1381</v>
      </c>
      <c r="B667" s="18" t="s">
        <v>23</v>
      </c>
      <c r="C667" s="18" t="s">
        <v>26</v>
      </c>
      <c r="D667" s="18" t="s">
        <v>71</v>
      </c>
      <c r="E667" s="18" t="s">
        <v>470</v>
      </c>
      <c r="F667" s="19">
        <v>1870</v>
      </c>
      <c r="G667" s="20">
        <v>260</v>
      </c>
      <c r="H667" s="20">
        <v>15</v>
      </c>
      <c r="I667" s="20">
        <v>28050</v>
      </c>
      <c r="J667" s="21">
        <f t="shared" si="40"/>
        <v>0.14000000000000001</v>
      </c>
      <c r="K667" s="20">
        <v>3927</v>
      </c>
      <c r="L667" s="20">
        <v>24123</v>
      </c>
      <c r="M667" s="22">
        <f t="shared" si="41"/>
        <v>486200</v>
      </c>
      <c r="N667" s="22">
        <f t="shared" si="42"/>
        <v>-462077</v>
      </c>
      <c r="O667" s="25">
        <v>41285</v>
      </c>
      <c r="P667" s="27" t="str">
        <f t="shared" si="43"/>
        <v>Friday</v>
      </c>
      <c r="Q667" s="18" t="s">
        <v>54</v>
      </c>
      <c r="R667" s="18">
        <v>2013</v>
      </c>
    </row>
    <row r="668" spans="1:18" x14ac:dyDescent="0.3">
      <c r="A668" s="13" t="s">
        <v>1382</v>
      </c>
      <c r="B668" s="14" t="s">
        <v>34</v>
      </c>
      <c r="C668" s="14" t="s">
        <v>24</v>
      </c>
      <c r="D668" s="14" t="s">
        <v>18</v>
      </c>
      <c r="E668" s="14" t="s">
        <v>470</v>
      </c>
      <c r="F668" s="15">
        <v>1174</v>
      </c>
      <c r="G668" s="16">
        <v>3</v>
      </c>
      <c r="H668" s="16">
        <v>125</v>
      </c>
      <c r="I668" s="16">
        <v>146750</v>
      </c>
      <c r="J668" s="17">
        <f t="shared" si="40"/>
        <v>0.15</v>
      </c>
      <c r="K668" s="16">
        <v>22012.5</v>
      </c>
      <c r="L668" s="16">
        <v>124737.5</v>
      </c>
      <c r="M668" s="16">
        <f t="shared" si="41"/>
        <v>3522</v>
      </c>
      <c r="N668" s="16">
        <f t="shared" si="42"/>
        <v>121215.5</v>
      </c>
      <c r="O668" s="24">
        <v>41647</v>
      </c>
      <c r="P668" s="14" t="str">
        <f t="shared" si="43"/>
        <v>Wednesday</v>
      </c>
      <c r="Q668" s="14" t="s">
        <v>41</v>
      </c>
      <c r="R668" s="14">
        <v>2014</v>
      </c>
    </row>
    <row r="669" spans="1:18" x14ac:dyDescent="0.3">
      <c r="A669" s="13" t="s">
        <v>1383</v>
      </c>
      <c r="B669" s="18" t="s">
        <v>34</v>
      </c>
      <c r="C669" s="18" t="s">
        <v>22</v>
      </c>
      <c r="D669" s="18" t="s">
        <v>18</v>
      </c>
      <c r="E669" s="18" t="s">
        <v>470</v>
      </c>
      <c r="F669" s="19">
        <v>2767</v>
      </c>
      <c r="G669" s="20">
        <v>3</v>
      </c>
      <c r="H669" s="20">
        <v>125</v>
      </c>
      <c r="I669" s="20">
        <v>345875</v>
      </c>
      <c r="J669" s="21">
        <f t="shared" si="40"/>
        <v>0.15</v>
      </c>
      <c r="K669" s="20">
        <v>51881.25</v>
      </c>
      <c r="L669" s="20">
        <v>293993.75</v>
      </c>
      <c r="M669" s="22">
        <f t="shared" si="41"/>
        <v>8301</v>
      </c>
      <c r="N669" s="22">
        <f t="shared" si="42"/>
        <v>285692.75</v>
      </c>
      <c r="O669" s="25">
        <v>41647</v>
      </c>
      <c r="P669" s="27" t="str">
        <f t="shared" si="43"/>
        <v>Wednesday</v>
      </c>
      <c r="Q669" s="18" t="s">
        <v>41</v>
      </c>
      <c r="R669" s="18">
        <v>2014</v>
      </c>
    </row>
    <row r="670" spans="1:18" x14ac:dyDescent="0.3">
      <c r="A670" s="13" t="s">
        <v>1384</v>
      </c>
      <c r="B670" s="14" t="s">
        <v>34</v>
      </c>
      <c r="C670" s="14" t="s">
        <v>22</v>
      </c>
      <c r="D670" s="14" t="s">
        <v>18</v>
      </c>
      <c r="E670" s="14" t="s">
        <v>470</v>
      </c>
      <c r="F670" s="15">
        <v>1085</v>
      </c>
      <c r="G670" s="16">
        <v>3</v>
      </c>
      <c r="H670" s="16">
        <v>125</v>
      </c>
      <c r="I670" s="16">
        <v>135625</v>
      </c>
      <c r="J670" s="17">
        <f t="shared" si="40"/>
        <v>0.15</v>
      </c>
      <c r="K670" s="16">
        <v>20343.75</v>
      </c>
      <c r="L670" s="16">
        <v>115281.25</v>
      </c>
      <c r="M670" s="16">
        <f t="shared" si="41"/>
        <v>3255</v>
      </c>
      <c r="N670" s="16">
        <f t="shared" si="42"/>
        <v>112026.25</v>
      </c>
      <c r="O670" s="24">
        <v>41649</v>
      </c>
      <c r="P670" s="14" t="str">
        <f t="shared" si="43"/>
        <v>Friday</v>
      </c>
      <c r="Q670" s="14" t="s">
        <v>43</v>
      </c>
      <c r="R670" s="14">
        <v>2014</v>
      </c>
    </row>
    <row r="671" spans="1:18" x14ac:dyDescent="0.3">
      <c r="A671" s="13" t="s">
        <v>1385</v>
      </c>
      <c r="B671" s="18" t="s">
        <v>38</v>
      </c>
      <c r="C671" s="18" t="s">
        <v>26</v>
      </c>
      <c r="D671" s="18" t="s">
        <v>31</v>
      </c>
      <c r="E671" s="18" t="s">
        <v>470</v>
      </c>
      <c r="F671" s="19">
        <v>546</v>
      </c>
      <c r="G671" s="20">
        <v>5</v>
      </c>
      <c r="H671" s="20">
        <v>300</v>
      </c>
      <c r="I671" s="20">
        <v>163800</v>
      </c>
      <c r="J671" s="21">
        <f t="shared" si="40"/>
        <v>0.15</v>
      </c>
      <c r="K671" s="20">
        <v>24570</v>
      </c>
      <c r="L671" s="20">
        <v>139230</v>
      </c>
      <c r="M671" s="22">
        <f t="shared" si="41"/>
        <v>2730</v>
      </c>
      <c r="N671" s="22">
        <f t="shared" si="42"/>
        <v>136500</v>
      </c>
      <c r="O671" s="25">
        <v>41649</v>
      </c>
      <c r="P671" s="27" t="str">
        <f t="shared" si="43"/>
        <v>Friday</v>
      </c>
      <c r="Q671" s="18" t="s">
        <v>43</v>
      </c>
      <c r="R671" s="18">
        <v>2014</v>
      </c>
    </row>
    <row r="672" spans="1:18" x14ac:dyDescent="0.3">
      <c r="A672" s="13" t="s">
        <v>1386</v>
      </c>
      <c r="B672" s="14" t="s">
        <v>16</v>
      </c>
      <c r="C672" s="14" t="s">
        <v>22</v>
      </c>
      <c r="D672" s="14" t="s">
        <v>45</v>
      </c>
      <c r="E672" s="14" t="s">
        <v>470</v>
      </c>
      <c r="F672" s="15">
        <v>1158</v>
      </c>
      <c r="G672" s="16">
        <v>10</v>
      </c>
      <c r="H672" s="16">
        <v>20</v>
      </c>
      <c r="I672" s="16">
        <v>23160</v>
      </c>
      <c r="J672" s="17">
        <f t="shared" si="40"/>
        <v>0.15</v>
      </c>
      <c r="K672" s="16">
        <v>3474</v>
      </c>
      <c r="L672" s="16">
        <v>19686</v>
      </c>
      <c r="M672" s="16">
        <f t="shared" si="41"/>
        <v>11580</v>
      </c>
      <c r="N672" s="16">
        <f t="shared" si="42"/>
        <v>8106</v>
      </c>
      <c r="O672" s="24">
        <v>41642</v>
      </c>
      <c r="P672" s="14" t="str">
        <f t="shared" si="43"/>
        <v>Friday</v>
      </c>
      <c r="Q672" s="14" t="s">
        <v>32</v>
      </c>
      <c r="R672" s="14">
        <v>2014</v>
      </c>
    </row>
    <row r="673" spans="1:18" x14ac:dyDescent="0.3">
      <c r="A673" s="13" t="s">
        <v>1387</v>
      </c>
      <c r="B673" s="18" t="s">
        <v>23</v>
      </c>
      <c r="C673" s="18" t="s">
        <v>17</v>
      </c>
      <c r="D673" s="18" t="s">
        <v>45</v>
      </c>
      <c r="E673" s="18" t="s">
        <v>470</v>
      </c>
      <c r="F673" s="19">
        <v>1614</v>
      </c>
      <c r="G673" s="20">
        <v>10</v>
      </c>
      <c r="H673" s="20">
        <v>15</v>
      </c>
      <c r="I673" s="20">
        <v>24210</v>
      </c>
      <c r="J673" s="21">
        <f t="shared" si="40"/>
        <v>0.15</v>
      </c>
      <c r="K673" s="20">
        <v>3631.5</v>
      </c>
      <c r="L673" s="20">
        <v>20578.5</v>
      </c>
      <c r="M673" s="22">
        <f t="shared" si="41"/>
        <v>16140</v>
      </c>
      <c r="N673" s="22">
        <f t="shared" si="42"/>
        <v>4438.5</v>
      </c>
      <c r="O673" s="25">
        <v>41643</v>
      </c>
      <c r="P673" s="27" t="str">
        <f t="shared" si="43"/>
        <v>Saturday</v>
      </c>
      <c r="Q673" s="18" t="s">
        <v>64</v>
      </c>
      <c r="R673" s="18">
        <v>2014</v>
      </c>
    </row>
    <row r="674" spans="1:18" x14ac:dyDescent="0.3">
      <c r="A674" s="13" t="s">
        <v>1388</v>
      </c>
      <c r="B674" s="14" t="s">
        <v>16</v>
      </c>
      <c r="C674" s="14" t="s">
        <v>26</v>
      </c>
      <c r="D674" s="14" t="s">
        <v>45</v>
      </c>
      <c r="E674" s="14" t="s">
        <v>470</v>
      </c>
      <c r="F674" s="15">
        <v>2535</v>
      </c>
      <c r="G674" s="16">
        <v>10</v>
      </c>
      <c r="H674" s="16">
        <v>7</v>
      </c>
      <c r="I674" s="16">
        <v>17745</v>
      </c>
      <c r="J674" s="17">
        <f t="shared" si="40"/>
        <v>0.15</v>
      </c>
      <c r="K674" s="16">
        <v>2661.75</v>
      </c>
      <c r="L674" s="16">
        <v>15083.25</v>
      </c>
      <c r="M674" s="16">
        <f t="shared" si="41"/>
        <v>25350</v>
      </c>
      <c r="N674" s="16">
        <f t="shared" si="42"/>
        <v>-10266.75</v>
      </c>
      <c r="O674" s="24">
        <v>41643</v>
      </c>
      <c r="P674" s="14" t="str">
        <f t="shared" si="43"/>
        <v>Saturday</v>
      </c>
      <c r="Q674" s="14" t="s">
        <v>64</v>
      </c>
      <c r="R674" s="14">
        <v>2014</v>
      </c>
    </row>
    <row r="675" spans="1:18" x14ac:dyDescent="0.3">
      <c r="A675" s="13" t="s">
        <v>1389</v>
      </c>
      <c r="B675" s="18" t="s">
        <v>16</v>
      </c>
      <c r="C675" s="18" t="s">
        <v>26</v>
      </c>
      <c r="D675" s="18" t="s">
        <v>45</v>
      </c>
      <c r="E675" s="18" t="s">
        <v>470</v>
      </c>
      <c r="F675" s="19">
        <v>2851</v>
      </c>
      <c r="G675" s="20">
        <v>10</v>
      </c>
      <c r="H675" s="20">
        <v>350</v>
      </c>
      <c r="I675" s="20">
        <v>997850</v>
      </c>
      <c r="J675" s="21">
        <f t="shared" si="40"/>
        <v>0.15</v>
      </c>
      <c r="K675" s="20">
        <v>149677.5</v>
      </c>
      <c r="L675" s="20">
        <v>848172.5</v>
      </c>
      <c r="M675" s="22">
        <f t="shared" si="41"/>
        <v>28510</v>
      </c>
      <c r="N675" s="22">
        <f t="shared" si="42"/>
        <v>819662.5</v>
      </c>
      <c r="O675" s="25">
        <v>41644</v>
      </c>
      <c r="P675" s="27" t="str">
        <f t="shared" si="43"/>
        <v>Sunday</v>
      </c>
      <c r="Q675" s="18" t="s">
        <v>78</v>
      </c>
      <c r="R675" s="18">
        <v>2014</v>
      </c>
    </row>
    <row r="676" spans="1:18" x14ac:dyDescent="0.3">
      <c r="A676" s="13" t="s">
        <v>1390</v>
      </c>
      <c r="B676" s="14" t="s">
        <v>23</v>
      </c>
      <c r="C676" s="14" t="s">
        <v>17</v>
      </c>
      <c r="D676" s="14" t="s">
        <v>45</v>
      </c>
      <c r="E676" s="14" t="s">
        <v>470</v>
      </c>
      <c r="F676" s="15">
        <v>2559</v>
      </c>
      <c r="G676" s="16">
        <v>10</v>
      </c>
      <c r="H676" s="16">
        <v>15</v>
      </c>
      <c r="I676" s="16">
        <v>38385</v>
      </c>
      <c r="J676" s="17">
        <f t="shared" si="40"/>
        <v>0.15</v>
      </c>
      <c r="K676" s="16">
        <v>5757.75</v>
      </c>
      <c r="L676" s="16">
        <v>32627.25</v>
      </c>
      <c r="M676" s="16">
        <f t="shared" si="41"/>
        <v>25590</v>
      </c>
      <c r="N676" s="16">
        <f t="shared" si="42"/>
        <v>7037.25</v>
      </c>
      <c r="O676" s="24">
        <v>41647</v>
      </c>
      <c r="P676" s="14" t="str">
        <f t="shared" si="43"/>
        <v>Wednesday</v>
      </c>
      <c r="Q676" s="14" t="s">
        <v>41</v>
      </c>
      <c r="R676" s="14">
        <v>2014</v>
      </c>
    </row>
    <row r="677" spans="1:18" x14ac:dyDescent="0.3">
      <c r="A677" s="13" t="s">
        <v>1391</v>
      </c>
      <c r="B677" s="18" t="s">
        <v>16</v>
      </c>
      <c r="C677" s="18" t="s">
        <v>44</v>
      </c>
      <c r="D677" s="18" t="s">
        <v>45</v>
      </c>
      <c r="E677" s="18" t="s">
        <v>470</v>
      </c>
      <c r="F677" s="19">
        <v>267</v>
      </c>
      <c r="G677" s="20">
        <v>10</v>
      </c>
      <c r="H677" s="20">
        <v>20</v>
      </c>
      <c r="I677" s="20">
        <v>5340</v>
      </c>
      <c r="J677" s="21">
        <f t="shared" si="40"/>
        <v>0.15</v>
      </c>
      <c r="K677" s="20">
        <v>801</v>
      </c>
      <c r="L677" s="20">
        <v>4539</v>
      </c>
      <c r="M677" s="22">
        <f t="shared" si="41"/>
        <v>2670</v>
      </c>
      <c r="N677" s="22">
        <f t="shared" si="42"/>
        <v>1869</v>
      </c>
      <c r="O677" s="25">
        <v>41284</v>
      </c>
      <c r="P677" s="27" t="str">
        <f t="shared" si="43"/>
        <v>Thursday</v>
      </c>
      <c r="Q677" s="18" t="s">
        <v>43</v>
      </c>
      <c r="R677" s="18">
        <v>2013</v>
      </c>
    </row>
    <row r="678" spans="1:18" x14ac:dyDescent="0.3">
      <c r="A678" s="13" t="s">
        <v>1392</v>
      </c>
      <c r="B678" s="14" t="s">
        <v>34</v>
      </c>
      <c r="C678" s="14" t="s">
        <v>22</v>
      </c>
      <c r="D678" s="14" t="s">
        <v>45</v>
      </c>
      <c r="E678" s="14" t="s">
        <v>470</v>
      </c>
      <c r="F678" s="15">
        <v>1085</v>
      </c>
      <c r="G678" s="16">
        <v>10</v>
      </c>
      <c r="H678" s="16">
        <v>125</v>
      </c>
      <c r="I678" s="16">
        <v>135625</v>
      </c>
      <c r="J678" s="17">
        <f t="shared" si="40"/>
        <v>0.15</v>
      </c>
      <c r="K678" s="16">
        <v>20343.75</v>
      </c>
      <c r="L678" s="16">
        <v>115281.25</v>
      </c>
      <c r="M678" s="16">
        <f t="shared" si="41"/>
        <v>10850</v>
      </c>
      <c r="N678" s="16">
        <f t="shared" si="42"/>
        <v>104431.25</v>
      </c>
      <c r="O678" s="24">
        <v>41649</v>
      </c>
      <c r="P678" s="14" t="str">
        <f t="shared" si="43"/>
        <v>Friday</v>
      </c>
      <c r="Q678" s="14" t="s">
        <v>43</v>
      </c>
      <c r="R678" s="14">
        <v>2014</v>
      </c>
    </row>
    <row r="679" spans="1:18" x14ac:dyDescent="0.3">
      <c r="A679" s="13" t="s">
        <v>1393</v>
      </c>
      <c r="B679" s="18" t="s">
        <v>23</v>
      </c>
      <c r="C679" s="18" t="s">
        <v>22</v>
      </c>
      <c r="D679" s="18" t="s">
        <v>45</v>
      </c>
      <c r="E679" s="18" t="s">
        <v>470</v>
      </c>
      <c r="F679" s="19">
        <v>1175</v>
      </c>
      <c r="G679" s="20">
        <v>10</v>
      </c>
      <c r="H679" s="20">
        <v>15</v>
      </c>
      <c r="I679" s="20">
        <v>17625</v>
      </c>
      <c r="J679" s="21">
        <f t="shared" si="40"/>
        <v>0.15</v>
      </c>
      <c r="K679" s="20">
        <v>2643.75</v>
      </c>
      <c r="L679" s="20">
        <v>14981.25</v>
      </c>
      <c r="M679" s="22">
        <f t="shared" si="41"/>
        <v>11750</v>
      </c>
      <c r="N679" s="22">
        <f t="shared" si="42"/>
        <v>3231.25</v>
      </c>
      <c r="O679" s="25">
        <v>41649</v>
      </c>
      <c r="P679" s="27" t="str">
        <f t="shared" si="43"/>
        <v>Friday</v>
      </c>
      <c r="Q679" s="18" t="s">
        <v>43</v>
      </c>
      <c r="R679" s="18">
        <v>2014</v>
      </c>
    </row>
    <row r="680" spans="1:18" x14ac:dyDescent="0.3">
      <c r="A680" s="13" t="s">
        <v>1394</v>
      </c>
      <c r="B680" s="14" t="s">
        <v>16</v>
      </c>
      <c r="C680" s="14" t="s">
        <v>44</v>
      </c>
      <c r="D680" s="14" t="s">
        <v>45</v>
      </c>
      <c r="E680" s="14" t="s">
        <v>470</v>
      </c>
      <c r="F680" s="15">
        <v>2007</v>
      </c>
      <c r="G680" s="16">
        <v>10</v>
      </c>
      <c r="H680" s="16">
        <v>350</v>
      </c>
      <c r="I680" s="16">
        <v>702450</v>
      </c>
      <c r="J680" s="17">
        <f t="shared" si="40"/>
        <v>0.15</v>
      </c>
      <c r="K680" s="16">
        <v>105367.5</v>
      </c>
      <c r="L680" s="16">
        <v>597082.5</v>
      </c>
      <c r="M680" s="16">
        <f t="shared" si="41"/>
        <v>20070</v>
      </c>
      <c r="N680" s="16">
        <f t="shared" si="42"/>
        <v>577012.5</v>
      </c>
      <c r="O680" s="24">
        <v>41285</v>
      </c>
      <c r="P680" s="14" t="str">
        <f t="shared" si="43"/>
        <v>Friday</v>
      </c>
      <c r="Q680" s="14" t="s">
        <v>54</v>
      </c>
      <c r="R680" s="14">
        <v>2013</v>
      </c>
    </row>
    <row r="681" spans="1:18" x14ac:dyDescent="0.3">
      <c r="A681" s="13" t="s">
        <v>1395</v>
      </c>
      <c r="B681" s="18" t="s">
        <v>16</v>
      </c>
      <c r="C681" s="18" t="s">
        <v>26</v>
      </c>
      <c r="D681" s="18" t="s">
        <v>45</v>
      </c>
      <c r="E681" s="18" t="s">
        <v>470</v>
      </c>
      <c r="F681" s="19">
        <v>2151</v>
      </c>
      <c r="G681" s="20">
        <v>10</v>
      </c>
      <c r="H681" s="20">
        <v>350</v>
      </c>
      <c r="I681" s="20">
        <v>752850</v>
      </c>
      <c r="J681" s="21">
        <f t="shared" si="40"/>
        <v>0.15</v>
      </c>
      <c r="K681" s="20">
        <v>112927.5</v>
      </c>
      <c r="L681" s="20">
        <v>639922.5</v>
      </c>
      <c r="M681" s="22">
        <f t="shared" si="41"/>
        <v>21510</v>
      </c>
      <c r="N681" s="22">
        <f t="shared" si="42"/>
        <v>618412.5</v>
      </c>
      <c r="O681" s="25">
        <v>41285</v>
      </c>
      <c r="P681" s="27" t="str">
        <f t="shared" si="43"/>
        <v>Friday</v>
      </c>
      <c r="Q681" s="18" t="s">
        <v>54</v>
      </c>
      <c r="R681" s="18">
        <v>2013</v>
      </c>
    </row>
    <row r="682" spans="1:18" x14ac:dyDescent="0.3">
      <c r="A682" s="13" t="s">
        <v>1396</v>
      </c>
      <c r="B682" s="14" t="s">
        <v>33</v>
      </c>
      <c r="C682" s="14" t="s">
        <v>44</v>
      </c>
      <c r="D682" s="14" t="s">
        <v>45</v>
      </c>
      <c r="E682" s="14" t="s">
        <v>470</v>
      </c>
      <c r="F682" s="15">
        <v>914</v>
      </c>
      <c r="G682" s="16">
        <v>10</v>
      </c>
      <c r="H682" s="16">
        <v>12</v>
      </c>
      <c r="I682" s="16">
        <v>10968</v>
      </c>
      <c r="J682" s="17">
        <f t="shared" si="40"/>
        <v>0.15</v>
      </c>
      <c r="K682" s="16">
        <v>1645.2</v>
      </c>
      <c r="L682" s="16">
        <v>9322.7999999999993</v>
      </c>
      <c r="M682" s="16">
        <f t="shared" si="41"/>
        <v>9140</v>
      </c>
      <c r="N682" s="16">
        <f t="shared" si="42"/>
        <v>182.79999999999927</v>
      </c>
      <c r="O682" s="24">
        <v>41651</v>
      </c>
      <c r="P682" s="14" t="str">
        <f t="shared" si="43"/>
        <v>Sunday</v>
      </c>
      <c r="Q682" s="14" t="s">
        <v>30</v>
      </c>
      <c r="R682" s="14">
        <v>2014</v>
      </c>
    </row>
    <row r="683" spans="1:18" x14ac:dyDescent="0.3">
      <c r="A683" s="13" t="s">
        <v>1397</v>
      </c>
      <c r="B683" s="18" t="s">
        <v>16</v>
      </c>
      <c r="C683" s="18" t="s">
        <v>24</v>
      </c>
      <c r="D683" s="18" t="s">
        <v>45</v>
      </c>
      <c r="E683" s="18" t="s">
        <v>470</v>
      </c>
      <c r="F683" s="19">
        <v>293</v>
      </c>
      <c r="G683" s="20">
        <v>10</v>
      </c>
      <c r="H683" s="20">
        <v>20</v>
      </c>
      <c r="I683" s="20">
        <v>5860</v>
      </c>
      <c r="J683" s="21">
        <f t="shared" si="40"/>
        <v>0.15</v>
      </c>
      <c r="K683" s="20">
        <v>879</v>
      </c>
      <c r="L683" s="20">
        <v>4981</v>
      </c>
      <c r="M683" s="22">
        <f t="shared" si="41"/>
        <v>2930</v>
      </c>
      <c r="N683" s="22">
        <f t="shared" si="42"/>
        <v>2051</v>
      </c>
      <c r="O683" s="25">
        <v>41651</v>
      </c>
      <c r="P683" s="27" t="str">
        <f t="shared" si="43"/>
        <v>Sunday</v>
      </c>
      <c r="Q683" s="18" t="s">
        <v>30</v>
      </c>
      <c r="R683" s="18">
        <v>2014</v>
      </c>
    </row>
    <row r="684" spans="1:18" x14ac:dyDescent="0.3">
      <c r="A684" s="13" t="s">
        <v>1398</v>
      </c>
      <c r="B684" s="14" t="s">
        <v>33</v>
      </c>
      <c r="C684" s="14" t="s">
        <v>26</v>
      </c>
      <c r="D684" s="14" t="s">
        <v>55</v>
      </c>
      <c r="E684" s="14" t="s">
        <v>470</v>
      </c>
      <c r="F684" s="15">
        <v>500</v>
      </c>
      <c r="G684" s="16">
        <v>120</v>
      </c>
      <c r="H684" s="16">
        <v>12</v>
      </c>
      <c r="I684" s="16">
        <v>6000</v>
      </c>
      <c r="J684" s="17">
        <f t="shared" si="40"/>
        <v>0.15</v>
      </c>
      <c r="K684" s="16">
        <v>900</v>
      </c>
      <c r="L684" s="16">
        <v>5100</v>
      </c>
      <c r="M684" s="16">
        <f t="shared" si="41"/>
        <v>60000</v>
      </c>
      <c r="N684" s="16">
        <f t="shared" si="42"/>
        <v>-54900</v>
      </c>
      <c r="O684" s="24">
        <v>41642</v>
      </c>
      <c r="P684" s="14" t="str">
        <f t="shared" si="43"/>
        <v>Friday</v>
      </c>
      <c r="Q684" s="14" t="s">
        <v>32</v>
      </c>
      <c r="R684" s="14">
        <v>2014</v>
      </c>
    </row>
    <row r="685" spans="1:18" x14ac:dyDescent="0.3">
      <c r="A685" s="13" t="s">
        <v>1399</v>
      </c>
      <c r="B685" s="18" t="s">
        <v>23</v>
      </c>
      <c r="C685" s="18" t="s">
        <v>24</v>
      </c>
      <c r="D685" s="18" t="s">
        <v>55</v>
      </c>
      <c r="E685" s="18" t="s">
        <v>470</v>
      </c>
      <c r="F685" s="19">
        <v>2826</v>
      </c>
      <c r="G685" s="20">
        <v>120</v>
      </c>
      <c r="H685" s="20">
        <v>15</v>
      </c>
      <c r="I685" s="20">
        <v>42390</v>
      </c>
      <c r="J685" s="21">
        <f t="shared" si="40"/>
        <v>0.15</v>
      </c>
      <c r="K685" s="20">
        <v>6358.5</v>
      </c>
      <c r="L685" s="20">
        <v>36031.5</v>
      </c>
      <c r="M685" s="22">
        <f t="shared" si="41"/>
        <v>339120</v>
      </c>
      <c r="N685" s="22">
        <f t="shared" si="42"/>
        <v>-303088.5</v>
      </c>
      <c r="O685" s="25">
        <v>41644</v>
      </c>
      <c r="P685" s="27" t="str">
        <f t="shared" si="43"/>
        <v>Sunday</v>
      </c>
      <c r="Q685" s="18" t="s">
        <v>78</v>
      </c>
      <c r="R685" s="18">
        <v>2014</v>
      </c>
    </row>
    <row r="686" spans="1:18" x14ac:dyDescent="0.3">
      <c r="A686" s="13" t="s">
        <v>1400</v>
      </c>
      <c r="B686" s="14" t="s">
        <v>34</v>
      </c>
      <c r="C686" s="14" t="s">
        <v>24</v>
      </c>
      <c r="D686" s="14" t="s">
        <v>55</v>
      </c>
      <c r="E686" s="14" t="s">
        <v>470</v>
      </c>
      <c r="F686" s="15">
        <v>663</v>
      </c>
      <c r="G686" s="16">
        <v>120</v>
      </c>
      <c r="H686" s="16">
        <v>125</v>
      </c>
      <c r="I686" s="16">
        <v>82875</v>
      </c>
      <c r="J686" s="17">
        <f t="shared" si="40"/>
        <v>0.15</v>
      </c>
      <c r="K686" s="16">
        <v>12431.25</v>
      </c>
      <c r="L686" s="16">
        <v>70443.75</v>
      </c>
      <c r="M686" s="16">
        <f t="shared" si="41"/>
        <v>79560</v>
      </c>
      <c r="N686" s="16">
        <f t="shared" si="42"/>
        <v>-9116.25</v>
      </c>
      <c r="O686" s="24">
        <v>41648</v>
      </c>
      <c r="P686" s="14" t="str">
        <f t="shared" si="43"/>
        <v>Thursday</v>
      </c>
      <c r="Q686" s="14" t="s">
        <v>42</v>
      </c>
      <c r="R686" s="14">
        <v>2014</v>
      </c>
    </row>
    <row r="687" spans="1:18" x14ac:dyDescent="0.3">
      <c r="A687" s="13" t="s">
        <v>1401</v>
      </c>
      <c r="B687" s="18" t="s">
        <v>38</v>
      </c>
      <c r="C687" s="18" t="s">
        <v>44</v>
      </c>
      <c r="D687" s="18" t="s">
        <v>55</v>
      </c>
      <c r="E687" s="18" t="s">
        <v>470</v>
      </c>
      <c r="F687" s="19">
        <v>2574</v>
      </c>
      <c r="G687" s="20">
        <v>120</v>
      </c>
      <c r="H687" s="20">
        <v>300</v>
      </c>
      <c r="I687" s="20">
        <v>772200</v>
      </c>
      <c r="J687" s="21">
        <f t="shared" si="40"/>
        <v>0.15</v>
      </c>
      <c r="K687" s="20">
        <v>115830</v>
      </c>
      <c r="L687" s="20">
        <v>656370</v>
      </c>
      <c r="M687" s="22">
        <f t="shared" si="41"/>
        <v>308880</v>
      </c>
      <c r="N687" s="22">
        <f t="shared" si="42"/>
        <v>347490</v>
      </c>
      <c r="O687" s="25">
        <v>41285</v>
      </c>
      <c r="P687" s="27" t="str">
        <f t="shared" si="43"/>
        <v>Friday</v>
      </c>
      <c r="Q687" s="18" t="s">
        <v>54</v>
      </c>
      <c r="R687" s="18">
        <v>2013</v>
      </c>
    </row>
    <row r="688" spans="1:18" x14ac:dyDescent="0.3">
      <c r="A688" s="13" t="s">
        <v>1402</v>
      </c>
      <c r="B688" s="14" t="s">
        <v>34</v>
      </c>
      <c r="C688" s="14" t="s">
        <v>44</v>
      </c>
      <c r="D688" s="14" t="s">
        <v>55</v>
      </c>
      <c r="E688" s="14" t="s">
        <v>470</v>
      </c>
      <c r="F688" s="15">
        <v>2438</v>
      </c>
      <c r="G688" s="16">
        <v>120</v>
      </c>
      <c r="H688" s="16">
        <v>125</v>
      </c>
      <c r="I688" s="16">
        <v>304750</v>
      </c>
      <c r="J688" s="17">
        <f t="shared" si="40"/>
        <v>0.15</v>
      </c>
      <c r="K688" s="16">
        <v>45712.5</v>
      </c>
      <c r="L688" s="16">
        <v>259037.5</v>
      </c>
      <c r="M688" s="16">
        <f t="shared" si="41"/>
        <v>292560</v>
      </c>
      <c r="N688" s="16">
        <f t="shared" si="42"/>
        <v>-33522.5</v>
      </c>
      <c r="O688" s="24">
        <v>41286</v>
      </c>
      <c r="P688" s="14" t="str">
        <f t="shared" si="43"/>
        <v>Saturday</v>
      </c>
      <c r="Q688" s="14" t="s">
        <v>30</v>
      </c>
      <c r="R688" s="14">
        <v>2013</v>
      </c>
    </row>
    <row r="689" spans="1:18" x14ac:dyDescent="0.3">
      <c r="A689" s="13" t="s">
        <v>1403</v>
      </c>
      <c r="B689" s="18" t="s">
        <v>33</v>
      </c>
      <c r="C689" s="18" t="s">
        <v>44</v>
      </c>
      <c r="D689" s="18" t="s">
        <v>55</v>
      </c>
      <c r="E689" s="18" t="s">
        <v>470</v>
      </c>
      <c r="F689" s="19">
        <v>914</v>
      </c>
      <c r="G689" s="20">
        <v>120</v>
      </c>
      <c r="H689" s="20">
        <v>12</v>
      </c>
      <c r="I689" s="20">
        <v>10968</v>
      </c>
      <c r="J689" s="21">
        <f t="shared" si="40"/>
        <v>0.15</v>
      </c>
      <c r="K689" s="20">
        <v>1645.2</v>
      </c>
      <c r="L689" s="20">
        <v>9322.7999999999993</v>
      </c>
      <c r="M689" s="22">
        <f t="shared" si="41"/>
        <v>109680</v>
      </c>
      <c r="N689" s="22">
        <f t="shared" si="42"/>
        <v>-100357.2</v>
      </c>
      <c r="O689" s="25">
        <v>41651</v>
      </c>
      <c r="P689" s="27" t="str">
        <f t="shared" si="43"/>
        <v>Sunday</v>
      </c>
      <c r="Q689" s="18" t="s">
        <v>30</v>
      </c>
      <c r="R689" s="18">
        <v>2014</v>
      </c>
    </row>
    <row r="690" spans="1:18" x14ac:dyDescent="0.3">
      <c r="A690" s="13" t="s">
        <v>1404</v>
      </c>
      <c r="B690" s="14" t="s">
        <v>16</v>
      </c>
      <c r="C690" s="14" t="s">
        <v>17</v>
      </c>
      <c r="D690" s="14" t="s">
        <v>60</v>
      </c>
      <c r="E690" s="14" t="s">
        <v>470</v>
      </c>
      <c r="F690" s="15">
        <v>865.5</v>
      </c>
      <c r="G690" s="16">
        <v>250</v>
      </c>
      <c r="H690" s="16">
        <v>20</v>
      </c>
      <c r="I690" s="16">
        <v>17310</v>
      </c>
      <c r="J690" s="17">
        <f t="shared" si="40"/>
        <v>0.15</v>
      </c>
      <c r="K690" s="16">
        <v>2596.5</v>
      </c>
      <c r="L690" s="16">
        <v>14713.5</v>
      </c>
      <c r="M690" s="16">
        <f t="shared" si="41"/>
        <v>216375</v>
      </c>
      <c r="N690" s="16">
        <f t="shared" si="42"/>
        <v>-201661.5</v>
      </c>
      <c r="O690" s="24">
        <v>41646</v>
      </c>
      <c r="P690" s="14" t="str">
        <f t="shared" si="43"/>
        <v>Tuesday</v>
      </c>
      <c r="Q690" s="14" t="s">
        <v>37</v>
      </c>
      <c r="R690" s="14">
        <v>2014</v>
      </c>
    </row>
    <row r="691" spans="1:18" x14ac:dyDescent="0.3">
      <c r="A691" s="13" t="s">
        <v>1405</v>
      </c>
      <c r="B691" s="18" t="s">
        <v>23</v>
      </c>
      <c r="C691" s="18" t="s">
        <v>22</v>
      </c>
      <c r="D691" s="18" t="s">
        <v>60</v>
      </c>
      <c r="E691" s="18" t="s">
        <v>470</v>
      </c>
      <c r="F691" s="19">
        <v>492</v>
      </c>
      <c r="G691" s="20">
        <v>250</v>
      </c>
      <c r="H691" s="20">
        <v>15</v>
      </c>
      <c r="I691" s="20">
        <v>7380</v>
      </c>
      <c r="J691" s="21">
        <f t="shared" si="40"/>
        <v>0.15</v>
      </c>
      <c r="K691" s="20">
        <v>1107</v>
      </c>
      <c r="L691" s="20">
        <v>6273</v>
      </c>
      <c r="M691" s="22">
        <f t="shared" si="41"/>
        <v>123000</v>
      </c>
      <c r="N691" s="22">
        <f t="shared" si="42"/>
        <v>-116727</v>
      </c>
      <c r="O691" s="25">
        <v>41646</v>
      </c>
      <c r="P691" s="27" t="str">
        <f t="shared" si="43"/>
        <v>Tuesday</v>
      </c>
      <c r="Q691" s="18" t="s">
        <v>37</v>
      </c>
      <c r="R691" s="18">
        <v>2014</v>
      </c>
    </row>
    <row r="692" spans="1:18" x14ac:dyDescent="0.3">
      <c r="A692" s="13" t="s">
        <v>1406</v>
      </c>
      <c r="B692" s="14" t="s">
        <v>16</v>
      </c>
      <c r="C692" s="14" t="s">
        <v>44</v>
      </c>
      <c r="D692" s="14" t="s">
        <v>60</v>
      </c>
      <c r="E692" s="14" t="s">
        <v>470</v>
      </c>
      <c r="F692" s="15">
        <v>267</v>
      </c>
      <c r="G692" s="16">
        <v>250</v>
      </c>
      <c r="H692" s="16">
        <v>20</v>
      </c>
      <c r="I692" s="16">
        <v>5340</v>
      </c>
      <c r="J692" s="17">
        <f t="shared" si="40"/>
        <v>0.15</v>
      </c>
      <c r="K692" s="16">
        <v>801</v>
      </c>
      <c r="L692" s="16">
        <v>4539</v>
      </c>
      <c r="M692" s="16">
        <f t="shared" si="41"/>
        <v>66750</v>
      </c>
      <c r="N692" s="16">
        <f t="shared" si="42"/>
        <v>-62211</v>
      </c>
      <c r="O692" s="24">
        <v>41284</v>
      </c>
      <c r="P692" s="14" t="str">
        <f t="shared" si="43"/>
        <v>Thursday</v>
      </c>
      <c r="Q692" s="14" t="s">
        <v>43</v>
      </c>
      <c r="R692" s="14">
        <v>2013</v>
      </c>
    </row>
    <row r="693" spans="1:18" x14ac:dyDescent="0.3">
      <c r="A693" s="13" t="s">
        <v>1407</v>
      </c>
      <c r="B693" s="18" t="s">
        <v>23</v>
      </c>
      <c r="C693" s="18" t="s">
        <v>22</v>
      </c>
      <c r="D693" s="18" t="s">
        <v>60</v>
      </c>
      <c r="E693" s="18" t="s">
        <v>470</v>
      </c>
      <c r="F693" s="19">
        <v>1175</v>
      </c>
      <c r="G693" s="20">
        <v>250</v>
      </c>
      <c r="H693" s="20">
        <v>15</v>
      </c>
      <c r="I693" s="20">
        <v>17625</v>
      </c>
      <c r="J693" s="21">
        <f t="shared" si="40"/>
        <v>0.15</v>
      </c>
      <c r="K693" s="20">
        <v>2643.75</v>
      </c>
      <c r="L693" s="20">
        <v>14981.25</v>
      </c>
      <c r="M693" s="22">
        <f t="shared" si="41"/>
        <v>293750</v>
      </c>
      <c r="N693" s="22">
        <f t="shared" si="42"/>
        <v>-278768.75</v>
      </c>
      <c r="O693" s="25">
        <v>41649</v>
      </c>
      <c r="P693" s="27" t="str">
        <f t="shared" si="43"/>
        <v>Friday</v>
      </c>
      <c r="Q693" s="18" t="s">
        <v>43</v>
      </c>
      <c r="R693" s="18">
        <v>2014</v>
      </c>
    </row>
    <row r="694" spans="1:18" x14ac:dyDescent="0.3">
      <c r="A694" s="13" t="s">
        <v>1408</v>
      </c>
      <c r="B694" s="14" t="s">
        <v>34</v>
      </c>
      <c r="C694" s="14" t="s">
        <v>17</v>
      </c>
      <c r="D694" s="14" t="s">
        <v>60</v>
      </c>
      <c r="E694" s="14" t="s">
        <v>470</v>
      </c>
      <c r="F694" s="15">
        <v>2954</v>
      </c>
      <c r="G694" s="16">
        <v>250</v>
      </c>
      <c r="H694" s="16">
        <v>125</v>
      </c>
      <c r="I694" s="16">
        <v>369250</v>
      </c>
      <c r="J694" s="17">
        <f t="shared" si="40"/>
        <v>0.15</v>
      </c>
      <c r="K694" s="16">
        <v>55387.5</v>
      </c>
      <c r="L694" s="16">
        <v>313862.5</v>
      </c>
      <c r="M694" s="16">
        <f t="shared" si="41"/>
        <v>738500</v>
      </c>
      <c r="N694" s="16">
        <f t="shared" si="42"/>
        <v>-424637.5</v>
      </c>
      <c r="O694" s="24">
        <v>41285</v>
      </c>
      <c r="P694" s="14" t="str">
        <f t="shared" si="43"/>
        <v>Friday</v>
      </c>
      <c r="Q694" s="14" t="s">
        <v>54</v>
      </c>
      <c r="R694" s="14">
        <v>2013</v>
      </c>
    </row>
    <row r="695" spans="1:18" x14ac:dyDescent="0.3">
      <c r="A695" s="13" t="s">
        <v>1409</v>
      </c>
      <c r="B695" s="18" t="s">
        <v>34</v>
      </c>
      <c r="C695" s="18" t="s">
        <v>22</v>
      </c>
      <c r="D695" s="18" t="s">
        <v>60</v>
      </c>
      <c r="E695" s="18" t="s">
        <v>470</v>
      </c>
      <c r="F695" s="19">
        <v>552</v>
      </c>
      <c r="G695" s="20">
        <v>250</v>
      </c>
      <c r="H695" s="20">
        <v>125</v>
      </c>
      <c r="I695" s="20">
        <v>69000</v>
      </c>
      <c r="J695" s="21">
        <f t="shared" si="40"/>
        <v>0.15</v>
      </c>
      <c r="K695" s="20">
        <v>10350</v>
      </c>
      <c r="L695" s="20">
        <v>58650</v>
      </c>
      <c r="M695" s="22">
        <f t="shared" si="41"/>
        <v>138000</v>
      </c>
      <c r="N695" s="22">
        <f t="shared" si="42"/>
        <v>-79350</v>
      </c>
      <c r="O695" s="25">
        <v>41650</v>
      </c>
      <c r="P695" s="27" t="str">
        <f t="shared" si="43"/>
        <v>Saturday</v>
      </c>
      <c r="Q695" s="18" t="s">
        <v>54</v>
      </c>
      <c r="R695" s="18">
        <v>2014</v>
      </c>
    </row>
    <row r="696" spans="1:18" x14ac:dyDescent="0.3">
      <c r="A696" s="13" t="s">
        <v>1410</v>
      </c>
      <c r="B696" s="14" t="s">
        <v>16</v>
      </c>
      <c r="C696" s="14" t="s">
        <v>24</v>
      </c>
      <c r="D696" s="14" t="s">
        <v>60</v>
      </c>
      <c r="E696" s="14" t="s">
        <v>470</v>
      </c>
      <c r="F696" s="15">
        <v>293</v>
      </c>
      <c r="G696" s="16">
        <v>250</v>
      </c>
      <c r="H696" s="16">
        <v>20</v>
      </c>
      <c r="I696" s="16">
        <v>5860</v>
      </c>
      <c r="J696" s="17">
        <f t="shared" si="40"/>
        <v>0.15</v>
      </c>
      <c r="K696" s="16">
        <v>879</v>
      </c>
      <c r="L696" s="16">
        <v>4981</v>
      </c>
      <c r="M696" s="16">
        <f t="shared" si="41"/>
        <v>73250</v>
      </c>
      <c r="N696" s="16">
        <f t="shared" si="42"/>
        <v>-68269</v>
      </c>
      <c r="O696" s="24">
        <v>41651</v>
      </c>
      <c r="P696" s="14" t="str">
        <f t="shared" si="43"/>
        <v>Sunday</v>
      </c>
      <c r="Q696" s="14" t="s">
        <v>30</v>
      </c>
      <c r="R696" s="14">
        <v>2014</v>
      </c>
    </row>
    <row r="697" spans="1:18" x14ac:dyDescent="0.3">
      <c r="A697" s="13" t="s">
        <v>1411</v>
      </c>
      <c r="B697" s="18" t="s">
        <v>38</v>
      </c>
      <c r="C697" s="18" t="s">
        <v>24</v>
      </c>
      <c r="D697" s="18" t="s">
        <v>71</v>
      </c>
      <c r="E697" s="18" t="s">
        <v>470</v>
      </c>
      <c r="F697" s="19">
        <v>2475</v>
      </c>
      <c r="G697" s="20">
        <v>260</v>
      </c>
      <c r="H697" s="20">
        <v>300</v>
      </c>
      <c r="I697" s="20">
        <v>742500</v>
      </c>
      <c r="J697" s="21">
        <f t="shared" si="40"/>
        <v>0.15</v>
      </c>
      <c r="K697" s="20">
        <v>111375</v>
      </c>
      <c r="L697" s="20">
        <v>631125</v>
      </c>
      <c r="M697" s="22">
        <f t="shared" si="41"/>
        <v>643500</v>
      </c>
      <c r="N697" s="22">
        <f t="shared" si="42"/>
        <v>-12375</v>
      </c>
      <c r="O697" s="25">
        <v>41642</v>
      </c>
      <c r="P697" s="27" t="str">
        <f t="shared" si="43"/>
        <v>Friday</v>
      </c>
      <c r="Q697" s="18" t="s">
        <v>32</v>
      </c>
      <c r="R697" s="18">
        <v>2014</v>
      </c>
    </row>
    <row r="698" spans="1:18" x14ac:dyDescent="0.3">
      <c r="A698" s="13" t="s">
        <v>1412</v>
      </c>
      <c r="B698" s="14" t="s">
        <v>38</v>
      </c>
      <c r="C698" s="14" t="s">
        <v>26</v>
      </c>
      <c r="D698" s="14" t="s">
        <v>71</v>
      </c>
      <c r="E698" s="14" t="s">
        <v>470</v>
      </c>
      <c r="F698" s="15">
        <v>546</v>
      </c>
      <c r="G698" s="16">
        <v>260</v>
      </c>
      <c r="H698" s="16">
        <v>300</v>
      </c>
      <c r="I698" s="16">
        <v>163800</v>
      </c>
      <c r="J698" s="17">
        <f t="shared" si="40"/>
        <v>0.15</v>
      </c>
      <c r="K698" s="16">
        <v>24570</v>
      </c>
      <c r="L698" s="16">
        <v>139230</v>
      </c>
      <c r="M698" s="16">
        <f t="shared" si="41"/>
        <v>141960</v>
      </c>
      <c r="N698" s="16">
        <f t="shared" si="42"/>
        <v>-2730</v>
      </c>
      <c r="O698" s="24">
        <v>41649</v>
      </c>
      <c r="P698" s="14" t="str">
        <f t="shared" si="43"/>
        <v>Friday</v>
      </c>
      <c r="Q698" s="14" t="s">
        <v>43</v>
      </c>
      <c r="R698" s="14">
        <v>2014</v>
      </c>
    </row>
    <row r="699" spans="1:18" x14ac:dyDescent="0.3">
      <c r="A699" s="13" t="s">
        <v>1413</v>
      </c>
      <c r="B699" s="18" t="s">
        <v>16</v>
      </c>
      <c r="C699" s="18" t="s">
        <v>26</v>
      </c>
      <c r="D699" s="18" t="s">
        <v>31</v>
      </c>
      <c r="E699" s="18" t="s">
        <v>470</v>
      </c>
      <c r="F699" s="19">
        <v>1368</v>
      </c>
      <c r="G699" s="20">
        <v>5</v>
      </c>
      <c r="H699" s="20">
        <v>7</v>
      </c>
      <c r="I699" s="20">
        <v>9576</v>
      </c>
      <c r="J699" s="21">
        <f t="shared" si="40"/>
        <v>0.15000000000000002</v>
      </c>
      <c r="K699" s="20">
        <v>1436.4</v>
      </c>
      <c r="L699" s="20">
        <v>8139.6</v>
      </c>
      <c r="M699" s="22">
        <f t="shared" si="41"/>
        <v>6840</v>
      </c>
      <c r="N699" s="22">
        <f t="shared" si="42"/>
        <v>1299.6000000000004</v>
      </c>
      <c r="O699" s="25">
        <v>41641</v>
      </c>
      <c r="P699" s="27" t="str">
        <f t="shared" si="43"/>
        <v>Thursday</v>
      </c>
      <c r="Q699" s="18" t="s">
        <v>46</v>
      </c>
      <c r="R699" s="18">
        <v>2014</v>
      </c>
    </row>
    <row r="700" spans="1:18" x14ac:dyDescent="0.3">
      <c r="A700" s="13" t="s">
        <v>1414</v>
      </c>
      <c r="B700" s="14" t="s">
        <v>16</v>
      </c>
      <c r="C700" s="14" t="s">
        <v>17</v>
      </c>
      <c r="D700" s="14" t="s">
        <v>45</v>
      </c>
      <c r="E700" s="14" t="s">
        <v>470</v>
      </c>
      <c r="F700" s="15">
        <v>723</v>
      </c>
      <c r="G700" s="16">
        <v>10</v>
      </c>
      <c r="H700" s="16">
        <v>7</v>
      </c>
      <c r="I700" s="16">
        <v>5061</v>
      </c>
      <c r="J700" s="17">
        <f t="shared" si="40"/>
        <v>0.15</v>
      </c>
      <c r="K700" s="16">
        <v>759.15</v>
      </c>
      <c r="L700" s="16">
        <v>4301.8500000000004</v>
      </c>
      <c r="M700" s="16">
        <f t="shared" si="41"/>
        <v>7230</v>
      </c>
      <c r="N700" s="16">
        <f t="shared" si="42"/>
        <v>-2928.1499999999996</v>
      </c>
      <c r="O700" s="24">
        <v>41643</v>
      </c>
      <c r="P700" s="14" t="str">
        <f t="shared" si="43"/>
        <v>Saturday</v>
      </c>
      <c r="Q700" s="14" t="s">
        <v>64</v>
      </c>
      <c r="R700" s="14">
        <v>2014</v>
      </c>
    </row>
    <row r="701" spans="1:18" x14ac:dyDescent="0.3">
      <c r="A701" s="13" t="s">
        <v>1415</v>
      </c>
      <c r="B701" s="18" t="s">
        <v>33</v>
      </c>
      <c r="C701" s="18" t="s">
        <v>44</v>
      </c>
      <c r="D701" s="18" t="s">
        <v>60</v>
      </c>
      <c r="E701" s="18" t="s">
        <v>470</v>
      </c>
      <c r="F701" s="19">
        <v>1806</v>
      </c>
      <c r="G701" s="20">
        <v>250</v>
      </c>
      <c r="H701" s="20">
        <v>12</v>
      </c>
      <c r="I701" s="20">
        <v>21672</v>
      </c>
      <c r="J701" s="21">
        <f t="shared" si="40"/>
        <v>0.15000000000000002</v>
      </c>
      <c r="K701" s="20">
        <v>3250.8</v>
      </c>
      <c r="L701" s="20">
        <v>18421.2</v>
      </c>
      <c r="M701" s="22">
        <f t="shared" si="41"/>
        <v>451500</v>
      </c>
      <c r="N701" s="22">
        <f t="shared" si="42"/>
        <v>-433078.8</v>
      </c>
      <c r="O701" s="25">
        <v>41644</v>
      </c>
      <c r="P701" s="27" t="str">
        <f>TEXT(O701,"dddd")</f>
        <v>Sunday</v>
      </c>
      <c r="Q701" s="18" t="s">
        <v>78</v>
      </c>
      <c r="R701" s="18">
        <v>2014</v>
      </c>
    </row>
  </sheetData>
  <phoneticPr fontId="18" type="noConversion"/>
  <pageMargins left="0.7" right="0.7" top="0.75" bottom="0.75" header="0.3" footer="0.3"/>
  <pageSetup paperSize="9"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08"/>
  <sheetViews>
    <sheetView topLeftCell="A189" zoomScale="53" zoomScaleNormal="50" workbookViewId="0">
      <selection activeCell="C706" sqref="C706"/>
    </sheetView>
  </sheetViews>
  <sheetFormatPr defaultRowHeight="14.4" x14ac:dyDescent="0.3"/>
  <cols>
    <col min="1" max="1" width="18.33203125" customWidth="1"/>
    <col min="2" max="2" width="17.88671875" customWidth="1"/>
    <col min="3" max="3" width="24.6640625" customWidth="1"/>
    <col min="4" max="4" width="23.77734375" customWidth="1"/>
    <col min="5" max="5" width="23.44140625" customWidth="1"/>
    <col min="6" max="6" width="16.77734375" style="5" customWidth="1"/>
    <col min="7" max="7" width="25" style="6" customWidth="1"/>
    <col min="8" max="8" width="18" style="6" customWidth="1"/>
    <col min="9" max="9" width="22.5546875" style="6" customWidth="1"/>
    <col min="10" max="10" width="18.44140625" style="12" customWidth="1"/>
    <col min="11" max="11" width="15.77734375" style="6" customWidth="1"/>
    <col min="12" max="12" width="18.6640625" style="6" customWidth="1"/>
    <col min="13" max="13" width="22.88671875" style="6" customWidth="1"/>
    <col min="14" max="14" width="18.88671875" style="6" customWidth="1"/>
    <col min="15" max="15" width="31" style="26" customWidth="1"/>
    <col min="16" max="16" width="16.109375" customWidth="1"/>
    <col min="17" max="17" width="17.21875" customWidth="1"/>
    <col min="18" max="18" width="15.6640625" customWidth="1"/>
  </cols>
  <sheetData>
    <row r="1" spans="1:18" x14ac:dyDescent="0.3">
      <c r="A1" s="29" t="s">
        <v>1416</v>
      </c>
      <c r="B1" s="30" t="s">
        <v>0</v>
      </c>
      <c r="C1" s="30" t="s">
        <v>1</v>
      </c>
      <c r="D1" s="30" t="s">
        <v>2</v>
      </c>
      <c r="E1" s="30" t="s">
        <v>3</v>
      </c>
      <c r="F1" s="38" t="s">
        <v>4</v>
      </c>
      <c r="G1" s="41" t="s">
        <v>5</v>
      </c>
      <c r="H1" s="41" t="s">
        <v>6</v>
      </c>
      <c r="I1" s="41" t="s">
        <v>1426</v>
      </c>
      <c r="J1" s="44" t="s">
        <v>714</v>
      </c>
      <c r="K1" s="41" t="s">
        <v>8</v>
      </c>
      <c r="L1" s="41" t="s">
        <v>1427</v>
      </c>
      <c r="M1" s="41" t="s">
        <v>715</v>
      </c>
      <c r="N1" s="41" t="s">
        <v>11</v>
      </c>
      <c r="O1" s="47" t="s">
        <v>12</v>
      </c>
      <c r="P1" s="30" t="s">
        <v>1418</v>
      </c>
      <c r="Q1" s="30" t="s">
        <v>14</v>
      </c>
      <c r="R1" s="31" t="s">
        <v>15</v>
      </c>
    </row>
    <row r="2" spans="1:18" x14ac:dyDescent="0.3">
      <c r="A2" s="32" t="s">
        <v>716</v>
      </c>
      <c r="B2" s="33" t="s">
        <v>16</v>
      </c>
      <c r="C2" s="33" t="s">
        <v>17</v>
      </c>
      <c r="D2" s="33" t="s">
        <v>18</v>
      </c>
      <c r="E2" s="33" t="s">
        <v>19</v>
      </c>
      <c r="F2" s="39">
        <v>1618</v>
      </c>
      <c r="G2" s="42">
        <v>3</v>
      </c>
      <c r="H2" s="42">
        <v>20</v>
      </c>
      <c r="I2" s="42">
        <v>32370</v>
      </c>
      <c r="J2" s="45">
        <v>0</v>
      </c>
      <c r="K2" s="42">
        <v>0</v>
      </c>
      <c r="L2" s="42">
        <v>32370</v>
      </c>
      <c r="M2" s="42">
        <v>4855.5</v>
      </c>
      <c r="N2" s="42">
        <v>27514.5</v>
      </c>
      <c r="O2" s="48">
        <v>41640</v>
      </c>
      <c r="P2" s="33" t="s">
        <v>1419</v>
      </c>
      <c r="Q2" s="33" t="s">
        <v>21</v>
      </c>
      <c r="R2" s="34">
        <v>2014</v>
      </c>
    </row>
    <row r="3" spans="1:18" x14ac:dyDescent="0.3">
      <c r="A3" s="32" t="s">
        <v>717</v>
      </c>
      <c r="B3" s="33" t="s">
        <v>16</v>
      </c>
      <c r="C3" s="33" t="s">
        <v>22</v>
      </c>
      <c r="D3" s="33" t="s">
        <v>18</v>
      </c>
      <c r="E3" s="33" t="s">
        <v>19</v>
      </c>
      <c r="F3" s="39">
        <v>1321</v>
      </c>
      <c r="G3" s="42">
        <v>3</v>
      </c>
      <c r="H3" s="42">
        <v>20</v>
      </c>
      <c r="I3" s="42">
        <v>26420</v>
      </c>
      <c r="J3" s="45">
        <v>0</v>
      </c>
      <c r="K3" s="42">
        <v>0</v>
      </c>
      <c r="L3" s="42">
        <v>26420</v>
      </c>
      <c r="M3" s="42">
        <v>3963</v>
      </c>
      <c r="N3" s="42">
        <v>22457</v>
      </c>
      <c r="O3" s="48">
        <v>41640</v>
      </c>
      <c r="P3" s="33" t="s">
        <v>1419</v>
      </c>
      <c r="Q3" s="33" t="s">
        <v>21</v>
      </c>
      <c r="R3" s="34">
        <v>2014</v>
      </c>
    </row>
    <row r="4" spans="1:18" x14ac:dyDescent="0.3">
      <c r="A4" s="32" t="s">
        <v>718</v>
      </c>
      <c r="B4" s="33" t="s">
        <v>23</v>
      </c>
      <c r="C4" s="33" t="s">
        <v>24</v>
      </c>
      <c r="D4" s="33" t="s">
        <v>18</v>
      </c>
      <c r="E4" s="33" t="s">
        <v>19</v>
      </c>
      <c r="F4" s="39">
        <v>2178</v>
      </c>
      <c r="G4" s="42">
        <v>3</v>
      </c>
      <c r="H4" s="42">
        <v>15</v>
      </c>
      <c r="I4" s="42">
        <v>32670</v>
      </c>
      <c r="J4" s="45">
        <v>0</v>
      </c>
      <c r="K4" s="42">
        <v>0</v>
      </c>
      <c r="L4" s="42">
        <v>32670</v>
      </c>
      <c r="M4" s="42">
        <v>6534</v>
      </c>
      <c r="N4" s="42">
        <v>26136</v>
      </c>
      <c r="O4" s="48">
        <v>41645</v>
      </c>
      <c r="P4" s="33" t="s">
        <v>1420</v>
      </c>
      <c r="Q4" s="33" t="s">
        <v>25</v>
      </c>
      <c r="R4" s="34">
        <v>2014</v>
      </c>
    </row>
    <row r="5" spans="1:18" x14ac:dyDescent="0.3">
      <c r="A5" s="32" t="s">
        <v>719</v>
      </c>
      <c r="B5" s="33" t="s">
        <v>23</v>
      </c>
      <c r="C5" s="33" t="s">
        <v>22</v>
      </c>
      <c r="D5" s="33" t="s">
        <v>18</v>
      </c>
      <c r="E5" s="33" t="s">
        <v>19</v>
      </c>
      <c r="F5" s="39">
        <v>888</v>
      </c>
      <c r="G5" s="42">
        <v>3</v>
      </c>
      <c r="H5" s="42">
        <v>15</v>
      </c>
      <c r="I5" s="42">
        <v>13320</v>
      </c>
      <c r="J5" s="45">
        <v>0</v>
      </c>
      <c r="K5" s="42">
        <v>0</v>
      </c>
      <c r="L5" s="42">
        <v>13320</v>
      </c>
      <c r="M5" s="42">
        <v>2664</v>
      </c>
      <c r="N5" s="42">
        <v>10656</v>
      </c>
      <c r="O5" s="48">
        <v>41645</v>
      </c>
      <c r="P5" s="33" t="s">
        <v>1420</v>
      </c>
      <c r="Q5" s="33" t="s">
        <v>25</v>
      </c>
      <c r="R5" s="34">
        <v>2014</v>
      </c>
    </row>
    <row r="6" spans="1:18" x14ac:dyDescent="0.3">
      <c r="A6" s="32" t="s">
        <v>720</v>
      </c>
      <c r="B6" s="33" t="s">
        <v>23</v>
      </c>
      <c r="C6" s="33" t="s">
        <v>26</v>
      </c>
      <c r="D6" s="33" t="s">
        <v>18</v>
      </c>
      <c r="E6" s="33" t="s">
        <v>19</v>
      </c>
      <c r="F6" s="39">
        <v>2470</v>
      </c>
      <c r="G6" s="42">
        <v>3</v>
      </c>
      <c r="H6" s="42">
        <v>15</v>
      </c>
      <c r="I6" s="42">
        <v>37050</v>
      </c>
      <c r="J6" s="45">
        <v>0</v>
      </c>
      <c r="K6" s="42">
        <v>0</v>
      </c>
      <c r="L6" s="42">
        <v>37050</v>
      </c>
      <c r="M6" s="42">
        <v>7410</v>
      </c>
      <c r="N6" s="42">
        <v>29640</v>
      </c>
      <c r="O6" s="48">
        <v>41645</v>
      </c>
      <c r="P6" s="33" t="s">
        <v>1420</v>
      </c>
      <c r="Q6" s="33" t="s">
        <v>25</v>
      </c>
      <c r="R6" s="34">
        <v>2014</v>
      </c>
    </row>
    <row r="7" spans="1:18" x14ac:dyDescent="0.3">
      <c r="A7" s="32" t="s">
        <v>721</v>
      </c>
      <c r="B7" s="33" t="s">
        <v>16</v>
      </c>
      <c r="C7" s="33" t="s">
        <v>22</v>
      </c>
      <c r="D7" s="33" t="s">
        <v>18</v>
      </c>
      <c r="E7" s="33" t="s">
        <v>19</v>
      </c>
      <c r="F7" s="39">
        <v>1513</v>
      </c>
      <c r="G7" s="42">
        <v>3</v>
      </c>
      <c r="H7" s="42">
        <v>350</v>
      </c>
      <c r="I7" s="42">
        <v>529550</v>
      </c>
      <c r="J7" s="45">
        <v>0</v>
      </c>
      <c r="K7" s="42">
        <v>0</v>
      </c>
      <c r="L7" s="42">
        <v>529550</v>
      </c>
      <c r="M7" s="42">
        <v>4539</v>
      </c>
      <c r="N7" s="42">
        <v>525011</v>
      </c>
      <c r="O7" s="48">
        <v>41651</v>
      </c>
      <c r="P7" s="33" t="s">
        <v>1421</v>
      </c>
      <c r="Q7" s="33" t="s">
        <v>30</v>
      </c>
      <c r="R7" s="34">
        <v>2014</v>
      </c>
    </row>
    <row r="8" spans="1:18" x14ac:dyDescent="0.3">
      <c r="A8" s="32" t="s">
        <v>722</v>
      </c>
      <c r="B8" s="33" t="s">
        <v>23</v>
      </c>
      <c r="C8" s="33" t="s">
        <v>22</v>
      </c>
      <c r="D8" s="33" t="s">
        <v>31</v>
      </c>
      <c r="E8" s="33" t="s">
        <v>19</v>
      </c>
      <c r="F8" s="39">
        <v>921</v>
      </c>
      <c r="G8" s="42">
        <v>5</v>
      </c>
      <c r="H8" s="42">
        <v>15</v>
      </c>
      <c r="I8" s="42">
        <v>13815</v>
      </c>
      <c r="J8" s="45">
        <v>0</v>
      </c>
      <c r="K8" s="42">
        <v>0</v>
      </c>
      <c r="L8" s="42">
        <v>13815</v>
      </c>
      <c r="M8" s="42">
        <v>4605</v>
      </c>
      <c r="N8" s="42">
        <v>9210</v>
      </c>
      <c r="O8" s="48">
        <v>41642</v>
      </c>
      <c r="P8" s="33" t="s">
        <v>1422</v>
      </c>
      <c r="Q8" s="33" t="s">
        <v>32</v>
      </c>
      <c r="R8" s="34">
        <v>2014</v>
      </c>
    </row>
    <row r="9" spans="1:18" x14ac:dyDescent="0.3">
      <c r="A9" s="32" t="s">
        <v>723</v>
      </c>
      <c r="B9" s="33" t="s">
        <v>33</v>
      </c>
      <c r="C9" s="33" t="s">
        <v>17</v>
      </c>
      <c r="D9" s="33" t="s">
        <v>31</v>
      </c>
      <c r="E9" s="33" t="s">
        <v>19</v>
      </c>
      <c r="F9" s="39">
        <v>2518</v>
      </c>
      <c r="G9" s="42">
        <v>5</v>
      </c>
      <c r="H9" s="42">
        <v>12</v>
      </c>
      <c r="I9" s="42">
        <v>30216</v>
      </c>
      <c r="J9" s="45">
        <v>0</v>
      </c>
      <c r="K9" s="42">
        <v>0</v>
      </c>
      <c r="L9" s="42">
        <v>30216</v>
      </c>
      <c r="M9" s="42">
        <v>12590</v>
      </c>
      <c r="N9" s="42">
        <v>17626</v>
      </c>
      <c r="O9" s="48">
        <v>41645</v>
      </c>
      <c r="P9" s="33" t="s">
        <v>1420</v>
      </c>
      <c r="Q9" s="33" t="s">
        <v>25</v>
      </c>
      <c r="R9" s="34">
        <v>2014</v>
      </c>
    </row>
    <row r="10" spans="1:18" x14ac:dyDescent="0.3">
      <c r="A10" s="32" t="s">
        <v>724</v>
      </c>
      <c r="B10" s="33" t="s">
        <v>16</v>
      </c>
      <c r="C10" s="33" t="s">
        <v>24</v>
      </c>
      <c r="D10" s="33" t="s">
        <v>31</v>
      </c>
      <c r="E10" s="33" t="s">
        <v>19</v>
      </c>
      <c r="F10" s="39">
        <v>1899</v>
      </c>
      <c r="G10" s="42">
        <v>5</v>
      </c>
      <c r="H10" s="42">
        <v>20</v>
      </c>
      <c r="I10" s="42">
        <v>37980</v>
      </c>
      <c r="J10" s="45">
        <v>0</v>
      </c>
      <c r="K10" s="42">
        <v>0</v>
      </c>
      <c r="L10" s="42">
        <v>37980</v>
      </c>
      <c r="M10" s="42">
        <v>9495</v>
      </c>
      <c r="N10" s="42">
        <v>28485</v>
      </c>
      <c r="O10" s="48">
        <v>41645</v>
      </c>
      <c r="P10" s="33" t="s">
        <v>1420</v>
      </c>
      <c r="Q10" s="33" t="s">
        <v>25</v>
      </c>
      <c r="R10" s="34">
        <v>2014</v>
      </c>
    </row>
    <row r="11" spans="1:18" x14ac:dyDescent="0.3">
      <c r="A11" s="32" t="s">
        <v>725</v>
      </c>
      <c r="B11" s="33" t="s">
        <v>33</v>
      </c>
      <c r="C11" s="33" t="s">
        <v>22</v>
      </c>
      <c r="D11" s="33" t="s">
        <v>31</v>
      </c>
      <c r="E11" s="33" t="s">
        <v>19</v>
      </c>
      <c r="F11" s="39">
        <v>1545</v>
      </c>
      <c r="G11" s="42">
        <v>5</v>
      </c>
      <c r="H11" s="42">
        <v>12</v>
      </c>
      <c r="I11" s="42">
        <v>18540</v>
      </c>
      <c r="J11" s="45">
        <v>0</v>
      </c>
      <c r="K11" s="42">
        <v>0</v>
      </c>
      <c r="L11" s="42">
        <v>18540</v>
      </c>
      <c r="M11" s="42">
        <v>7725</v>
      </c>
      <c r="N11" s="42">
        <v>10815</v>
      </c>
      <c r="O11" s="48">
        <v>41645</v>
      </c>
      <c r="P11" s="33" t="s">
        <v>1420</v>
      </c>
      <c r="Q11" s="33" t="s">
        <v>25</v>
      </c>
      <c r="R11" s="34">
        <v>2014</v>
      </c>
    </row>
    <row r="12" spans="1:18" x14ac:dyDescent="0.3">
      <c r="A12" s="32" t="s">
        <v>726</v>
      </c>
      <c r="B12" s="33" t="s">
        <v>23</v>
      </c>
      <c r="C12" s="33" t="s">
        <v>26</v>
      </c>
      <c r="D12" s="33" t="s">
        <v>31</v>
      </c>
      <c r="E12" s="33" t="s">
        <v>19</v>
      </c>
      <c r="F12" s="39">
        <v>2470</v>
      </c>
      <c r="G12" s="42">
        <v>5</v>
      </c>
      <c r="H12" s="42">
        <v>15</v>
      </c>
      <c r="I12" s="42">
        <v>37050</v>
      </c>
      <c r="J12" s="45">
        <v>0</v>
      </c>
      <c r="K12" s="42">
        <v>0</v>
      </c>
      <c r="L12" s="42">
        <v>37050</v>
      </c>
      <c r="M12" s="42">
        <v>12350</v>
      </c>
      <c r="N12" s="42">
        <v>24700</v>
      </c>
      <c r="O12" s="48">
        <v>41645</v>
      </c>
      <c r="P12" s="33" t="s">
        <v>1420</v>
      </c>
      <c r="Q12" s="33" t="s">
        <v>25</v>
      </c>
      <c r="R12" s="34">
        <v>2014</v>
      </c>
    </row>
    <row r="13" spans="1:18" x14ac:dyDescent="0.3">
      <c r="A13" s="32" t="s">
        <v>727</v>
      </c>
      <c r="B13" s="33" t="s">
        <v>34</v>
      </c>
      <c r="C13" s="33" t="s">
        <v>17</v>
      </c>
      <c r="D13" s="33" t="s">
        <v>31</v>
      </c>
      <c r="E13" s="33" t="s">
        <v>19</v>
      </c>
      <c r="F13" s="39">
        <v>2666</v>
      </c>
      <c r="G13" s="42">
        <v>5</v>
      </c>
      <c r="H13" s="42">
        <v>125</v>
      </c>
      <c r="I13" s="42">
        <v>333187.5</v>
      </c>
      <c r="J13" s="45">
        <v>0</v>
      </c>
      <c r="K13" s="42">
        <v>0</v>
      </c>
      <c r="L13" s="42">
        <v>333187.5</v>
      </c>
      <c r="M13" s="42">
        <v>13327.5</v>
      </c>
      <c r="N13" s="42">
        <v>319860</v>
      </c>
      <c r="O13" s="48">
        <v>41646</v>
      </c>
      <c r="P13" s="33" t="s">
        <v>1423</v>
      </c>
      <c r="Q13" s="33" t="s">
        <v>37</v>
      </c>
      <c r="R13" s="34">
        <v>2014</v>
      </c>
    </row>
    <row r="14" spans="1:18" x14ac:dyDescent="0.3">
      <c r="A14" s="32" t="s">
        <v>728</v>
      </c>
      <c r="B14" s="33" t="s">
        <v>38</v>
      </c>
      <c r="C14" s="33" t="s">
        <v>26</v>
      </c>
      <c r="D14" s="33" t="s">
        <v>31</v>
      </c>
      <c r="E14" s="33" t="s">
        <v>19</v>
      </c>
      <c r="F14" s="39">
        <v>958</v>
      </c>
      <c r="G14" s="42">
        <v>5</v>
      </c>
      <c r="H14" s="42">
        <v>300</v>
      </c>
      <c r="I14" s="42">
        <v>287400</v>
      </c>
      <c r="J14" s="45">
        <v>0</v>
      </c>
      <c r="K14" s="42">
        <v>0</v>
      </c>
      <c r="L14" s="42">
        <v>287400</v>
      </c>
      <c r="M14" s="42">
        <v>4790</v>
      </c>
      <c r="N14" s="42">
        <v>282610</v>
      </c>
      <c r="O14" s="48">
        <v>41647</v>
      </c>
      <c r="P14" s="33" t="s">
        <v>1419</v>
      </c>
      <c r="Q14" s="33" t="s">
        <v>41</v>
      </c>
      <c r="R14" s="34">
        <v>2014</v>
      </c>
    </row>
    <row r="15" spans="1:18" x14ac:dyDescent="0.3">
      <c r="A15" s="32" t="s">
        <v>729</v>
      </c>
      <c r="B15" s="33" t="s">
        <v>16</v>
      </c>
      <c r="C15" s="33" t="s">
        <v>22</v>
      </c>
      <c r="D15" s="33" t="s">
        <v>31</v>
      </c>
      <c r="E15" s="33" t="s">
        <v>19</v>
      </c>
      <c r="F15" s="39">
        <v>2146</v>
      </c>
      <c r="G15" s="42">
        <v>5</v>
      </c>
      <c r="H15" s="42">
        <v>7</v>
      </c>
      <c r="I15" s="42">
        <v>15022</v>
      </c>
      <c r="J15" s="45">
        <v>0</v>
      </c>
      <c r="K15" s="42">
        <v>0</v>
      </c>
      <c r="L15" s="42">
        <v>15022</v>
      </c>
      <c r="M15" s="42">
        <v>10730</v>
      </c>
      <c r="N15" s="42">
        <v>4292</v>
      </c>
      <c r="O15" s="48">
        <v>41648</v>
      </c>
      <c r="P15" s="33" t="s">
        <v>1424</v>
      </c>
      <c r="Q15" s="33" t="s">
        <v>42</v>
      </c>
      <c r="R15" s="34">
        <v>2014</v>
      </c>
    </row>
    <row r="16" spans="1:18" x14ac:dyDescent="0.3">
      <c r="A16" s="32" t="s">
        <v>730</v>
      </c>
      <c r="B16" s="33" t="s">
        <v>34</v>
      </c>
      <c r="C16" s="33" t="s">
        <v>17</v>
      </c>
      <c r="D16" s="33" t="s">
        <v>31</v>
      </c>
      <c r="E16" s="33" t="s">
        <v>19</v>
      </c>
      <c r="F16" s="39">
        <v>345</v>
      </c>
      <c r="G16" s="42">
        <v>5</v>
      </c>
      <c r="H16" s="42">
        <v>125</v>
      </c>
      <c r="I16" s="42">
        <v>43125</v>
      </c>
      <c r="J16" s="45">
        <v>0</v>
      </c>
      <c r="K16" s="42">
        <v>0</v>
      </c>
      <c r="L16" s="42">
        <v>43125</v>
      </c>
      <c r="M16" s="42">
        <v>1725</v>
      </c>
      <c r="N16" s="42">
        <v>41400</v>
      </c>
      <c r="O16" s="48">
        <v>41284</v>
      </c>
      <c r="P16" s="33" t="s">
        <v>1424</v>
      </c>
      <c r="Q16" s="33" t="s">
        <v>43</v>
      </c>
      <c r="R16" s="34">
        <v>2013</v>
      </c>
    </row>
    <row r="17" spans="1:18" x14ac:dyDescent="0.3">
      <c r="A17" s="32" t="s">
        <v>731</v>
      </c>
      <c r="B17" s="33" t="s">
        <v>23</v>
      </c>
      <c r="C17" s="33" t="s">
        <v>44</v>
      </c>
      <c r="D17" s="33" t="s">
        <v>31</v>
      </c>
      <c r="E17" s="33" t="s">
        <v>19</v>
      </c>
      <c r="F17" s="39">
        <v>615</v>
      </c>
      <c r="G17" s="42">
        <v>5</v>
      </c>
      <c r="H17" s="42">
        <v>15</v>
      </c>
      <c r="I17" s="42">
        <v>9225</v>
      </c>
      <c r="J17" s="45">
        <v>0</v>
      </c>
      <c r="K17" s="42">
        <v>0</v>
      </c>
      <c r="L17" s="42">
        <v>9225</v>
      </c>
      <c r="M17" s="42">
        <v>3075</v>
      </c>
      <c r="N17" s="42">
        <v>6150</v>
      </c>
      <c r="O17" s="48">
        <v>41651</v>
      </c>
      <c r="P17" s="33" t="s">
        <v>1421</v>
      </c>
      <c r="Q17" s="33" t="s">
        <v>30</v>
      </c>
      <c r="R17" s="34">
        <v>2014</v>
      </c>
    </row>
    <row r="18" spans="1:18" x14ac:dyDescent="0.3">
      <c r="A18" s="32" t="s">
        <v>732</v>
      </c>
      <c r="B18" s="33" t="s">
        <v>16</v>
      </c>
      <c r="C18" s="33" t="s">
        <v>17</v>
      </c>
      <c r="D18" s="33" t="s">
        <v>45</v>
      </c>
      <c r="E18" s="33" t="s">
        <v>19</v>
      </c>
      <c r="F18" s="39">
        <v>292</v>
      </c>
      <c r="G18" s="42">
        <v>10</v>
      </c>
      <c r="H18" s="42">
        <v>20</v>
      </c>
      <c r="I18" s="42">
        <v>5840</v>
      </c>
      <c r="J18" s="45">
        <v>0</v>
      </c>
      <c r="K18" s="42">
        <v>0</v>
      </c>
      <c r="L18" s="42">
        <v>5840</v>
      </c>
      <c r="M18" s="42">
        <v>2920</v>
      </c>
      <c r="N18" s="42">
        <v>2920</v>
      </c>
      <c r="O18" s="48">
        <v>41641</v>
      </c>
      <c r="P18" s="33" t="s">
        <v>1424</v>
      </c>
      <c r="Q18" s="33" t="s">
        <v>46</v>
      </c>
      <c r="R18" s="34">
        <v>2014</v>
      </c>
    </row>
    <row r="19" spans="1:18" x14ac:dyDescent="0.3">
      <c r="A19" s="32" t="s">
        <v>733</v>
      </c>
      <c r="B19" s="33" t="s">
        <v>23</v>
      </c>
      <c r="C19" s="33" t="s">
        <v>26</v>
      </c>
      <c r="D19" s="33" t="s">
        <v>45</v>
      </c>
      <c r="E19" s="33" t="s">
        <v>19</v>
      </c>
      <c r="F19" s="39">
        <v>974</v>
      </c>
      <c r="G19" s="42">
        <v>10</v>
      </c>
      <c r="H19" s="42">
        <v>15</v>
      </c>
      <c r="I19" s="42">
        <v>14610</v>
      </c>
      <c r="J19" s="45">
        <v>0</v>
      </c>
      <c r="K19" s="42">
        <v>0</v>
      </c>
      <c r="L19" s="42">
        <v>14610</v>
      </c>
      <c r="M19" s="42">
        <v>9740</v>
      </c>
      <c r="N19" s="42">
        <v>4870</v>
      </c>
      <c r="O19" s="48">
        <v>41641</v>
      </c>
      <c r="P19" s="33" t="s">
        <v>1424</v>
      </c>
      <c r="Q19" s="33" t="s">
        <v>46</v>
      </c>
      <c r="R19" s="34">
        <v>2014</v>
      </c>
    </row>
    <row r="20" spans="1:18" x14ac:dyDescent="0.3">
      <c r="A20" s="32" t="s">
        <v>734</v>
      </c>
      <c r="B20" s="33" t="s">
        <v>33</v>
      </c>
      <c r="C20" s="33" t="s">
        <v>17</v>
      </c>
      <c r="D20" s="33" t="s">
        <v>45</v>
      </c>
      <c r="E20" s="33" t="s">
        <v>19</v>
      </c>
      <c r="F20" s="39">
        <v>2518</v>
      </c>
      <c r="G20" s="42">
        <v>10</v>
      </c>
      <c r="H20" s="42">
        <v>12</v>
      </c>
      <c r="I20" s="42">
        <v>30216</v>
      </c>
      <c r="J20" s="45">
        <v>0</v>
      </c>
      <c r="K20" s="42">
        <v>0</v>
      </c>
      <c r="L20" s="42">
        <v>30216</v>
      </c>
      <c r="M20" s="42">
        <v>25180</v>
      </c>
      <c r="N20" s="42">
        <v>5036</v>
      </c>
      <c r="O20" s="48">
        <v>41645</v>
      </c>
      <c r="P20" s="33" t="s">
        <v>1420</v>
      </c>
      <c r="Q20" s="33" t="s">
        <v>25</v>
      </c>
      <c r="R20" s="34">
        <v>2014</v>
      </c>
    </row>
    <row r="21" spans="1:18" x14ac:dyDescent="0.3">
      <c r="A21" s="32" t="s">
        <v>735</v>
      </c>
      <c r="B21" s="33" t="s">
        <v>16</v>
      </c>
      <c r="C21" s="33" t="s">
        <v>22</v>
      </c>
      <c r="D21" s="33" t="s">
        <v>45</v>
      </c>
      <c r="E21" s="33" t="s">
        <v>19</v>
      </c>
      <c r="F21" s="39">
        <v>1006</v>
      </c>
      <c r="G21" s="42">
        <v>10</v>
      </c>
      <c r="H21" s="42">
        <v>350</v>
      </c>
      <c r="I21" s="42">
        <v>352100</v>
      </c>
      <c r="J21" s="45">
        <v>0</v>
      </c>
      <c r="K21" s="42">
        <v>0</v>
      </c>
      <c r="L21" s="42">
        <v>352100</v>
      </c>
      <c r="M21" s="42">
        <v>10060</v>
      </c>
      <c r="N21" s="42">
        <v>342040</v>
      </c>
      <c r="O21" s="48">
        <v>41645</v>
      </c>
      <c r="P21" s="33" t="s">
        <v>1420</v>
      </c>
      <c r="Q21" s="33" t="s">
        <v>25</v>
      </c>
      <c r="R21" s="34">
        <v>2014</v>
      </c>
    </row>
    <row r="22" spans="1:18" x14ac:dyDescent="0.3">
      <c r="A22" s="32" t="s">
        <v>736</v>
      </c>
      <c r="B22" s="33" t="s">
        <v>33</v>
      </c>
      <c r="C22" s="33" t="s">
        <v>22</v>
      </c>
      <c r="D22" s="33" t="s">
        <v>45</v>
      </c>
      <c r="E22" s="33" t="s">
        <v>19</v>
      </c>
      <c r="F22" s="39">
        <v>367</v>
      </c>
      <c r="G22" s="42">
        <v>10</v>
      </c>
      <c r="H22" s="42">
        <v>12</v>
      </c>
      <c r="I22" s="42">
        <v>4404</v>
      </c>
      <c r="J22" s="45">
        <v>0</v>
      </c>
      <c r="K22" s="42">
        <v>0</v>
      </c>
      <c r="L22" s="42">
        <v>4404</v>
      </c>
      <c r="M22" s="42">
        <v>3670</v>
      </c>
      <c r="N22" s="42">
        <v>734</v>
      </c>
      <c r="O22" s="48">
        <v>41646</v>
      </c>
      <c r="P22" s="33" t="s">
        <v>1423</v>
      </c>
      <c r="Q22" s="33" t="s">
        <v>37</v>
      </c>
      <c r="R22" s="34">
        <v>2014</v>
      </c>
    </row>
    <row r="23" spans="1:18" x14ac:dyDescent="0.3">
      <c r="A23" s="32" t="s">
        <v>737</v>
      </c>
      <c r="B23" s="33" t="s">
        <v>16</v>
      </c>
      <c r="C23" s="33" t="s">
        <v>26</v>
      </c>
      <c r="D23" s="33" t="s">
        <v>45</v>
      </c>
      <c r="E23" s="33" t="s">
        <v>19</v>
      </c>
      <c r="F23" s="39">
        <v>883</v>
      </c>
      <c r="G23" s="42">
        <v>10</v>
      </c>
      <c r="H23" s="42">
        <v>7</v>
      </c>
      <c r="I23" s="42">
        <v>6181</v>
      </c>
      <c r="J23" s="45">
        <v>0</v>
      </c>
      <c r="K23" s="42">
        <v>0</v>
      </c>
      <c r="L23" s="42">
        <v>6181</v>
      </c>
      <c r="M23" s="42">
        <v>8830</v>
      </c>
      <c r="N23" s="42">
        <v>-2649</v>
      </c>
      <c r="O23" s="48">
        <v>41647</v>
      </c>
      <c r="P23" s="33" t="s">
        <v>1419</v>
      </c>
      <c r="Q23" s="33" t="s">
        <v>41</v>
      </c>
      <c r="R23" s="34">
        <v>2014</v>
      </c>
    </row>
    <row r="24" spans="1:18" x14ac:dyDescent="0.3">
      <c r="A24" s="32" t="s">
        <v>738</v>
      </c>
      <c r="B24" s="33" t="s">
        <v>23</v>
      </c>
      <c r="C24" s="33" t="s">
        <v>24</v>
      </c>
      <c r="D24" s="33" t="s">
        <v>45</v>
      </c>
      <c r="E24" s="33" t="s">
        <v>19</v>
      </c>
      <c r="F24" s="39">
        <v>549</v>
      </c>
      <c r="G24" s="42">
        <v>10</v>
      </c>
      <c r="H24" s="42">
        <v>15</v>
      </c>
      <c r="I24" s="42">
        <v>8235</v>
      </c>
      <c r="J24" s="45">
        <v>0</v>
      </c>
      <c r="K24" s="42">
        <v>0</v>
      </c>
      <c r="L24" s="42">
        <v>8235</v>
      </c>
      <c r="M24" s="42">
        <v>5490</v>
      </c>
      <c r="N24" s="42">
        <v>2745</v>
      </c>
      <c r="O24" s="48">
        <v>41283</v>
      </c>
      <c r="P24" s="33" t="s">
        <v>1419</v>
      </c>
      <c r="Q24" s="33" t="s">
        <v>42</v>
      </c>
      <c r="R24" s="34">
        <v>2013</v>
      </c>
    </row>
    <row r="25" spans="1:18" x14ac:dyDescent="0.3">
      <c r="A25" s="32" t="s">
        <v>739</v>
      </c>
      <c r="B25" s="33" t="s">
        <v>38</v>
      </c>
      <c r="C25" s="33" t="s">
        <v>26</v>
      </c>
      <c r="D25" s="33" t="s">
        <v>45</v>
      </c>
      <c r="E25" s="33" t="s">
        <v>19</v>
      </c>
      <c r="F25" s="39">
        <v>788</v>
      </c>
      <c r="G25" s="42">
        <v>10</v>
      </c>
      <c r="H25" s="42">
        <v>300</v>
      </c>
      <c r="I25" s="42">
        <v>236400</v>
      </c>
      <c r="J25" s="45">
        <v>0</v>
      </c>
      <c r="K25" s="42">
        <v>0</v>
      </c>
      <c r="L25" s="42">
        <v>236400</v>
      </c>
      <c r="M25" s="42">
        <v>7880</v>
      </c>
      <c r="N25" s="42">
        <v>228520</v>
      </c>
      <c r="O25" s="48">
        <v>41283</v>
      </c>
      <c r="P25" s="33" t="s">
        <v>1419</v>
      </c>
      <c r="Q25" s="33" t="s">
        <v>42</v>
      </c>
      <c r="R25" s="34">
        <v>2013</v>
      </c>
    </row>
    <row r="26" spans="1:18" x14ac:dyDescent="0.3">
      <c r="A26" s="32" t="s">
        <v>740</v>
      </c>
      <c r="B26" s="33" t="s">
        <v>23</v>
      </c>
      <c r="C26" s="33" t="s">
        <v>26</v>
      </c>
      <c r="D26" s="33" t="s">
        <v>45</v>
      </c>
      <c r="E26" s="33" t="s">
        <v>19</v>
      </c>
      <c r="F26" s="39">
        <v>2472</v>
      </c>
      <c r="G26" s="42">
        <v>10</v>
      </c>
      <c r="H26" s="42">
        <v>15</v>
      </c>
      <c r="I26" s="42">
        <v>37080</v>
      </c>
      <c r="J26" s="45">
        <v>0</v>
      </c>
      <c r="K26" s="42">
        <v>0</v>
      </c>
      <c r="L26" s="42">
        <v>37080</v>
      </c>
      <c r="M26" s="42">
        <v>24720</v>
      </c>
      <c r="N26" s="42">
        <v>12360</v>
      </c>
      <c r="O26" s="48">
        <v>41648</v>
      </c>
      <c r="P26" s="33" t="s">
        <v>1424</v>
      </c>
      <c r="Q26" s="33" t="s">
        <v>42</v>
      </c>
      <c r="R26" s="34">
        <v>2014</v>
      </c>
    </row>
    <row r="27" spans="1:18" x14ac:dyDescent="0.3">
      <c r="A27" s="32" t="s">
        <v>741</v>
      </c>
      <c r="B27" s="33" t="s">
        <v>16</v>
      </c>
      <c r="C27" s="33" t="s">
        <v>44</v>
      </c>
      <c r="D27" s="33" t="s">
        <v>45</v>
      </c>
      <c r="E27" s="33" t="s">
        <v>19</v>
      </c>
      <c r="F27" s="39">
        <v>1143</v>
      </c>
      <c r="G27" s="42">
        <v>10</v>
      </c>
      <c r="H27" s="42">
        <v>7</v>
      </c>
      <c r="I27" s="42">
        <v>8001</v>
      </c>
      <c r="J27" s="45">
        <v>0</v>
      </c>
      <c r="K27" s="42">
        <v>0</v>
      </c>
      <c r="L27" s="42">
        <v>8001</v>
      </c>
      <c r="M27" s="42">
        <v>11430</v>
      </c>
      <c r="N27" s="42">
        <v>-3429</v>
      </c>
      <c r="O27" s="48">
        <v>41649</v>
      </c>
      <c r="P27" s="33" t="s">
        <v>1422</v>
      </c>
      <c r="Q27" s="33" t="s">
        <v>43</v>
      </c>
      <c r="R27" s="34">
        <v>2014</v>
      </c>
    </row>
    <row r="28" spans="1:18" x14ac:dyDescent="0.3">
      <c r="A28" s="32" t="s">
        <v>742</v>
      </c>
      <c r="B28" s="33" t="s">
        <v>16</v>
      </c>
      <c r="C28" s="33" t="s">
        <v>17</v>
      </c>
      <c r="D28" s="33" t="s">
        <v>45</v>
      </c>
      <c r="E28" s="33" t="s">
        <v>19</v>
      </c>
      <c r="F28" s="39">
        <v>1725</v>
      </c>
      <c r="G28" s="42">
        <v>10</v>
      </c>
      <c r="H28" s="42">
        <v>350</v>
      </c>
      <c r="I28" s="42">
        <v>603750</v>
      </c>
      <c r="J28" s="45">
        <v>0</v>
      </c>
      <c r="K28" s="42">
        <v>0</v>
      </c>
      <c r="L28" s="42">
        <v>603750</v>
      </c>
      <c r="M28" s="42">
        <v>17250</v>
      </c>
      <c r="N28" s="42">
        <v>586500</v>
      </c>
      <c r="O28" s="48">
        <v>41285</v>
      </c>
      <c r="P28" s="33" t="s">
        <v>1422</v>
      </c>
      <c r="Q28" s="33" t="s">
        <v>54</v>
      </c>
      <c r="R28" s="34">
        <v>2013</v>
      </c>
    </row>
    <row r="29" spans="1:18" x14ac:dyDescent="0.3">
      <c r="A29" s="32" t="s">
        <v>743</v>
      </c>
      <c r="B29" s="33" t="s">
        <v>33</v>
      </c>
      <c r="C29" s="33" t="s">
        <v>44</v>
      </c>
      <c r="D29" s="33" t="s">
        <v>45</v>
      </c>
      <c r="E29" s="33" t="s">
        <v>19</v>
      </c>
      <c r="F29" s="39">
        <v>912</v>
      </c>
      <c r="G29" s="42">
        <v>10</v>
      </c>
      <c r="H29" s="42">
        <v>12</v>
      </c>
      <c r="I29" s="42">
        <v>10944</v>
      </c>
      <c r="J29" s="45">
        <v>0</v>
      </c>
      <c r="K29" s="42">
        <v>0</v>
      </c>
      <c r="L29" s="42">
        <v>10944</v>
      </c>
      <c r="M29" s="42">
        <v>9120</v>
      </c>
      <c r="N29" s="42">
        <v>1824</v>
      </c>
      <c r="O29" s="48">
        <v>41285</v>
      </c>
      <c r="P29" s="33" t="s">
        <v>1422</v>
      </c>
      <c r="Q29" s="33" t="s">
        <v>54</v>
      </c>
      <c r="R29" s="34">
        <v>2013</v>
      </c>
    </row>
    <row r="30" spans="1:18" x14ac:dyDescent="0.3">
      <c r="A30" s="32" t="s">
        <v>744</v>
      </c>
      <c r="B30" s="33" t="s">
        <v>23</v>
      </c>
      <c r="C30" s="33" t="s">
        <v>17</v>
      </c>
      <c r="D30" s="33" t="s">
        <v>45</v>
      </c>
      <c r="E30" s="33" t="s">
        <v>19</v>
      </c>
      <c r="F30" s="39">
        <v>2152</v>
      </c>
      <c r="G30" s="42">
        <v>10</v>
      </c>
      <c r="H30" s="42">
        <v>15</v>
      </c>
      <c r="I30" s="42">
        <v>32280</v>
      </c>
      <c r="J30" s="45">
        <v>0</v>
      </c>
      <c r="K30" s="42">
        <v>0</v>
      </c>
      <c r="L30" s="42">
        <v>32280</v>
      </c>
      <c r="M30" s="42">
        <v>21520</v>
      </c>
      <c r="N30" s="42">
        <v>10760</v>
      </c>
      <c r="O30" s="48">
        <v>41286</v>
      </c>
      <c r="P30" s="33" t="s">
        <v>1425</v>
      </c>
      <c r="Q30" s="33" t="s">
        <v>30</v>
      </c>
      <c r="R30" s="34">
        <v>2013</v>
      </c>
    </row>
    <row r="31" spans="1:18" x14ac:dyDescent="0.3">
      <c r="A31" s="32" t="s">
        <v>745</v>
      </c>
      <c r="B31" s="33" t="s">
        <v>16</v>
      </c>
      <c r="C31" s="33" t="s">
        <v>17</v>
      </c>
      <c r="D31" s="33" t="s">
        <v>45</v>
      </c>
      <c r="E31" s="33" t="s">
        <v>19</v>
      </c>
      <c r="F31" s="39">
        <v>1817</v>
      </c>
      <c r="G31" s="42">
        <v>10</v>
      </c>
      <c r="H31" s="42">
        <v>20</v>
      </c>
      <c r="I31" s="42">
        <v>36340</v>
      </c>
      <c r="J31" s="45">
        <v>0</v>
      </c>
      <c r="K31" s="42">
        <v>0</v>
      </c>
      <c r="L31" s="42">
        <v>36340</v>
      </c>
      <c r="M31" s="42">
        <v>18170</v>
      </c>
      <c r="N31" s="42">
        <v>18170</v>
      </c>
      <c r="O31" s="48">
        <v>41651</v>
      </c>
      <c r="P31" s="33" t="s">
        <v>1421</v>
      </c>
      <c r="Q31" s="33" t="s">
        <v>30</v>
      </c>
      <c r="R31" s="34">
        <v>2014</v>
      </c>
    </row>
    <row r="32" spans="1:18" x14ac:dyDescent="0.3">
      <c r="A32" s="32" t="s">
        <v>746</v>
      </c>
      <c r="B32" s="33" t="s">
        <v>16</v>
      </c>
      <c r="C32" s="33" t="s">
        <v>22</v>
      </c>
      <c r="D32" s="33" t="s">
        <v>45</v>
      </c>
      <c r="E32" s="33" t="s">
        <v>19</v>
      </c>
      <c r="F32" s="39">
        <v>1513</v>
      </c>
      <c r="G32" s="42">
        <v>10</v>
      </c>
      <c r="H32" s="42">
        <v>350</v>
      </c>
      <c r="I32" s="42">
        <v>529550</v>
      </c>
      <c r="J32" s="45">
        <v>0</v>
      </c>
      <c r="K32" s="42">
        <v>0</v>
      </c>
      <c r="L32" s="42">
        <v>529550</v>
      </c>
      <c r="M32" s="42">
        <v>15130</v>
      </c>
      <c r="N32" s="42">
        <v>514420</v>
      </c>
      <c r="O32" s="48">
        <v>41651</v>
      </c>
      <c r="P32" s="33" t="s">
        <v>1421</v>
      </c>
      <c r="Q32" s="33" t="s">
        <v>30</v>
      </c>
      <c r="R32" s="34">
        <v>2014</v>
      </c>
    </row>
    <row r="33" spans="1:18" x14ac:dyDescent="0.3">
      <c r="A33" s="32" t="s">
        <v>747</v>
      </c>
      <c r="B33" s="33" t="s">
        <v>16</v>
      </c>
      <c r="C33" s="33" t="s">
        <v>26</v>
      </c>
      <c r="D33" s="33" t="s">
        <v>55</v>
      </c>
      <c r="E33" s="33" t="s">
        <v>19</v>
      </c>
      <c r="F33" s="39">
        <v>1493</v>
      </c>
      <c r="G33" s="42">
        <v>120</v>
      </c>
      <c r="H33" s="42">
        <v>7</v>
      </c>
      <c r="I33" s="42">
        <v>10451</v>
      </c>
      <c r="J33" s="45">
        <v>0</v>
      </c>
      <c r="K33" s="42">
        <v>0</v>
      </c>
      <c r="L33" s="42">
        <v>10451</v>
      </c>
      <c r="M33" s="42">
        <v>179160</v>
      </c>
      <c r="N33" s="42">
        <v>-168709</v>
      </c>
      <c r="O33" s="48">
        <v>41640</v>
      </c>
      <c r="P33" s="33" t="s">
        <v>1419</v>
      </c>
      <c r="Q33" s="33" t="s">
        <v>21</v>
      </c>
      <c r="R33" s="34">
        <v>2014</v>
      </c>
    </row>
    <row r="34" spans="1:18" x14ac:dyDescent="0.3">
      <c r="A34" s="32" t="s">
        <v>748</v>
      </c>
      <c r="B34" s="33" t="s">
        <v>34</v>
      </c>
      <c r="C34" s="33" t="s">
        <v>24</v>
      </c>
      <c r="D34" s="33" t="s">
        <v>55</v>
      </c>
      <c r="E34" s="33" t="s">
        <v>19</v>
      </c>
      <c r="F34" s="39">
        <v>1804</v>
      </c>
      <c r="G34" s="42">
        <v>120</v>
      </c>
      <c r="H34" s="42">
        <v>125</v>
      </c>
      <c r="I34" s="42">
        <v>225500</v>
      </c>
      <c r="J34" s="45">
        <v>0</v>
      </c>
      <c r="K34" s="42">
        <v>0</v>
      </c>
      <c r="L34" s="42">
        <v>225500</v>
      </c>
      <c r="M34" s="42">
        <v>216480</v>
      </c>
      <c r="N34" s="42">
        <v>9020</v>
      </c>
      <c r="O34" s="48">
        <v>41641</v>
      </c>
      <c r="P34" s="33" t="s">
        <v>1424</v>
      </c>
      <c r="Q34" s="33" t="s">
        <v>46</v>
      </c>
      <c r="R34" s="34">
        <v>2014</v>
      </c>
    </row>
    <row r="35" spans="1:18" x14ac:dyDescent="0.3">
      <c r="A35" s="32" t="s">
        <v>749</v>
      </c>
      <c r="B35" s="33" t="s">
        <v>33</v>
      </c>
      <c r="C35" s="33" t="s">
        <v>22</v>
      </c>
      <c r="D35" s="33" t="s">
        <v>55</v>
      </c>
      <c r="E35" s="33" t="s">
        <v>19</v>
      </c>
      <c r="F35" s="39">
        <v>2161</v>
      </c>
      <c r="G35" s="42">
        <v>120</v>
      </c>
      <c r="H35" s="42">
        <v>12</v>
      </c>
      <c r="I35" s="42">
        <v>25932</v>
      </c>
      <c r="J35" s="45">
        <v>0</v>
      </c>
      <c r="K35" s="42">
        <v>0</v>
      </c>
      <c r="L35" s="42">
        <v>25932</v>
      </c>
      <c r="M35" s="42">
        <v>259320</v>
      </c>
      <c r="N35" s="42">
        <v>-233388</v>
      </c>
      <c r="O35" s="48">
        <v>41642</v>
      </c>
      <c r="P35" s="33" t="s">
        <v>1422</v>
      </c>
      <c r="Q35" s="33" t="s">
        <v>32</v>
      </c>
      <c r="R35" s="34">
        <v>2014</v>
      </c>
    </row>
    <row r="36" spans="1:18" x14ac:dyDescent="0.3">
      <c r="A36" s="32" t="s">
        <v>750</v>
      </c>
      <c r="B36" s="33" t="s">
        <v>16</v>
      </c>
      <c r="C36" s="33" t="s">
        <v>22</v>
      </c>
      <c r="D36" s="33" t="s">
        <v>55</v>
      </c>
      <c r="E36" s="33" t="s">
        <v>19</v>
      </c>
      <c r="F36" s="39">
        <v>1006</v>
      </c>
      <c r="G36" s="42">
        <v>120</v>
      </c>
      <c r="H36" s="42">
        <v>350</v>
      </c>
      <c r="I36" s="42">
        <v>352100</v>
      </c>
      <c r="J36" s="45">
        <v>0</v>
      </c>
      <c r="K36" s="42">
        <v>0</v>
      </c>
      <c r="L36" s="42">
        <v>352100</v>
      </c>
      <c r="M36" s="42">
        <v>120720</v>
      </c>
      <c r="N36" s="42">
        <v>231380</v>
      </c>
      <c r="O36" s="48">
        <v>41645</v>
      </c>
      <c r="P36" s="33" t="s">
        <v>1420</v>
      </c>
      <c r="Q36" s="33" t="s">
        <v>25</v>
      </c>
      <c r="R36" s="34">
        <v>2014</v>
      </c>
    </row>
    <row r="37" spans="1:18" x14ac:dyDescent="0.3">
      <c r="A37" s="32" t="s">
        <v>751</v>
      </c>
      <c r="B37" s="33" t="s">
        <v>33</v>
      </c>
      <c r="C37" s="33" t="s">
        <v>22</v>
      </c>
      <c r="D37" s="33" t="s">
        <v>55</v>
      </c>
      <c r="E37" s="33" t="s">
        <v>19</v>
      </c>
      <c r="F37" s="39">
        <v>1545</v>
      </c>
      <c r="G37" s="42">
        <v>120</v>
      </c>
      <c r="H37" s="42">
        <v>12</v>
      </c>
      <c r="I37" s="42">
        <v>18540</v>
      </c>
      <c r="J37" s="45">
        <v>0</v>
      </c>
      <c r="K37" s="42">
        <v>0</v>
      </c>
      <c r="L37" s="42">
        <v>18540</v>
      </c>
      <c r="M37" s="42">
        <v>185400</v>
      </c>
      <c r="N37" s="42">
        <v>-166860</v>
      </c>
      <c r="O37" s="48">
        <v>41645</v>
      </c>
      <c r="P37" s="33" t="s">
        <v>1420</v>
      </c>
      <c r="Q37" s="33" t="s">
        <v>25</v>
      </c>
      <c r="R37" s="34">
        <v>2014</v>
      </c>
    </row>
    <row r="38" spans="1:18" x14ac:dyDescent="0.3">
      <c r="A38" s="32" t="s">
        <v>752</v>
      </c>
      <c r="B38" s="33" t="s">
        <v>34</v>
      </c>
      <c r="C38" s="33" t="s">
        <v>44</v>
      </c>
      <c r="D38" s="33" t="s">
        <v>55</v>
      </c>
      <c r="E38" s="33" t="s">
        <v>19</v>
      </c>
      <c r="F38" s="39">
        <v>2821</v>
      </c>
      <c r="G38" s="42">
        <v>120</v>
      </c>
      <c r="H38" s="42">
        <v>125</v>
      </c>
      <c r="I38" s="42">
        <v>352625</v>
      </c>
      <c r="J38" s="45">
        <v>0</v>
      </c>
      <c r="K38" s="42">
        <v>0</v>
      </c>
      <c r="L38" s="42">
        <v>352625</v>
      </c>
      <c r="M38" s="42">
        <v>338520</v>
      </c>
      <c r="N38" s="42">
        <v>14105</v>
      </c>
      <c r="O38" s="48">
        <v>41647</v>
      </c>
      <c r="P38" s="33" t="s">
        <v>1419</v>
      </c>
      <c r="Q38" s="33" t="s">
        <v>41</v>
      </c>
      <c r="R38" s="34">
        <v>2014</v>
      </c>
    </row>
    <row r="39" spans="1:18" x14ac:dyDescent="0.3">
      <c r="A39" s="32" t="s">
        <v>753</v>
      </c>
      <c r="B39" s="33" t="s">
        <v>34</v>
      </c>
      <c r="C39" s="33" t="s">
        <v>17</v>
      </c>
      <c r="D39" s="33" t="s">
        <v>55</v>
      </c>
      <c r="E39" s="33" t="s">
        <v>19</v>
      </c>
      <c r="F39" s="39">
        <v>345</v>
      </c>
      <c r="G39" s="42">
        <v>120</v>
      </c>
      <c r="H39" s="42">
        <v>125</v>
      </c>
      <c r="I39" s="42">
        <v>43125</v>
      </c>
      <c r="J39" s="45">
        <v>0</v>
      </c>
      <c r="K39" s="42">
        <v>0</v>
      </c>
      <c r="L39" s="42">
        <v>43125</v>
      </c>
      <c r="M39" s="42">
        <v>41400</v>
      </c>
      <c r="N39" s="42">
        <v>1725</v>
      </c>
      <c r="O39" s="48">
        <v>41284</v>
      </c>
      <c r="P39" s="33" t="s">
        <v>1424</v>
      </c>
      <c r="Q39" s="33" t="s">
        <v>43</v>
      </c>
      <c r="R39" s="34">
        <v>2013</v>
      </c>
    </row>
    <row r="40" spans="1:18" x14ac:dyDescent="0.3">
      <c r="A40" s="32" t="s">
        <v>754</v>
      </c>
      <c r="B40" s="33" t="s">
        <v>38</v>
      </c>
      <c r="C40" s="33" t="s">
        <v>17</v>
      </c>
      <c r="D40" s="33" t="s">
        <v>60</v>
      </c>
      <c r="E40" s="33" t="s">
        <v>19</v>
      </c>
      <c r="F40" s="39">
        <v>2001</v>
      </c>
      <c r="G40" s="42">
        <v>250</v>
      </c>
      <c r="H40" s="42">
        <v>300</v>
      </c>
      <c r="I40" s="42">
        <v>600300</v>
      </c>
      <c r="J40" s="45">
        <v>0</v>
      </c>
      <c r="K40" s="42">
        <v>0</v>
      </c>
      <c r="L40" s="42">
        <v>600300</v>
      </c>
      <c r="M40" s="42">
        <v>500250</v>
      </c>
      <c r="N40" s="42">
        <v>100050</v>
      </c>
      <c r="O40" s="48">
        <v>41641</v>
      </c>
      <c r="P40" s="33" t="s">
        <v>1424</v>
      </c>
      <c r="Q40" s="33" t="s">
        <v>46</v>
      </c>
      <c r="R40" s="34">
        <v>2014</v>
      </c>
    </row>
    <row r="41" spans="1:18" x14ac:dyDescent="0.3">
      <c r="A41" s="32" t="s">
        <v>755</v>
      </c>
      <c r="B41" s="33" t="s">
        <v>33</v>
      </c>
      <c r="C41" s="33" t="s">
        <v>22</v>
      </c>
      <c r="D41" s="33" t="s">
        <v>60</v>
      </c>
      <c r="E41" s="33" t="s">
        <v>19</v>
      </c>
      <c r="F41" s="39">
        <v>2838</v>
      </c>
      <c r="G41" s="42">
        <v>250</v>
      </c>
      <c r="H41" s="42">
        <v>12</v>
      </c>
      <c r="I41" s="42">
        <v>34056</v>
      </c>
      <c r="J41" s="45">
        <v>0</v>
      </c>
      <c r="K41" s="42">
        <v>0</v>
      </c>
      <c r="L41" s="42">
        <v>34056</v>
      </c>
      <c r="M41" s="42">
        <v>709500</v>
      </c>
      <c r="N41" s="42">
        <v>-675444</v>
      </c>
      <c r="O41" s="48">
        <v>41643</v>
      </c>
      <c r="P41" s="33" t="s">
        <v>1425</v>
      </c>
      <c r="Q41" s="33" t="s">
        <v>64</v>
      </c>
      <c r="R41" s="34">
        <v>2014</v>
      </c>
    </row>
    <row r="42" spans="1:18" x14ac:dyDescent="0.3">
      <c r="A42" s="32" t="s">
        <v>756</v>
      </c>
      <c r="B42" s="33" t="s">
        <v>23</v>
      </c>
      <c r="C42" s="33" t="s">
        <v>24</v>
      </c>
      <c r="D42" s="33" t="s">
        <v>60</v>
      </c>
      <c r="E42" s="33" t="s">
        <v>19</v>
      </c>
      <c r="F42" s="39">
        <v>2178</v>
      </c>
      <c r="G42" s="42">
        <v>250</v>
      </c>
      <c r="H42" s="42">
        <v>15</v>
      </c>
      <c r="I42" s="42">
        <v>32670</v>
      </c>
      <c r="J42" s="45">
        <v>0</v>
      </c>
      <c r="K42" s="42">
        <v>0</v>
      </c>
      <c r="L42" s="42">
        <v>32670</v>
      </c>
      <c r="M42" s="42">
        <v>544500</v>
      </c>
      <c r="N42" s="42">
        <v>-511830</v>
      </c>
      <c r="O42" s="48">
        <v>41645</v>
      </c>
      <c r="P42" s="33" t="s">
        <v>1420</v>
      </c>
      <c r="Q42" s="33" t="s">
        <v>25</v>
      </c>
      <c r="R42" s="34">
        <v>2014</v>
      </c>
    </row>
    <row r="43" spans="1:18" x14ac:dyDescent="0.3">
      <c r="A43" s="32" t="s">
        <v>757</v>
      </c>
      <c r="B43" s="33" t="s">
        <v>23</v>
      </c>
      <c r="C43" s="33" t="s">
        <v>22</v>
      </c>
      <c r="D43" s="33" t="s">
        <v>60</v>
      </c>
      <c r="E43" s="33" t="s">
        <v>19</v>
      </c>
      <c r="F43" s="39">
        <v>888</v>
      </c>
      <c r="G43" s="42">
        <v>250</v>
      </c>
      <c r="H43" s="42">
        <v>15</v>
      </c>
      <c r="I43" s="42">
        <v>13320</v>
      </c>
      <c r="J43" s="45">
        <v>0</v>
      </c>
      <c r="K43" s="42">
        <v>0</v>
      </c>
      <c r="L43" s="42">
        <v>13320</v>
      </c>
      <c r="M43" s="42">
        <v>222000</v>
      </c>
      <c r="N43" s="42">
        <v>-208680</v>
      </c>
      <c r="O43" s="48">
        <v>41645</v>
      </c>
      <c r="P43" s="33" t="s">
        <v>1420</v>
      </c>
      <c r="Q43" s="33" t="s">
        <v>25</v>
      </c>
      <c r="R43" s="34">
        <v>2014</v>
      </c>
    </row>
    <row r="44" spans="1:18" x14ac:dyDescent="0.3">
      <c r="A44" s="32" t="s">
        <v>758</v>
      </c>
      <c r="B44" s="33" t="s">
        <v>16</v>
      </c>
      <c r="C44" s="33" t="s">
        <v>24</v>
      </c>
      <c r="D44" s="33" t="s">
        <v>60</v>
      </c>
      <c r="E44" s="33" t="s">
        <v>19</v>
      </c>
      <c r="F44" s="39">
        <v>1527</v>
      </c>
      <c r="G44" s="42">
        <v>250</v>
      </c>
      <c r="H44" s="42">
        <v>350</v>
      </c>
      <c r="I44" s="42">
        <v>534450</v>
      </c>
      <c r="J44" s="45">
        <v>0</v>
      </c>
      <c r="K44" s="42">
        <v>0</v>
      </c>
      <c r="L44" s="42">
        <v>534450</v>
      </c>
      <c r="M44" s="42">
        <v>381750</v>
      </c>
      <c r="N44" s="42">
        <v>152700</v>
      </c>
      <c r="O44" s="48">
        <v>41283</v>
      </c>
      <c r="P44" s="33" t="s">
        <v>1419</v>
      </c>
      <c r="Q44" s="33" t="s">
        <v>42</v>
      </c>
      <c r="R44" s="34">
        <v>2013</v>
      </c>
    </row>
    <row r="45" spans="1:18" x14ac:dyDescent="0.3">
      <c r="A45" s="32" t="s">
        <v>759</v>
      </c>
      <c r="B45" s="33" t="s">
        <v>38</v>
      </c>
      <c r="C45" s="33" t="s">
        <v>24</v>
      </c>
      <c r="D45" s="33" t="s">
        <v>60</v>
      </c>
      <c r="E45" s="33" t="s">
        <v>19</v>
      </c>
      <c r="F45" s="39">
        <v>2151</v>
      </c>
      <c r="G45" s="42">
        <v>250</v>
      </c>
      <c r="H45" s="42">
        <v>300</v>
      </c>
      <c r="I45" s="42">
        <v>645300</v>
      </c>
      <c r="J45" s="45">
        <v>0</v>
      </c>
      <c r="K45" s="42">
        <v>0</v>
      </c>
      <c r="L45" s="42">
        <v>645300</v>
      </c>
      <c r="M45" s="42">
        <v>537750</v>
      </c>
      <c r="N45" s="42">
        <v>107550</v>
      </c>
      <c r="O45" s="48">
        <v>41648</v>
      </c>
      <c r="P45" s="33" t="s">
        <v>1424</v>
      </c>
      <c r="Q45" s="33" t="s">
        <v>42</v>
      </c>
      <c r="R45" s="34">
        <v>2014</v>
      </c>
    </row>
    <row r="46" spans="1:18" x14ac:dyDescent="0.3">
      <c r="A46" s="32" t="s">
        <v>760</v>
      </c>
      <c r="B46" s="33" t="s">
        <v>16</v>
      </c>
      <c r="C46" s="33" t="s">
        <v>17</v>
      </c>
      <c r="D46" s="33" t="s">
        <v>60</v>
      </c>
      <c r="E46" s="33" t="s">
        <v>19</v>
      </c>
      <c r="F46" s="39">
        <v>1817</v>
      </c>
      <c r="G46" s="42">
        <v>250</v>
      </c>
      <c r="H46" s="42">
        <v>20</v>
      </c>
      <c r="I46" s="42">
        <v>36340</v>
      </c>
      <c r="J46" s="45">
        <v>0</v>
      </c>
      <c r="K46" s="42">
        <v>0</v>
      </c>
      <c r="L46" s="42">
        <v>36340</v>
      </c>
      <c r="M46" s="42">
        <v>454250</v>
      </c>
      <c r="N46" s="42">
        <v>-417910</v>
      </c>
      <c r="O46" s="48">
        <v>41651</v>
      </c>
      <c r="P46" s="33" t="s">
        <v>1421</v>
      </c>
      <c r="Q46" s="33" t="s">
        <v>30</v>
      </c>
      <c r="R46" s="34">
        <v>2014</v>
      </c>
    </row>
    <row r="47" spans="1:18" x14ac:dyDescent="0.3">
      <c r="A47" s="32" t="s">
        <v>761</v>
      </c>
      <c r="B47" s="33" t="s">
        <v>16</v>
      </c>
      <c r="C47" s="33" t="s">
        <v>24</v>
      </c>
      <c r="D47" s="33" t="s">
        <v>71</v>
      </c>
      <c r="E47" s="33" t="s">
        <v>19</v>
      </c>
      <c r="F47" s="39">
        <v>2750</v>
      </c>
      <c r="G47" s="42">
        <v>260</v>
      </c>
      <c r="H47" s="42">
        <v>350</v>
      </c>
      <c r="I47" s="42">
        <v>962500</v>
      </c>
      <c r="J47" s="45">
        <v>0</v>
      </c>
      <c r="K47" s="42">
        <v>0</v>
      </c>
      <c r="L47" s="42">
        <v>962500</v>
      </c>
      <c r="M47" s="42">
        <v>715000</v>
      </c>
      <c r="N47" s="42">
        <v>247500</v>
      </c>
      <c r="O47" s="48">
        <v>41641</v>
      </c>
      <c r="P47" s="33" t="s">
        <v>1424</v>
      </c>
      <c r="Q47" s="33" t="s">
        <v>46</v>
      </c>
      <c r="R47" s="34">
        <v>2014</v>
      </c>
    </row>
    <row r="48" spans="1:18" x14ac:dyDescent="0.3">
      <c r="A48" s="32" t="s">
        <v>762</v>
      </c>
      <c r="B48" s="33" t="s">
        <v>33</v>
      </c>
      <c r="C48" s="33" t="s">
        <v>44</v>
      </c>
      <c r="D48" s="33" t="s">
        <v>71</v>
      </c>
      <c r="E48" s="33" t="s">
        <v>19</v>
      </c>
      <c r="F48" s="39">
        <v>1953</v>
      </c>
      <c r="G48" s="42">
        <v>260</v>
      </c>
      <c r="H48" s="42">
        <v>12</v>
      </c>
      <c r="I48" s="42">
        <v>23436</v>
      </c>
      <c r="J48" s="45">
        <v>0</v>
      </c>
      <c r="K48" s="42">
        <v>0</v>
      </c>
      <c r="L48" s="42">
        <v>23436</v>
      </c>
      <c r="M48" s="42">
        <v>507780</v>
      </c>
      <c r="N48" s="42">
        <v>-484344</v>
      </c>
      <c r="O48" s="48">
        <v>41643</v>
      </c>
      <c r="P48" s="33" t="s">
        <v>1425</v>
      </c>
      <c r="Q48" s="33" t="s">
        <v>64</v>
      </c>
      <c r="R48" s="34">
        <v>2014</v>
      </c>
    </row>
    <row r="49" spans="1:18" x14ac:dyDescent="0.3">
      <c r="A49" s="32" t="s">
        <v>763</v>
      </c>
      <c r="B49" s="33" t="s">
        <v>34</v>
      </c>
      <c r="C49" s="33" t="s">
        <v>22</v>
      </c>
      <c r="D49" s="33" t="s">
        <v>71</v>
      </c>
      <c r="E49" s="33" t="s">
        <v>19</v>
      </c>
      <c r="F49" s="39">
        <v>4220</v>
      </c>
      <c r="G49" s="42">
        <v>260</v>
      </c>
      <c r="H49" s="42">
        <v>125</v>
      </c>
      <c r="I49" s="42">
        <v>527437.5</v>
      </c>
      <c r="J49" s="45">
        <v>0</v>
      </c>
      <c r="K49" s="42">
        <v>0</v>
      </c>
      <c r="L49" s="42">
        <v>527437.5</v>
      </c>
      <c r="M49" s="42">
        <v>1097070</v>
      </c>
      <c r="N49" s="42">
        <v>-569632.5</v>
      </c>
      <c r="O49" s="48">
        <v>41643</v>
      </c>
      <c r="P49" s="33" t="s">
        <v>1425</v>
      </c>
      <c r="Q49" s="33" t="s">
        <v>64</v>
      </c>
      <c r="R49" s="34">
        <v>2014</v>
      </c>
    </row>
    <row r="50" spans="1:18" x14ac:dyDescent="0.3">
      <c r="A50" s="32" t="s">
        <v>764</v>
      </c>
      <c r="B50" s="33" t="s">
        <v>16</v>
      </c>
      <c r="C50" s="33" t="s">
        <v>24</v>
      </c>
      <c r="D50" s="33" t="s">
        <v>71</v>
      </c>
      <c r="E50" s="33" t="s">
        <v>19</v>
      </c>
      <c r="F50" s="39">
        <v>1899</v>
      </c>
      <c r="G50" s="42">
        <v>260</v>
      </c>
      <c r="H50" s="42">
        <v>20</v>
      </c>
      <c r="I50" s="42">
        <v>37980</v>
      </c>
      <c r="J50" s="45">
        <v>0</v>
      </c>
      <c r="K50" s="42">
        <v>0</v>
      </c>
      <c r="L50" s="42">
        <v>37980</v>
      </c>
      <c r="M50" s="42">
        <v>493740</v>
      </c>
      <c r="N50" s="42">
        <v>-455760</v>
      </c>
      <c r="O50" s="48">
        <v>41645</v>
      </c>
      <c r="P50" s="33" t="s">
        <v>1420</v>
      </c>
      <c r="Q50" s="33" t="s">
        <v>25</v>
      </c>
      <c r="R50" s="34">
        <v>2014</v>
      </c>
    </row>
    <row r="51" spans="1:18" x14ac:dyDescent="0.3">
      <c r="A51" s="32" t="s">
        <v>765</v>
      </c>
      <c r="B51" s="33" t="s">
        <v>16</v>
      </c>
      <c r="C51" s="33" t="s">
        <v>22</v>
      </c>
      <c r="D51" s="33" t="s">
        <v>71</v>
      </c>
      <c r="E51" s="33" t="s">
        <v>19</v>
      </c>
      <c r="F51" s="39">
        <v>1686</v>
      </c>
      <c r="G51" s="42">
        <v>260</v>
      </c>
      <c r="H51" s="42">
        <v>7</v>
      </c>
      <c r="I51" s="42">
        <v>11802</v>
      </c>
      <c r="J51" s="45">
        <v>0</v>
      </c>
      <c r="K51" s="42">
        <v>0</v>
      </c>
      <c r="L51" s="42">
        <v>11802</v>
      </c>
      <c r="M51" s="42">
        <v>438360</v>
      </c>
      <c r="N51" s="42">
        <v>-426558</v>
      </c>
      <c r="O51" s="48">
        <v>41646</v>
      </c>
      <c r="P51" s="33" t="s">
        <v>1423</v>
      </c>
      <c r="Q51" s="33" t="s">
        <v>37</v>
      </c>
      <c r="R51" s="34">
        <v>2014</v>
      </c>
    </row>
    <row r="52" spans="1:18" x14ac:dyDescent="0.3">
      <c r="A52" s="32" t="s">
        <v>766</v>
      </c>
      <c r="B52" s="33" t="s">
        <v>33</v>
      </c>
      <c r="C52" s="33" t="s">
        <v>44</v>
      </c>
      <c r="D52" s="33" t="s">
        <v>71</v>
      </c>
      <c r="E52" s="33" t="s">
        <v>19</v>
      </c>
      <c r="F52" s="39">
        <v>2141</v>
      </c>
      <c r="G52" s="42">
        <v>260</v>
      </c>
      <c r="H52" s="42">
        <v>12</v>
      </c>
      <c r="I52" s="42">
        <v>25692</v>
      </c>
      <c r="J52" s="45">
        <v>0</v>
      </c>
      <c r="K52" s="42">
        <v>0</v>
      </c>
      <c r="L52" s="42">
        <v>25692</v>
      </c>
      <c r="M52" s="42">
        <v>556660</v>
      </c>
      <c r="N52" s="42">
        <v>-530968</v>
      </c>
      <c r="O52" s="48">
        <v>41647</v>
      </c>
      <c r="P52" s="33" t="s">
        <v>1419</v>
      </c>
      <c r="Q52" s="33" t="s">
        <v>41</v>
      </c>
      <c r="R52" s="34">
        <v>2014</v>
      </c>
    </row>
    <row r="53" spans="1:18" x14ac:dyDescent="0.3">
      <c r="A53" s="32" t="s">
        <v>767</v>
      </c>
      <c r="B53" s="33" t="s">
        <v>16</v>
      </c>
      <c r="C53" s="33" t="s">
        <v>44</v>
      </c>
      <c r="D53" s="33" t="s">
        <v>71</v>
      </c>
      <c r="E53" s="33" t="s">
        <v>19</v>
      </c>
      <c r="F53" s="39">
        <v>1143</v>
      </c>
      <c r="G53" s="42">
        <v>260</v>
      </c>
      <c r="H53" s="42">
        <v>7</v>
      </c>
      <c r="I53" s="42">
        <v>8001</v>
      </c>
      <c r="J53" s="45">
        <v>0</v>
      </c>
      <c r="K53" s="42">
        <v>0</v>
      </c>
      <c r="L53" s="42">
        <v>8001</v>
      </c>
      <c r="M53" s="42">
        <v>297180</v>
      </c>
      <c r="N53" s="42">
        <v>-289179</v>
      </c>
      <c r="O53" s="48">
        <v>41649</v>
      </c>
      <c r="P53" s="33" t="s">
        <v>1422</v>
      </c>
      <c r="Q53" s="33" t="s">
        <v>43</v>
      </c>
      <c r="R53" s="34">
        <v>2014</v>
      </c>
    </row>
    <row r="54" spans="1:18" x14ac:dyDescent="0.3">
      <c r="A54" s="32" t="s">
        <v>768</v>
      </c>
      <c r="B54" s="33" t="s">
        <v>23</v>
      </c>
      <c r="C54" s="33" t="s">
        <v>44</v>
      </c>
      <c r="D54" s="33" t="s">
        <v>71</v>
      </c>
      <c r="E54" s="33" t="s">
        <v>19</v>
      </c>
      <c r="F54" s="39">
        <v>615</v>
      </c>
      <c r="G54" s="42">
        <v>260</v>
      </c>
      <c r="H54" s="42">
        <v>15</v>
      </c>
      <c r="I54" s="42">
        <v>9225</v>
      </c>
      <c r="J54" s="45">
        <v>0</v>
      </c>
      <c r="K54" s="42">
        <v>0</v>
      </c>
      <c r="L54" s="42">
        <v>9225</v>
      </c>
      <c r="M54" s="42">
        <v>159900</v>
      </c>
      <c r="N54" s="42">
        <v>-150675</v>
      </c>
      <c r="O54" s="48">
        <v>41651</v>
      </c>
      <c r="P54" s="33" t="s">
        <v>1421</v>
      </c>
      <c r="Q54" s="33" t="s">
        <v>30</v>
      </c>
      <c r="R54" s="34">
        <v>2014</v>
      </c>
    </row>
    <row r="55" spans="1:18" x14ac:dyDescent="0.3">
      <c r="A55" s="32" t="s">
        <v>769</v>
      </c>
      <c r="B55" s="33" t="s">
        <v>16</v>
      </c>
      <c r="C55" s="33" t="s">
        <v>24</v>
      </c>
      <c r="D55" s="33" t="s">
        <v>45</v>
      </c>
      <c r="E55" s="33" t="s">
        <v>77</v>
      </c>
      <c r="F55" s="39">
        <v>3945</v>
      </c>
      <c r="G55" s="42">
        <v>10</v>
      </c>
      <c r="H55" s="42">
        <v>7</v>
      </c>
      <c r="I55" s="42">
        <v>27615</v>
      </c>
      <c r="J55" s="45">
        <v>0.01</v>
      </c>
      <c r="K55" s="42">
        <v>276.14999999999998</v>
      </c>
      <c r="L55" s="42">
        <v>27338.85</v>
      </c>
      <c r="M55" s="42">
        <v>39450</v>
      </c>
      <c r="N55" s="42">
        <v>-12111.15</v>
      </c>
      <c r="O55" s="48">
        <v>41640</v>
      </c>
      <c r="P55" s="33" t="s">
        <v>1419</v>
      </c>
      <c r="Q55" s="33" t="s">
        <v>21</v>
      </c>
      <c r="R55" s="34">
        <v>2014</v>
      </c>
    </row>
    <row r="56" spans="1:18" x14ac:dyDescent="0.3">
      <c r="A56" s="32" t="s">
        <v>770</v>
      </c>
      <c r="B56" s="33" t="s">
        <v>23</v>
      </c>
      <c r="C56" s="33" t="s">
        <v>24</v>
      </c>
      <c r="D56" s="33" t="s">
        <v>45</v>
      </c>
      <c r="E56" s="33" t="s">
        <v>77</v>
      </c>
      <c r="F56" s="39">
        <v>2296</v>
      </c>
      <c r="G56" s="42">
        <v>10</v>
      </c>
      <c r="H56" s="42">
        <v>15</v>
      </c>
      <c r="I56" s="42">
        <v>34440</v>
      </c>
      <c r="J56" s="45">
        <v>0.01</v>
      </c>
      <c r="K56" s="42">
        <v>344.4</v>
      </c>
      <c r="L56" s="42">
        <v>34095.599999999999</v>
      </c>
      <c r="M56" s="42">
        <v>22960</v>
      </c>
      <c r="N56" s="42">
        <v>11135.6</v>
      </c>
      <c r="O56" s="48">
        <v>41641</v>
      </c>
      <c r="P56" s="33" t="s">
        <v>1424</v>
      </c>
      <c r="Q56" s="33" t="s">
        <v>46</v>
      </c>
      <c r="R56" s="34">
        <v>2014</v>
      </c>
    </row>
    <row r="57" spans="1:18" x14ac:dyDescent="0.3">
      <c r="A57" s="32" t="s">
        <v>771</v>
      </c>
      <c r="B57" s="33" t="s">
        <v>16</v>
      </c>
      <c r="C57" s="33" t="s">
        <v>24</v>
      </c>
      <c r="D57" s="33" t="s">
        <v>45</v>
      </c>
      <c r="E57" s="33" t="s">
        <v>77</v>
      </c>
      <c r="F57" s="39">
        <v>1030</v>
      </c>
      <c r="G57" s="42">
        <v>10</v>
      </c>
      <c r="H57" s="42">
        <v>7</v>
      </c>
      <c r="I57" s="42">
        <v>7210</v>
      </c>
      <c r="J57" s="45">
        <v>0.01</v>
      </c>
      <c r="K57" s="42">
        <v>72.099999999999994</v>
      </c>
      <c r="L57" s="42">
        <v>7137.9</v>
      </c>
      <c r="M57" s="42">
        <v>10300</v>
      </c>
      <c r="N57" s="42">
        <v>-3162.1</v>
      </c>
      <c r="O57" s="48">
        <v>41644</v>
      </c>
      <c r="P57" s="33" t="s">
        <v>1421</v>
      </c>
      <c r="Q57" s="33" t="s">
        <v>78</v>
      </c>
      <c r="R57" s="34">
        <v>2014</v>
      </c>
    </row>
    <row r="58" spans="1:18" x14ac:dyDescent="0.3">
      <c r="A58" s="32" t="s">
        <v>772</v>
      </c>
      <c r="B58" s="33" t="s">
        <v>16</v>
      </c>
      <c r="C58" s="33" t="s">
        <v>24</v>
      </c>
      <c r="D58" s="33" t="s">
        <v>55</v>
      </c>
      <c r="E58" s="33" t="s">
        <v>77</v>
      </c>
      <c r="F58" s="39">
        <v>639</v>
      </c>
      <c r="G58" s="42">
        <v>120</v>
      </c>
      <c r="H58" s="42">
        <v>7</v>
      </c>
      <c r="I58" s="42">
        <v>4473</v>
      </c>
      <c r="J58" s="45">
        <v>0.01</v>
      </c>
      <c r="K58" s="42">
        <v>44.73</v>
      </c>
      <c r="L58" s="42">
        <v>4428.2700000000004</v>
      </c>
      <c r="M58" s="42">
        <v>76680</v>
      </c>
      <c r="N58" s="42">
        <v>-72251.73</v>
      </c>
      <c r="O58" s="48">
        <v>41650</v>
      </c>
      <c r="P58" s="33" t="s">
        <v>1425</v>
      </c>
      <c r="Q58" s="33" t="s">
        <v>54</v>
      </c>
      <c r="R58" s="34">
        <v>2014</v>
      </c>
    </row>
    <row r="59" spans="1:18" x14ac:dyDescent="0.3">
      <c r="A59" s="32" t="s">
        <v>773</v>
      </c>
      <c r="B59" s="33" t="s">
        <v>16</v>
      </c>
      <c r="C59" s="33" t="s">
        <v>17</v>
      </c>
      <c r="D59" s="33" t="s">
        <v>60</v>
      </c>
      <c r="E59" s="33" t="s">
        <v>77</v>
      </c>
      <c r="F59" s="39">
        <v>1326</v>
      </c>
      <c r="G59" s="42">
        <v>250</v>
      </c>
      <c r="H59" s="42">
        <v>7</v>
      </c>
      <c r="I59" s="42">
        <v>9282</v>
      </c>
      <c r="J59" s="45">
        <v>0.01</v>
      </c>
      <c r="K59" s="42">
        <v>92.82</v>
      </c>
      <c r="L59" s="42">
        <v>9189.18</v>
      </c>
      <c r="M59" s="42">
        <v>331500</v>
      </c>
      <c r="N59" s="42">
        <v>-322310.82</v>
      </c>
      <c r="O59" s="48">
        <v>41642</v>
      </c>
      <c r="P59" s="33" t="s">
        <v>1422</v>
      </c>
      <c r="Q59" s="33" t="s">
        <v>32</v>
      </c>
      <c r="R59" s="34">
        <v>2014</v>
      </c>
    </row>
    <row r="60" spans="1:18" x14ac:dyDescent="0.3">
      <c r="A60" s="32" t="s">
        <v>774</v>
      </c>
      <c r="B60" s="33" t="s">
        <v>33</v>
      </c>
      <c r="C60" s="33" t="s">
        <v>44</v>
      </c>
      <c r="D60" s="33" t="s">
        <v>18</v>
      </c>
      <c r="E60" s="33" t="s">
        <v>77</v>
      </c>
      <c r="F60" s="39">
        <v>1858</v>
      </c>
      <c r="G60" s="42">
        <v>3</v>
      </c>
      <c r="H60" s="42">
        <v>12</v>
      </c>
      <c r="I60" s="42">
        <v>22296</v>
      </c>
      <c r="J60" s="45">
        <v>0.01</v>
      </c>
      <c r="K60" s="42">
        <v>222.96</v>
      </c>
      <c r="L60" s="42">
        <v>22073.040000000001</v>
      </c>
      <c r="M60" s="42">
        <v>5574</v>
      </c>
      <c r="N60" s="42">
        <v>16499.04</v>
      </c>
      <c r="O60" s="48">
        <v>41641</v>
      </c>
      <c r="P60" s="33" t="s">
        <v>1424</v>
      </c>
      <c r="Q60" s="33" t="s">
        <v>46</v>
      </c>
      <c r="R60" s="34">
        <v>2014</v>
      </c>
    </row>
    <row r="61" spans="1:18" x14ac:dyDescent="0.3">
      <c r="A61" s="32" t="s">
        <v>775</v>
      </c>
      <c r="B61" s="33" t="s">
        <v>16</v>
      </c>
      <c r="C61" s="33" t="s">
        <v>26</v>
      </c>
      <c r="D61" s="33" t="s">
        <v>18</v>
      </c>
      <c r="E61" s="33" t="s">
        <v>77</v>
      </c>
      <c r="F61" s="39">
        <v>1210</v>
      </c>
      <c r="G61" s="42">
        <v>3</v>
      </c>
      <c r="H61" s="42">
        <v>350</v>
      </c>
      <c r="I61" s="42">
        <v>423500</v>
      </c>
      <c r="J61" s="45">
        <v>0.01</v>
      </c>
      <c r="K61" s="42">
        <v>4235</v>
      </c>
      <c r="L61" s="42">
        <v>419265</v>
      </c>
      <c r="M61" s="42">
        <v>3630</v>
      </c>
      <c r="N61" s="42">
        <v>415635</v>
      </c>
      <c r="O61" s="48">
        <v>41642</v>
      </c>
      <c r="P61" s="33" t="s">
        <v>1422</v>
      </c>
      <c r="Q61" s="33" t="s">
        <v>32</v>
      </c>
      <c r="R61" s="34">
        <v>2014</v>
      </c>
    </row>
    <row r="62" spans="1:18" x14ac:dyDescent="0.3">
      <c r="A62" s="32" t="s">
        <v>776</v>
      </c>
      <c r="B62" s="33" t="s">
        <v>16</v>
      </c>
      <c r="C62" s="33" t="s">
        <v>44</v>
      </c>
      <c r="D62" s="33" t="s">
        <v>18</v>
      </c>
      <c r="E62" s="33" t="s">
        <v>77</v>
      </c>
      <c r="F62" s="39">
        <v>2529</v>
      </c>
      <c r="G62" s="42">
        <v>3</v>
      </c>
      <c r="H62" s="42">
        <v>7</v>
      </c>
      <c r="I62" s="42">
        <v>17703</v>
      </c>
      <c r="J62" s="45">
        <v>0.01</v>
      </c>
      <c r="K62" s="42">
        <v>177.03</v>
      </c>
      <c r="L62" s="42">
        <v>17525.97</v>
      </c>
      <c r="M62" s="42">
        <v>7587</v>
      </c>
      <c r="N62" s="42">
        <v>9938.9699999999993</v>
      </c>
      <c r="O62" s="48">
        <v>41646</v>
      </c>
      <c r="P62" s="33" t="s">
        <v>1423</v>
      </c>
      <c r="Q62" s="33" t="s">
        <v>37</v>
      </c>
      <c r="R62" s="34">
        <v>2014</v>
      </c>
    </row>
    <row r="63" spans="1:18" x14ac:dyDescent="0.3">
      <c r="A63" s="32" t="s">
        <v>777</v>
      </c>
      <c r="B63" s="33" t="s">
        <v>33</v>
      </c>
      <c r="C63" s="33" t="s">
        <v>17</v>
      </c>
      <c r="D63" s="33" t="s">
        <v>18</v>
      </c>
      <c r="E63" s="33" t="s">
        <v>77</v>
      </c>
      <c r="F63" s="39">
        <v>1445</v>
      </c>
      <c r="G63" s="42">
        <v>3</v>
      </c>
      <c r="H63" s="42">
        <v>12</v>
      </c>
      <c r="I63" s="42">
        <v>17340</v>
      </c>
      <c r="J63" s="45">
        <v>0.01</v>
      </c>
      <c r="K63" s="42">
        <v>173.4</v>
      </c>
      <c r="L63" s="42">
        <v>17166.599999999999</v>
      </c>
      <c r="M63" s="42">
        <v>4335</v>
      </c>
      <c r="N63" s="42">
        <v>12831.6</v>
      </c>
      <c r="O63" s="48">
        <v>41648</v>
      </c>
      <c r="P63" s="33" t="s">
        <v>1424</v>
      </c>
      <c r="Q63" s="33" t="s">
        <v>42</v>
      </c>
      <c r="R63" s="34">
        <v>2014</v>
      </c>
    </row>
    <row r="64" spans="1:18" x14ac:dyDescent="0.3">
      <c r="A64" s="32" t="s">
        <v>778</v>
      </c>
      <c r="B64" s="33" t="s">
        <v>34</v>
      </c>
      <c r="C64" s="33" t="s">
        <v>44</v>
      </c>
      <c r="D64" s="33" t="s">
        <v>18</v>
      </c>
      <c r="E64" s="33" t="s">
        <v>77</v>
      </c>
      <c r="F64" s="39">
        <v>330</v>
      </c>
      <c r="G64" s="42">
        <v>3</v>
      </c>
      <c r="H64" s="42">
        <v>125</v>
      </c>
      <c r="I64" s="42">
        <v>41250</v>
      </c>
      <c r="J64" s="45">
        <v>0.01</v>
      </c>
      <c r="K64" s="42">
        <v>412.5</v>
      </c>
      <c r="L64" s="42">
        <v>40837.5</v>
      </c>
      <c r="M64" s="42">
        <v>990</v>
      </c>
      <c r="N64" s="42">
        <v>39847.5</v>
      </c>
      <c r="O64" s="48">
        <v>41283</v>
      </c>
      <c r="P64" s="33" t="s">
        <v>1419</v>
      </c>
      <c r="Q64" s="33" t="s">
        <v>42</v>
      </c>
      <c r="R64" s="34">
        <v>2013</v>
      </c>
    </row>
    <row r="65" spans="1:18" x14ac:dyDescent="0.3">
      <c r="A65" s="32" t="s">
        <v>779</v>
      </c>
      <c r="B65" s="33" t="s">
        <v>33</v>
      </c>
      <c r="C65" s="33" t="s">
        <v>24</v>
      </c>
      <c r="D65" s="33" t="s">
        <v>18</v>
      </c>
      <c r="E65" s="33" t="s">
        <v>77</v>
      </c>
      <c r="F65" s="39">
        <v>2671</v>
      </c>
      <c r="G65" s="42">
        <v>3</v>
      </c>
      <c r="H65" s="42">
        <v>12</v>
      </c>
      <c r="I65" s="42">
        <v>32052</v>
      </c>
      <c r="J65" s="45">
        <v>0.01</v>
      </c>
      <c r="K65" s="42">
        <v>320.52</v>
      </c>
      <c r="L65" s="42">
        <v>31731.48</v>
      </c>
      <c r="M65" s="42">
        <v>8013</v>
      </c>
      <c r="N65" s="42">
        <v>23718.48</v>
      </c>
      <c r="O65" s="48">
        <v>41648</v>
      </c>
      <c r="P65" s="33" t="s">
        <v>1424</v>
      </c>
      <c r="Q65" s="33" t="s">
        <v>42</v>
      </c>
      <c r="R65" s="34">
        <v>2014</v>
      </c>
    </row>
    <row r="66" spans="1:18" x14ac:dyDescent="0.3">
      <c r="A66" s="32" t="s">
        <v>780</v>
      </c>
      <c r="B66" s="33" t="s">
        <v>33</v>
      </c>
      <c r="C66" s="33" t="s">
        <v>22</v>
      </c>
      <c r="D66" s="33" t="s">
        <v>18</v>
      </c>
      <c r="E66" s="33" t="s">
        <v>77</v>
      </c>
      <c r="F66" s="39">
        <v>766</v>
      </c>
      <c r="G66" s="42">
        <v>3</v>
      </c>
      <c r="H66" s="42">
        <v>12</v>
      </c>
      <c r="I66" s="42">
        <v>9192</v>
      </c>
      <c r="J66" s="45">
        <v>0.01</v>
      </c>
      <c r="K66" s="42">
        <v>91.92</v>
      </c>
      <c r="L66" s="42">
        <v>9100.08</v>
      </c>
      <c r="M66" s="42">
        <v>2298</v>
      </c>
      <c r="N66" s="42">
        <v>6802.08</v>
      </c>
      <c r="O66" s="48">
        <v>41284</v>
      </c>
      <c r="P66" s="33" t="s">
        <v>1424</v>
      </c>
      <c r="Q66" s="33" t="s">
        <v>43</v>
      </c>
      <c r="R66" s="34">
        <v>2013</v>
      </c>
    </row>
    <row r="67" spans="1:18" x14ac:dyDescent="0.3">
      <c r="A67" s="32" t="s">
        <v>781</v>
      </c>
      <c r="B67" s="33" t="s">
        <v>38</v>
      </c>
      <c r="C67" s="33" t="s">
        <v>26</v>
      </c>
      <c r="D67" s="33" t="s">
        <v>18</v>
      </c>
      <c r="E67" s="33" t="s">
        <v>77</v>
      </c>
      <c r="F67" s="39">
        <v>494</v>
      </c>
      <c r="G67" s="42">
        <v>3</v>
      </c>
      <c r="H67" s="42">
        <v>300</v>
      </c>
      <c r="I67" s="42">
        <v>148200</v>
      </c>
      <c r="J67" s="45">
        <v>0.01</v>
      </c>
      <c r="K67" s="42">
        <v>1482</v>
      </c>
      <c r="L67" s="42">
        <v>146718</v>
      </c>
      <c r="M67" s="42">
        <v>1482</v>
      </c>
      <c r="N67" s="42">
        <v>145236</v>
      </c>
      <c r="O67" s="48">
        <v>41284</v>
      </c>
      <c r="P67" s="33" t="s">
        <v>1424</v>
      </c>
      <c r="Q67" s="33" t="s">
        <v>43</v>
      </c>
      <c r="R67" s="34">
        <v>2013</v>
      </c>
    </row>
    <row r="68" spans="1:18" x14ac:dyDescent="0.3">
      <c r="A68" s="32" t="s">
        <v>782</v>
      </c>
      <c r="B68" s="33" t="s">
        <v>16</v>
      </c>
      <c r="C68" s="33" t="s">
        <v>26</v>
      </c>
      <c r="D68" s="33" t="s">
        <v>18</v>
      </c>
      <c r="E68" s="33" t="s">
        <v>77</v>
      </c>
      <c r="F68" s="39">
        <v>1397</v>
      </c>
      <c r="G68" s="42">
        <v>3</v>
      </c>
      <c r="H68" s="42">
        <v>350</v>
      </c>
      <c r="I68" s="42">
        <v>488950</v>
      </c>
      <c r="J68" s="45">
        <v>0.01</v>
      </c>
      <c r="K68" s="42">
        <v>4889.5</v>
      </c>
      <c r="L68" s="42">
        <v>484060.5</v>
      </c>
      <c r="M68" s="42">
        <v>4191</v>
      </c>
      <c r="N68" s="42">
        <v>479869.5</v>
      </c>
      <c r="O68" s="48">
        <v>41649</v>
      </c>
      <c r="P68" s="33" t="s">
        <v>1422</v>
      </c>
      <c r="Q68" s="33" t="s">
        <v>43</v>
      </c>
      <c r="R68" s="34">
        <v>2014</v>
      </c>
    </row>
    <row r="69" spans="1:18" x14ac:dyDescent="0.3">
      <c r="A69" s="32" t="s">
        <v>783</v>
      </c>
      <c r="B69" s="33" t="s">
        <v>16</v>
      </c>
      <c r="C69" s="33" t="s">
        <v>24</v>
      </c>
      <c r="D69" s="33" t="s">
        <v>18</v>
      </c>
      <c r="E69" s="33" t="s">
        <v>77</v>
      </c>
      <c r="F69" s="39">
        <v>2155</v>
      </c>
      <c r="G69" s="42">
        <v>3</v>
      </c>
      <c r="H69" s="42">
        <v>350</v>
      </c>
      <c r="I69" s="42">
        <v>754250</v>
      </c>
      <c r="J69" s="45">
        <v>0.01</v>
      </c>
      <c r="K69" s="42">
        <v>7542.5</v>
      </c>
      <c r="L69" s="42">
        <v>746707.5</v>
      </c>
      <c r="M69" s="42">
        <v>6465</v>
      </c>
      <c r="N69" s="42">
        <v>740242.5</v>
      </c>
      <c r="O69" s="48">
        <v>41651</v>
      </c>
      <c r="P69" s="33" t="s">
        <v>1421</v>
      </c>
      <c r="Q69" s="33" t="s">
        <v>30</v>
      </c>
      <c r="R69" s="34">
        <v>2014</v>
      </c>
    </row>
    <row r="70" spans="1:18" x14ac:dyDescent="0.3">
      <c r="A70" s="32" t="s">
        <v>784</v>
      </c>
      <c r="B70" s="33" t="s">
        <v>23</v>
      </c>
      <c r="C70" s="33" t="s">
        <v>26</v>
      </c>
      <c r="D70" s="33" t="s">
        <v>31</v>
      </c>
      <c r="E70" s="33" t="s">
        <v>77</v>
      </c>
      <c r="F70" s="39">
        <v>2214</v>
      </c>
      <c r="G70" s="42">
        <v>5</v>
      </c>
      <c r="H70" s="42">
        <v>15</v>
      </c>
      <c r="I70" s="42">
        <v>33210</v>
      </c>
      <c r="J70" s="45">
        <v>0.01</v>
      </c>
      <c r="K70" s="42">
        <v>332.1</v>
      </c>
      <c r="L70" s="42">
        <v>32877.9</v>
      </c>
      <c r="M70" s="42">
        <v>11070</v>
      </c>
      <c r="N70" s="42">
        <v>21807.9</v>
      </c>
      <c r="O70" s="48">
        <v>41642</v>
      </c>
      <c r="P70" s="33" t="s">
        <v>1422</v>
      </c>
      <c r="Q70" s="33" t="s">
        <v>32</v>
      </c>
      <c r="R70" s="34">
        <v>2014</v>
      </c>
    </row>
    <row r="71" spans="1:18" x14ac:dyDescent="0.3">
      <c r="A71" s="32" t="s">
        <v>785</v>
      </c>
      <c r="B71" s="33" t="s">
        <v>38</v>
      </c>
      <c r="C71" s="33" t="s">
        <v>44</v>
      </c>
      <c r="D71" s="33" t="s">
        <v>31</v>
      </c>
      <c r="E71" s="33" t="s">
        <v>77</v>
      </c>
      <c r="F71" s="39">
        <v>2301</v>
      </c>
      <c r="G71" s="42">
        <v>5</v>
      </c>
      <c r="H71" s="42">
        <v>300</v>
      </c>
      <c r="I71" s="42">
        <v>690300</v>
      </c>
      <c r="J71" s="45">
        <v>0.01</v>
      </c>
      <c r="K71" s="42">
        <v>6903</v>
      </c>
      <c r="L71" s="42">
        <v>683397</v>
      </c>
      <c r="M71" s="42">
        <v>11505</v>
      </c>
      <c r="N71" s="42">
        <v>671892</v>
      </c>
      <c r="O71" s="48">
        <v>41643</v>
      </c>
      <c r="P71" s="33" t="s">
        <v>1425</v>
      </c>
      <c r="Q71" s="33" t="s">
        <v>64</v>
      </c>
      <c r="R71" s="34">
        <v>2014</v>
      </c>
    </row>
    <row r="72" spans="1:18" x14ac:dyDescent="0.3">
      <c r="A72" s="32" t="s">
        <v>786</v>
      </c>
      <c r="B72" s="33" t="s">
        <v>16</v>
      </c>
      <c r="C72" s="33" t="s">
        <v>24</v>
      </c>
      <c r="D72" s="33" t="s">
        <v>31</v>
      </c>
      <c r="E72" s="33" t="s">
        <v>77</v>
      </c>
      <c r="F72" s="39">
        <v>1376</v>
      </c>
      <c r="G72" s="42">
        <v>5</v>
      </c>
      <c r="H72" s="42">
        <v>20</v>
      </c>
      <c r="I72" s="42">
        <v>27510</v>
      </c>
      <c r="J72" s="45">
        <v>0.01</v>
      </c>
      <c r="K72" s="42">
        <v>275.10000000000002</v>
      </c>
      <c r="L72" s="42">
        <v>27234.9</v>
      </c>
      <c r="M72" s="42">
        <v>6877.5</v>
      </c>
      <c r="N72" s="42">
        <v>20357.400000000001</v>
      </c>
      <c r="O72" s="48">
        <v>41646</v>
      </c>
      <c r="P72" s="33" t="s">
        <v>1423</v>
      </c>
      <c r="Q72" s="33" t="s">
        <v>37</v>
      </c>
      <c r="R72" s="34">
        <v>2014</v>
      </c>
    </row>
    <row r="73" spans="1:18" x14ac:dyDescent="0.3">
      <c r="A73" s="32" t="s">
        <v>787</v>
      </c>
      <c r="B73" s="33" t="s">
        <v>16</v>
      </c>
      <c r="C73" s="33" t="s">
        <v>17</v>
      </c>
      <c r="D73" s="33" t="s">
        <v>31</v>
      </c>
      <c r="E73" s="33" t="s">
        <v>77</v>
      </c>
      <c r="F73" s="39">
        <v>1830</v>
      </c>
      <c r="G73" s="42">
        <v>5</v>
      </c>
      <c r="H73" s="42">
        <v>7</v>
      </c>
      <c r="I73" s="42">
        <v>12810</v>
      </c>
      <c r="J73" s="45">
        <v>0.01</v>
      </c>
      <c r="K73" s="42">
        <v>128.1</v>
      </c>
      <c r="L73" s="42">
        <v>12681.9</v>
      </c>
      <c r="M73" s="42">
        <v>9150</v>
      </c>
      <c r="N73" s="42">
        <v>3531.9</v>
      </c>
      <c r="O73" s="48">
        <v>41647</v>
      </c>
      <c r="P73" s="33" t="s">
        <v>1419</v>
      </c>
      <c r="Q73" s="33" t="s">
        <v>41</v>
      </c>
      <c r="R73" s="34">
        <v>2014</v>
      </c>
    </row>
    <row r="74" spans="1:18" x14ac:dyDescent="0.3">
      <c r="A74" s="32" t="s">
        <v>788</v>
      </c>
      <c r="B74" s="33" t="s">
        <v>38</v>
      </c>
      <c r="C74" s="33" t="s">
        <v>44</v>
      </c>
      <c r="D74" s="33" t="s">
        <v>31</v>
      </c>
      <c r="E74" s="33" t="s">
        <v>77</v>
      </c>
      <c r="F74" s="39">
        <v>2498</v>
      </c>
      <c r="G74" s="42">
        <v>5</v>
      </c>
      <c r="H74" s="42">
        <v>300</v>
      </c>
      <c r="I74" s="42">
        <v>749400</v>
      </c>
      <c r="J74" s="45">
        <v>0.01</v>
      </c>
      <c r="K74" s="42">
        <v>7494</v>
      </c>
      <c r="L74" s="42">
        <v>741906</v>
      </c>
      <c r="M74" s="42">
        <v>12490</v>
      </c>
      <c r="N74" s="42">
        <v>729416</v>
      </c>
      <c r="O74" s="48">
        <v>41283</v>
      </c>
      <c r="P74" s="33" t="s">
        <v>1419</v>
      </c>
      <c r="Q74" s="33" t="s">
        <v>42</v>
      </c>
      <c r="R74" s="34">
        <v>2013</v>
      </c>
    </row>
    <row r="75" spans="1:18" x14ac:dyDescent="0.3">
      <c r="A75" s="32" t="s">
        <v>789</v>
      </c>
      <c r="B75" s="33" t="s">
        <v>34</v>
      </c>
      <c r="C75" s="33" t="s">
        <v>44</v>
      </c>
      <c r="D75" s="33" t="s">
        <v>31</v>
      </c>
      <c r="E75" s="33" t="s">
        <v>77</v>
      </c>
      <c r="F75" s="39">
        <v>663</v>
      </c>
      <c r="G75" s="42">
        <v>5</v>
      </c>
      <c r="H75" s="42">
        <v>125</v>
      </c>
      <c r="I75" s="42">
        <v>82875</v>
      </c>
      <c r="J75" s="45">
        <v>0.01</v>
      </c>
      <c r="K75" s="42">
        <v>828.75</v>
      </c>
      <c r="L75" s="42">
        <v>82046.25</v>
      </c>
      <c r="M75" s="42">
        <v>3315</v>
      </c>
      <c r="N75" s="42">
        <v>78731.25</v>
      </c>
      <c r="O75" s="48">
        <v>41284</v>
      </c>
      <c r="P75" s="33" t="s">
        <v>1424</v>
      </c>
      <c r="Q75" s="33" t="s">
        <v>43</v>
      </c>
      <c r="R75" s="34">
        <v>2013</v>
      </c>
    </row>
    <row r="76" spans="1:18" x14ac:dyDescent="0.3">
      <c r="A76" s="32" t="s">
        <v>790</v>
      </c>
      <c r="B76" s="33" t="s">
        <v>23</v>
      </c>
      <c r="C76" s="33" t="s">
        <v>44</v>
      </c>
      <c r="D76" s="33" t="s">
        <v>45</v>
      </c>
      <c r="E76" s="33" t="s">
        <v>77</v>
      </c>
      <c r="F76" s="39">
        <v>1514</v>
      </c>
      <c r="G76" s="42">
        <v>10</v>
      </c>
      <c r="H76" s="42">
        <v>15</v>
      </c>
      <c r="I76" s="42">
        <v>22710</v>
      </c>
      <c r="J76" s="45">
        <v>0.01</v>
      </c>
      <c r="K76" s="42">
        <v>227.1</v>
      </c>
      <c r="L76" s="42">
        <v>22482.9</v>
      </c>
      <c r="M76" s="42">
        <v>15140</v>
      </c>
      <c r="N76" s="42">
        <v>7342.9</v>
      </c>
      <c r="O76" s="48">
        <v>41641</v>
      </c>
      <c r="P76" s="33" t="s">
        <v>1424</v>
      </c>
      <c r="Q76" s="33" t="s">
        <v>46</v>
      </c>
      <c r="R76" s="34">
        <v>2014</v>
      </c>
    </row>
    <row r="77" spans="1:18" x14ac:dyDescent="0.3">
      <c r="A77" s="32" t="s">
        <v>791</v>
      </c>
      <c r="B77" s="33" t="s">
        <v>16</v>
      </c>
      <c r="C77" s="33" t="s">
        <v>44</v>
      </c>
      <c r="D77" s="33" t="s">
        <v>45</v>
      </c>
      <c r="E77" s="33" t="s">
        <v>77</v>
      </c>
      <c r="F77" s="39">
        <v>4492</v>
      </c>
      <c r="G77" s="42">
        <v>10</v>
      </c>
      <c r="H77" s="42">
        <v>7</v>
      </c>
      <c r="I77" s="42">
        <v>31447.5</v>
      </c>
      <c r="J77" s="45">
        <v>1.0000158995150599E-2</v>
      </c>
      <c r="K77" s="42">
        <v>314.48</v>
      </c>
      <c r="L77" s="42">
        <v>31133.03</v>
      </c>
      <c r="M77" s="42">
        <v>44925</v>
      </c>
      <c r="N77" s="42">
        <v>-13791.97</v>
      </c>
      <c r="O77" s="48">
        <v>41643</v>
      </c>
      <c r="P77" s="33" t="s">
        <v>1425</v>
      </c>
      <c r="Q77" s="33" t="s">
        <v>64</v>
      </c>
      <c r="R77" s="34">
        <v>2014</v>
      </c>
    </row>
    <row r="78" spans="1:18" x14ac:dyDescent="0.3">
      <c r="A78" s="32" t="s">
        <v>792</v>
      </c>
      <c r="B78" s="33" t="s">
        <v>34</v>
      </c>
      <c r="C78" s="33" t="s">
        <v>44</v>
      </c>
      <c r="D78" s="33" t="s">
        <v>45</v>
      </c>
      <c r="E78" s="33" t="s">
        <v>77</v>
      </c>
      <c r="F78" s="39">
        <v>727</v>
      </c>
      <c r="G78" s="42">
        <v>10</v>
      </c>
      <c r="H78" s="42">
        <v>125</v>
      </c>
      <c r="I78" s="42">
        <v>90875</v>
      </c>
      <c r="J78" s="45">
        <v>0.01</v>
      </c>
      <c r="K78" s="42">
        <v>908.75</v>
      </c>
      <c r="L78" s="42">
        <v>89966.25</v>
      </c>
      <c r="M78" s="42">
        <v>7270</v>
      </c>
      <c r="N78" s="42">
        <v>82696.25</v>
      </c>
      <c r="O78" s="48">
        <v>41645</v>
      </c>
      <c r="P78" s="33" t="s">
        <v>1420</v>
      </c>
      <c r="Q78" s="33" t="s">
        <v>25</v>
      </c>
      <c r="R78" s="34">
        <v>2014</v>
      </c>
    </row>
    <row r="79" spans="1:18" x14ac:dyDescent="0.3">
      <c r="A79" s="32" t="s">
        <v>793</v>
      </c>
      <c r="B79" s="33" t="s">
        <v>34</v>
      </c>
      <c r="C79" s="33" t="s">
        <v>24</v>
      </c>
      <c r="D79" s="33" t="s">
        <v>45</v>
      </c>
      <c r="E79" s="33" t="s">
        <v>77</v>
      </c>
      <c r="F79" s="39">
        <v>787</v>
      </c>
      <c r="G79" s="42">
        <v>10</v>
      </c>
      <c r="H79" s="42">
        <v>125</v>
      </c>
      <c r="I79" s="42">
        <v>98375</v>
      </c>
      <c r="J79" s="45">
        <v>0.01</v>
      </c>
      <c r="K79" s="42">
        <v>983.75</v>
      </c>
      <c r="L79" s="42">
        <v>97391.25</v>
      </c>
      <c r="M79" s="42">
        <v>7870</v>
      </c>
      <c r="N79" s="42">
        <v>89521.25</v>
      </c>
      <c r="O79" s="48">
        <v>41645</v>
      </c>
      <c r="P79" s="33" t="s">
        <v>1420</v>
      </c>
      <c r="Q79" s="33" t="s">
        <v>25</v>
      </c>
      <c r="R79" s="34">
        <v>2014</v>
      </c>
    </row>
    <row r="80" spans="1:18" x14ac:dyDescent="0.3">
      <c r="A80" s="32" t="s">
        <v>794</v>
      </c>
      <c r="B80" s="33" t="s">
        <v>34</v>
      </c>
      <c r="C80" s="33" t="s">
        <v>26</v>
      </c>
      <c r="D80" s="33" t="s">
        <v>45</v>
      </c>
      <c r="E80" s="33" t="s">
        <v>77</v>
      </c>
      <c r="F80" s="39">
        <v>1823</v>
      </c>
      <c r="G80" s="42">
        <v>10</v>
      </c>
      <c r="H80" s="42">
        <v>125</v>
      </c>
      <c r="I80" s="42">
        <v>227875</v>
      </c>
      <c r="J80" s="45">
        <v>0.01</v>
      </c>
      <c r="K80" s="42">
        <v>2278.75</v>
      </c>
      <c r="L80" s="42">
        <v>225596.25</v>
      </c>
      <c r="M80" s="42">
        <v>18230</v>
      </c>
      <c r="N80" s="42">
        <v>207366.25</v>
      </c>
      <c r="O80" s="48">
        <v>41646</v>
      </c>
      <c r="P80" s="33" t="s">
        <v>1423</v>
      </c>
      <c r="Q80" s="33" t="s">
        <v>37</v>
      </c>
      <c r="R80" s="34">
        <v>2014</v>
      </c>
    </row>
    <row r="81" spans="1:18" x14ac:dyDescent="0.3">
      <c r="A81" s="32" t="s">
        <v>795</v>
      </c>
      <c r="B81" s="33" t="s">
        <v>23</v>
      </c>
      <c r="C81" s="33" t="s">
        <v>22</v>
      </c>
      <c r="D81" s="33" t="s">
        <v>45</v>
      </c>
      <c r="E81" s="33" t="s">
        <v>77</v>
      </c>
      <c r="F81" s="39">
        <v>747</v>
      </c>
      <c r="G81" s="42">
        <v>10</v>
      </c>
      <c r="H81" s="42">
        <v>15</v>
      </c>
      <c r="I81" s="42">
        <v>11205</v>
      </c>
      <c r="J81" s="45">
        <v>0.01</v>
      </c>
      <c r="K81" s="42">
        <v>112.05</v>
      </c>
      <c r="L81" s="42">
        <v>11092.95</v>
      </c>
      <c r="M81" s="42">
        <v>7470</v>
      </c>
      <c r="N81" s="42">
        <v>3622.95</v>
      </c>
      <c r="O81" s="48">
        <v>41648</v>
      </c>
      <c r="P81" s="33" t="s">
        <v>1424</v>
      </c>
      <c r="Q81" s="33" t="s">
        <v>42</v>
      </c>
      <c r="R81" s="34">
        <v>2014</v>
      </c>
    </row>
    <row r="82" spans="1:18" x14ac:dyDescent="0.3">
      <c r="A82" s="32" t="s">
        <v>796</v>
      </c>
      <c r="B82" s="33" t="s">
        <v>33</v>
      </c>
      <c r="C82" s="33" t="s">
        <v>22</v>
      </c>
      <c r="D82" s="33" t="s">
        <v>45</v>
      </c>
      <c r="E82" s="33" t="s">
        <v>77</v>
      </c>
      <c r="F82" s="39">
        <v>766</v>
      </c>
      <c r="G82" s="42">
        <v>10</v>
      </c>
      <c r="H82" s="42">
        <v>12</v>
      </c>
      <c r="I82" s="42">
        <v>9192</v>
      </c>
      <c r="J82" s="45">
        <v>0.01</v>
      </c>
      <c r="K82" s="42">
        <v>91.92</v>
      </c>
      <c r="L82" s="42">
        <v>9100.08</v>
      </c>
      <c r="M82" s="42">
        <v>7660</v>
      </c>
      <c r="N82" s="42">
        <v>1440.08</v>
      </c>
      <c r="O82" s="48">
        <v>41284</v>
      </c>
      <c r="P82" s="33" t="s">
        <v>1424</v>
      </c>
      <c r="Q82" s="33" t="s">
        <v>43</v>
      </c>
      <c r="R82" s="34">
        <v>2013</v>
      </c>
    </row>
    <row r="83" spans="1:18" x14ac:dyDescent="0.3">
      <c r="A83" s="32" t="s">
        <v>797</v>
      </c>
      <c r="B83" s="33" t="s">
        <v>38</v>
      </c>
      <c r="C83" s="33" t="s">
        <v>44</v>
      </c>
      <c r="D83" s="33" t="s">
        <v>45</v>
      </c>
      <c r="E83" s="33" t="s">
        <v>77</v>
      </c>
      <c r="F83" s="39">
        <v>2905</v>
      </c>
      <c r="G83" s="42">
        <v>10</v>
      </c>
      <c r="H83" s="42">
        <v>300</v>
      </c>
      <c r="I83" s="42">
        <v>871500</v>
      </c>
      <c r="J83" s="45">
        <v>0.01</v>
      </c>
      <c r="K83" s="42">
        <v>8715</v>
      </c>
      <c r="L83" s="42">
        <v>862785</v>
      </c>
      <c r="M83" s="42">
        <v>29050</v>
      </c>
      <c r="N83" s="42">
        <v>833735</v>
      </c>
      <c r="O83" s="48">
        <v>41650</v>
      </c>
      <c r="P83" s="33" t="s">
        <v>1425</v>
      </c>
      <c r="Q83" s="33" t="s">
        <v>54</v>
      </c>
      <c r="R83" s="34">
        <v>2014</v>
      </c>
    </row>
    <row r="84" spans="1:18" x14ac:dyDescent="0.3">
      <c r="A84" s="32" t="s">
        <v>798</v>
      </c>
      <c r="B84" s="33" t="s">
        <v>16</v>
      </c>
      <c r="C84" s="33" t="s">
        <v>24</v>
      </c>
      <c r="D84" s="33" t="s">
        <v>45</v>
      </c>
      <c r="E84" s="33" t="s">
        <v>77</v>
      </c>
      <c r="F84" s="39">
        <v>2155</v>
      </c>
      <c r="G84" s="42">
        <v>10</v>
      </c>
      <c r="H84" s="42">
        <v>350</v>
      </c>
      <c r="I84" s="42">
        <v>754250</v>
      </c>
      <c r="J84" s="45">
        <v>0.01</v>
      </c>
      <c r="K84" s="42">
        <v>7542.5</v>
      </c>
      <c r="L84" s="42">
        <v>746707.5</v>
      </c>
      <c r="M84" s="42">
        <v>21550</v>
      </c>
      <c r="N84" s="42">
        <v>725157.5</v>
      </c>
      <c r="O84" s="48">
        <v>41651</v>
      </c>
      <c r="P84" s="33" t="s">
        <v>1421</v>
      </c>
      <c r="Q84" s="33" t="s">
        <v>30</v>
      </c>
      <c r="R84" s="34">
        <v>2014</v>
      </c>
    </row>
    <row r="85" spans="1:18" x14ac:dyDescent="0.3">
      <c r="A85" s="32" t="s">
        <v>799</v>
      </c>
      <c r="B85" s="33" t="s">
        <v>16</v>
      </c>
      <c r="C85" s="33" t="s">
        <v>24</v>
      </c>
      <c r="D85" s="33" t="s">
        <v>55</v>
      </c>
      <c r="E85" s="33" t="s">
        <v>77</v>
      </c>
      <c r="F85" s="39">
        <v>3864</v>
      </c>
      <c r="G85" s="42">
        <v>120</v>
      </c>
      <c r="H85" s="42">
        <v>20</v>
      </c>
      <c r="I85" s="42">
        <v>77280</v>
      </c>
      <c r="J85" s="45">
        <v>0.01</v>
      </c>
      <c r="K85" s="42">
        <v>772.8</v>
      </c>
      <c r="L85" s="42">
        <v>76507.199999999997</v>
      </c>
      <c r="M85" s="42">
        <v>463680</v>
      </c>
      <c r="N85" s="42">
        <v>-387172.8</v>
      </c>
      <c r="O85" s="48">
        <v>41643</v>
      </c>
      <c r="P85" s="33" t="s">
        <v>1425</v>
      </c>
      <c r="Q85" s="33" t="s">
        <v>64</v>
      </c>
      <c r="R85" s="34">
        <v>2014</v>
      </c>
    </row>
    <row r="86" spans="1:18" x14ac:dyDescent="0.3">
      <c r="A86" s="32" t="s">
        <v>800</v>
      </c>
      <c r="B86" s="33" t="s">
        <v>16</v>
      </c>
      <c r="C86" s="33" t="s">
        <v>26</v>
      </c>
      <c r="D86" s="33" t="s">
        <v>55</v>
      </c>
      <c r="E86" s="33" t="s">
        <v>77</v>
      </c>
      <c r="F86" s="39">
        <v>362</v>
      </c>
      <c r="G86" s="42">
        <v>120</v>
      </c>
      <c r="H86" s="42">
        <v>7</v>
      </c>
      <c r="I86" s="42">
        <v>2534</v>
      </c>
      <c r="J86" s="45">
        <v>0.01</v>
      </c>
      <c r="K86" s="42">
        <v>25.34</v>
      </c>
      <c r="L86" s="42">
        <v>2508.66</v>
      </c>
      <c r="M86" s="42">
        <v>43440</v>
      </c>
      <c r="N86" s="42">
        <v>-40931.339999999997</v>
      </c>
      <c r="O86" s="48">
        <v>41644</v>
      </c>
      <c r="P86" s="33" t="s">
        <v>1421</v>
      </c>
      <c r="Q86" s="33" t="s">
        <v>78</v>
      </c>
      <c r="R86" s="34">
        <v>2014</v>
      </c>
    </row>
    <row r="87" spans="1:18" x14ac:dyDescent="0.3">
      <c r="A87" s="32" t="s">
        <v>801</v>
      </c>
      <c r="B87" s="33" t="s">
        <v>34</v>
      </c>
      <c r="C87" s="33" t="s">
        <v>17</v>
      </c>
      <c r="D87" s="33" t="s">
        <v>55</v>
      </c>
      <c r="E87" s="33" t="s">
        <v>77</v>
      </c>
      <c r="F87" s="39">
        <v>923</v>
      </c>
      <c r="G87" s="42">
        <v>120</v>
      </c>
      <c r="H87" s="42">
        <v>125</v>
      </c>
      <c r="I87" s="42">
        <v>115375</v>
      </c>
      <c r="J87" s="45">
        <v>0.01</v>
      </c>
      <c r="K87" s="42">
        <v>1153.75</v>
      </c>
      <c r="L87" s="42">
        <v>114221.25</v>
      </c>
      <c r="M87" s="42">
        <v>110760</v>
      </c>
      <c r="N87" s="42">
        <v>3461.25</v>
      </c>
      <c r="O87" s="48">
        <v>41647</v>
      </c>
      <c r="P87" s="33" t="s">
        <v>1419</v>
      </c>
      <c r="Q87" s="33" t="s">
        <v>41</v>
      </c>
      <c r="R87" s="34">
        <v>2014</v>
      </c>
    </row>
    <row r="88" spans="1:18" x14ac:dyDescent="0.3">
      <c r="A88" s="32" t="s">
        <v>802</v>
      </c>
      <c r="B88" s="33" t="s">
        <v>34</v>
      </c>
      <c r="C88" s="33" t="s">
        <v>44</v>
      </c>
      <c r="D88" s="33" t="s">
        <v>55</v>
      </c>
      <c r="E88" s="33" t="s">
        <v>77</v>
      </c>
      <c r="F88" s="39">
        <v>663</v>
      </c>
      <c r="G88" s="42">
        <v>120</v>
      </c>
      <c r="H88" s="42">
        <v>125</v>
      </c>
      <c r="I88" s="42">
        <v>82875</v>
      </c>
      <c r="J88" s="45">
        <v>0.01</v>
      </c>
      <c r="K88" s="42">
        <v>828.75</v>
      </c>
      <c r="L88" s="42">
        <v>82046.25</v>
      </c>
      <c r="M88" s="42">
        <v>79560</v>
      </c>
      <c r="N88" s="42">
        <v>2486.25</v>
      </c>
      <c r="O88" s="48">
        <v>41284</v>
      </c>
      <c r="P88" s="33" t="s">
        <v>1424</v>
      </c>
      <c r="Q88" s="33" t="s">
        <v>43</v>
      </c>
      <c r="R88" s="34">
        <v>2013</v>
      </c>
    </row>
    <row r="89" spans="1:18" x14ac:dyDescent="0.3">
      <c r="A89" s="32" t="s">
        <v>803</v>
      </c>
      <c r="B89" s="33" t="s">
        <v>16</v>
      </c>
      <c r="C89" s="33" t="s">
        <v>17</v>
      </c>
      <c r="D89" s="33" t="s">
        <v>55</v>
      </c>
      <c r="E89" s="33" t="s">
        <v>77</v>
      </c>
      <c r="F89" s="39">
        <v>2092</v>
      </c>
      <c r="G89" s="42">
        <v>120</v>
      </c>
      <c r="H89" s="42">
        <v>7</v>
      </c>
      <c r="I89" s="42">
        <v>14644</v>
      </c>
      <c r="J89" s="45">
        <v>0.01</v>
      </c>
      <c r="K89" s="42">
        <v>146.44</v>
      </c>
      <c r="L89" s="42">
        <v>14497.56</v>
      </c>
      <c r="M89" s="42">
        <v>251040</v>
      </c>
      <c r="N89" s="42">
        <v>-236542.44</v>
      </c>
      <c r="O89" s="48">
        <v>41285</v>
      </c>
      <c r="P89" s="33" t="s">
        <v>1422</v>
      </c>
      <c r="Q89" s="33" t="s">
        <v>54</v>
      </c>
      <c r="R89" s="34">
        <v>2013</v>
      </c>
    </row>
    <row r="90" spans="1:18" x14ac:dyDescent="0.3">
      <c r="A90" s="32" t="s">
        <v>804</v>
      </c>
      <c r="B90" s="33" t="s">
        <v>16</v>
      </c>
      <c r="C90" s="33" t="s">
        <v>22</v>
      </c>
      <c r="D90" s="33" t="s">
        <v>60</v>
      </c>
      <c r="E90" s="33" t="s">
        <v>77</v>
      </c>
      <c r="F90" s="39">
        <v>263</v>
      </c>
      <c r="G90" s="42">
        <v>250</v>
      </c>
      <c r="H90" s="42">
        <v>7</v>
      </c>
      <c r="I90" s="42">
        <v>1841</v>
      </c>
      <c r="J90" s="45">
        <v>0.01</v>
      </c>
      <c r="K90" s="42">
        <v>18.41</v>
      </c>
      <c r="L90" s="42">
        <v>1822.59</v>
      </c>
      <c r="M90" s="42">
        <v>65750</v>
      </c>
      <c r="N90" s="42">
        <v>-63927.41</v>
      </c>
      <c r="O90" s="48">
        <v>41642</v>
      </c>
      <c r="P90" s="33" t="s">
        <v>1422</v>
      </c>
      <c r="Q90" s="33" t="s">
        <v>32</v>
      </c>
      <c r="R90" s="34">
        <v>2014</v>
      </c>
    </row>
    <row r="91" spans="1:18" x14ac:dyDescent="0.3">
      <c r="A91" s="32" t="s">
        <v>805</v>
      </c>
      <c r="B91" s="33" t="s">
        <v>16</v>
      </c>
      <c r="C91" s="33" t="s">
        <v>17</v>
      </c>
      <c r="D91" s="33" t="s">
        <v>60</v>
      </c>
      <c r="E91" s="33" t="s">
        <v>77</v>
      </c>
      <c r="F91" s="39">
        <v>944</v>
      </c>
      <c r="G91" s="42">
        <v>250</v>
      </c>
      <c r="H91" s="42">
        <v>350</v>
      </c>
      <c r="I91" s="42">
        <v>330225</v>
      </c>
      <c r="J91" s="45">
        <v>0.01</v>
      </c>
      <c r="K91" s="42">
        <v>3302.25</v>
      </c>
      <c r="L91" s="42">
        <v>326922.75</v>
      </c>
      <c r="M91" s="42">
        <v>235875</v>
      </c>
      <c r="N91" s="42">
        <v>91047.75</v>
      </c>
      <c r="O91" s="48">
        <v>41643</v>
      </c>
      <c r="P91" s="33" t="s">
        <v>1425</v>
      </c>
      <c r="Q91" s="33" t="s">
        <v>64</v>
      </c>
      <c r="R91" s="34">
        <v>2014</v>
      </c>
    </row>
    <row r="92" spans="1:18" x14ac:dyDescent="0.3">
      <c r="A92" s="32" t="s">
        <v>806</v>
      </c>
      <c r="B92" s="33" t="s">
        <v>34</v>
      </c>
      <c r="C92" s="33" t="s">
        <v>44</v>
      </c>
      <c r="D92" s="33" t="s">
        <v>60</v>
      </c>
      <c r="E92" s="33" t="s">
        <v>77</v>
      </c>
      <c r="F92" s="39">
        <v>727</v>
      </c>
      <c r="G92" s="42">
        <v>250</v>
      </c>
      <c r="H92" s="42">
        <v>125</v>
      </c>
      <c r="I92" s="42">
        <v>90875</v>
      </c>
      <c r="J92" s="45">
        <v>0.01</v>
      </c>
      <c r="K92" s="42">
        <v>908.75</v>
      </c>
      <c r="L92" s="42">
        <v>89966.25</v>
      </c>
      <c r="M92" s="42">
        <v>181750</v>
      </c>
      <c r="N92" s="42">
        <v>-91783.75</v>
      </c>
      <c r="O92" s="48">
        <v>41645</v>
      </c>
      <c r="P92" s="33" t="s">
        <v>1420</v>
      </c>
      <c r="Q92" s="33" t="s">
        <v>25</v>
      </c>
      <c r="R92" s="34">
        <v>2014</v>
      </c>
    </row>
    <row r="93" spans="1:18" x14ac:dyDescent="0.3">
      <c r="A93" s="32" t="s">
        <v>807</v>
      </c>
      <c r="B93" s="33" t="s">
        <v>34</v>
      </c>
      <c r="C93" s="33" t="s">
        <v>24</v>
      </c>
      <c r="D93" s="33" t="s">
        <v>60</v>
      </c>
      <c r="E93" s="33" t="s">
        <v>77</v>
      </c>
      <c r="F93" s="39">
        <v>787</v>
      </c>
      <c r="G93" s="42">
        <v>250</v>
      </c>
      <c r="H93" s="42">
        <v>125</v>
      </c>
      <c r="I93" s="42">
        <v>98375</v>
      </c>
      <c r="J93" s="45">
        <v>0.01</v>
      </c>
      <c r="K93" s="42">
        <v>983.75</v>
      </c>
      <c r="L93" s="42">
        <v>97391.25</v>
      </c>
      <c r="M93" s="42">
        <v>196750</v>
      </c>
      <c r="N93" s="42">
        <v>-99358.75</v>
      </c>
      <c r="O93" s="48">
        <v>41645</v>
      </c>
      <c r="P93" s="33" t="s">
        <v>1420</v>
      </c>
      <c r="Q93" s="33" t="s">
        <v>25</v>
      </c>
      <c r="R93" s="34">
        <v>2014</v>
      </c>
    </row>
    <row r="94" spans="1:18" x14ac:dyDescent="0.3">
      <c r="A94" s="32" t="s">
        <v>808</v>
      </c>
      <c r="B94" s="33" t="s">
        <v>38</v>
      </c>
      <c r="C94" s="33" t="s">
        <v>22</v>
      </c>
      <c r="D94" s="33" t="s">
        <v>60</v>
      </c>
      <c r="E94" s="33" t="s">
        <v>77</v>
      </c>
      <c r="F94" s="39">
        <v>986</v>
      </c>
      <c r="G94" s="42">
        <v>250</v>
      </c>
      <c r="H94" s="42">
        <v>300</v>
      </c>
      <c r="I94" s="42">
        <v>295800</v>
      </c>
      <c r="J94" s="45">
        <v>0.01</v>
      </c>
      <c r="K94" s="42">
        <v>2958</v>
      </c>
      <c r="L94" s="42">
        <v>292842</v>
      </c>
      <c r="M94" s="42">
        <v>246500</v>
      </c>
      <c r="N94" s="42">
        <v>46342</v>
      </c>
      <c r="O94" s="48">
        <v>41648</v>
      </c>
      <c r="P94" s="33" t="s">
        <v>1424</v>
      </c>
      <c r="Q94" s="33" t="s">
        <v>42</v>
      </c>
      <c r="R94" s="34">
        <v>2014</v>
      </c>
    </row>
    <row r="95" spans="1:18" x14ac:dyDescent="0.3">
      <c r="A95" s="32" t="s">
        <v>809</v>
      </c>
      <c r="B95" s="33" t="s">
        <v>38</v>
      </c>
      <c r="C95" s="33" t="s">
        <v>26</v>
      </c>
      <c r="D95" s="33" t="s">
        <v>60</v>
      </c>
      <c r="E95" s="33" t="s">
        <v>77</v>
      </c>
      <c r="F95" s="39">
        <v>494</v>
      </c>
      <c r="G95" s="42">
        <v>250</v>
      </c>
      <c r="H95" s="42">
        <v>300</v>
      </c>
      <c r="I95" s="42">
        <v>148200</v>
      </c>
      <c r="J95" s="45">
        <v>0.01</v>
      </c>
      <c r="K95" s="42">
        <v>1482</v>
      </c>
      <c r="L95" s="42">
        <v>146718</v>
      </c>
      <c r="M95" s="42">
        <v>123500</v>
      </c>
      <c r="N95" s="42">
        <v>23218</v>
      </c>
      <c r="O95" s="48">
        <v>41284</v>
      </c>
      <c r="P95" s="33" t="s">
        <v>1424</v>
      </c>
      <c r="Q95" s="33" t="s">
        <v>43</v>
      </c>
      <c r="R95" s="34">
        <v>2013</v>
      </c>
    </row>
    <row r="96" spans="1:18" x14ac:dyDescent="0.3">
      <c r="A96" s="32" t="s">
        <v>810</v>
      </c>
      <c r="B96" s="33" t="s">
        <v>16</v>
      </c>
      <c r="C96" s="33" t="s">
        <v>26</v>
      </c>
      <c r="D96" s="33" t="s">
        <v>60</v>
      </c>
      <c r="E96" s="33" t="s">
        <v>77</v>
      </c>
      <c r="F96" s="39">
        <v>1397</v>
      </c>
      <c r="G96" s="42">
        <v>250</v>
      </c>
      <c r="H96" s="42">
        <v>350</v>
      </c>
      <c r="I96" s="42">
        <v>488950</v>
      </c>
      <c r="J96" s="45">
        <v>0.01</v>
      </c>
      <c r="K96" s="42">
        <v>4889.5</v>
      </c>
      <c r="L96" s="42">
        <v>484060.5</v>
      </c>
      <c r="M96" s="42">
        <v>349250</v>
      </c>
      <c r="N96" s="42">
        <v>134810.5</v>
      </c>
      <c r="O96" s="48">
        <v>41649</v>
      </c>
      <c r="P96" s="33" t="s">
        <v>1422</v>
      </c>
      <c r="Q96" s="33" t="s">
        <v>43</v>
      </c>
      <c r="R96" s="34">
        <v>2014</v>
      </c>
    </row>
    <row r="97" spans="1:18" x14ac:dyDescent="0.3">
      <c r="A97" s="32" t="s">
        <v>811</v>
      </c>
      <c r="B97" s="33" t="s">
        <v>34</v>
      </c>
      <c r="C97" s="33" t="s">
        <v>24</v>
      </c>
      <c r="D97" s="33" t="s">
        <v>60</v>
      </c>
      <c r="E97" s="33" t="s">
        <v>77</v>
      </c>
      <c r="F97" s="39">
        <v>1744</v>
      </c>
      <c r="G97" s="42">
        <v>250</v>
      </c>
      <c r="H97" s="42">
        <v>125</v>
      </c>
      <c r="I97" s="42">
        <v>218000</v>
      </c>
      <c r="J97" s="45">
        <v>0.01</v>
      </c>
      <c r="K97" s="42">
        <v>2180</v>
      </c>
      <c r="L97" s="42">
        <v>215820</v>
      </c>
      <c r="M97" s="42">
        <v>436000</v>
      </c>
      <c r="N97" s="42">
        <v>-220180</v>
      </c>
      <c r="O97" s="48">
        <v>41650</v>
      </c>
      <c r="P97" s="33" t="s">
        <v>1425</v>
      </c>
      <c r="Q97" s="33" t="s">
        <v>54</v>
      </c>
      <c r="R97" s="34">
        <v>2014</v>
      </c>
    </row>
    <row r="98" spans="1:18" x14ac:dyDescent="0.3">
      <c r="A98" s="32" t="s">
        <v>812</v>
      </c>
      <c r="B98" s="33" t="s">
        <v>33</v>
      </c>
      <c r="C98" s="33" t="s">
        <v>44</v>
      </c>
      <c r="D98" s="33" t="s">
        <v>71</v>
      </c>
      <c r="E98" s="33" t="s">
        <v>77</v>
      </c>
      <c r="F98" s="39">
        <v>1989</v>
      </c>
      <c r="G98" s="42">
        <v>260</v>
      </c>
      <c r="H98" s="42">
        <v>12</v>
      </c>
      <c r="I98" s="42">
        <v>23868</v>
      </c>
      <c r="J98" s="45">
        <v>0.01</v>
      </c>
      <c r="K98" s="42">
        <v>238.68</v>
      </c>
      <c r="L98" s="42">
        <v>23629.32</v>
      </c>
      <c r="M98" s="42">
        <v>517140</v>
      </c>
      <c r="N98" s="42">
        <v>-493510.68</v>
      </c>
      <c r="O98" s="48">
        <v>41283</v>
      </c>
      <c r="P98" s="33" t="s">
        <v>1419</v>
      </c>
      <c r="Q98" s="33" t="s">
        <v>42</v>
      </c>
      <c r="R98" s="34">
        <v>2013</v>
      </c>
    </row>
    <row r="99" spans="1:18" x14ac:dyDescent="0.3">
      <c r="A99" s="32" t="s">
        <v>813</v>
      </c>
      <c r="B99" s="33" t="s">
        <v>23</v>
      </c>
      <c r="C99" s="33" t="s">
        <v>24</v>
      </c>
      <c r="D99" s="33" t="s">
        <v>71</v>
      </c>
      <c r="E99" s="33" t="s">
        <v>77</v>
      </c>
      <c r="F99" s="39">
        <v>321</v>
      </c>
      <c r="G99" s="42">
        <v>260</v>
      </c>
      <c r="H99" s="42">
        <v>15</v>
      </c>
      <c r="I99" s="42">
        <v>4815</v>
      </c>
      <c r="J99" s="45">
        <v>0.01</v>
      </c>
      <c r="K99" s="42">
        <v>48.15</v>
      </c>
      <c r="L99" s="42">
        <v>4766.8500000000004</v>
      </c>
      <c r="M99" s="42">
        <v>83460</v>
      </c>
      <c r="N99" s="42">
        <v>-78693.149999999994</v>
      </c>
      <c r="O99" s="48">
        <v>41285</v>
      </c>
      <c r="P99" s="33" t="s">
        <v>1422</v>
      </c>
      <c r="Q99" s="33" t="s">
        <v>54</v>
      </c>
      <c r="R99" s="34">
        <v>2013</v>
      </c>
    </row>
    <row r="100" spans="1:18" x14ac:dyDescent="0.3">
      <c r="A100" s="32" t="s">
        <v>814</v>
      </c>
      <c r="B100" s="33" t="s">
        <v>34</v>
      </c>
      <c r="C100" s="33" t="s">
        <v>17</v>
      </c>
      <c r="D100" s="33" t="s">
        <v>18</v>
      </c>
      <c r="E100" s="33" t="s">
        <v>77</v>
      </c>
      <c r="F100" s="39">
        <v>742</v>
      </c>
      <c r="G100" s="42">
        <v>3</v>
      </c>
      <c r="H100" s="42">
        <v>125</v>
      </c>
      <c r="I100" s="42">
        <v>92812.5</v>
      </c>
      <c r="J100" s="45">
        <v>0.02</v>
      </c>
      <c r="K100" s="42">
        <v>1856.25</v>
      </c>
      <c r="L100" s="42">
        <v>90956.25</v>
      </c>
      <c r="M100" s="42">
        <v>2227.5</v>
      </c>
      <c r="N100" s="42">
        <v>88728.75</v>
      </c>
      <c r="O100" s="48">
        <v>41643</v>
      </c>
      <c r="P100" s="33" t="s">
        <v>1425</v>
      </c>
      <c r="Q100" s="33" t="s">
        <v>64</v>
      </c>
      <c r="R100" s="34">
        <v>2014</v>
      </c>
    </row>
    <row r="101" spans="1:18" x14ac:dyDescent="0.3">
      <c r="A101" s="32" t="s">
        <v>815</v>
      </c>
      <c r="B101" s="33" t="s">
        <v>33</v>
      </c>
      <c r="C101" s="33" t="s">
        <v>17</v>
      </c>
      <c r="D101" s="33" t="s">
        <v>18</v>
      </c>
      <c r="E101" s="33" t="s">
        <v>77</v>
      </c>
      <c r="F101" s="39">
        <v>1295</v>
      </c>
      <c r="G101" s="42">
        <v>3</v>
      </c>
      <c r="H101" s="42">
        <v>12</v>
      </c>
      <c r="I101" s="42">
        <v>15540</v>
      </c>
      <c r="J101" s="45">
        <v>0.02</v>
      </c>
      <c r="K101" s="42">
        <v>310.8</v>
      </c>
      <c r="L101" s="42">
        <v>15229.2</v>
      </c>
      <c r="M101" s="42">
        <v>3885</v>
      </c>
      <c r="N101" s="42">
        <v>11344.2</v>
      </c>
      <c r="O101" s="48">
        <v>41649</v>
      </c>
      <c r="P101" s="33" t="s">
        <v>1422</v>
      </c>
      <c r="Q101" s="33" t="s">
        <v>43</v>
      </c>
      <c r="R101" s="34">
        <v>2014</v>
      </c>
    </row>
    <row r="102" spans="1:18" x14ac:dyDescent="0.3">
      <c r="A102" s="32" t="s">
        <v>816</v>
      </c>
      <c r="B102" s="33" t="s">
        <v>38</v>
      </c>
      <c r="C102" s="33" t="s">
        <v>22</v>
      </c>
      <c r="D102" s="33" t="s">
        <v>18</v>
      </c>
      <c r="E102" s="33" t="s">
        <v>77</v>
      </c>
      <c r="F102" s="39">
        <v>214</v>
      </c>
      <c r="G102" s="42">
        <v>3</v>
      </c>
      <c r="H102" s="42">
        <v>300</v>
      </c>
      <c r="I102" s="42">
        <v>64200</v>
      </c>
      <c r="J102" s="45">
        <v>0.02</v>
      </c>
      <c r="K102" s="42">
        <v>1284</v>
      </c>
      <c r="L102" s="42">
        <v>62916</v>
      </c>
      <c r="M102" s="42">
        <v>642</v>
      </c>
      <c r="N102" s="42">
        <v>62274</v>
      </c>
      <c r="O102" s="48">
        <v>41284</v>
      </c>
      <c r="P102" s="33" t="s">
        <v>1424</v>
      </c>
      <c r="Q102" s="33" t="s">
        <v>43</v>
      </c>
      <c r="R102" s="34">
        <v>2013</v>
      </c>
    </row>
    <row r="103" spans="1:18" x14ac:dyDescent="0.3">
      <c r="A103" s="32" t="s">
        <v>817</v>
      </c>
      <c r="B103" s="33" t="s">
        <v>16</v>
      </c>
      <c r="C103" s="33" t="s">
        <v>24</v>
      </c>
      <c r="D103" s="33" t="s">
        <v>18</v>
      </c>
      <c r="E103" s="33" t="s">
        <v>77</v>
      </c>
      <c r="F103" s="39">
        <v>2145</v>
      </c>
      <c r="G103" s="42">
        <v>3</v>
      </c>
      <c r="H103" s="42">
        <v>7</v>
      </c>
      <c r="I103" s="42">
        <v>15015</v>
      </c>
      <c r="J103" s="45">
        <v>0.02</v>
      </c>
      <c r="K103" s="42">
        <v>300.3</v>
      </c>
      <c r="L103" s="42">
        <v>14714.7</v>
      </c>
      <c r="M103" s="42">
        <v>6435</v>
      </c>
      <c r="N103" s="42">
        <v>8279.7000000000007</v>
      </c>
      <c r="O103" s="48">
        <v>41285</v>
      </c>
      <c r="P103" s="33" t="s">
        <v>1422</v>
      </c>
      <c r="Q103" s="33" t="s">
        <v>54</v>
      </c>
      <c r="R103" s="34">
        <v>2013</v>
      </c>
    </row>
    <row r="104" spans="1:18" x14ac:dyDescent="0.3">
      <c r="A104" s="32" t="s">
        <v>818</v>
      </c>
      <c r="B104" s="33" t="s">
        <v>16</v>
      </c>
      <c r="C104" s="33" t="s">
        <v>17</v>
      </c>
      <c r="D104" s="33" t="s">
        <v>18</v>
      </c>
      <c r="E104" s="33" t="s">
        <v>77</v>
      </c>
      <c r="F104" s="39">
        <v>2852</v>
      </c>
      <c r="G104" s="42">
        <v>3</v>
      </c>
      <c r="H104" s="42">
        <v>350</v>
      </c>
      <c r="I104" s="42">
        <v>998200</v>
      </c>
      <c r="J104" s="45">
        <v>0.02</v>
      </c>
      <c r="K104" s="42">
        <v>19964</v>
      </c>
      <c r="L104" s="42">
        <v>978236</v>
      </c>
      <c r="M104" s="42">
        <v>8556</v>
      </c>
      <c r="N104" s="42">
        <v>969680</v>
      </c>
      <c r="O104" s="48">
        <v>41651</v>
      </c>
      <c r="P104" s="33" t="s">
        <v>1421</v>
      </c>
      <c r="Q104" s="33" t="s">
        <v>30</v>
      </c>
      <c r="R104" s="34">
        <v>2014</v>
      </c>
    </row>
    <row r="105" spans="1:18" x14ac:dyDescent="0.3">
      <c r="A105" s="32" t="s">
        <v>819</v>
      </c>
      <c r="B105" s="33" t="s">
        <v>33</v>
      </c>
      <c r="C105" s="33" t="s">
        <v>44</v>
      </c>
      <c r="D105" s="33" t="s">
        <v>31</v>
      </c>
      <c r="E105" s="33" t="s">
        <v>77</v>
      </c>
      <c r="F105" s="39">
        <v>1142</v>
      </c>
      <c r="G105" s="42">
        <v>5</v>
      </c>
      <c r="H105" s="42">
        <v>12</v>
      </c>
      <c r="I105" s="42">
        <v>13704</v>
      </c>
      <c r="J105" s="45">
        <v>0.02</v>
      </c>
      <c r="K105" s="42">
        <v>274.08</v>
      </c>
      <c r="L105" s="42">
        <v>13429.92</v>
      </c>
      <c r="M105" s="42">
        <v>5710</v>
      </c>
      <c r="N105" s="42">
        <v>7719.92</v>
      </c>
      <c r="O105" s="48">
        <v>41645</v>
      </c>
      <c r="P105" s="33" t="s">
        <v>1420</v>
      </c>
      <c r="Q105" s="33" t="s">
        <v>25</v>
      </c>
      <c r="R105" s="34">
        <v>2014</v>
      </c>
    </row>
    <row r="106" spans="1:18" x14ac:dyDescent="0.3">
      <c r="A106" s="32" t="s">
        <v>820</v>
      </c>
      <c r="B106" s="33" t="s">
        <v>16</v>
      </c>
      <c r="C106" s="33" t="s">
        <v>44</v>
      </c>
      <c r="D106" s="33" t="s">
        <v>31</v>
      </c>
      <c r="E106" s="33" t="s">
        <v>77</v>
      </c>
      <c r="F106" s="39">
        <v>1566</v>
      </c>
      <c r="G106" s="42">
        <v>5</v>
      </c>
      <c r="H106" s="42">
        <v>20</v>
      </c>
      <c r="I106" s="42">
        <v>31320</v>
      </c>
      <c r="J106" s="45">
        <v>0.02</v>
      </c>
      <c r="K106" s="42">
        <v>626.4</v>
      </c>
      <c r="L106" s="42">
        <v>30693.599999999999</v>
      </c>
      <c r="M106" s="42">
        <v>7830</v>
      </c>
      <c r="N106" s="42">
        <v>22863.599999999999</v>
      </c>
      <c r="O106" s="48">
        <v>41649</v>
      </c>
      <c r="P106" s="33" t="s">
        <v>1422</v>
      </c>
      <c r="Q106" s="33" t="s">
        <v>43</v>
      </c>
      <c r="R106" s="34">
        <v>2014</v>
      </c>
    </row>
    <row r="107" spans="1:18" x14ac:dyDescent="0.3">
      <c r="A107" s="32" t="s">
        <v>821</v>
      </c>
      <c r="B107" s="33" t="s">
        <v>33</v>
      </c>
      <c r="C107" s="33" t="s">
        <v>26</v>
      </c>
      <c r="D107" s="33" t="s">
        <v>31</v>
      </c>
      <c r="E107" s="33" t="s">
        <v>77</v>
      </c>
      <c r="F107" s="39">
        <v>690</v>
      </c>
      <c r="G107" s="42">
        <v>5</v>
      </c>
      <c r="H107" s="42">
        <v>12</v>
      </c>
      <c r="I107" s="42">
        <v>8280</v>
      </c>
      <c r="J107" s="45">
        <v>0.02</v>
      </c>
      <c r="K107" s="42">
        <v>165.6</v>
      </c>
      <c r="L107" s="42">
        <v>8114.4</v>
      </c>
      <c r="M107" s="42">
        <v>3450</v>
      </c>
      <c r="N107" s="42">
        <v>4664.3999999999996</v>
      </c>
      <c r="O107" s="48">
        <v>41650</v>
      </c>
      <c r="P107" s="33" t="s">
        <v>1425</v>
      </c>
      <c r="Q107" s="33" t="s">
        <v>54</v>
      </c>
      <c r="R107" s="34">
        <v>2014</v>
      </c>
    </row>
    <row r="108" spans="1:18" x14ac:dyDescent="0.3">
      <c r="A108" s="32" t="s">
        <v>822</v>
      </c>
      <c r="B108" s="33" t="s">
        <v>34</v>
      </c>
      <c r="C108" s="33" t="s">
        <v>26</v>
      </c>
      <c r="D108" s="33" t="s">
        <v>31</v>
      </c>
      <c r="E108" s="33" t="s">
        <v>77</v>
      </c>
      <c r="F108" s="39">
        <v>1660</v>
      </c>
      <c r="G108" s="42">
        <v>5</v>
      </c>
      <c r="H108" s="42">
        <v>125</v>
      </c>
      <c r="I108" s="42">
        <v>207500</v>
      </c>
      <c r="J108" s="45">
        <v>0.02</v>
      </c>
      <c r="K108" s="42">
        <v>4150</v>
      </c>
      <c r="L108" s="42">
        <v>203350</v>
      </c>
      <c r="M108" s="42">
        <v>8300</v>
      </c>
      <c r="N108" s="42">
        <v>195050</v>
      </c>
      <c r="O108" s="48">
        <v>41285</v>
      </c>
      <c r="P108" s="33" t="s">
        <v>1422</v>
      </c>
      <c r="Q108" s="33" t="s">
        <v>54</v>
      </c>
      <c r="R108" s="34">
        <v>2013</v>
      </c>
    </row>
    <row r="109" spans="1:18" x14ac:dyDescent="0.3">
      <c r="A109" s="32" t="s">
        <v>823</v>
      </c>
      <c r="B109" s="33" t="s">
        <v>23</v>
      </c>
      <c r="C109" s="33" t="s">
        <v>17</v>
      </c>
      <c r="D109" s="33" t="s">
        <v>45</v>
      </c>
      <c r="E109" s="33" t="s">
        <v>77</v>
      </c>
      <c r="F109" s="39">
        <v>2363</v>
      </c>
      <c r="G109" s="42">
        <v>10</v>
      </c>
      <c r="H109" s="42">
        <v>15</v>
      </c>
      <c r="I109" s="42">
        <v>35445</v>
      </c>
      <c r="J109" s="45">
        <v>0.02</v>
      </c>
      <c r="K109" s="42">
        <v>708.9</v>
      </c>
      <c r="L109" s="42">
        <v>34736.1</v>
      </c>
      <c r="M109" s="42">
        <v>23630</v>
      </c>
      <c r="N109" s="42">
        <v>11106.1</v>
      </c>
      <c r="O109" s="48">
        <v>41641</v>
      </c>
      <c r="P109" s="33" t="s">
        <v>1424</v>
      </c>
      <c r="Q109" s="33" t="s">
        <v>46</v>
      </c>
      <c r="R109" s="34">
        <v>2014</v>
      </c>
    </row>
    <row r="110" spans="1:18" x14ac:dyDescent="0.3">
      <c r="A110" s="32" t="s">
        <v>824</v>
      </c>
      <c r="B110" s="33" t="s">
        <v>38</v>
      </c>
      <c r="C110" s="33" t="s">
        <v>24</v>
      </c>
      <c r="D110" s="33" t="s">
        <v>45</v>
      </c>
      <c r="E110" s="33" t="s">
        <v>77</v>
      </c>
      <c r="F110" s="39">
        <v>918</v>
      </c>
      <c r="G110" s="42">
        <v>10</v>
      </c>
      <c r="H110" s="42">
        <v>300</v>
      </c>
      <c r="I110" s="42">
        <v>275400</v>
      </c>
      <c r="J110" s="45">
        <v>0.02</v>
      </c>
      <c r="K110" s="42">
        <v>5508</v>
      </c>
      <c r="L110" s="42">
        <v>269892</v>
      </c>
      <c r="M110" s="42">
        <v>9180</v>
      </c>
      <c r="N110" s="42">
        <v>260712</v>
      </c>
      <c r="O110" s="48">
        <v>41644</v>
      </c>
      <c r="P110" s="33" t="s">
        <v>1421</v>
      </c>
      <c r="Q110" s="33" t="s">
        <v>78</v>
      </c>
      <c r="R110" s="34">
        <v>2014</v>
      </c>
    </row>
    <row r="111" spans="1:18" x14ac:dyDescent="0.3">
      <c r="A111" s="32" t="s">
        <v>825</v>
      </c>
      <c r="B111" s="33" t="s">
        <v>38</v>
      </c>
      <c r="C111" s="33" t="s">
        <v>22</v>
      </c>
      <c r="D111" s="33" t="s">
        <v>45</v>
      </c>
      <c r="E111" s="33" t="s">
        <v>77</v>
      </c>
      <c r="F111" s="39">
        <v>1728</v>
      </c>
      <c r="G111" s="42">
        <v>10</v>
      </c>
      <c r="H111" s="42">
        <v>300</v>
      </c>
      <c r="I111" s="42">
        <v>518400</v>
      </c>
      <c r="J111" s="45">
        <v>0.02</v>
      </c>
      <c r="K111" s="42">
        <v>10368</v>
      </c>
      <c r="L111" s="42">
        <v>508032</v>
      </c>
      <c r="M111" s="42">
        <v>17280</v>
      </c>
      <c r="N111" s="42">
        <v>490752</v>
      </c>
      <c r="O111" s="48">
        <v>41644</v>
      </c>
      <c r="P111" s="33" t="s">
        <v>1421</v>
      </c>
      <c r="Q111" s="33" t="s">
        <v>78</v>
      </c>
      <c r="R111" s="34">
        <v>2014</v>
      </c>
    </row>
    <row r="112" spans="1:18" x14ac:dyDescent="0.3">
      <c r="A112" s="32" t="s">
        <v>826</v>
      </c>
      <c r="B112" s="33" t="s">
        <v>33</v>
      </c>
      <c r="C112" s="33" t="s">
        <v>44</v>
      </c>
      <c r="D112" s="33" t="s">
        <v>45</v>
      </c>
      <c r="E112" s="33" t="s">
        <v>77</v>
      </c>
      <c r="F112" s="39">
        <v>1142</v>
      </c>
      <c r="G112" s="42">
        <v>10</v>
      </c>
      <c r="H112" s="42">
        <v>12</v>
      </c>
      <c r="I112" s="42">
        <v>13704</v>
      </c>
      <c r="J112" s="45">
        <v>0.02</v>
      </c>
      <c r="K112" s="42">
        <v>274.08</v>
      </c>
      <c r="L112" s="42">
        <v>13429.92</v>
      </c>
      <c r="M112" s="42">
        <v>11420</v>
      </c>
      <c r="N112" s="42">
        <v>2009.92</v>
      </c>
      <c r="O112" s="48">
        <v>41645</v>
      </c>
      <c r="P112" s="33" t="s">
        <v>1420</v>
      </c>
      <c r="Q112" s="33" t="s">
        <v>25</v>
      </c>
      <c r="R112" s="34">
        <v>2014</v>
      </c>
    </row>
    <row r="113" spans="1:18" x14ac:dyDescent="0.3">
      <c r="A113" s="32" t="s">
        <v>827</v>
      </c>
      <c r="B113" s="33" t="s">
        <v>34</v>
      </c>
      <c r="C113" s="33" t="s">
        <v>26</v>
      </c>
      <c r="D113" s="33" t="s">
        <v>45</v>
      </c>
      <c r="E113" s="33" t="s">
        <v>77</v>
      </c>
      <c r="F113" s="39">
        <v>662</v>
      </c>
      <c r="G113" s="42">
        <v>10</v>
      </c>
      <c r="H113" s="42">
        <v>125</v>
      </c>
      <c r="I113" s="42">
        <v>82750</v>
      </c>
      <c r="J113" s="45">
        <v>0.02</v>
      </c>
      <c r="K113" s="42">
        <v>1655</v>
      </c>
      <c r="L113" s="42">
        <v>81095</v>
      </c>
      <c r="M113" s="42">
        <v>6620</v>
      </c>
      <c r="N113" s="42">
        <v>74475</v>
      </c>
      <c r="O113" s="48">
        <v>41645</v>
      </c>
      <c r="P113" s="33" t="s">
        <v>1420</v>
      </c>
      <c r="Q113" s="33" t="s">
        <v>25</v>
      </c>
      <c r="R113" s="34">
        <v>2014</v>
      </c>
    </row>
    <row r="114" spans="1:18" x14ac:dyDescent="0.3">
      <c r="A114" s="32" t="s">
        <v>828</v>
      </c>
      <c r="B114" s="33" t="s">
        <v>33</v>
      </c>
      <c r="C114" s="33" t="s">
        <v>17</v>
      </c>
      <c r="D114" s="33" t="s">
        <v>45</v>
      </c>
      <c r="E114" s="33" t="s">
        <v>77</v>
      </c>
      <c r="F114" s="39">
        <v>1295</v>
      </c>
      <c r="G114" s="42">
        <v>10</v>
      </c>
      <c r="H114" s="42">
        <v>12</v>
      </c>
      <c r="I114" s="42">
        <v>15540</v>
      </c>
      <c r="J114" s="45">
        <v>0.02</v>
      </c>
      <c r="K114" s="42">
        <v>310.8</v>
      </c>
      <c r="L114" s="42">
        <v>15229.2</v>
      </c>
      <c r="M114" s="42">
        <v>12950</v>
      </c>
      <c r="N114" s="42">
        <v>2279.1999999999998</v>
      </c>
      <c r="O114" s="48">
        <v>41649</v>
      </c>
      <c r="P114" s="33" t="s">
        <v>1422</v>
      </c>
      <c r="Q114" s="33" t="s">
        <v>43</v>
      </c>
      <c r="R114" s="34">
        <v>2014</v>
      </c>
    </row>
    <row r="115" spans="1:18" x14ac:dyDescent="0.3">
      <c r="A115" s="32" t="s">
        <v>829</v>
      </c>
      <c r="B115" s="33" t="s">
        <v>34</v>
      </c>
      <c r="C115" s="33" t="s">
        <v>22</v>
      </c>
      <c r="D115" s="33" t="s">
        <v>45</v>
      </c>
      <c r="E115" s="33" t="s">
        <v>77</v>
      </c>
      <c r="F115" s="39">
        <v>809</v>
      </c>
      <c r="G115" s="42">
        <v>10</v>
      </c>
      <c r="H115" s="42">
        <v>125</v>
      </c>
      <c r="I115" s="42">
        <v>101125</v>
      </c>
      <c r="J115" s="45">
        <v>0.02</v>
      </c>
      <c r="K115" s="42">
        <v>2022.5</v>
      </c>
      <c r="L115" s="42">
        <v>99102.5</v>
      </c>
      <c r="M115" s="42">
        <v>8090</v>
      </c>
      <c r="N115" s="42">
        <v>91012.5</v>
      </c>
      <c r="O115" s="48">
        <v>41284</v>
      </c>
      <c r="P115" s="33" t="s">
        <v>1424</v>
      </c>
      <c r="Q115" s="33" t="s">
        <v>43</v>
      </c>
      <c r="R115" s="34">
        <v>2013</v>
      </c>
    </row>
    <row r="116" spans="1:18" x14ac:dyDescent="0.3">
      <c r="A116" s="32" t="s">
        <v>830</v>
      </c>
      <c r="B116" s="33" t="s">
        <v>34</v>
      </c>
      <c r="C116" s="33" t="s">
        <v>26</v>
      </c>
      <c r="D116" s="33" t="s">
        <v>45</v>
      </c>
      <c r="E116" s="33" t="s">
        <v>77</v>
      </c>
      <c r="F116" s="39">
        <v>2145</v>
      </c>
      <c r="G116" s="42">
        <v>10</v>
      </c>
      <c r="H116" s="42">
        <v>125</v>
      </c>
      <c r="I116" s="42">
        <v>268125</v>
      </c>
      <c r="J116" s="45">
        <v>0.02</v>
      </c>
      <c r="K116" s="42">
        <v>5362.5</v>
      </c>
      <c r="L116" s="42">
        <v>262762.5</v>
      </c>
      <c r="M116" s="42">
        <v>21450</v>
      </c>
      <c r="N116" s="42">
        <v>241312.5</v>
      </c>
      <c r="O116" s="48">
        <v>41284</v>
      </c>
      <c r="P116" s="33" t="s">
        <v>1424</v>
      </c>
      <c r="Q116" s="33" t="s">
        <v>43</v>
      </c>
      <c r="R116" s="34">
        <v>2013</v>
      </c>
    </row>
    <row r="117" spans="1:18" x14ac:dyDescent="0.3">
      <c r="A117" s="32" t="s">
        <v>831</v>
      </c>
      <c r="B117" s="33" t="s">
        <v>33</v>
      </c>
      <c r="C117" s="33" t="s">
        <v>24</v>
      </c>
      <c r="D117" s="33" t="s">
        <v>45</v>
      </c>
      <c r="E117" s="33" t="s">
        <v>77</v>
      </c>
      <c r="F117" s="39">
        <v>1785</v>
      </c>
      <c r="G117" s="42">
        <v>10</v>
      </c>
      <c r="H117" s="42">
        <v>12</v>
      </c>
      <c r="I117" s="42">
        <v>21420</v>
      </c>
      <c r="J117" s="45">
        <v>0.02</v>
      </c>
      <c r="K117" s="42">
        <v>428.4</v>
      </c>
      <c r="L117" s="42">
        <v>20991.599999999999</v>
      </c>
      <c r="M117" s="42">
        <v>17850</v>
      </c>
      <c r="N117" s="42">
        <v>3141.6</v>
      </c>
      <c r="O117" s="48">
        <v>41285</v>
      </c>
      <c r="P117" s="33" t="s">
        <v>1422</v>
      </c>
      <c r="Q117" s="33" t="s">
        <v>54</v>
      </c>
      <c r="R117" s="34">
        <v>2013</v>
      </c>
    </row>
    <row r="118" spans="1:18" x14ac:dyDescent="0.3">
      <c r="A118" s="32" t="s">
        <v>832</v>
      </c>
      <c r="B118" s="33" t="s">
        <v>38</v>
      </c>
      <c r="C118" s="33" t="s">
        <v>17</v>
      </c>
      <c r="D118" s="33" t="s">
        <v>45</v>
      </c>
      <c r="E118" s="33" t="s">
        <v>77</v>
      </c>
      <c r="F118" s="39">
        <v>1916</v>
      </c>
      <c r="G118" s="42">
        <v>10</v>
      </c>
      <c r="H118" s="42">
        <v>300</v>
      </c>
      <c r="I118" s="42">
        <v>574800</v>
      </c>
      <c r="J118" s="45">
        <v>0.02</v>
      </c>
      <c r="K118" s="42">
        <v>11496</v>
      </c>
      <c r="L118" s="42">
        <v>563304</v>
      </c>
      <c r="M118" s="42">
        <v>19160</v>
      </c>
      <c r="N118" s="42">
        <v>544144</v>
      </c>
      <c r="O118" s="48">
        <v>41651</v>
      </c>
      <c r="P118" s="33" t="s">
        <v>1421</v>
      </c>
      <c r="Q118" s="33" t="s">
        <v>30</v>
      </c>
      <c r="R118" s="34">
        <v>2014</v>
      </c>
    </row>
    <row r="119" spans="1:18" x14ac:dyDescent="0.3">
      <c r="A119" s="32" t="s">
        <v>833</v>
      </c>
      <c r="B119" s="33" t="s">
        <v>16</v>
      </c>
      <c r="C119" s="33" t="s">
        <v>17</v>
      </c>
      <c r="D119" s="33" t="s">
        <v>45</v>
      </c>
      <c r="E119" s="33" t="s">
        <v>77</v>
      </c>
      <c r="F119" s="39">
        <v>2852</v>
      </c>
      <c r="G119" s="42">
        <v>10</v>
      </c>
      <c r="H119" s="42">
        <v>350</v>
      </c>
      <c r="I119" s="42">
        <v>998200</v>
      </c>
      <c r="J119" s="45">
        <v>0.02</v>
      </c>
      <c r="K119" s="42">
        <v>19964</v>
      </c>
      <c r="L119" s="42">
        <v>978236</v>
      </c>
      <c r="M119" s="42">
        <v>28520</v>
      </c>
      <c r="N119" s="42">
        <v>949716</v>
      </c>
      <c r="O119" s="48">
        <v>41651</v>
      </c>
      <c r="P119" s="33" t="s">
        <v>1421</v>
      </c>
      <c r="Q119" s="33" t="s">
        <v>30</v>
      </c>
      <c r="R119" s="34">
        <v>2014</v>
      </c>
    </row>
    <row r="120" spans="1:18" x14ac:dyDescent="0.3">
      <c r="A120" s="32" t="s">
        <v>834</v>
      </c>
      <c r="B120" s="33" t="s">
        <v>34</v>
      </c>
      <c r="C120" s="33" t="s">
        <v>17</v>
      </c>
      <c r="D120" s="33" t="s">
        <v>45</v>
      </c>
      <c r="E120" s="33" t="s">
        <v>77</v>
      </c>
      <c r="F120" s="39">
        <v>2729</v>
      </c>
      <c r="G120" s="42">
        <v>10</v>
      </c>
      <c r="H120" s="42">
        <v>125</v>
      </c>
      <c r="I120" s="42">
        <v>341125</v>
      </c>
      <c r="J120" s="45">
        <v>0.02</v>
      </c>
      <c r="K120" s="42">
        <v>6822.5</v>
      </c>
      <c r="L120" s="42">
        <v>334302.5</v>
      </c>
      <c r="M120" s="42">
        <v>27290</v>
      </c>
      <c r="N120" s="42">
        <v>307012.5</v>
      </c>
      <c r="O120" s="48">
        <v>41651</v>
      </c>
      <c r="P120" s="33" t="s">
        <v>1421</v>
      </c>
      <c r="Q120" s="33" t="s">
        <v>30</v>
      </c>
      <c r="R120" s="34">
        <v>2014</v>
      </c>
    </row>
    <row r="121" spans="1:18" x14ac:dyDescent="0.3">
      <c r="A121" s="32" t="s">
        <v>835</v>
      </c>
      <c r="B121" s="33" t="s">
        <v>23</v>
      </c>
      <c r="C121" s="33" t="s">
        <v>44</v>
      </c>
      <c r="D121" s="33" t="s">
        <v>45</v>
      </c>
      <c r="E121" s="33" t="s">
        <v>77</v>
      </c>
      <c r="F121" s="39">
        <v>1925</v>
      </c>
      <c r="G121" s="42">
        <v>10</v>
      </c>
      <c r="H121" s="42">
        <v>15</v>
      </c>
      <c r="I121" s="42">
        <v>28875</v>
      </c>
      <c r="J121" s="45">
        <v>0.02</v>
      </c>
      <c r="K121" s="42">
        <v>577.5</v>
      </c>
      <c r="L121" s="42">
        <v>28297.5</v>
      </c>
      <c r="M121" s="42">
        <v>19250</v>
      </c>
      <c r="N121" s="42">
        <v>9047.5</v>
      </c>
      <c r="O121" s="48">
        <v>41286</v>
      </c>
      <c r="P121" s="33" t="s">
        <v>1425</v>
      </c>
      <c r="Q121" s="33" t="s">
        <v>30</v>
      </c>
      <c r="R121" s="34">
        <v>2013</v>
      </c>
    </row>
    <row r="122" spans="1:18" x14ac:dyDescent="0.3">
      <c r="A122" s="32" t="s">
        <v>836</v>
      </c>
      <c r="B122" s="33" t="s">
        <v>16</v>
      </c>
      <c r="C122" s="33" t="s">
        <v>44</v>
      </c>
      <c r="D122" s="33" t="s">
        <v>45</v>
      </c>
      <c r="E122" s="33" t="s">
        <v>77</v>
      </c>
      <c r="F122" s="39">
        <v>2013</v>
      </c>
      <c r="G122" s="42">
        <v>10</v>
      </c>
      <c r="H122" s="42">
        <v>7</v>
      </c>
      <c r="I122" s="42">
        <v>14091</v>
      </c>
      <c r="J122" s="45">
        <v>0.02</v>
      </c>
      <c r="K122" s="42">
        <v>281.82</v>
      </c>
      <c r="L122" s="42">
        <v>13809.18</v>
      </c>
      <c r="M122" s="42">
        <v>20130</v>
      </c>
      <c r="N122" s="42">
        <v>-6320.82</v>
      </c>
      <c r="O122" s="48">
        <v>41286</v>
      </c>
      <c r="P122" s="33" t="s">
        <v>1425</v>
      </c>
      <c r="Q122" s="33" t="s">
        <v>30</v>
      </c>
      <c r="R122" s="34">
        <v>2013</v>
      </c>
    </row>
    <row r="123" spans="1:18" x14ac:dyDescent="0.3">
      <c r="A123" s="32" t="s">
        <v>837</v>
      </c>
      <c r="B123" s="33" t="s">
        <v>33</v>
      </c>
      <c r="C123" s="33" t="s">
        <v>24</v>
      </c>
      <c r="D123" s="33" t="s">
        <v>45</v>
      </c>
      <c r="E123" s="33" t="s">
        <v>77</v>
      </c>
      <c r="F123" s="39">
        <v>1055</v>
      </c>
      <c r="G123" s="42">
        <v>10</v>
      </c>
      <c r="H123" s="42">
        <v>12</v>
      </c>
      <c r="I123" s="42">
        <v>12660</v>
      </c>
      <c r="J123" s="45">
        <v>0.02</v>
      </c>
      <c r="K123" s="42">
        <v>253.2</v>
      </c>
      <c r="L123" s="42">
        <v>12406.8</v>
      </c>
      <c r="M123" s="42">
        <v>10550</v>
      </c>
      <c r="N123" s="42">
        <v>1856.8</v>
      </c>
      <c r="O123" s="48">
        <v>41651</v>
      </c>
      <c r="P123" s="33" t="s">
        <v>1421</v>
      </c>
      <c r="Q123" s="33" t="s">
        <v>30</v>
      </c>
      <c r="R123" s="34">
        <v>2014</v>
      </c>
    </row>
    <row r="124" spans="1:18" x14ac:dyDescent="0.3">
      <c r="A124" s="32" t="s">
        <v>838</v>
      </c>
      <c r="B124" s="33" t="s">
        <v>33</v>
      </c>
      <c r="C124" s="33" t="s">
        <v>26</v>
      </c>
      <c r="D124" s="33" t="s">
        <v>45</v>
      </c>
      <c r="E124" s="33" t="s">
        <v>77</v>
      </c>
      <c r="F124" s="39">
        <v>1084</v>
      </c>
      <c r="G124" s="42">
        <v>10</v>
      </c>
      <c r="H124" s="42">
        <v>12</v>
      </c>
      <c r="I124" s="42">
        <v>13008</v>
      </c>
      <c r="J124" s="45">
        <v>0.02</v>
      </c>
      <c r="K124" s="42">
        <v>260.16000000000003</v>
      </c>
      <c r="L124" s="42">
        <v>12747.84</v>
      </c>
      <c r="M124" s="42">
        <v>10840</v>
      </c>
      <c r="N124" s="42">
        <v>1907.84</v>
      </c>
      <c r="O124" s="48">
        <v>41651</v>
      </c>
      <c r="P124" s="33" t="s">
        <v>1421</v>
      </c>
      <c r="Q124" s="33" t="s">
        <v>30</v>
      </c>
      <c r="R124" s="34">
        <v>2014</v>
      </c>
    </row>
    <row r="125" spans="1:18" x14ac:dyDescent="0.3">
      <c r="A125" s="32" t="s">
        <v>839</v>
      </c>
      <c r="B125" s="33" t="s">
        <v>16</v>
      </c>
      <c r="C125" s="33" t="s">
        <v>44</v>
      </c>
      <c r="D125" s="33" t="s">
        <v>55</v>
      </c>
      <c r="E125" s="33" t="s">
        <v>77</v>
      </c>
      <c r="F125" s="39">
        <v>1566</v>
      </c>
      <c r="G125" s="42">
        <v>120</v>
      </c>
      <c r="H125" s="42">
        <v>20</v>
      </c>
      <c r="I125" s="42">
        <v>31320</v>
      </c>
      <c r="J125" s="45">
        <v>0.02</v>
      </c>
      <c r="K125" s="42">
        <v>626.4</v>
      </c>
      <c r="L125" s="42">
        <v>30693.599999999999</v>
      </c>
      <c r="M125" s="42">
        <v>187920</v>
      </c>
      <c r="N125" s="42">
        <v>-157226.4</v>
      </c>
      <c r="O125" s="48">
        <v>41649</v>
      </c>
      <c r="P125" s="33" t="s">
        <v>1422</v>
      </c>
      <c r="Q125" s="33" t="s">
        <v>43</v>
      </c>
      <c r="R125" s="34">
        <v>2014</v>
      </c>
    </row>
    <row r="126" spans="1:18" x14ac:dyDescent="0.3">
      <c r="A126" s="32" t="s">
        <v>840</v>
      </c>
      <c r="B126" s="33" t="s">
        <v>16</v>
      </c>
      <c r="C126" s="33" t="s">
        <v>22</v>
      </c>
      <c r="D126" s="33" t="s">
        <v>55</v>
      </c>
      <c r="E126" s="33" t="s">
        <v>77</v>
      </c>
      <c r="F126" s="39">
        <v>2966</v>
      </c>
      <c r="G126" s="42">
        <v>120</v>
      </c>
      <c r="H126" s="42">
        <v>350</v>
      </c>
      <c r="I126" s="42">
        <v>1038100</v>
      </c>
      <c r="J126" s="45">
        <v>0.02</v>
      </c>
      <c r="K126" s="42">
        <v>20762</v>
      </c>
      <c r="L126" s="42">
        <v>1017338</v>
      </c>
      <c r="M126" s="42">
        <v>355920</v>
      </c>
      <c r="N126" s="42">
        <v>661418</v>
      </c>
      <c r="O126" s="48">
        <v>41284</v>
      </c>
      <c r="P126" s="33" t="s">
        <v>1424</v>
      </c>
      <c r="Q126" s="33" t="s">
        <v>43</v>
      </c>
      <c r="R126" s="34">
        <v>2013</v>
      </c>
    </row>
    <row r="127" spans="1:18" x14ac:dyDescent="0.3">
      <c r="A127" s="32" t="s">
        <v>841</v>
      </c>
      <c r="B127" s="33" t="s">
        <v>16</v>
      </c>
      <c r="C127" s="33" t="s">
        <v>22</v>
      </c>
      <c r="D127" s="33" t="s">
        <v>55</v>
      </c>
      <c r="E127" s="33" t="s">
        <v>77</v>
      </c>
      <c r="F127" s="39">
        <v>2877</v>
      </c>
      <c r="G127" s="42">
        <v>120</v>
      </c>
      <c r="H127" s="42">
        <v>350</v>
      </c>
      <c r="I127" s="42">
        <v>1006950</v>
      </c>
      <c r="J127" s="45">
        <v>0.02</v>
      </c>
      <c r="K127" s="42">
        <v>20139</v>
      </c>
      <c r="L127" s="42">
        <v>986811</v>
      </c>
      <c r="M127" s="42">
        <v>345240</v>
      </c>
      <c r="N127" s="42">
        <v>641571</v>
      </c>
      <c r="O127" s="48">
        <v>41649</v>
      </c>
      <c r="P127" s="33" t="s">
        <v>1422</v>
      </c>
      <c r="Q127" s="33" t="s">
        <v>43</v>
      </c>
      <c r="R127" s="34">
        <v>2014</v>
      </c>
    </row>
    <row r="128" spans="1:18" x14ac:dyDescent="0.3">
      <c r="A128" s="32" t="s">
        <v>842</v>
      </c>
      <c r="B128" s="33" t="s">
        <v>34</v>
      </c>
      <c r="C128" s="33" t="s">
        <v>22</v>
      </c>
      <c r="D128" s="33" t="s">
        <v>55</v>
      </c>
      <c r="E128" s="33" t="s">
        <v>77</v>
      </c>
      <c r="F128" s="39">
        <v>809</v>
      </c>
      <c r="G128" s="42">
        <v>120</v>
      </c>
      <c r="H128" s="42">
        <v>125</v>
      </c>
      <c r="I128" s="42">
        <v>101125</v>
      </c>
      <c r="J128" s="45">
        <v>0.02</v>
      </c>
      <c r="K128" s="42">
        <v>2022.5</v>
      </c>
      <c r="L128" s="42">
        <v>99102.5</v>
      </c>
      <c r="M128" s="42">
        <v>97080</v>
      </c>
      <c r="N128" s="42">
        <v>2022.5</v>
      </c>
      <c r="O128" s="48">
        <v>41284</v>
      </c>
      <c r="P128" s="33" t="s">
        <v>1424</v>
      </c>
      <c r="Q128" s="33" t="s">
        <v>43</v>
      </c>
      <c r="R128" s="34">
        <v>2013</v>
      </c>
    </row>
    <row r="129" spans="1:18" x14ac:dyDescent="0.3">
      <c r="A129" s="32" t="s">
        <v>843</v>
      </c>
      <c r="B129" s="33" t="s">
        <v>34</v>
      </c>
      <c r="C129" s="33" t="s">
        <v>26</v>
      </c>
      <c r="D129" s="33" t="s">
        <v>55</v>
      </c>
      <c r="E129" s="33" t="s">
        <v>77</v>
      </c>
      <c r="F129" s="39">
        <v>2145</v>
      </c>
      <c r="G129" s="42">
        <v>120</v>
      </c>
      <c r="H129" s="42">
        <v>125</v>
      </c>
      <c r="I129" s="42">
        <v>268125</v>
      </c>
      <c r="J129" s="45">
        <v>0.02</v>
      </c>
      <c r="K129" s="42">
        <v>5362.5</v>
      </c>
      <c r="L129" s="42">
        <v>262762.5</v>
      </c>
      <c r="M129" s="42">
        <v>257400</v>
      </c>
      <c r="N129" s="42">
        <v>5362.5</v>
      </c>
      <c r="O129" s="48">
        <v>41284</v>
      </c>
      <c r="P129" s="33" t="s">
        <v>1424</v>
      </c>
      <c r="Q129" s="33" t="s">
        <v>43</v>
      </c>
      <c r="R129" s="34">
        <v>2013</v>
      </c>
    </row>
    <row r="130" spans="1:18" x14ac:dyDescent="0.3">
      <c r="A130" s="32" t="s">
        <v>844</v>
      </c>
      <c r="B130" s="33" t="s">
        <v>33</v>
      </c>
      <c r="C130" s="33" t="s">
        <v>24</v>
      </c>
      <c r="D130" s="33" t="s">
        <v>55</v>
      </c>
      <c r="E130" s="33" t="s">
        <v>77</v>
      </c>
      <c r="F130" s="39">
        <v>1055</v>
      </c>
      <c r="G130" s="42">
        <v>120</v>
      </c>
      <c r="H130" s="42">
        <v>12</v>
      </c>
      <c r="I130" s="42">
        <v>12660</v>
      </c>
      <c r="J130" s="45">
        <v>0.02</v>
      </c>
      <c r="K130" s="42">
        <v>253.2</v>
      </c>
      <c r="L130" s="42">
        <v>12406.8</v>
      </c>
      <c r="M130" s="42">
        <v>126600</v>
      </c>
      <c r="N130" s="42">
        <v>-114193.2</v>
      </c>
      <c r="O130" s="48">
        <v>41651</v>
      </c>
      <c r="P130" s="33" t="s">
        <v>1421</v>
      </c>
      <c r="Q130" s="33" t="s">
        <v>30</v>
      </c>
      <c r="R130" s="34">
        <v>2014</v>
      </c>
    </row>
    <row r="131" spans="1:18" x14ac:dyDescent="0.3">
      <c r="A131" s="32" t="s">
        <v>845</v>
      </c>
      <c r="B131" s="33" t="s">
        <v>16</v>
      </c>
      <c r="C131" s="33" t="s">
        <v>26</v>
      </c>
      <c r="D131" s="33" t="s">
        <v>55</v>
      </c>
      <c r="E131" s="33" t="s">
        <v>77</v>
      </c>
      <c r="F131" s="39">
        <v>544</v>
      </c>
      <c r="G131" s="42">
        <v>120</v>
      </c>
      <c r="H131" s="42">
        <v>20</v>
      </c>
      <c r="I131" s="42">
        <v>10880</v>
      </c>
      <c r="J131" s="45">
        <v>0.02</v>
      </c>
      <c r="K131" s="42">
        <v>217.6</v>
      </c>
      <c r="L131" s="42">
        <v>10662.4</v>
      </c>
      <c r="M131" s="42">
        <v>65280</v>
      </c>
      <c r="N131" s="42">
        <v>-54617.599999999999</v>
      </c>
      <c r="O131" s="48">
        <v>41286</v>
      </c>
      <c r="P131" s="33" t="s">
        <v>1425</v>
      </c>
      <c r="Q131" s="33" t="s">
        <v>30</v>
      </c>
      <c r="R131" s="34">
        <v>2013</v>
      </c>
    </row>
    <row r="132" spans="1:18" x14ac:dyDescent="0.3">
      <c r="A132" s="32" t="s">
        <v>846</v>
      </c>
      <c r="B132" s="33" t="s">
        <v>33</v>
      </c>
      <c r="C132" s="33" t="s">
        <v>26</v>
      </c>
      <c r="D132" s="33" t="s">
        <v>55</v>
      </c>
      <c r="E132" s="33" t="s">
        <v>77</v>
      </c>
      <c r="F132" s="39">
        <v>1084</v>
      </c>
      <c r="G132" s="42">
        <v>120</v>
      </c>
      <c r="H132" s="42">
        <v>12</v>
      </c>
      <c r="I132" s="42">
        <v>13008</v>
      </c>
      <c r="J132" s="45">
        <v>0.02</v>
      </c>
      <c r="K132" s="42">
        <v>260.16000000000003</v>
      </c>
      <c r="L132" s="42">
        <v>12747.84</v>
      </c>
      <c r="M132" s="42">
        <v>130080</v>
      </c>
      <c r="N132" s="42">
        <v>-117332.16</v>
      </c>
      <c r="O132" s="48">
        <v>41651</v>
      </c>
      <c r="P132" s="33" t="s">
        <v>1421</v>
      </c>
      <c r="Q132" s="33" t="s">
        <v>30</v>
      </c>
      <c r="R132" s="34">
        <v>2014</v>
      </c>
    </row>
    <row r="133" spans="1:18" x14ac:dyDescent="0.3">
      <c r="A133" s="32" t="s">
        <v>847</v>
      </c>
      <c r="B133" s="33" t="s">
        <v>34</v>
      </c>
      <c r="C133" s="33" t="s">
        <v>26</v>
      </c>
      <c r="D133" s="33" t="s">
        <v>60</v>
      </c>
      <c r="E133" s="33" t="s">
        <v>77</v>
      </c>
      <c r="F133" s="39">
        <v>662</v>
      </c>
      <c r="G133" s="42">
        <v>250</v>
      </c>
      <c r="H133" s="42">
        <v>125</v>
      </c>
      <c r="I133" s="42">
        <v>82750</v>
      </c>
      <c r="J133" s="45">
        <v>0.02</v>
      </c>
      <c r="K133" s="42">
        <v>1655</v>
      </c>
      <c r="L133" s="42">
        <v>81095</v>
      </c>
      <c r="M133" s="42">
        <v>165500</v>
      </c>
      <c r="N133" s="42">
        <v>-84405</v>
      </c>
      <c r="O133" s="48">
        <v>41645</v>
      </c>
      <c r="P133" s="33" t="s">
        <v>1420</v>
      </c>
      <c r="Q133" s="33" t="s">
        <v>25</v>
      </c>
      <c r="R133" s="34">
        <v>2014</v>
      </c>
    </row>
    <row r="134" spans="1:18" x14ac:dyDescent="0.3">
      <c r="A134" s="32" t="s">
        <v>848</v>
      </c>
      <c r="B134" s="33" t="s">
        <v>38</v>
      </c>
      <c r="C134" s="33" t="s">
        <v>22</v>
      </c>
      <c r="D134" s="33" t="s">
        <v>60</v>
      </c>
      <c r="E134" s="33" t="s">
        <v>77</v>
      </c>
      <c r="F134" s="39">
        <v>214</v>
      </c>
      <c r="G134" s="42">
        <v>250</v>
      </c>
      <c r="H134" s="42">
        <v>300</v>
      </c>
      <c r="I134" s="42">
        <v>64200</v>
      </c>
      <c r="J134" s="45">
        <v>0.02</v>
      </c>
      <c r="K134" s="42">
        <v>1284</v>
      </c>
      <c r="L134" s="42">
        <v>62916</v>
      </c>
      <c r="M134" s="42">
        <v>53500</v>
      </c>
      <c r="N134" s="42">
        <v>9416</v>
      </c>
      <c r="O134" s="48">
        <v>41284</v>
      </c>
      <c r="P134" s="33" t="s">
        <v>1424</v>
      </c>
      <c r="Q134" s="33" t="s">
        <v>43</v>
      </c>
      <c r="R134" s="34">
        <v>2013</v>
      </c>
    </row>
    <row r="135" spans="1:18" x14ac:dyDescent="0.3">
      <c r="A135" s="32" t="s">
        <v>849</v>
      </c>
      <c r="B135" s="33" t="s">
        <v>16</v>
      </c>
      <c r="C135" s="33" t="s">
        <v>22</v>
      </c>
      <c r="D135" s="33" t="s">
        <v>60</v>
      </c>
      <c r="E135" s="33" t="s">
        <v>77</v>
      </c>
      <c r="F135" s="39">
        <v>2877</v>
      </c>
      <c r="G135" s="42">
        <v>250</v>
      </c>
      <c r="H135" s="42">
        <v>350</v>
      </c>
      <c r="I135" s="42">
        <v>1006950</v>
      </c>
      <c r="J135" s="45">
        <v>0.02</v>
      </c>
      <c r="K135" s="42">
        <v>20139</v>
      </c>
      <c r="L135" s="42">
        <v>986811</v>
      </c>
      <c r="M135" s="42">
        <v>719250</v>
      </c>
      <c r="N135" s="42">
        <v>267561</v>
      </c>
      <c r="O135" s="48">
        <v>41649</v>
      </c>
      <c r="P135" s="33" t="s">
        <v>1422</v>
      </c>
      <c r="Q135" s="33" t="s">
        <v>43</v>
      </c>
      <c r="R135" s="34">
        <v>2014</v>
      </c>
    </row>
    <row r="136" spans="1:18" x14ac:dyDescent="0.3">
      <c r="A136" s="32" t="s">
        <v>850</v>
      </c>
      <c r="B136" s="33" t="s">
        <v>34</v>
      </c>
      <c r="C136" s="33" t="s">
        <v>17</v>
      </c>
      <c r="D136" s="33" t="s">
        <v>60</v>
      </c>
      <c r="E136" s="33" t="s">
        <v>77</v>
      </c>
      <c r="F136" s="39">
        <v>2729</v>
      </c>
      <c r="G136" s="42">
        <v>250</v>
      </c>
      <c r="H136" s="42">
        <v>125</v>
      </c>
      <c r="I136" s="42">
        <v>341125</v>
      </c>
      <c r="J136" s="45">
        <v>0.02</v>
      </c>
      <c r="K136" s="42">
        <v>6822.5</v>
      </c>
      <c r="L136" s="42">
        <v>334302.5</v>
      </c>
      <c r="M136" s="42">
        <v>682250</v>
      </c>
      <c r="N136" s="42">
        <v>-347947.5</v>
      </c>
      <c r="O136" s="48">
        <v>41651</v>
      </c>
      <c r="P136" s="33" t="s">
        <v>1421</v>
      </c>
      <c r="Q136" s="33" t="s">
        <v>30</v>
      </c>
      <c r="R136" s="34">
        <v>2014</v>
      </c>
    </row>
    <row r="137" spans="1:18" x14ac:dyDescent="0.3">
      <c r="A137" s="32" t="s">
        <v>851</v>
      </c>
      <c r="B137" s="33" t="s">
        <v>16</v>
      </c>
      <c r="C137" s="33" t="s">
        <v>44</v>
      </c>
      <c r="D137" s="33" t="s">
        <v>60</v>
      </c>
      <c r="E137" s="33" t="s">
        <v>77</v>
      </c>
      <c r="F137" s="39">
        <v>266</v>
      </c>
      <c r="G137" s="42">
        <v>250</v>
      </c>
      <c r="H137" s="42">
        <v>350</v>
      </c>
      <c r="I137" s="42">
        <v>93100</v>
      </c>
      <c r="J137" s="45">
        <v>0.02</v>
      </c>
      <c r="K137" s="42">
        <v>1862</v>
      </c>
      <c r="L137" s="42">
        <v>91238</v>
      </c>
      <c r="M137" s="42">
        <v>66500</v>
      </c>
      <c r="N137" s="42">
        <v>24738</v>
      </c>
      <c r="O137" s="48">
        <v>41286</v>
      </c>
      <c r="P137" s="33" t="s">
        <v>1425</v>
      </c>
      <c r="Q137" s="33" t="s">
        <v>30</v>
      </c>
      <c r="R137" s="34">
        <v>2013</v>
      </c>
    </row>
    <row r="138" spans="1:18" x14ac:dyDescent="0.3">
      <c r="A138" s="32" t="s">
        <v>852</v>
      </c>
      <c r="B138" s="33" t="s">
        <v>16</v>
      </c>
      <c r="C138" s="33" t="s">
        <v>26</v>
      </c>
      <c r="D138" s="33" t="s">
        <v>60</v>
      </c>
      <c r="E138" s="33" t="s">
        <v>77</v>
      </c>
      <c r="F138" s="39">
        <v>1940</v>
      </c>
      <c r="G138" s="42">
        <v>250</v>
      </c>
      <c r="H138" s="42">
        <v>350</v>
      </c>
      <c r="I138" s="42">
        <v>679000</v>
      </c>
      <c r="J138" s="45">
        <v>0.02</v>
      </c>
      <c r="K138" s="42">
        <v>13580</v>
      </c>
      <c r="L138" s="42">
        <v>665420</v>
      </c>
      <c r="M138" s="42">
        <v>485000</v>
      </c>
      <c r="N138" s="42">
        <v>180420</v>
      </c>
      <c r="O138" s="48">
        <v>41286</v>
      </c>
      <c r="P138" s="33" t="s">
        <v>1425</v>
      </c>
      <c r="Q138" s="33" t="s">
        <v>30</v>
      </c>
      <c r="R138" s="34">
        <v>2013</v>
      </c>
    </row>
    <row r="139" spans="1:18" x14ac:dyDescent="0.3">
      <c r="A139" s="32" t="s">
        <v>853</v>
      </c>
      <c r="B139" s="33" t="s">
        <v>38</v>
      </c>
      <c r="C139" s="33" t="s">
        <v>22</v>
      </c>
      <c r="D139" s="33" t="s">
        <v>71</v>
      </c>
      <c r="E139" s="33" t="s">
        <v>77</v>
      </c>
      <c r="F139" s="39">
        <v>259</v>
      </c>
      <c r="G139" s="42">
        <v>260</v>
      </c>
      <c r="H139" s="42">
        <v>300</v>
      </c>
      <c r="I139" s="42">
        <v>77700</v>
      </c>
      <c r="J139" s="45">
        <v>0.02</v>
      </c>
      <c r="K139" s="42">
        <v>1554</v>
      </c>
      <c r="L139" s="42">
        <v>76146</v>
      </c>
      <c r="M139" s="42">
        <v>67340</v>
      </c>
      <c r="N139" s="42">
        <v>8806</v>
      </c>
      <c r="O139" s="48">
        <v>41642</v>
      </c>
      <c r="P139" s="33" t="s">
        <v>1422</v>
      </c>
      <c r="Q139" s="33" t="s">
        <v>32</v>
      </c>
      <c r="R139" s="34">
        <v>2014</v>
      </c>
    </row>
    <row r="140" spans="1:18" x14ac:dyDescent="0.3">
      <c r="A140" s="32" t="s">
        <v>854</v>
      </c>
      <c r="B140" s="33" t="s">
        <v>38</v>
      </c>
      <c r="C140" s="33" t="s">
        <v>26</v>
      </c>
      <c r="D140" s="33" t="s">
        <v>71</v>
      </c>
      <c r="E140" s="33" t="s">
        <v>77</v>
      </c>
      <c r="F140" s="39">
        <v>1101</v>
      </c>
      <c r="G140" s="42">
        <v>260</v>
      </c>
      <c r="H140" s="42">
        <v>300</v>
      </c>
      <c r="I140" s="42">
        <v>330300</v>
      </c>
      <c r="J140" s="45">
        <v>0.02</v>
      </c>
      <c r="K140" s="42">
        <v>6606</v>
      </c>
      <c r="L140" s="42">
        <v>323694</v>
      </c>
      <c r="M140" s="42">
        <v>286260</v>
      </c>
      <c r="N140" s="42">
        <v>37434</v>
      </c>
      <c r="O140" s="48">
        <v>41642</v>
      </c>
      <c r="P140" s="33" t="s">
        <v>1422</v>
      </c>
      <c r="Q140" s="33" t="s">
        <v>32</v>
      </c>
      <c r="R140" s="34">
        <v>2014</v>
      </c>
    </row>
    <row r="141" spans="1:18" x14ac:dyDescent="0.3">
      <c r="A141" s="32" t="s">
        <v>855</v>
      </c>
      <c r="B141" s="33" t="s">
        <v>34</v>
      </c>
      <c r="C141" s="33" t="s">
        <v>22</v>
      </c>
      <c r="D141" s="33" t="s">
        <v>71</v>
      </c>
      <c r="E141" s="33" t="s">
        <v>77</v>
      </c>
      <c r="F141" s="39">
        <v>2276</v>
      </c>
      <c r="G141" s="42">
        <v>260</v>
      </c>
      <c r="H141" s="42">
        <v>125</v>
      </c>
      <c r="I141" s="42">
        <v>284500</v>
      </c>
      <c r="J141" s="45">
        <v>0.02</v>
      </c>
      <c r="K141" s="42">
        <v>5690</v>
      </c>
      <c r="L141" s="42">
        <v>278810</v>
      </c>
      <c r="M141" s="42">
        <v>591760</v>
      </c>
      <c r="N141" s="42">
        <v>-312950</v>
      </c>
      <c r="O141" s="48">
        <v>41644</v>
      </c>
      <c r="P141" s="33" t="s">
        <v>1421</v>
      </c>
      <c r="Q141" s="33" t="s">
        <v>78</v>
      </c>
      <c r="R141" s="34">
        <v>2014</v>
      </c>
    </row>
    <row r="142" spans="1:18" x14ac:dyDescent="0.3">
      <c r="A142" s="32" t="s">
        <v>856</v>
      </c>
      <c r="B142" s="33" t="s">
        <v>16</v>
      </c>
      <c r="C142" s="33" t="s">
        <v>22</v>
      </c>
      <c r="D142" s="33" t="s">
        <v>71</v>
      </c>
      <c r="E142" s="33" t="s">
        <v>77</v>
      </c>
      <c r="F142" s="39">
        <v>2966</v>
      </c>
      <c r="G142" s="42">
        <v>260</v>
      </c>
      <c r="H142" s="42">
        <v>350</v>
      </c>
      <c r="I142" s="42">
        <v>1038100</v>
      </c>
      <c r="J142" s="45">
        <v>0.02</v>
      </c>
      <c r="K142" s="42">
        <v>20762</v>
      </c>
      <c r="L142" s="42">
        <v>1017338</v>
      </c>
      <c r="M142" s="42">
        <v>771160</v>
      </c>
      <c r="N142" s="42">
        <v>246178</v>
      </c>
      <c r="O142" s="48">
        <v>41284</v>
      </c>
      <c r="P142" s="33" t="s">
        <v>1424</v>
      </c>
      <c r="Q142" s="33" t="s">
        <v>43</v>
      </c>
      <c r="R142" s="34">
        <v>2013</v>
      </c>
    </row>
    <row r="143" spans="1:18" x14ac:dyDescent="0.3">
      <c r="A143" s="32" t="s">
        <v>857</v>
      </c>
      <c r="B143" s="33" t="s">
        <v>16</v>
      </c>
      <c r="C143" s="33" t="s">
        <v>44</v>
      </c>
      <c r="D143" s="33" t="s">
        <v>71</v>
      </c>
      <c r="E143" s="33" t="s">
        <v>77</v>
      </c>
      <c r="F143" s="39">
        <v>1236</v>
      </c>
      <c r="G143" s="42">
        <v>260</v>
      </c>
      <c r="H143" s="42">
        <v>20</v>
      </c>
      <c r="I143" s="42">
        <v>24720</v>
      </c>
      <c r="J143" s="45">
        <v>0.02</v>
      </c>
      <c r="K143" s="42">
        <v>494.4</v>
      </c>
      <c r="L143" s="42">
        <v>24225.599999999999</v>
      </c>
      <c r="M143" s="42">
        <v>321360</v>
      </c>
      <c r="N143" s="42">
        <v>-297134.40000000002</v>
      </c>
      <c r="O143" s="48">
        <v>41650</v>
      </c>
      <c r="P143" s="33" t="s">
        <v>1425</v>
      </c>
      <c r="Q143" s="33" t="s">
        <v>54</v>
      </c>
      <c r="R143" s="34">
        <v>2014</v>
      </c>
    </row>
    <row r="144" spans="1:18" x14ac:dyDescent="0.3">
      <c r="A144" s="32" t="s">
        <v>858</v>
      </c>
      <c r="B144" s="33" t="s">
        <v>16</v>
      </c>
      <c r="C144" s="33" t="s">
        <v>24</v>
      </c>
      <c r="D144" s="33" t="s">
        <v>71</v>
      </c>
      <c r="E144" s="33" t="s">
        <v>77</v>
      </c>
      <c r="F144" s="39">
        <v>941</v>
      </c>
      <c r="G144" s="42">
        <v>260</v>
      </c>
      <c r="H144" s="42">
        <v>20</v>
      </c>
      <c r="I144" s="42">
        <v>18820</v>
      </c>
      <c r="J144" s="45">
        <v>0.02</v>
      </c>
      <c r="K144" s="42">
        <v>376.4</v>
      </c>
      <c r="L144" s="42">
        <v>18443.599999999999</v>
      </c>
      <c r="M144" s="42">
        <v>244660</v>
      </c>
      <c r="N144" s="42">
        <v>-226216.4</v>
      </c>
      <c r="O144" s="48">
        <v>41650</v>
      </c>
      <c r="P144" s="33" t="s">
        <v>1425</v>
      </c>
      <c r="Q144" s="33" t="s">
        <v>54</v>
      </c>
      <c r="R144" s="34">
        <v>2014</v>
      </c>
    </row>
    <row r="145" spans="1:18" x14ac:dyDescent="0.3">
      <c r="A145" s="32" t="s">
        <v>859</v>
      </c>
      <c r="B145" s="33" t="s">
        <v>38</v>
      </c>
      <c r="C145" s="33" t="s">
        <v>17</v>
      </c>
      <c r="D145" s="33" t="s">
        <v>71</v>
      </c>
      <c r="E145" s="33" t="s">
        <v>77</v>
      </c>
      <c r="F145" s="39">
        <v>1916</v>
      </c>
      <c r="G145" s="42">
        <v>260</v>
      </c>
      <c r="H145" s="42">
        <v>300</v>
      </c>
      <c r="I145" s="42">
        <v>574800</v>
      </c>
      <c r="J145" s="45">
        <v>0.02</v>
      </c>
      <c r="K145" s="42">
        <v>11496</v>
      </c>
      <c r="L145" s="42">
        <v>563304</v>
      </c>
      <c r="M145" s="42">
        <v>498160</v>
      </c>
      <c r="N145" s="42">
        <v>65144</v>
      </c>
      <c r="O145" s="48">
        <v>41651</v>
      </c>
      <c r="P145" s="33" t="s">
        <v>1421</v>
      </c>
      <c r="Q145" s="33" t="s">
        <v>30</v>
      </c>
      <c r="R145" s="34">
        <v>2014</v>
      </c>
    </row>
    <row r="146" spans="1:18" x14ac:dyDescent="0.3">
      <c r="A146" s="32" t="s">
        <v>860</v>
      </c>
      <c r="B146" s="33" t="s">
        <v>34</v>
      </c>
      <c r="C146" s="33" t="s">
        <v>24</v>
      </c>
      <c r="D146" s="33" t="s">
        <v>18</v>
      </c>
      <c r="E146" s="33" t="s">
        <v>77</v>
      </c>
      <c r="F146" s="39">
        <v>4244</v>
      </c>
      <c r="G146" s="42">
        <v>3</v>
      </c>
      <c r="H146" s="42">
        <v>125</v>
      </c>
      <c r="I146" s="42">
        <v>530437.5</v>
      </c>
      <c r="J146" s="45">
        <v>3.0000009426181199E-2</v>
      </c>
      <c r="K146" s="42">
        <v>15913.13</v>
      </c>
      <c r="L146" s="42">
        <v>514524.38</v>
      </c>
      <c r="M146" s="42">
        <v>12730.5</v>
      </c>
      <c r="N146" s="42">
        <v>501793.88</v>
      </c>
      <c r="O146" s="48">
        <v>41643</v>
      </c>
      <c r="P146" s="33" t="s">
        <v>1425</v>
      </c>
      <c r="Q146" s="33" t="s">
        <v>64</v>
      </c>
      <c r="R146" s="34">
        <v>2014</v>
      </c>
    </row>
    <row r="147" spans="1:18" x14ac:dyDescent="0.3">
      <c r="A147" s="32" t="s">
        <v>861</v>
      </c>
      <c r="B147" s="33" t="s">
        <v>16</v>
      </c>
      <c r="C147" s="33" t="s">
        <v>22</v>
      </c>
      <c r="D147" s="33" t="s">
        <v>18</v>
      </c>
      <c r="E147" s="33" t="s">
        <v>77</v>
      </c>
      <c r="F147" s="39">
        <v>2580</v>
      </c>
      <c r="G147" s="42">
        <v>3</v>
      </c>
      <c r="H147" s="42">
        <v>20</v>
      </c>
      <c r="I147" s="42">
        <v>51600</v>
      </c>
      <c r="J147" s="45">
        <v>0.03</v>
      </c>
      <c r="K147" s="42">
        <v>1548</v>
      </c>
      <c r="L147" s="42">
        <v>50052</v>
      </c>
      <c r="M147" s="42">
        <v>7740</v>
      </c>
      <c r="N147" s="42">
        <v>42312</v>
      </c>
      <c r="O147" s="48">
        <v>41643</v>
      </c>
      <c r="P147" s="33" t="s">
        <v>1425</v>
      </c>
      <c r="Q147" s="33" t="s">
        <v>64</v>
      </c>
      <c r="R147" s="34">
        <v>2014</v>
      </c>
    </row>
    <row r="148" spans="1:18" x14ac:dyDescent="0.3">
      <c r="A148" s="32" t="s">
        <v>862</v>
      </c>
      <c r="B148" s="33" t="s">
        <v>38</v>
      </c>
      <c r="C148" s="33" t="s">
        <v>22</v>
      </c>
      <c r="D148" s="33" t="s">
        <v>18</v>
      </c>
      <c r="E148" s="33" t="s">
        <v>77</v>
      </c>
      <c r="F148" s="39">
        <v>689</v>
      </c>
      <c r="G148" s="42">
        <v>3</v>
      </c>
      <c r="H148" s="42">
        <v>300</v>
      </c>
      <c r="I148" s="42">
        <v>206700</v>
      </c>
      <c r="J148" s="45">
        <v>0.03</v>
      </c>
      <c r="K148" s="42">
        <v>6201</v>
      </c>
      <c r="L148" s="42">
        <v>200499</v>
      </c>
      <c r="M148" s="42">
        <v>2067</v>
      </c>
      <c r="N148" s="42">
        <v>198432</v>
      </c>
      <c r="O148" s="48">
        <v>41645</v>
      </c>
      <c r="P148" s="33" t="s">
        <v>1420</v>
      </c>
      <c r="Q148" s="33" t="s">
        <v>25</v>
      </c>
      <c r="R148" s="34">
        <v>2014</v>
      </c>
    </row>
    <row r="149" spans="1:18" x14ac:dyDescent="0.3">
      <c r="A149" s="32" t="s">
        <v>863</v>
      </c>
      <c r="B149" s="33" t="s">
        <v>33</v>
      </c>
      <c r="C149" s="33" t="s">
        <v>44</v>
      </c>
      <c r="D149" s="33" t="s">
        <v>18</v>
      </c>
      <c r="E149" s="33" t="s">
        <v>77</v>
      </c>
      <c r="F149" s="39">
        <v>1947</v>
      </c>
      <c r="G149" s="42">
        <v>3</v>
      </c>
      <c r="H149" s="42">
        <v>12</v>
      </c>
      <c r="I149" s="42">
        <v>23364</v>
      </c>
      <c r="J149" s="45">
        <v>0.03</v>
      </c>
      <c r="K149" s="42">
        <v>700.92</v>
      </c>
      <c r="L149" s="42">
        <v>22663.08</v>
      </c>
      <c r="M149" s="42">
        <v>5841</v>
      </c>
      <c r="N149" s="42">
        <v>16822.080000000002</v>
      </c>
      <c r="O149" s="48">
        <v>41648</v>
      </c>
      <c r="P149" s="33" t="s">
        <v>1424</v>
      </c>
      <c r="Q149" s="33" t="s">
        <v>42</v>
      </c>
      <c r="R149" s="34">
        <v>2014</v>
      </c>
    </row>
    <row r="150" spans="1:18" x14ac:dyDescent="0.3">
      <c r="A150" s="32" t="s">
        <v>864</v>
      </c>
      <c r="B150" s="33" t="s">
        <v>33</v>
      </c>
      <c r="C150" s="33" t="s">
        <v>17</v>
      </c>
      <c r="D150" s="33" t="s">
        <v>18</v>
      </c>
      <c r="E150" s="33" t="s">
        <v>77</v>
      </c>
      <c r="F150" s="39">
        <v>908</v>
      </c>
      <c r="G150" s="42">
        <v>3</v>
      </c>
      <c r="H150" s="42">
        <v>12</v>
      </c>
      <c r="I150" s="42">
        <v>10896</v>
      </c>
      <c r="J150" s="45">
        <v>0.03</v>
      </c>
      <c r="K150" s="42">
        <v>326.88</v>
      </c>
      <c r="L150" s="42">
        <v>10569.12</v>
      </c>
      <c r="M150" s="42">
        <v>2724</v>
      </c>
      <c r="N150" s="42">
        <v>7845.12</v>
      </c>
      <c r="O150" s="48">
        <v>41286</v>
      </c>
      <c r="P150" s="33" t="s">
        <v>1425</v>
      </c>
      <c r="Q150" s="33" t="s">
        <v>30</v>
      </c>
      <c r="R150" s="34">
        <v>2013</v>
      </c>
    </row>
    <row r="151" spans="1:18" x14ac:dyDescent="0.3">
      <c r="A151" s="32" t="s">
        <v>865</v>
      </c>
      <c r="B151" s="33" t="s">
        <v>16</v>
      </c>
      <c r="C151" s="33" t="s">
        <v>22</v>
      </c>
      <c r="D151" s="33" t="s">
        <v>31</v>
      </c>
      <c r="E151" s="33" t="s">
        <v>77</v>
      </c>
      <c r="F151" s="39">
        <v>1958</v>
      </c>
      <c r="G151" s="42">
        <v>5</v>
      </c>
      <c r="H151" s="42">
        <v>7</v>
      </c>
      <c r="I151" s="42">
        <v>13706</v>
      </c>
      <c r="J151" s="45">
        <v>0.03</v>
      </c>
      <c r="K151" s="42">
        <v>411.18</v>
      </c>
      <c r="L151" s="42">
        <v>13294.82</v>
      </c>
      <c r="M151" s="42">
        <v>9790</v>
      </c>
      <c r="N151" s="42">
        <v>3504.82</v>
      </c>
      <c r="O151" s="48">
        <v>41641</v>
      </c>
      <c r="P151" s="33" t="s">
        <v>1424</v>
      </c>
      <c r="Q151" s="33" t="s">
        <v>46</v>
      </c>
      <c r="R151" s="34">
        <v>2014</v>
      </c>
    </row>
    <row r="152" spans="1:18" x14ac:dyDescent="0.3">
      <c r="A152" s="32" t="s">
        <v>866</v>
      </c>
      <c r="B152" s="33" t="s">
        <v>33</v>
      </c>
      <c r="C152" s="33" t="s">
        <v>24</v>
      </c>
      <c r="D152" s="33" t="s">
        <v>31</v>
      </c>
      <c r="E152" s="33" t="s">
        <v>77</v>
      </c>
      <c r="F152" s="39">
        <v>1901</v>
      </c>
      <c r="G152" s="42">
        <v>5</v>
      </c>
      <c r="H152" s="42">
        <v>12</v>
      </c>
      <c r="I152" s="42">
        <v>22812</v>
      </c>
      <c r="J152" s="45">
        <v>0.03</v>
      </c>
      <c r="K152" s="42">
        <v>684.36</v>
      </c>
      <c r="L152" s="42">
        <v>22127.64</v>
      </c>
      <c r="M152" s="42">
        <v>9505</v>
      </c>
      <c r="N152" s="42">
        <v>12622.64</v>
      </c>
      <c r="O152" s="48">
        <v>41645</v>
      </c>
      <c r="P152" s="33" t="s">
        <v>1420</v>
      </c>
      <c r="Q152" s="33" t="s">
        <v>25</v>
      </c>
      <c r="R152" s="34">
        <v>2014</v>
      </c>
    </row>
    <row r="153" spans="1:18" x14ac:dyDescent="0.3">
      <c r="A153" s="32" t="s">
        <v>867</v>
      </c>
      <c r="B153" s="33" t="s">
        <v>16</v>
      </c>
      <c r="C153" s="33" t="s">
        <v>24</v>
      </c>
      <c r="D153" s="33" t="s">
        <v>31</v>
      </c>
      <c r="E153" s="33" t="s">
        <v>77</v>
      </c>
      <c r="F153" s="39">
        <v>544</v>
      </c>
      <c r="G153" s="42">
        <v>5</v>
      </c>
      <c r="H153" s="42">
        <v>7</v>
      </c>
      <c r="I153" s="42">
        <v>3808</v>
      </c>
      <c r="J153" s="45">
        <v>0.03</v>
      </c>
      <c r="K153" s="42">
        <v>114.24</v>
      </c>
      <c r="L153" s="42">
        <v>3693.76</v>
      </c>
      <c r="M153" s="42">
        <v>2720</v>
      </c>
      <c r="N153" s="42">
        <v>973.76</v>
      </c>
      <c r="O153" s="48">
        <v>41648</v>
      </c>
      <c r="P153" s="33" t="s">
        <v>1424</v>
      </c>
      <c r="Q153" s="33" t="s">
        <v>42</v>
      </c>
      <c r="R153" s="34">
        <v>2014</v>
      </c>
    </row>
    <row r="154" spans="1:18" x14ac:dyDescent="0.3">
      <c r="A154" s="32" t="s">
        <v>868</v>
      </c>
      <c r="B154" s="33" t="s">
        <v>16</v>
      </c>
      <c r="C154" s="33" t="s">
        <v>22</v>
      </c>
      <c r="D154" s="33" t="s">
        <v>31</v>
      </c>
      <c r="E154" s="33" t="s">
        <v>77</v>
      </c>
      <c r="F154" s="39">
        <v>1797</v>
      </c>
      <c r="G154" s="42">
        <v>5</v>
      </c>
      <c r="H154" s="42">
        <v>350</v>
      </c>
      <c r="I154" s="42">
        <v>628950</v>
      </c>
      <c r="J154" s="45">
        <v>0.03</v>
      </c>
      <c r="K154" s="42">
        <v>18868.5</v>
      </c>
      <c r="L154" s="42">
        <v>610081.5</v>
      </c>
      <c r="M154" s="42">
        <v>8985</v>
      </c>
      <c r="N154" s="42">
        <v>601096.5</v>
      </c>
      <c r="O154" s="48">
        <v>41283</v>
      </c>
      <c r="P154" s="33" t="s">
        <v>1419</v>
      </c>
      <c r="Q154" s="33" t="s">
        <v>42</v>
      </c>
      <c r="R154" s="34">
        <v>2013</v>
      </c>
    </row>
    <row r="155" spans="1:18" x14ac:dyDescent="0.3">
      <c r="A155" s="32" t="s">
        <v>869</v>
      </c>
      <c r="B155" s="33" t="s">
        <v>34</v>
      </c>
      <c r="C155" s="33" t="s">
        <v>24</v>
      </c>
      <c r="D155" s="33" t="s">
        <v>31</v>
      </c>
      <c r="E155" s="33" t="s">
        <v>77</v>
      </c>
      <c r="F155" s="39">
        <v>1287</v>
      </c>
      <c r="G155" s="42">
        <v>5</v>
      </c>
      <c r="H155" s="42">
        <v>125</v>
      </c>
      <c r="I155" s="42">
        <v>160875</v>
      </c>
      <c r="J155" s="45">
        <v>0.03</v>
      </c>
      <c r="K155" s="42">
        <v>4826.25</v>
      </c>
      <c r="L155" s="42">
        <v>156048.75</v>
      </c>
      <c r="M155" s="42">
        <v>6435</v>
      </c>
      <c r="N155" s="42">
        <v>149613.75</v>
      </c>
      <c r="O155" s="48">
        <v>41651</v>
      </c>
      <c r="P155" s="33" t="s">
        <v>1421</v>
      </c>
      <c r="Q155" s="33" t="s">
        <v>30</v>
      </c>
      <c r="R155" s="34">
        <v>2014</v>
      </c>
    </row>
    <row r="156" spans="1:18" x14ac:dyDescent="0.3">
      <c r="A156" s="32" t="s">
        <v>870</v>
      </c>
      <c r="B156" s="33" t="s">
        <v>34</v>
      </c>
      <c r="C156" s="33" t="s">
        <v>22</v>
      </c>
      <c r="D156" s="33" t="s">
        <v>31</v>
      </c>
      <c r="E156" s="33" t="s">
        <v>77</v>
      </c>
      <c r="F156" s="39">
        <v>1706</v>
      </c>
      <c r="G156" s="42">
        <v>5</v>
      </c>
      <c r="H156" s="42">
        <v>125</v>
      </c>
      <c r="I156" s="42">
        <v>213250</v>
      </c>
      <c r="J156" s="45">
        <v>0.03</v>
      </c>
      <c r="K156" s="42">
        <v>6397.5</v>
      </c>
      <c r="L156" s="42">
        <v>206852.5</v>
      </c>
      <c r="M156" s="42">
        <v>8530</v>
      </c>
      <c r="N156" s="42">
        <v>198322.5</v>
      </c>
      <c r="O156" s="48">
        <v>41651</v>
      </c>
      <c r="P156" s="33" t="s">
        <v>1421</v>
      </c>
      <c r="Q156" s="33" t="s">
        <v>30</v>
      </c>
      <c r="R156" s="34">
        <v>2014</v>
      </c>
    </row>
    <row r="157" spans="1:18" x14ac:dyDescent="0.3">
      <c r="A157" s="32" t="s">
        <v>871</v>
      </c>
      <c r="B157" s="33" t="s">
        <v>38</v>
      </c>
      <c r="C157" s="33" t="s">
        <v>24</v>
      </c>
      <c r="D157" s="33" t="s">
        <v>45</v>
      </c>
      <c r="E157" s="33" t="s">
        <v>77</v>
      </c>
      <c r="F157" s="39">
        <v>2434</v>
      </c>
      <c r="G157" s="42">
        <v>10</v>
      </c>
      <c r="H157" s="42">
        <v>300</v>
      </c>
      <c r="I157" s="42">
        <v>730350</v>
      </c>
      <c r="J157" s="45">
        <v>0.03</v>
      </c>
      <c r="K157" s="42">
        <v>21910.5</v>
      </c>
      <c r="L157" s="42">
        <v>708439.5</v>
      </c>
      <c r="M157" s="42">
        <v>24345</v>
      </c>
      <c r="N157" s="42">
        <v>684094.5</v>
      </c>
      <c r="O157" s="48">
        <v>41640</v>
      </c>
      <c r="P157" s="33" t="s">
        <v>1419</v>
      </c>
      <c r="Q157" s="33" t="s">
        <v>21</v>
      </c>
      <c r="R157" s="34">
        <v>2014</v>
      </c>
    </row>
    <row r="158" spans="1:18" x14ac:dyDescent="0.3">
      <c r="A158" s="32" t="s">
        <v>872</v>
      </c>
      <c r="B158" s="33" t="s">
        <v>34</v>
      </c>
      <c r="C158" s="33" t="s">
        <v>17</v>
      </c>
      <c r="D158" s="33" t="s">
        <v>45</v>
      </c>
      <c r="E158" s="33" t="s">
        <v>77</v>
      </c>
      <c r="F158" s="39">
        <v>1774</v>
      </c>
      <c r="G158" s="42">
        <v>10</v>
      </c>
      <c r="H158" s="42">
        <v>125</v>
      </c>
      <c r="I158" s="42">
        <v>221750</v>
      </c>
      <c r="J158" s="45">
        <v>0.03</v>
      </c>
      <c r="K158" s="42">
        <v>6652.5</v>
      </c>
      <c r="L158" s="42">
        <v>215097.5</v>
      </c>
      <c r="M158" s="42">
        <v>17740</v>
      </c>
      <c r="N158" s="42">
        <v>197357.5</v>
      </c>
      <c r="O158" s="48">
        <v>41642</v>
      </c>
      <c r="P158" s="33" t="s">
        <v>1422</v>
      </c>
      <c r="Q158" s="33" t="s">
        <v>32</v>
      </c>
      <c r="R158" s="34">
        <v>2014</v>
      </c>
    </row>
    <row r="159" spans="1:18" x14ac:dyDescent="0.3">
      <c r="A159" s="32" t="s">
        <v>873</v>
      </c>
      <c r="B159" s="33" t="s">
        <v>33</v>
      </c>
      <c r="C159" s="33" t="s">
        <v>24</v>
      </c>
      <c r="D159" s="33" t="s">
        <v>45</v>
      </c>
      <c r="E159" s="33" t="s">
        <v>77</v>
      </c>
      <c r="F159" s="39">
        <v>1901</v>
      </c>
      <c r="G159" s="42">
        <v>10</v>
      </c>
      <c r="H159" s="42">
        <v>12</v>
      </c>
      <c r="I159" s="42">
        <v>22812</v>
      </c>
      <c r="J159" s="45">
        <v>0.03</v>
      </c>
      <c r="K159" s="42">
        <v>684.36</v>
      </c>
      <c r="L159" s="42">
        <v>22127.64</v>
      </c>
      <c r="M159" s="42">
        <v>19010</v>
      </c>
      <c r="N159" s="42">
        <v>3117.64</v>
      </c>
      <c r="O159" s="48">
        <v>41645</v>
      </c>
      <c r="P159" s="33" t="s">
        <v>1420</v>
      </c>
      <c r="Q159" s="33" t="s">
        <v>25</v>
      </c>
      <c r="R159" s="34">
        <v>2014</v>
      </c>
    </row>
    <row r="160" spans="1:18" x14ac:dyDescent="0.3">
      <c r="A160" s="32" t="s">
        <v>874</v>
      </c>
      <c r="B160" s="33" t="s">
        <v>38</v>
      </c>
      <c r="C160" s="33" t="s">
        <v>22</v>
      </c>
      <c r="D160" s="33" t="s">
        <v>45</v>
      </c>
      <c r="E160" s="33" t="s">
        <v>77</v>
      </c>
      <c r="F160" s="39">
        <v>689</v>
      </c>
      <c r="G160" s="42">
        <v>10</v>
      </c>
      <c r="H160" s="42">
        <v>300</v>
      </c>
      <c r="I160" s="42">
        <v>206700</v>
      </c>
      <c r="J160" s="45">
        <v>0.03</v>
      </c>
      <c r="K160" s="42">
        <v>6201</v>
      </c>
      <c r="L160" s="42">
        <v>200499</v>
      </c>
      <c r="M160" s="42">
        <v>6890</v>
      </c>
      <c r="N160" s="42">
        <v>193609</v>
      </c>
      <c r="O160" s="48">
        <v>41645</v>
      </c>
      <c r="P160" s="33" t="s">
        <v>1420</v>
      </c>
      <c r="Q160" s="33" t="s">
        <v>25</v>
      </c>
      <c r="R160" s="34">
        <v>2014</v>
      </c>
    </row>
    <row r="161" spans="1:18" x14ac:dyDescent="0.3">
      <c r="A161" s="32" t="s">
        <v>875</v>
      </c>
      <c r="B161" s="33" t="s">
        <v>34</v>
      </c>
      <c r="C161" s="33" t="s">
        <v>22</v>
      </c>
      <c r="D161" s="33" t="s">
        <v>45</v>
      </c>
      <c r="E161" s="33" t="s">
        <v>77</v>
      </c>
      <c r="F161" s="39">
        <v>1570</v>
      </c>
      <c r="G161" s="42">
        <v>10</v>
      </c>
      <c r="H161" s="42">
        <v>125</v>
      </c>
      <c r="I161" s="42">
        <v>196250</v>
      </c>
      <c r="J161" s="45">
        <v>0.03</v>
      </c>
      <c r="K161" s="42">
        <v>5887.5</v>
      </c>
      <c r="L161" s="42">
        <v>190362.5</v>
      </c>
      <c r="M161" s="42">
        <v>15700</v>
      </c>
      <c r="N161" s="42">
        <v>174662.5</v>
      </c>
      <c r="O161" s="48">
        <v>41645</v>
      </c>
      <c r="P161" s="33" t="s">
        <v>1420</v>
      </c>
      <c r="Q161" s="33" t="s">
        <v>25</v>
      </c>
      <c r="R161" s="34">
        <v>2014</v>
      </c>
    </row>
    <row r="162" spans="1:18" x14ac:dyDescent="0.3">
      <c r="A162" s="32" t="s">
        <v>876</v>
      </c>
      <c r="B162" s="33" t="s">
        <v>33</v>
      </c>
      <c r="C162" s="33" t="s">
        <v>44</v>
      </c>
      <c r="D162" s="33" t="s">
        <v>45</v>
      </c>
      <c r="E162" s="33" t="s">
        <v>77</v>
      </c>
      <c r="F162" s="39">
        <v>1370</v>
      </c>
      <c r="G162" s="42">
        <v>10</v>
      </c>
      <c r="H162" s="42">
        <v>12</v>
      </c>
      <c r="I162" s="42">
        <v>16434</v>
      </c>
      <c r="J162" s="45">
        <v>0.03</v>
      </c>
      <c r="K162" s="42">
        <v>493.02</v>
      </c>
      <c r="L162" s="42">
        <v>15940.98</v>
      </c>
      <c r="M162" s="42">
        <v>13695</v>
      </c>
      <c r="N162" s="42">
        <v>2245.98</v>
      </c>
      <c r="O162" s="48">
        <v>41646</v>
      </c>
      <c r="P162" s="33" t="s">
        <v>1423</v>
      </c>
      <c r="Q162" s="33" t="s">
        <v>37</v>
      </c>
      <c r="R162" s="34">
        <v>2014</v>
      </c>
    </row>
    <row r="163" spans="1:18" x14ac:dyDescent="0.3">
      <c r="A163" s="32" t="s">
        <v>877</v>
      </c>
      <c r="B163" s="33" t="s">
        <v>34</v>
      </c>
      <c r="C163" s="33" t="s">
        <v>17</v>
      </c>
      <c r="D163" s="33" t="s">
        <v>45</v>
      </c>
      <c r="E163" s="33" t="s">
        <v>77</v>
      </c>
      <c r="F163" s="39">
        <v>2009</v>
      </c>
      <c r="G163" s="42">
        <v>10</v>
      </c>
      <c r="H163" s="42">
        <v>125</v>
      </c>
      <c r="I163" s="42">
        <v>251125</v>
      </c>
      <c r="J163" s="45">
        <v>0.03</v>
      </c>
      <c r="K163" s="42">
        <v>7533.75</v>
      </c>
      <c r="L163" s="42">
        <v>243591.25</v>
      </c>
      <c r="M163" s="42">
        <v>20090</v>
      </c>
      <c r="N163" s="42">
        <v>223501.25</v>
      </c>
      <c r="O163" s="48">
        <v>41649</v>
      </c>
      <c r="P163" s="33" t="s">
        <v>1422</v>
      </c>
      <c r="Q163" s="33" t="s">
        <v>43</v>
      </c>
      <c r="R163" s="34">
        <v>2014</v>
      </c>
    </row>
    <row r="164" spans="1:18" x14ac:dyDescent="0.3">
      <c r="A164" s="32" t="s">
        <v>878</v>
      </c>
      <c r="B164" s="33" t="s">
        <v>23</v>
      </c>
      <c r="C164" s="33" t="s">
        <v>22</v>
      </c>
      <c r="D164" s="33" t="s">
        <v>45</v>
      </c>
      <c r="E164" s="33" t="s">
        <v>77</v>
      </c>
      <c r="F164" s="39">
        <v>1945</v>
      </c>
      <c r="G164" s="42">
        <v>10</v>
      </c>
      <c r="H164" s="42">
        <v>15</v>
      </c>
      <c r="I164" s="42">
        <v>29175</v>
      </c>
      <c r="J164" s="45">
        <v>0.03</v>
      </c>
      <c r="K164" s="42">
        <v>875.25</v>
      </c>
      <c r="L164" s="42">
        <v>28299.75</v>
      </c>
      <c r="M164" s="42">
        <v>19450</v>
      </c>
      <c r="N164" s="42">
        <v>8849.75</v>
      </c>
      <c r="O164" s="48">
        <v>41284</v>
      </c>
      <c r="P164" s="33" t="s">
        <v>1424</v>
      </c>
      <c r="Q164" s="33" t="s">
        <v>43</v>
      </c>
      <c r="R164" s="34">
        <v>2013</v>
      </c>
    </row>
    <row r="165" spans="1:18" x14ac:dyDescent="0.3">
      <c r="A165" s="32" t="s">
        <v>879</v>
      </c>
      <c r="B165" s="33" t="s">
        <v>34</v>
      </c>
      <c r="C165" s="33" t="s">
        <v>24</v>
      </c>
      <c r="D165" s="33" t="s">
        <v>45</v>
      </c>
      <c r="E165" s="33" t="s">
        <v>77</v>
      </c>
      <c r="F165" s="39">
        <v>1287</v>
      </c>
      <c r="G165" s="42">
        <v>10</v>
      </c>
      <c r="H165" s="42">
        <v>125</v>
      </c>
      <c r="I165" s="42">
        <v>160875</v>
      </c>
      <c r="J165" s="45">
        <v>0.03</v>
      </c>
      <c r="K165" s="42">
        <v>4826.25</v>
      </c>
      <c r="L165" s="42">
        <v>156048.75</v>
      </c>
      <c r="M165" s="42">
        <v>12870</v>
      </c>
      <c r="N165" s="42">
        <v>143178.75</v>
      </c>
      <c r="O165" s="48">
        <v>41651</v>
      </c>
      <c r="P165" s="33" t="s">
        <v>1421</v>
      </c>
      <c r="Q165" s="33" t="s">
        <v>30</v>
      </c>
      <c r="R165" s="34">
        <v>2014</v>
      </c>
    </row>
    <row r="166" spans="1:18" x14ac:dyDescent="0.3">
      <c r="A166" s="32" t="s">
        <v>880</v>
      </c>
      <c r="B166" s="33" t="s">
        <v>34</v>
      </c>
      <c r="C166" s="33" t="s">
        <v>22</v>
      </c>
      <c r="D166" s="33" t="s">
        <v>45</v>
      </c>
      <c r="E166" s="33" t="s">
        <v>77</v>
      </c>
      <c r="F166" s="39">
        <v>1706</v>
      </c>
      <c r="G166" s="42">
        <v>10</v>
      </c>
      <c r="H166" s="42">
        <v>125</v>
      </c>
      <c r="I166" s="42">
        <v>213250</v>
      </c>
      <c r="J166" s="45">
        <v>0.03</v>
      </c>
      <c r="K166" s="42">
        <v>6397.5</v>
      </c>
      <c r="L166" s="42">
        <v>206852.5</v>
      </c>
      <c r="M166" s="42">
        <v>17060</v>
      </c>
      <c r="N166" s="42">
        <v>189792.5</v>
      </c>
      <c r="O166" s="48">
        <v>41651</v>
      </c>
      <c r="P166" s="33" t="s">
        <v>1421</v>
      </c>
      <c r="Q166" s="33" t="s">
        <v>30</v>
      </c>
      <c r="R166" s="34">
        <v>2014</v>
      </c>
    </row>
    <row r="167" spans="1:18" x14ac:dyDescent="0.3">
      <c r="A167" s="32" t="s">
        <v>881</v>
      </c>
      <c r="B167" s="33" t="s">
        <v>34</v>
      </c>
      <c r="C167" s="33" t="s">
        <v>17</v>
      </c>
      <c r="D167" s="33" t="s">
        <v>55</v>
      </c>
      <c r="E167" s="33" t="s">
        <v>77</v>
      </c>
      <c r="F167" s="39">
        <v>2009</v>
      </c>
      <c r="G167" s="42">
        <v>120</v>
      </c>
      <c r="H167" s="42">
        <v>125</v>
      </c>
      <c r="I167" s="42">
        <v>251125</v>
      </c>
      <c r="J167" s="45">
        <v>0.03</v>
      </c>
      <c r="K167" s="42">
        <v>7533.75</v>
      </c>
      <c r="L167" s="42">
        <v>243591.25</v>
      </c>
      <c r="M167" s="42">
        <v>241080</v>
      </c>
      <c r="N167" s="42">
        <v>2511.25</v>
      </c>
      <c r="O167" s="48">
        <v>41649</v>
      </c>
      <c r="P167" s="33" t="s">
        <v>1422</v>
      </c>
      <c r="Q167" s="33" t="s">
        <v>43</v>
      </c>
      <c r="R167" s="34">
        <v>2014</v>
      </c>
    </row>
    <row r="168" spans="1:18" x14ac:dyDescent="0.3">
      <c r="A168" s="32" t="s">
        <v>882</v>
      </c>
      <c r="B168" s="33" t="s">
        <v>38</v>
      </c>
      <c r="C168" s="33" t="s">
        <v>44</v>
      </c>
      <c r="D168" s="33" t="s">
        <v>60</v>
      </c>
      <c r="E168" s="33" t="s">
        <v>77</v>
      </c>
      <c r="F168" s="39">
        <v>2844</v>
      </c>
      <c r="G168" s="42">
        <v>250</v>
      </c>
      <c r="H168" s="42">
        <v>300</v>
      </c>
      <c r="I168" s="42">
        <v>853200</v>
      </c>
      <c r="J168" s="45">
        <v>0.03</v>
      </c>
      <c r="K168" s="42">
        <v>25596</v>
      </c>
      <c r="L168" s="42">
        <v>827604</v>
      </c>
      <c r="M168" s="42">
        <v>711000</v>
      </c>
      <c r="N168" s="42">
        <v>116604</v>
      </c>
      <c r="O168" s="48">
        <v>41641</v>
      </c>
      <c r="P168" s="33" t="s">
        <v>1424</v>
      </c>
      <c r="Q168" s="33" t="s">
        <v>46</v>
      </c>
      <c r="R168" s="34">
        <v>2014</v>
      </c>
    </row>
    <row r="169" spans="1:18" x14ac:dyDescent="0.3">
      <c r="A169" s="32" t="s">
        <v>883</v>
      </c>
      <c r="B169" s="33" t="s">
        <v>33</v>
      </c>
      <c r="C169" s="33" t="s">
        <v>26</v>
      </c>
      <c r="D169" s="33" t="s">
        <v>60</v>
      </c>
      <c r="E169" s="33" t="s">
        <v>77</v>
      </c>
      <c r="F169" s="39">
        <v>1916</v>
      </c>
      <c r="G169" s="42">
        <v>250</v>
      </c>
      <c r="H169" s="42">
        <v>12</v>
      </c>
      <c r="I169" s="42">
        <v>22992</v>
      </c>
      <c r="J169" s="45">
        <v>0.03</v>
      </c>
      <c r="K169" s="42">
        <v>689.76</v>
      </c>
      <c r="L169" s="42">
        <v>22302.240000000002</v>
      </c>
      <c r="M169" s="42">
        <v>479000</v>
      </c>
      <c r="N169" s="42">
        <v>-456697.76</v>
      </c>
      <c r="O169" s="48">
        <v>41643</v>
      </c>
      <c r="P169" s="33" t="s">
        <v>1425</v>
      </c>
      <c r="Q169" s="33" t="s">
        <v>64</v>
      </c>
      <c r="R169" s="34">
        <v>2014</v>
      </c>
    </row>
    <row r="170" spans="1:18" x14ac:dyDescent="0.3">
      <c r="A170" s="32" t="s">
        <v>884</v>
      </c>
      <c r="B170" s="33" t="s">
        <v>34</v>
      </c>
      <c r="C170" s="33" t="s">
        <v>22</v>
      </c>
      <c r="D170" s="33" t="s">
        <v>60</v>
      </c>
      <c r="E170" s="33" t="s">
        <v>77</v>
      </c>
      <c r="F170" s="39">
        <v>1570</v>
      </c>
      <c r="G170" s="42">
        <v>250</v>
      </c>
      <c r="H170" s="42">
        <v>125</v>
      </c>
      <c r="I170" s="42">
        <v>196250</v>
      </c>
      <c r="J170" s="45">
        <v>0.03</v>
      </c>
      <c r="K170" s="42">
        <v>5887.5</v>
      </c>
      <c r="L170" s="42">
        <v>190362.5</v>
      </c>
      <c r="M170" s="42">
        <v>392500</v>
      </c>
      <c r="N170" s="42">
        <v>-202137.5</v>
      </c>
      <c r="O170" s="48">
        <v>41645</v>
      </c>
      <c r="P170" s="33" t="s">
        <v>1420</v>
      </c>
      <c r="Q170" s="33" t="s">
        <v>25</v>
      </c>
      <c r="R170" s="34">
        <v>2014</v>
      </c>
    </row>
    <row r="171" spans="1:18" x14ac:dyDescent="0.3">
      <c r="A171" s="32" t="s">
        <v>885</v>
      </c>
      <c r="B171" s="33" t="s">
        <v>38</v>
      </c>
      <c r="C171" s="33" t="s">
        <v>17</v>
      </c>
      <c r="D171" s="33" t="s">
        <v>60</v>
      </c>
      <c r="E171" s="33" t="s">
        <v>77</v>
      </c>
      <c r="F171" s="39">
        <v>1874</v>
      </c>
      <c r="G171" s="42">
        <v>250</v>
      </c>
      <c r="H171" s="42">
        <v>300</v>
      </c>
      <c r="I171" s="42">
        <v>562200</v>
      </c>
      <c r="J171" s="45">
        <v>0.03</v>
      </c>
      <c r="K171" s="42">
        <v>16866</v>
      </c>
      <c r="L171" s="42">
        <v>545334</v>
      </c>
      <c r="M171" s="42">
        <v>468500</v>
      </c>
      <c r="N171" s="42">
        <v>76834</v>
      </c>
      <c r="O171" s="48">
        <v>41647</v>
      </c>
      <c r="P171" s="33" t="s">
        <v>1419</v>
      </c>
      <c r="Q171" s="33" t="s">
        <v>41</v>
      </c>
      <c r="R171" s="34">
        <v>2014</v>
      </c>
    </row>
    <row r="172" spans="1:18" x14ac:dyDescent="0.3">
      <c r="A172" s="32" t="s">
        <v>886</v>
      </c>
      <c r="B172" s="33" t="s">
        <v>16</v>
      </c>
      <c r="C172" s="33" t="s">
        <v>26</v>
      </c>
      <c r="D172" s="33" t="s">
        <v>60</v>
      </c>
      <c r="E172" s="33" t="s">
        <v>77</v>
      </c>
      <c r="F172" s="39">
        <v>1642</v>
      </c>
      <c r="G172" s="42">
        <v>250</v>
      </c>
      <c r="H172" s="42">
        <v>350</v>
      </c>
      <c r="I172" s="42">
        <v>574700</v>
      </c>
      <c r="J172" s="45">
        <v>0.03</v>
      </c>
      <c r="K172" s="42">
        <v>17241</v>
      </c>
      <c r="L172" s="42">
        <v>557459</v>
      </c>
      <c r="M172" s="42">
        <v>410500</v>
      </c>
      <c r="N172" s="42">
        <v>146959</v>
      </c>
      <c r="O172" s="48">
        <v>41647</v>
      </c>
      <c r="P172" s="33" t="s">
        <v>1419</v>
      </c>
      <c r="Q172" s="33" t="s">
        <v>41</v>
      </c>
      <c r="R172" s="34">
        <v>2014</v>
      </c>
    </row>
    <row r="173" spans="1:18" x14ac:dyDescent="0.3">
      <c r="A173" s="32" t="s">
        <v>887</v>
      </c>
      <c r="B173" s="33" t="s">
        <v>23</v>
      </c>
      <c r="C173" s="33" t="s">
        <v>22</v>
      </c>
      <c r="D173" s="33" t="s">
        <v>60</v>
      </c>
      <c r="E173" s="33" t="s">
        <v>77</v>
      </c>
      <c r="F173" s="39">
        <v>1945</v>
      </c>
      <c r="G173" s="42">
        <v>250</v>
      </c>
      <c r="H173" s="42">
        <v>15</v>
      </c>
      <c r="I173" s="42">
        <v>29175</v>
      </c>
      <c r="J173" s="45">
        <v>0.03</v>
      </c>
      <c r="K173" s="42">
        <v>875.25</v>
      </c>
      <c r="L173" s="42">
        <v>28299.75</v>
      </c>
      <c r="M173" s="42">
        <v>486250</v>
      </c>
      <c r="N173" s="42">
        <v>-457950.25</v>
      </c>
      <c r="O173" s="48">
        <v>41284</v>
      </c>
      <c r="P173" s="33" t="s">
        <v>1424</v>
      </c>
      <c r="Q173" s="33" t="s">
        <v>43</v>
      </c>
      <c r="R173" s="34">
        <v>2013</v>
      </c>
    </row>
    <row r="174" spans="1:18" x14ac:dyDescent="0.3">
      <c r="A174" s="32" t="s">
        <v>888</v>
      </c>
      <c r="B174" s="33" t="s">
        <v>16</v>
      </c>
      <c r="C174" s="33" t="s">
        <v>17</v>
      </c>
      <c r="D174" s="33" t="s">
        <v>18</v>
      </c>
      <c r="E174" s="33" t="s">
        <v>77</v>
      </c>
      <c r="F174" s="39">
        <v>831</v>
      </c>
      <c r="G174" s="42">
        <v>3</v>
      </c>
      <c r="H174" s="42">
        <v>20</v>
      </c>
      <c r="I174" s="42">
        <v>16620</v>
      </c>
      <c r="J174" s="45">
        <v>0.03</v>
      </c>
      <c r="K174" s="42">
        <v>498.6</v>
      </c>
      <c r="L174" s="42">
        <v>16121.4</v>
      </c>
      <c r="M174" s="42">
        <v>2493</v>
      </c>
      <c r="N174" s="42">
        <v>13628.4</v>
      </c>
      <c r="O174" s="48">
        <v>41644</v>
      </c>
      <c r="P174" s="33" t="s">
        <v>1421</v>
      </c>
      <c r="Q174" s="33" t="s">
        <v>78</v>
      </c>
      <c r="R174" s="34">
        <v>2014</v>
      </c>
    </row>
    <row r="175" spans="1:18" x14ac:dyDescent="0.3">
      <c r="A175" s="32" t="s">
        <v>889</v>
      </c>
      <c r="B175" s="33" t="s">
        <v>16</v>
      </c>
      <c r="C175" s="33" t="s">
        <v>26</v>
      </c>
      <c r="D175" s="33" t="s">
        <v>45</v>
      </c>
      <c r="E175" s="33" t="s">
        <v>77</v>
      </c>
      <c r="F175" s="39">
        <v>1760</v>
      </c>
      <c r="G175" s="42">
        <v>10</v>
      </c>
      <c r="H175" s="42">
        <v>7</v>
      </c>
      <c r="I175" s="42">
        <v>12320</v>
      </c>
      <c r="J175" s="45">
        <v>0.03</v>
      </c>
      <c r="K175" s="42">
        <v>369.6</v>
      </c>
      <c r="L175" s="42">
        <v>11950.4</v>
      </c>
      <c r="M175" s="42">
        <v>17600</v>
      </c>
      <c r="N175" s="42">
        <v>-5649.6</v>
      </c>
      <c r="O175" s="48">
        <v>41283</v>
      </c>
      <c r="P175" s="33" t="s">
        <v>1419</v>
      </c>
      <c r="Q175" s="33" t="s">
        <v>42</v>
      </c>
      <c r="R175" s="34">
        <v>2013</v>
      </c>
    </row>
    <row r="176" spans="1:18" x14ac:dyDescent="0.3">
      <c r="A176" s="32" t="s">
        <v>890</v>
      </c>
      <c r="B176" s="33" t="s">
        <v>16</v>
      </c>
      <c r="C176" s="33" t="s">
        <v>17</v>
      </c>
      <c r="D176" s="33" t="s">
        <v>55</v>
      </c>
      <c r="E176" s="33" t="s">
        <v>77</v>
      </c>
      <c r="F176" s="39">
        <v>3850</v>
      </c>
      <c r="G176" s="42">
        <v>120</v>
      </c>
      <c r="H176" s="42">
        <v>20</v>
      </c>
      <c r="I176" s="42">
        <v>77010</v>
      </c>
      <c r="J176" s="45">
        <v>0.03</v>
      </c>
      <c r="K176" s="42">
        <v>2310.3000000000002</v>
      </c>
      <c r="L176" s="42">
        <v>74699.7</v>
      </c>
      <c r="M176" s="42">
        <v>462060</v>
      </c>
      <c r="N176" s="42">
        <v>-387360.3</v>
      </c>
      <c r="O176" s="48">
        <v>41643</v>
      </c>
      <c r="P176" s="33" t="s">
        <v>1425</v>
      </c>
      <c r="Q176" s="33" t="s">
        <v>64</v>
      </c>
      <c r="R176" s="34">
        <v>2014</v>
      </c>
    </row>
    <row r="177" spans="1:18" x14ac:dyDescent="0.3">
      <c r="A177" s="32" t="s">
        <v>891</v>
      </c>
      <c r="B177" s="33" t="s">
        <v>33</v>
      </c>
      <c r="C177" s="33" t="s">
        <v>22</v>
      </c>
      <c r="D177" s="33" t="s">
        <v>60</v>
      </c>
      <c r="E177" s="33" t="s">
        <v>77</v>
      </c>
      <c r="F177" s="39">
        <v>2479</v>
      </c>
      <c r="G177" s="42">
        <v>250</v>
      </c>
      <c r="H177" s="42">
        <v>12</v>
      </c>
      <c r="I177" s="42">
        <v>29748</v>
      </c>
      <c r="J177" s="45">
        <v>0.03</v>
      </c>
      <c r="K177" s="42">
        <v>892.44</v>
      </c>
      <c r="L177" s="42">
        <v>28855.56</v>
      </c>
      <c r="M177" s="42">
        <v>619750</v>
      </c>
      <c r="N177" s="42">
        <v>-590894.43999999994</v>
      </c>
      <c r="O177" s="48">
        <v>41640</v>
      </c>
      <c r="P177" s="33" t="s">
        <v>1419</v>
      </c>
      <c r="Q177" s="33" t="s">
        <v>21</v>
      </c>
      <c r="R177" s="34">
        <v>2014</v>
      </c>
    </row>
    <row r="178" spans="1:18" x14ac:dyDescent="0.3">
      <c r="A178" s="32" t="s">
        <v>892</v>
      </c>
      <c r="B178" s="33" t="s">
        <v>23</v>
      </c>
      <c r="C178" s="33" t="s">
        <v>26</v>
      </c>
      <c r="D178" s="33" t="s">
        <v>31</v>
      </c>
      <c r="E178" s="33" t="s">
        <v>77</v>
      </c>
      <c r="F178" s="39">
        <v>2031</v>
      </c>
      <c r="G178" s="42">
        <v>5</v>
      </c>
      <c r="H178" s="42">
        <v>15</v>
      </c>
      <c r="I178" s="42">
        <v>30465</v>
      </c>
      <c r="J178" s="45">
        <v>0.04</v>
      </c>
      <c r="K178" s="42">
        <v>1218.5999999999999</v>
      </c>
      <c r="L178" s="42">
        <v>29246.400000000001</v>
      </c>
      <c r="M178" s="42">
        <v>10155</v>
      </c>
      <c r="N178" s="42">
        <v>19091.400000000001</v>
      </c>
      <c r="O178" s="48">
        <v>41649</v>
      </c>
      <c r="P178" s="33" t="s">
        <v>1422</v>
      </c>
      <c r="Q178" s="33" t="s">
        <v>43</v>
      </c>
      <c r="R178" s="34">
        <v>2014</v>
      </c>
    </row>
    <row r="179" spans="1:18" x14ac:dyDescent="0.3">
      <c r="A179" s="32" t="s">
        <v>893</v>
      </c>
      <c r="B179" s="33" t="s">
        <v>23</v>
      </c>
      <c r="C179" s="33" t="s">
        <v>26</v>
      </c>
      <c r="D179" s="33" t="s">
        <v>45</v>
      </c>
      <c r="E179" s="33" t="s">
        <v>77</v>
      </c>
      <c r="F179" s="39">
        <v>2031</v>
      </c>
      <c r="G179" s="42">
        <v>10</v>
      </c>
      <c r="H179" s="42">
        <v>15</v>
      </c>
      <c r="I179" s="42">
        <v>30465</v>
      </c>
      <c r="J179" s="45">
        <v>0.04</v>
      </c>
      <c r="K179" s="42">
        <v>1218.5999999999999</v>
      </c>
      <c r="L179" s="42">
        <v>29246.400000000001</v>
      </c>
      <c r="M179" s="42">
        <v>20310</v>
      </c>
      <c r="N179" s="42">
        <v>8936.4</v>
      </c>
      <c r="O179" s="48">
        <v>41649</v>
      </c>
      <c r="P179" s="33" t="s">
        <v>1422</v>
      </c>
      <c r="Q179" s="33" t="s">
        <v>43</v>
      </c>
      <c r="R179" s="34">
        <v>2014</v>
      </c>
    </row>
    <row r="180" spans="1:18" x14ac:dyDescent="0.3">
      <c r="A180" s="32" t="s">
        <v>894</v>
      </c>
      <c r="B180" s="33" t="s">
        <v>23</v>
      </c>
      <c r="C180" s="33" t="s">
        <v>24</v>
      </c>
      <c r="D180" s="33" t="s">
        <v>45</v>
      </c>
      <c r="E180" s="33" t="s">
        <v>77</v>
      </c>
      <c r="F180" s="39">
        <v>2261</v>
      </c>
      <c r="G180" s="42">
        <v>10</v>
      </c>
      <c r="H180" s="42">
        <v>15</v>
      </c>
      <c r="I180" s="42">
        <v>33915</v>
      </c>
      <c r="J180" s="45">
        <v>0.04</v>
      </c>
      <c r="K180" s="42">
        <v>1356.6</v>
      </c>
      <c r="L180" s="42">
        <v>32558.400000000001</v>
      </c>
      <c r="M180" s="42">
        <v>22610</v>
      </c>
      <c r="N180" s="42">
        <v>9948.4</v>
      </c>
      <c r="O180" s="48">
        <v>41286</v>
      </c>
      <c r="P180" s="33" t="s">
        <v>1425</v>
      </c>
      <c r="Q180" s="33" t="s">
        <v>30</v>
      </c>
      <c r="R180" s="34">
        <v>2013</v>
      </c>
    </row>
    <row r="181" spans="1:18" x14ac:dyDescent="0.3">
      <c r="A181" s="32" t="s">
        <v>895</v>
      </c>
      <c r="B181" s="33" t="s">
        <v>16</v>
      </c>
      <c r="C181" s="33" t="s">
        <v>44</v>
      </c>
      <c r="D181" s="33" t="s">
        <v>55</v>
      </c>
      <c r="E181" s="33" t="s">
        <v>77</v>
      </c>
      <c r="F181" s="39">
        <v>736</v>
      </c>
      <c r="G181" s="42">
        <v>120</v>
      </c>
      <c r="H181" s="42">
        <v>20</v>
      </c>
      <c r="I181" s="42">
        <v>14720</v>
      </c>
      <c r="J181" s="45">
        <v>0.04</v>
      </c>
      <c r="K181" s="42">
        <v>588.79999999999995</v>
      </c>
      <c r="L181" s="42">
        <v>14131.2</v>
      </c>
      <c r="M181" s="42">
        <v>88320</v>
      </c>
      <c r="N181" s="42">
        <v>-74188.800000000003</v>
      </c>
      <c r="O181" s="48">
        <v>41283</v>
      </c>
      <c r="P181" s="33" t="s">
        <v>1419</v>
      </c>
      <c r="Q181" s="33" t="s">
        <v>42</v>
      </c>
      <c r="R181" s="34">
        <v>2013</v>
      </c>
    </row>
    <row r="182" spans="1:18" x14ac:dyDescent="0.3">
      <c r="A182" s="32" t="s">
        <v>896</v>
      </c>
      <c r="B182" s="33" t="s">
        <v>16</v>
      </c>
      <c r="C182" s="33" t="s">
        <v>17</v>
      </c>
      <c r="D182" s="33" t="s">
        <v>18</v>
      </c>
      <c r="E182" s="33" t="s">
        <v>77</v>
      </c>
      <c r="F182" s="39">
        <v>2851</v>
      </c>
      <c r="G182" s="42">
        <v>3</v>
      </c>
      <c r="H182" s="42">
        <v>7</v>
      </c>
      <c r="I182" s="42">
        <v>19957</v>
      </c>
      <c r="J182" s="45">
        <v>0.04</v>
      </c>
      <c r="K182" s="42">
        <v>798.28</v>
      </c>
      <c r="L182" s="42">
        <v>19158.72</v>
      </c>
      <c r="M182" s="42">
        <v>8553</v>
      </c>
      <c r="N182" s="42">
        <v>10605.72</v>
      </c>
      <c r="O182" s="48">
        <v>41284</v>
      </c>
      <c r="P182" s="33" t="s">
        <v>1424</v>
      </c>
      <c r="Q182" s="33" t="s">
        <v>43</v>
      </c>
      <c r="R182" s="34">
        <v>2013</v>
      </c>
    </row>
    <row r="183" spans="1:18" x14ac:dyDescent="0.3">
      <c r="A183" s="32" t="s">
        <v>897</v>
      </c>
      <c r="B183" s="33" t="s">
        <v>38</v>
      </c>
      <c r="C183" s="33" t="s">
        <v>22</v>
      </c>
      <c r="D183" s="33" t="s">
        <v>18</v>
      </c>
      <c r="E183" s="33" t="s">
        <v>77</v>
      </c>
      <c r="F183" s="39">
        <v>2021</v>
      </c>
      <c r="G183" s="42">
        <v>3</v>
      </c>
      <c r="H183" s="42">
        <v>300</v>
      </c>
      <c r="I183" s="42">
        <v>606300</v>
      </c>
      <c r="J183" s="45">
        <v>0.04</v>
      </c>
      <c r="K183" s="42">
        <v>24252</v>
      </c>
      <c r="L183" s="42">
        <v>582048</v>
      </c>
      <c r="M183" s="42">
        <v>6063</v>
      </c>
      <c r="N183" s="42">
        <v>575985</v>
      </c>
      <c r="O183" s="48">
        <v>41649</v>
      </c>
      <c r="P183" s="33" t="s">
        <v>1422</v>
      </c>
      <c r="Q183" s="33" t="s">
        <v>43</v>
      </c>
      <c r="R183" s="34">
        <v>2014</v>
      </c>
    </row>
    <row r="184" spans="1:18" x14ac:dyDescent="0.3">
      <c r="A184" s="32" t="s">
        <v>898</v>
      </c>
      <c r="B184" s="33" t="s">
        <v>16</v>
      </c>
      <c r="C184" s="33" t="s">
        <v>44</v>
      </c>
      <c r="D184" s="33" t="s">
        <v>18</v>
      </c>
      <c r="E184" s="33" t="s">
        <v>77</v>
      </c>
      <c r="F184" s="39">
        <v>274</v>
      </c>
      <c r="G184" s="42">
        <v>3</v>
      </c>
      <c r="H184" s="42">
        <v>350</v>
      </c>
      <c r="I184" s="42">
        <v>95900</v>
      </c>
      <c r="J184" s="45">
        <v>0.04</v>
      </c>
      <c r="K184" s="42">
        <v>3836</v>
      </c>
      <c r="L184" s="42">
        <v>92064</v>
      </c>
      <c r="M184" s="42">
        <v>822</v>
      </c>
      <c r="N184" s="42">
        <v>91242</v>
      </c>
      <c r="O184" s="48">
        <v>41651</v>
      </c>
      <c r="P184" s="33" t="s">
        <v>1421</v>
      </c>
      <c r="Q184" s="33" t="s">
        <v>30</v>
      </c>
      <c r="R184" s="34">
        <v>2014</v>
      </c>
    </row>
    <row r="185" spans="1:18" x14ac:dyDescent="0.3">
      <c r="A185" s="32" t="s">
        <v>899</v>
      </c>
      <c r="B185" s="33" t="s">
        <v>23</v>
      </c>
      <c r="C185" s="33" t="s">
        <v>17</v>
      </c>
      <c r="D185" s="33" t="s">
        <v>31</v>
      </c>
      <c r="E185" s="33" t="s">
        <v>77</v>
      </c>
      <c r="F185" s="39">
        <v>1967</v>
      </c>
      <c r="G185" s="42">
        <v>5</v>
      </c>
      <c r="H185" s="42">
        <v>15</v>
      </c>
      <c r="I185" s="42">
        <v>29505</v>
      </c>
      <c r="J185" s="45">
        <v>0.04</v>
      </c>
      <c r="K185" s="42">
        <v>1180.2</v>
      </c>
      <c r="L185" s="42">
        <v>28324.799999999999</v>
      </c>
      <c r="M185" s="42">
        <v>9835</v>
      </c>
      <c r="N185" s="42">
        <v>18489.8</v>
      </c>
      <c r="O185" s="48">
        <v>41642</v>
      </c>
      <c r="P185" s="33" t="s">
        <v>1422</v>
      </c>
      <c r="Q185" s="33" t="s">
        <v>32</v>
      </c>
      <c r="R185" s="34">
        <v>2014</v>
      </c>
    </row>
    <row r="186" spans="1:18" x14ac:dyDescent="0.3">
      <c r="A186" s="32" t="s">
        <v>900</v>
      </c>
      <c r="B186" s="33" t="s">
        <v>38</v>
      </c>
      <c r="C186" s="33" t="s">
        <v>22</v>
      </c>
      <c r="D186" s="33" t="s">
        <v>31</v>
      </c>
      <c r="E186" s="33" t="s">
        <v>77</v>
      </c>
      <c r="F186" s="39">
        <v>1859</v>
      </c>
      <c r="G186" s="42">
        <v>5</v>
      </c>
      <c r="H186" s="42">
        <v>300</v>
      </c>
      <c r="I186" s="42">
        <v>557700</v>
      </c>
      <c r="J186" s="45">
        <v>0.04</v>
      </c>
      <c r="K186" s="42">
        <v>22308</v>
      </c>
      <c r="L186" s="42">
        <v>535392</v>
      </c>
      <c r="M186" s="42">
        <v>9295</v>
      </c>
      <c r="N186" s="42">
        <v>526097</v>
      </c>
      <c r="O186" s="48">
        <v>41647</v>
      </c>
      <c r="P186" s="33" t="s">
        <v>1419</v>
      </c>
      <c r="Q186" s="33" t="s">
        <v>41</v>
      </c>
      <c r="R186" s="34">
        <v>2014</v>
      </c>
    </row>
    <row r="187" spans="1:18" x14ac:dyDescent="0.3">
      <c r="A187" s="32" t="s">
        <v>901</v>
      </c>
      <c r="B187" s="33" t="s">
        <v>16</v>
      </c>
      <c r="C187" s="33" t="s">
        <v>17</v>
      </c>
      <c r="D187" s="33" t="s">
        <v>31</v>
      </c>
      <c r="E187" s="33" t="s">
        <v>77</v>
      </c>
      <c r="F187" s="39">
        <v>2851</v>
      </c>
      <c r="G187" s="42">
        <v>5</v>
      </c>
      <c r="H187" s="42">
        <v>7</v>
      </c>
      <c r="I187" s="42">
        <v>19957</v>
      </c>
      <c r="J187" s="45">
        <v>0.04</v>
      </c>
      <c r="K187" s="42">
        <v>798.28</v>
      </c>
      <c r="L187" s="42">
        <v>19158.72</v>
      </c>
      <c r="M187" s="42">
        <v>14255</v>
      </c>
      <c r="N187" s="42">
        <v>4903.72</v>
      </c>
      <c r="O187" s="48">
        <v>41284</v>
      </c>
      <c r="P187" s="33" t="s">
        <v>1424</v>
      </c>
      <c r="Q187" s="33" t="s">
        <v>43</v>
      </c>
      <c r="R187" s="34">
        <v>2013</v>
      </c>
    </row>
    <row r="188" spans="1:18" x14ac:dyDescent="0.3">
      <c r="A188" s="32" t="s">
        <v>902</v>
      </c>
      <c r="B188" s="33" t="s">
        <v>38</v>
      </c>
      <c r="C188" s="33" t="s">
        <v>22</v>
      </c>
      <c r="D188" s="33" t="s">
        <v>31</v>
      </c>
      <c r="E188" s="33" t="s">
        <v>77</v>
      </c>
      <c r="F188" s="39">
        <v>2021</v>
      </c>
      <c r="G188" s="42">
        <v>5</v>
      </c>
      <c r="H188" s="42">
        <v>300</v>
      </c>
      <c r="I188" s="42">
        <v>606300</v>
      </c>
      <c r="J188" s="45">
        <v>0.04</v>
      </c>
      <c r="K188" s="42">
        <v>24252</v>
      </c>
      <c r="L188" s="42">
        <v>582048</v>
      </c>
      <c r="M188" s="42">
        <v>10105</v>
      </c>
      <c r="N188" s="42">
        <v>571943</v>
      </c>
      <c r="O188" s="48">
        <v>41649</v>
      </c>
      <c r="P188" s="33" t="s">
        <v>1422</v>
      </c>
      <c r="Q188" s="33" t="s">
        <v>43</v>
      </c>
      <c r="R188" s="34">
        <v>2014</v>
      </c>
    </row>
    <row r="189" spans="1:18" x14ac:dyDescent="0.3">
      <c r="A189" s="32" t="s">
        <v>903</v>
      </c>
      <c r="B189" s="33" t="s">
        <v>34</v>
      </c>
      <c r="C189" s="33" t="s">
        <v>26</v>
      </c>
      <c r="D189" s="33" t="s">
        <v>31</v>
      </c>
      <c r="E189" s="33" t="s">
        <v>77</v>
      </c>
      <c r="F189" s="39">
        <v>1138</v>
      </c>
      <c r="G189" s="42">
        <v>5</v>
      </c>
      <c r="H189" s="42">
        <v>125</v>
      </c>
      <c r="I189" s="42">
        <v>142250</v>
      </c>
      <c r="J189" s="45">
        <v>0.04</v>
      </c>
      <c r="K189" s="42">
        <v>5690</v>
      </c>
      <c r="L189" s="42">
        <v>136560</v>
      </c>
      <c r="M189" s="42">
        <v>5690</v>
      </c>
      <c r="N189" s="42">
        <v>130870</v>
      </c>
      <c r="O189" s="48">
        <v>41651</v>
      </c>
      <c r="P189" s="33" t="s">
        <v>1421</v>
      </c>
      <c r="Q189" s="33" t="s">
        <v>30</v>
      </c>
      <c r="R189" s="34">
        <v>2014</v>
      </c>
    </row>
    <row r="190" spans="1:18" x14ac:dyDescent="0.3">
      <c r="A190" s="32" t="s">
        <v>904</v>
      </c>
      <c r="B190" s="33" t="s">
        <v>16</v>
      </c>
      <c r="C190" s="33" t="s">
        <v>17</v>
      </c>
      <c r="D190" s="33" t="s">
        <v>45</v>
      </c>
      <c r="E190" s="33" t="s">
        <v>77</v>
      </c>
      <c r="F190" s="39">
        <v>4251</v>
      </c>
      <c r="G190" s="42">
        <v>10</v>
      </c>
      <c r="H190" s="42">
        <v>7</v>
      </c>
      <c r="I190" s="42">
        <v>29757</v>
      </c>
      <c r="J190" s="45">
        <v>0.04</v>
      </c>
      <c r="K190" s="42">
        <v>1190.28</v>
      </c>
      <c r="L190" s="42">
        <v>28566.720000000001</v>
      </c>
      <c r="M190" s="42">
        <v>42510</v>
      </c>
      <c r="N190" s="42">
        <v>-13943.28</v>
      </c>
      <c r="O190" s="48">
        <v>41640</v>
      </c>
      <c r="P190" s="33" t="s">
        <v>1419</v>
      </c>
      <c r="Q190" s="33" t="s">
        <v>21</v>
      </c>
      <c r="R190" s="34">
        <v>2014</v>
      </c>
    </row>
    <row r="191" spans="1:18" x14ac:dyDescent="0.3">
      <c r="A191" s="32" t="s">
        <v>905</v>
      </c>
      <c r="B191" s="33" t="s">
        <v>34</v>
      </c>
      <c r="C191" s="33" t="s">
        <v>22</v>
      </c>
      <c r="D191" s="33" t="s">
        <v>45</v>
      </c>
      <c r="E191" s="33" t="s">
        <v>77</v>
      </c>
      <c r="F191" s="39">
        <v>795</v>
      </c>
      <c r="G191" s="42">
        <v>10</v>
      </c>
      <c r="H191" s="42">
        <v>125</v>
      </c>
      <c r="I191" s="42">
        <v>99375</v>
      </c>
      <c r="J191" s="45">
        <v>0.04</v>
      </c>
      <c r="K191" s="42">
        <v>3975</v>
      </c>
      <c r="L191" s="42">
        <v>95400</v>
      </c>
      <c r="M191" s="42">
        <v>7950</v>
      </c>
      <c r="N191" s="42">
        <v>87450</v>
      </c>
      <c r="O191" s="48">
        <v>41642</v>
      </c>
      <c r="P191" s="33" t="s">
        <v>1422</v>
      </c>
      <c r="Q191" s="33" t="s">
        <v>32</v>
      </c>
      <c r="R191" s="34">
        <v>2014</v>
      </c>
    </row>
    <row r="192" spans="1:18" x14ac:dyDescent="0.3">
      <c r="A192" s="32" t="s">
        <v>906</v>
      </c>
      <c r="B192" s="33" t="s">
        <v>38</v>
      </c>
      <c r="C192" s="33" t="s">
        <v>22</v>
      </c>
      <c r="D192" s="33" t="s">
        <v>45</v>
      </c>
      <c r="E192" s="33" t="s">
        <v>77</v>
      </c>
      <c r="F192" s="39">
        <v>1414</v>
      </c>
      <c r="G192" s="42">
        <v>10</v>
      </c>
      <c r="H192" s="42">
        <v>300</v>
      </c>
      <c r="I192" s="42">
        <v>424350</v>
      </c>
      <c r="J192" s="45">
        <v>0.04</v>
      </c>
      <c r="K192" s="42">
        <v>16974</v>
      </c>
      <c r="L192" s="42">
        <v>407376</v>
      </c>
      <c r="M192" s="42">
        <v>14145</v>
      </c>
      <c r="N192" s="42">
        <v>393231</v>
      </c>
      <c r="O192" s="48">
        <v>41643</v>
      </c>
      <c r="P192" s="33" t="s">
        <v>1425</v>
      </c>
      <c r="Q192" s="33" t="s">
        <v>64</v>
      </c>
      <c r="R192" s="34">
        <v>2014</v>
      </c>
    </row>
    <row r="193" spans="1:18" x14ac:dyDescent="0.3">
      <c r="A193" s="32" t="s">
        <v>907</v>
      </c>
      <c r="B193" s="33" t="s">
        <v>38</v>
      </c>
      <c r="C193" s="33" t="s">
        <v>44</v>
      </c>
      <c r="D193" s="33" t="s">
        <v>45</v>
      </c>
      <c r="E193" s="33" t="s">
        <v>77</v>
      </c>
      <c r="F193" s="39">
        <v>2918</v>
      </c>
      <c r="G193" s="42">
        <v>10</v>
      </c>
      <c r="H193" s="42">
        <v>300</v>
      </c>
      <c r="I193" s="42">
        <v>875400</v>
      </c>
      <c r="J193" s="45">
        <v>0.04</v>
      </c>
      <c r="K193" s="42">
        <v>35016</v>
      </c>
      <c r="L193" s="42">
        <v>840384</v>
      </c>
      <c r="M193" s="42">
        <v>29180</v>
      </c>
      <c r="N193" s="42">
        <v>811204</v>
      </c>
      <c r="O193" s="48">
        <v>41644</v>
      </c>
      <c r="P193" s="33" t="s">
        <v>1421</v>
      </c>
      <c r="Q193" s="33" t="s">
        <v>78</v>
      </c>
      <c r="R193" s="34">
        <v>2014</v>
      </c>
    </row>
    <row r="194" spans="1:18" x14ac:dyDescent="0.3">
      <c r="A194" s="32" t="s">
        <v>908</v>
      </c>
      <c r="B194" s="33" t="s">
        <v>16</v>
      </c>
      <c r="C194" s="33" t="s">
        <v>44</v>
      </c>
      <c r="D194" s="33" t="s">
        <v>45</v>
      </c>
      <c r="E194" s="33" t="s">
        <v>77</v>
      </c>
      <c r="F194" s="39">
        <v>3450</v>
      </c>
      <c r="G194" s="42">
        <v>10</v>
      </c>
      <c r="H194" s="42">
        <v>350</v>
      </c>
      <c r="I194" s="42">
        <v>1207500</v>
      </c>
      <c r="J194" s="45">
        <v>0.04</v>
      </c>
      <c r="K194" s="42">
        <v>48300</v>
      </c>
      <c r="L194" s="42">
        <v>1159200</v>
      </c>
      <c r="M194" s="42">
        <v>34500</v>
      </c>
      <c r="N194" s="42">
        <v>1124700</v>
      </c>
      <c r="O194" s="48">
        <v>41646</v>
      </c>
      <c r="P194" s="33" t="s">
        <v>1423</v>
      </c>
      <c r="Q194" s="33" t="s">
        <v>37</v>
      </c>
      <c r="R194" s="34">
        <v>2014</v>
      </c>
    </row>
    <row r="195" spans="1:18" x14ac:dyDescent="0.3">
      <c r="A195" s="32" t="s">
        <v>909</v>
      </c>
      <c r="B195" s="33" t="s">
        <v>34</v>
      </c>
      <c r="C195" s="33" t="s">
        <v>24</v>
      </c>
      <c r="D195" s="33" t="s">
        <v>45</v>
      </c>
      <c r="E195" s="33" t="s">
        <v>77</v>
      </c>
      <c r="F195" s="39">
        <v>2988</v>
      </c>
      <c r="G195" s="42">
        <v>10</v>
      </c>
      <c r="H195" s="42">
        <v>125</v>
      </c>
      <c r="I195" s="42">
        <v>373500</v>
      </c>
      <c r="J195" s="45">
        <v>0.04</v>
      </c>
      <c r="K195" s="42">
        <v>14940</v>
      </c>
      <c r="L195" s="42">
        <v>358560</v>
      </c>
      <c r="M195" s="42">
        <v>29880</v>
      </c>
      <c r="N195" s="42">
        <v>328680</v>
      </c>
      <c r="O195" s="48">
        <v>41646</v>
      </c>
      <c r="P195" s="33" t="s">
        <v>1423</v>
      </c>
      <c r="Q195" s="33" t="s">
        <v>37</v>
      </c>
      <c r="R195" s="34">
        <v>2014</v>
      </c>
    </row>
    <row r="196" spans="1:18" x14ac:dyDescent="0.3">
      <c r="A196" s="32" t="s">
        <v>910</v>
      </c>
      <c r="B196" s="33" t="s">
        <v>23</v>
      </c>
      <c r="C196" s="33" t="s">
        <v>17</v>
      </c>
      <c r="D196" s="33" t="s">
        <v>45</v>
      </c>
      <c r="E196" s="33" t="s">
        <v>77</v>
      </c>
      <c r="F196" s="39">
        <v>218</v>
      </c>
      <c r="G196" s="42">
        <v>10</v>
      </c>
      <c r="H196" s="42">
        <v>15</v>
      </c>
      <c r="I196" s="42">
        <v>3270</v>
      </c>
      <c r="J196" s="45">
        <v>0.04</v>
      </c>
      <c r="K196" s="42">
        <v>130.80000000000001</v>
      </c>
      <c r="L196" s="42">
        <v>3139.2</v>
      </c>
      <c r="M196" s="42">
        <v>2180</v>
      </c>
      <c r="N196" s="42">
        <v>959.2</v>
      </c>
      <c r="O196" s="48">
        <v>41648</v>
      </c>
      <c r="P196" s="33" t="s">
        <v>1424</v>
      </c>
      <c r="Q196" s="33" t="s">
        <v>42</v>
      </c>
      <c r="R196" s="34">
        <v>2014</v>
      </c>
    </row>
    <row r="197" spans="1:18" x14ac:dyDescent="0.3">
      <c r="A197" s="32" t="s">
        <v>911</v>
      </c>
      <c r="B197" s="33" t="s">
        <v>16</v>
      </c>
      <c r="C197" s="33" t="s">
        <v>17</v>
      </c>
      <c r="D197" s="33" t="s">
        <v>45</v>
      </c>
      <c r="E197" s="33" t="s">
        <v>77</v>
      </c>
      <c r="F197" s="39">
        <v>2074</v>
      </c>
      <c r="G197" s="42">
        <v>10</v>
      </c>
      <c r="H197" s="42">
        <v>20</v>
      </c>
      <c r="I197" s="42">
        <v>41480</v>
      </c>
      <c r="J197" s="45">
        <v>0.04</v>
      </c>
      <c r="K197" s="42">
        <v>1659.2</v>
      </c>
      <c r="L197" s="42">
        <v>39820.800000000003</v>
      </c>
      <c r="M197" s="42">
        <v>20740</v>
      </c>
      <c r="N197" s="42">
        <v>19080.8</v>
      </c>
      <c r="O197" s="48">
        <v>41648</v>
      </c>
      <c r="P197" s="33" t="s">
        <v>1424</v>
      </c>
      <c r="Q197" s="33" t="s">
        <v>42</v>
      </c>
      <c r="R197" s="34">
        <v>2014</v>
      </c>
    </row>
    <row r="198" spans="1:18" x14ac:dyDescent="0.3">
      <c r="A198" s="32" t="s">
        <v>912</v>
      </c>
      <c r="B198" s="33" t="s">
        <v>16</v>
      </c>
      <c r="C198" s="33" t="s">
        <v>44</v>
      </c>
      <c r="D198" s="33" t="s">
        <v>45</v>
      </c>
      <c r="E198" s="33" t="s">
        <v>77</v>
      </c>
      <c r="F198" s="39">
        <v>1056</v>
      </c>
      <c r="G198" s="42">
        <v>10</v>
      </c>
      <c r="H198" s="42">
        <v>20</v>
      </c>
      <c r="I198" s="42">
        <v>21120</v>
      </c>
      <c r="J198" s="45">
        <v>0.04</v>
      </c>
      <c r="K198" s="42">
        <v>844.8</v>
      </c>
      <c r="L198" s="42">
        <v>20275.2</v>
      </c>
      <c r="M198" s="42">
        <v>10560</v>
      </c>
      <c r="N198" s="42">
        <v>9715.2000000000007</v>
      </c>
      <c r="O198" s="48">
        <v>41648</v>
      </c>
      <c r="P198" s="33" t="s">
        <v>1424</v>
      </c>
      <c r="Q198" s="33" t="s">
        <v>42</v>
      </c>
      <c r="R198" s="34">
        <v>2014</v>
      </c>
    </row>
    <row r="199" spans="1:18" x14ac:dyDescent="0.3">
      <c r="A199" s="32" t="s">
        <v>913</v>
      </c>
      <c r="B199" s="33" t="s">
        <v>23</v>
      </c>
      <c r="C199" s="33" t="s">
        <v>44</v>
      </c>
      <c r="D199" s="33" t="s">
        <v>45</v>
      </c>
      <c r="E199" s="33" t="s">
        <v>77</v>
      </c>
      <c r="F199" s="39">
        <v>671</v>
      </c>
      <c r="G199" s="42">
        <v>10</v>
      </c>
      <c r="H199" s="42">
        <v>15</v>
      </c>
      <c r="I199" s="42">
        <v>10065</v>
      </c>
      <c r="J199" s="45">
        <v>0.04</v>
      </c>
      <c r="K199" s="42">
        <v>402.6</v>
      </c>
      <c r="L199" s="42">
        <v>9662.4</v>
      </c>
      <c r="M199" s="42">
        <v>6710</v>
      </c>
      <c r="N199" s="42">
        <v>2952.4</v>
      </c>
      <c r="O199" s="48">
        <v>41284</v>
      </c>
      <c r="P199" s="33" t="s">
        <v>1424</v>
      </c>
      <c r="Q199" s="33" t="s">
        <v>43</v>
      </c>
      <c r="R199" s="34">
        <v>2013</v>
      </c>
    </row>
    <row r="200" spans="1:18" x14ac:dyDescent="0.3">
      <c r="A200" s="32" t="s">
        <v>914</v>
      </c>
      <c r="B200" s="33" t="s">
        <v>23</v>
      </c>
      <c r="C200" s="33" t="s">
        <v>26</v>
      </c>
      <c r="D200" s="33" t="s">
        <v>45</v>
      </c>
      <c r="E200" s="33" t="s">
        <v>77</v>
      </c>
      <c r="F200" s="39">
        <v>1514</v>
      </c>
      <c r="G200" s="42">
        <v>10</v>
      </c>
      <c r="H200" s="42">
        <v>15</v>
      </c>
      <c r="I200" s="42">
        <v>22710</v>
      </c>
      <c r="J200" s="45">
        <v>0.04</v>
      </c>
      <c r="K200" s="42">
        <v>908.4</v>
      </c>
      <c r="L200" s="42">
        <v>21801.599999999999</v>
      </c>
      <c r="M200" s="42">
        <v>15140</v>
      </c>
      <c r="N200" s="42">
        <v>6661.6</v>
      </c>
      <c r="O200" s="48">
        <v>41284</v>
      </c>
      <c r="P200" s="33" t="s">
        <v>1424</v>
      </c>
      <c r="Q200" s="33" t="s">
        <v>43</v>
      </c>
      <c r="R200" s="34">
        <v>2013</v>
      </c>
    </row>
    <row r="201" spans="1:18" x14ac:dyDescent="0.3">
      <c r="A201" s="32" t="s">
        <v>915</v>
      </c>
      <c r="B201" s="33" t="s">
        <v>16</v>
      </c>
      <c r="C201" s="33" t="s">
        <v>44</v>
      </c>
      <c r="D201" s="33" t="s">
        <v>45</v>
      </c>
      <c r="E201" s="33" t="s">
        <v>77</v>
      </c>
      <c r="F201" s="39">
        <v>274</v>
      </c>
      <c r="G201" s="42">
        <v>10</v>
      </c>
      <c r="H201" s="42">
        <v>350</v>
      </c>
      <c r="I201" s="42">
        <v>95900</v>
      </c>
      <c r="J201" s="45">
        <v>0.04</v>
      </c>
      <c r="K201" s="42">
        <v>3836</v>
      </c>
      <c r="L201" s="42">
        <v>92064</v>
      </c>
      <c r="M201" s="42">
        <v>2740</v>
      </c>
      <c r="N201" s="42">
        <v>89324</v>
      </c>
      <c r="O201" s="48">
        <v>41651</v>
      </c>
      <c r="P201" s="33" t="s">
        <v>1421</v>
      </c>
      <c r="Q201" s="33" t="s">
        <v>30</v>
      </c>
      <c r="R201" s="34">
        <v>2014</v>
      </c>
    </row>
    <row r="202" spans="1:18" x14ac:dyDescent="0.3">
      <c r="A202" s="32" t="s">
        <v>916</v>
      </c>
      <c r="B202" s="33" t="s">
        <v>34</v>
      </c>
      <c r="C202" s="33" t="s">
        <v>26</v>
      </c>
      <c r="D202" s="33" t="s">
        <v>45</v>
      </c>
      <c r="E202" s="33" t="s">
        <v>77</v>
      </c>
      <c r="F202" s="39">
        <v>1138</v>
      </c>
      <c r="G202" s="42">
        <v>10</v>
      </c>
      <c r="H202" s="42">
        <v>125</v>
      </c>
      <c r="I202" s="42">
        <v>142250</v>
      </c>
      <c r="J202" s="45">
        <v>0.04</v>
      </c>
      <c r="K202" s="42">
        <v>5690</v>
      </c>
      <c r="L202" s="42">
        <v>136560</v>
      </c>
      <c r="M202" s="42">
        <v>11380</v>
      </c>
      <c r="N202" s="42">
        <v>125180</v>
      </c>
      <c r="O202" s="48">
        <v>41651</v>
      </c>
      <c r="P202" s="33" t="s">
        <v>1421</v>
      </c>
      <c r="Q202" s="33" t="s">
        <v>30</v>
      </c>
      <c r="R202" s="34">
        <v>2014</v>
      </c>
    </row>
    <row r="203" spans="1:18" x14ac:dyDescent="0.3">
      <c r="A203" s="32" t="s">
        <v>917</v>
      </c>
      <c r="B203" s="33" t="s">
        <v>33</v>
      </c>
      <c r="C203" s="33" t="s">
        <v>44</v>
      </c>
      <c r="D203" s="33" t="s">
        <v>55</v>
      </c>
      <c r="E203" s="33" t="s">
        <v>77</v>
      </c>
      <c r="F203" s="39">
        <v>1465</v>
      </c>
      <c r="G203" s="42">
        <v>120</v>
      </c>
      <c r="H203" s="42">
        <v>12</v>
      </c>
      <c r="I203" s="42">
        <v>17580</v>
      </c>
      <c r="J203" s="45">
        <v>0.04</v>
      </c>
      <c r="K203" s="42">
        <v>703.2</v>
      </c>
      <c r="L203" s="42">
        <v>16876.8</v>
      </c>
      <c r="M203" s="42">
        <v>175800</v>
      </c>
      <c r="N203" s="42">
        <v>-158923.20000000001</v>
      </c>
      <c r="O203" s="48">
        <v>41642</v>
      </c>
      <c r="P203" s="33" t="s">
        <v>1422</v>
      </c>
      <c r="Q203" s="33" t="s">
        <v>32</v>
      </c>
      <c r="R203" s="34">
        <v>2014</v>
      </c>
    </row>
    <row r="204" spans="1:18" x14ac:dyDescent="0.3">
      <c r="A204" s="32" t="s">
        <v>918</v>
      </c>
      <c r="B204" s="33" t="s">
        <v>16</v>
      </c>
      <c r="C204" s="33" t="s">
        <v>17</v>
      </c>
      <c r="D204" s="33" t="s">
        <v>55</v>
      </c>
      <c r="E204" s="33" t="s">
        <v>77</v>
      </c>
      <c r="F204" s="39">
        <v>2646</v>
      </c>
      <c r="G204" s="42">
        <v>120</v>
      </c>
      <c r="H204" s="42">
        <v>20</v>
      </c>
      <c r="I204" s="42">
        <v>52920</v>
      </c>
      <c r="J204" s="45">
        <v>0.04</v>
      </c>
      <c r="K204" s="42">
        <v>2116.8000000000002</v>
      </c>
      <c r="L204" s="42">
        <v>50803.199999999997</v>
      </c>
      <c r="M204" s="42">
        <v>317520</v>
      </c>
      <c r="N204" s="42">
        <v>-266716.79999999999</v>
      </c>
      <c r="O204" s="48">
        <v>41283</v>
      </c>
      <c r="P204" s="33" t="s">
        <v>1419</v>
      </c>
      <c r="Q204" s="33" t="s">
        <v>42</v>
      </c>
      <c r="R204" s="34">
        <v>2013</v>
      </c>
    </row>
    <row r="205" spans="1:18" x14ac:dyDescent="0.3">
      <c r="A205" s="32" t="s">
        <v>919</v>
      </c>
      <c r="B205" s="33" t="s">
        <v>16</v>
      </c>
      <c r="C205" s="33" t="s">
        <v>24</v>
      </c>
      <c r="D205" s="33" t="s">
        <v>55</v>
      </c>
      <c r="E205" s="33" t="s">
        <v>77</v>
      </c>
      <c r="F205" s="39">
        <v>2177</v>
      </c>
      <c r="G205" s="42">
        <v>120</v>
      </c>
      <c r="H205" s="42">
        <v>350</v>
      </c>
      <c r="I205" s="42">
        <v>761950</v>
      </c>
      <c r="J205" s="45">
        <v>0.04</v>
      </c>
      <c r="K205" s="42">
        <v>30478</v>
      </c>
      <c r="L205" s="42">
        <v>731472</v>
      </c>
      <c r="M205" s="42">
        <v>261240</v>
      </c>
      <c r="N205" s="42">
        <v>470232</v>
      </c>
      <c r="O205" s="48">
        <v>41649</v>
      </c>
      <c r="P205" s="33" t="s">
        <v>1422</v>
      </c>
      <c r="Q205" s="33" t="s">
        <v>43</v>
      </c>
      <c r="R205" s="34">
        <v>2014</v>
      </c>
    </row>
    <row r="206" spans="1:18" x14ac:dyDescent="0.3">
      <c r="A206" s="32" t="s">
        <v>920</v>
      </c>
      <c r="B206" s="33" t="s">
        <v>33</v>
      </c>
      <c r="C206" s="33" t="s">
        <v>24</v>
      </c>
      <c r="D206" s="33" t="s">
        <v>60</v>
      </c>
      <c r="E206" s="33" t="s">
        <v>77</v>
      </c>
      <c r="F206" s="39">
        <v>866</v>
      </c>
      <c r="G206" s="42">
        <v>250</v>
      </c>
      <c r="H206" s="42">
        <v>12</v>
      </c>
      <c r="I206" s="42">
        <v>10392</v>
      </c>
      <c r="J206" s="45">
        <v>0.04</v>
      </c>
      <c r="K206" s="42">
        <v>415.68</v>
      </c>
      <c r="L206" s="42">
        <v>9976.32</v>
      </c>
      <c r="M206" s="42">
        <v>216500</v>
      </c>
      <c r="N206" s="42">
        <v>-206523.68</v>
      </c>
      <c r="O206" s="48">
        <v>41644</v>
      </c>
      <c r="P206" s="33" t="s">
        <v>1421</v>
      </c>
      <c r="Q206" s="33" t="s">
        <v>78</v>
      </c>
      <c r="R206" s="34">
        <v>2014</v>
      </c>
    </row>
    <row r="207" spans="1:18" x14ac:dyDescent="0.3">
      <c r="A207" s="32" t="s">
        <v>921</v>
      </c>
      <c r="B207" s="33" t="s">
        <v>16</v>
      </c>
      <c r="C207" s="33" t="s">
        <v>44</v>
      </c>
      <c r="D207" s="33" t="s">
        <v>60</v>
      </c>
      <c r="E207" s="33" t="s">
        <v>77</v>
      </c>
      <c r="F207" s="39">
        <v>349</v>
      </c>
      <c r="G207" s="42">
        <v>250</v>
      </c>
      <c r="H207" s="42">
        <v>350</v>
      </c>
      <c r="I207" s="42">
        <v>122150</v>
      </c>
      <c r="J207" s="45">
        <v>0.04</v>
      </c>
      <c r="K207" s="42">
        <v>4886</v>
      </c>
      <c r="L207" s="42">
        <v>117264</v>
      </c>
      <c r="M207" s="42">
        <v>87250</v>
      </c>
      <c r="N207" s="42">
        <v>30014</v>
      </c>
      <c r="O207" s="48">
        <v>41283</v>
      </c>
      <c r="P207" s="33" t="s">
        <v>1419</v>
      </c>
      <c r="Q207" s="33" t="s">
        <v>42</v>
      </c>
      <c r="R207" s="34">
        <v>2013</v>
      </c>
    </row>
    <row r="208" spans="1:18" x14ac:dyDescent="0.3">
      <c r="A208" s="32" t="s">
        <v>922</v>
      </c>
      <c r="B208" s="33" t="s">
        <v>16</v>
      </c>
      <c r="C208" s="33" t="s">
        <v>24</v>
      </c>
      <c r="D208" s="33" t="s">
        <v>60</v>
      </c>
      <c r="E208" s="33" t="s">
        <v>77</v>
      </c>
      <c r="F208" s="39">
        <v>2177</v>
      </c>
      <c r="G208" s="42">
        <v>250</v>
      </c>
      <c r="H208" s="42">
        <v>350</v>
      </c>
      <c r="I208" s="42">
        <v>761950</v>
      </c>
      <c r="J208" s="45">
        <v>0.04</v>
      </c>
      <c r="K208" s="42">
        <v>30478</v>
      </c>
      <c r="L208" s="42">
        <v>731472</v>
      </c>
      <c r="M208" s="42">
        <v>544250</v>
      </c>
      <c r="N208" s="42">
        <v>187222</v>
      </c>
      <c r="O208" s="48">
        <v>41649</v>
      </c>
      <c r="P208" s="33" t="s">
        <v>1422</v>
      </c>
      <c r="Q208" s="33" t="s">
        <v>43</v>
      </c>
      <c r="R208" s="34">
        <v>2014</v>
      </c>
    </row>
    <row r="209" spans="1:18" x14ac:dyDescent="0.3">
      <c r="A209" s="32" t="s">
        <v>923</v>
      </c>
      <c r="B209" s="33" t="s">
        <v>23</v>
      </c>
      <c r="C209" s="33" t="s">
        <v>26</v>
      </c>
      <c r="D209" s="33" t="s">
        <v>60</v>
      </c>
      <c r="E209" s="33" t="s">
        <v>77</v>
      </c>
      <c r="F209" s="39">
        <v>1514</v>
      </c>
      <c r="G209" s="42">
        <v>250</v>
      </c>
      <c r="H209" s="42">
        <v>15</v>
      </c>
      <c r="I209" s="42">
        <v>22710</v>
      </c>
      <c r="J209" s="45">
        <v>0.04</v>
      </c>
      <c r="K209" s="42">
        <v>908.4</v>
      </c>
      <c r="L209" s="42">
        <v>21801.599999999999</v>
      </c>
      <c r="M209" s="42">
        <v>378500</v>
      </c>
      <c r="N209" s="42">
        <v>-356698.4</v>
      </c>
      <c r="O209" s="48">
        <v>41284</v>
      </c>
      <c r="P209" s="33" t="s">
        <v>1424</v>
      </c>
      <c r="Q209" s="33" t="s">
        <v>43</v>
      </c>
      <c r="R209" s="34">
        <v>2013</v>
      </c>
    </row>
    <row r="210" spans="1:18" x14ac:dyDescent="0.3">
      <c r="A210" s="32" t="s">
        <v>924</v>
      </c>
      <c r="B210" s="33" t="s">
        <v>16</v>
      </c>
      <c r="C210" s="33" t="s">
        <v>26</v>
      </c>
      <c r="D210" s="33" t="s">
        <v>71</v>
      </c>
      <c r="E210" s="33" t="s">
        <v>77</v>
      </c>
      <c r="F210" s="39">
        <v>1865</v>
      </c>
      <c r="G210" s="42">
        <v>260</v>
      </c>
      <c r="H210" s="42">
        <v>350</v>
      </c>
      <c r="I210" s="42">
        <v>652750</v>
      </c>
      <c r="J210" s="45">
        <v>0.04</v>
      </c>
      <c r="K210" s="42">
        <v>26110</v>
      </c>
      <c r="L210" s="42">
        <v>626640</v>
      </c>
      <c r="M210" s="42">
        <v>484900</v>
      </c>
      <c r="N210" s="42">
        <v>141740</v>
      </c>
      <c r="O210" s="48">
        <v>41641</v>
      </c>
      <c r="P210" s="33" t="s">
        <v>1424</v>
      </c>
      <c r="Q210" s="33" t="s">
        <v>46</v>
      </c>
      <c r="R210" s="34">
        <v>2014</v>
      </c>
    </row>
    <row r="211" spans="1:18" x14ac:dyDescent="0.3">
      <c r="A211" s="32" t="s">
        <v>925</v>
      </c>
      <c r="B211" s="33" t="s">
        <v>34</v>
      </c>
      <c r="C211" s="33" t="s">
        <v>26</v>
      </c>
      <c r="D211" s="33" t="s">
        <v>71</v>
      </c>
      <c r="E211" s="33" t="s">
        <v>77</v>
      </c>
      <c r="F211" s="39">
        <v>1074</v>
      </c>
      <c r="G211" s="42">
        <v>260</v>
      </c>
      <c r="H211" s="42">
        <v>125</v>
      </c>
      <c r="I211" s="42">
        <v>134250</v>
      </c>
      <c r="J211" s="45">
        <v>0.04</v>
      </c>
      <c r="K211" s="42">
        <v>5370</v>
      </c>
      <c r="L211" s="42">
        <v>128880</v>
      </c>
      <c r="M211" s="42">
        <v>279240</v>
      </c>
      <c r="N211" s="42">
        <v>-150360</v>
      </c>
      <c r="O211" s="48">
        <v>41643</v>
      </c>
      <c r="P211" s="33" t="s">
        <v>1425</v>
      </c>
      <c r="Q211" s="33" t="s">
        <v>64</v>
      </c>
      <c r="R211" s="34">
        <v>2014</v>
      </c>
    </row>
    <row r="212" spans="1:18" x14ac:dyDescent="0.3">
      <c r="A212" s="32" t="s">
        <v>926</v>
      </c>
      <c r="B212" s="33" t="s">
        <v>16</v>
      </c>
      <c r="C212" s="33" t="s">
        <v>22</v>
      </c>
      <c r="D212" s="33" t="s">
        <v>71</v>
      </c>
      <c r="E212" s="33" t="s">
        <v>77</v>
      </c>
      <c r="F212" s="39">
        <v>1907</v>
      </c>
      <c r="G212" s="42">
        <v>260</v>
      </c>
      <c r="H212" s="42">
        <v>350</v>
      </c>
      <c r="I212" s="42">
        <v>667450</v>
      </c>
      <c r="J212" s="45">
        <v>0.04</v>
      </c>
      <c r="K212" s="42">
        <v>26698</v>
      </c>
      <c r="L212" s="42">
        <v>640752</v>
      </c>
      <c r="M212" s="42">
        <v>495820</v>
      </c>
      <c r="N212" s="42">
        <v>144932</v>
      </c>
      <c r="O212" s="48">
        <v>41648</v>
      </c>
      <c r="P212" s="33" t="s">
        <v>1424</v>
      </c>
      <c r="Q212" s="33" t="s">
        <v>42</v>
      </c>
      <c r="R212" s="34">
        <v>2014</v>
      </c>
    </row>
    <row r="213" spans="1:18" x14ac:dyDescent="0.3">
      <c r="A213" s="32" t="s">
        <v>927</v>
      </c>
      <c r="B213" s="33" t="s">
        <v>23</v>
      </c>
      <c r="C213" s="33" t="s">
        <v>44</v>
      </c>
      <c r="D213" s="33" t="s">
        <v>71</v>
      </c>
      <c r="E213" s="33" t="s">
        <v>77</v>
      </c>
      <c r="F213" s="39">
        <v>671</v>
      </c>
      <c r="G213" s="42">
        <v>260</v>
      </c>
      <c r="H213" s="42">
        <v>15</v>
      </c>
      <c r="I213" s="42">
        <v>10065</v>
      </c>
      <c r="J213" s="45">
        <v>0.04</v>
      </c>
      <c r="K213" s="42">
        <v>402.6</v>
      </c>
      <c r="L213" s="42">
        <v>9662.4</v>
      </c>
      <c r="M213" s="42">
        <v>174460</v>
      </c>
      <c r="N213" s="42">
        <v>-164797.6</v>
      </c>
      <c r="O213" s="48">
        <v>41284</v>
      </c>
      <c r="P213" s="33" t="s">
        <v>1424</v>
      </c>
      <c r="Q213" s="33" t="s">
        <v>43</v>
      </c>
      <c r="R213" s="34">
        <v>2013</v>
      </c>
    </row>
    <row r="214" spans="1:18" x14ac:dyDescent="0.3">
      <c r="A214" s="32" t="s">
        <v>928</v>
      </c>
      <c r="B214" s="33" t="s">
        <v>16</v>
      </c>
      <c r="C214" s="33" t="s">
        <v>17</v>
      </c>
      <c r="D214" s="33" t="s">
        <v>71</v>
      </c>
      <c r="E214" s="33" t="s">
        <v>77</v>
      </c>
      <c r="F214" s="39">
        <v>1778</v>
      </c>
      <c r="G214" s="42">
        <v>260</v>
      </c>
      <c r="H214" s="42">
        <v>350</v>
      </c>
      <c r="I214" s="42">
        <v>622300</v>
      </c>
      <c r="J214" s="45">
        <v>0.04</v>
      </c>
      <c r="K214" s="42">
        <v>24892</v>
      </c>
      <c r="L214" s="42">
        <v>597408</v>
      </c>
      <c r="M214" s="42">
        <v>462280</v>
      </c>
      <c r="N214" s="42">
        <v>135128</v>
      </c>
      <c r="O214" s="48">
        <v>41286</v>
      </c>
      <c r="P214" s="33" t="s">
        <v>1425</v>
      </c>
      <c r="Q214" s="33" t="s">
        <v>30</v>
      </c>
      <c r="R214" s="34">
        <v>2013</v>
      </c>
    </row>
    <row r="215" spans="1:18" x14ac:dyDescent="0.3">
      <c r="A215" s="32" t="s">
        <v>929</v>
      </c>
      <c r="B215" s="33" t="s">
        <v>16</v>
      </c>
      <c r="C215" s="33" t="s">
        <v>22</v>
      </c>
      <c r="D215" s="33" t="s">
        <v>31</v>
      </c>
      <c r="E215" s="33" t="s">
        <v>242</v>
      </c>
      <c r="F215" s="39">
        <v>1159</v>
      </c>
      <c r="G215" s="42">
        <v>5</v>
      </c>
      <c r="H215" s="42">
        <v>7</v>
      </c>
      <c r="I215" s="42">
        <v>8113</v>
      </c>
      <c r="J215" s="45">
        <v>0.05</v>
      </c>
      <c r="K215" s="42">
        <v>405.65</v>
      </c>
      <c r="L215" s="42">
        <v>7707.35</v>
      </c>
      <c r="M215" s="42">
        <v>5795</v>
      </c>
      <c r="N215" s="42">
        <v>1912.35</v>
      </c>
      <c r="O215" s="48">
        <v>41284</v>
      </c>
      <c r="P215" s="33" t="s">
        <v>1424</v>
      </c>
      <c r="Q215" s="33" t="s">
        <v>43</v>
      </c>
      <c r="R215" s="34">
        <v>2013</v>
      </c>
    </row>
    <row r="216" spans="1:18" x14ac:dyDescent="0.3">
      <c r="A216" s="32" t="s">
        <v>930</v>
      </c>
      <c r="B216" s="33" t="s">
        <v>16</v>
      </c>
      <c r="C216" s="33" t="s">
        <v>22</v>
      </c>
      <c r="D216" s="33" t="s">
        <v>45</v>
      </c>
      <c r="E216" s="33" t="s">
        <v>242</v>
      </c>
      <c r="F216" s="39">
        <v>1372</v>
      </c>
      <c r="G216" s="42">
        <v>10</v>
      </c>
      <c r="H216" s="42">
        <v>7</v>
      </c>
      <c r="I216" s="42">
        <v>9604</v>
      </c>
      <c r="J216" s="45">
        <v>0.05</v>
      </c>
      <c r="K216" s="42">
        <v>480.2</v>
      </c>
      <c r="L216" s="42">
        <v>9123.7999999999993</v>
      </c>
      <c r="M216" s="42">
        <v>13720</v>
      </c>
      <c r="N216" s="42">
        <v>-4596.2</v>
      </c>
      <c r="O216" s="48">
        <v>41640</v>
      </c>
      <c r="P216" s="33" t="s">
        <v>1419</v>
      </c>
      <c r="Q216" s="33" t="s">
        <v>21</v>
      </c>
      <c r="R216" s="34">
        <v>2014</v>
      </c>
    </row>
    <row r="217" spans="1:18" x14ac:dyDescent="0.3">
      <c r="A217" s="32" t="s">
        <v>931</v>
      </c>
      <c r="B217" s="33" t="s">
        <v>16</v>
      </c>
      <c r="C217" s="33" t="s">
        <v>17</v>
      </c>
      <c r="D217" s="33" t="s">
        <v>45</v>
      </c>
      <c r="E217" s="33" t="s">
        <v>242</v>
      </c>
      <c r="F217" s="39">
        <v>2349</v>
      </c>
      <c r="G217" s="42">
        <v>10</v>
      </c>
      <c r="H217" s="42">
        <v>7</v>
      </c>
      <c r="I217" s="42">
        <v>16443</v>
      </c>
      <c r="J217" s="45">
        <v>0.05</v>
      </c>
      <c r="K217" s="42">
        <v>822.15</v>
      </c>
      <c r="L217" s="42">
        <v>15620.85</v>
      </c>
      <c r="M217" s="42">
        <v>23490</v>
      </c>
      <c r="N217" s="42">
        <v>-7869.15</v>
      </c>
      <c r="O217" s="48">
        <v>41283</v>
      </c>
      <c r="P217" s="33" t="s">
        <v>1419</v>
      </c>
      <c r="Q217" s="33" t="s">
        <v>42</v>
      </c>
      <c r="R217" s="34">
        <v>2013</v>
      </c>
    </row>
    <row r="218" spans="1:18" x14ac:dyDescent="0.3">
      <c r="A218" s="32" t="s">
        <v>932</v>
      </c>
      <c r="B218" s="33" t="s">
        <v>16</v>
      </c>
      <c r="C218" s="33" t="s">
        <v>26</v>
      </c>
      <c r="D218" s="33" t="s">
        <v>45</v>
      </c>
      <c r="E218" s="33" t="s">
        <v>242</v>
      </c>
      <c r="F218" s="39">
        <v>2689</v>
      </c>
      <c r="G218" s="42">
        <v>10</v>
      </c>
      <c r="H218" s="42">
        <v>7</v>
      </c>
      <c r="I218" s="42">
        <v>18823</v>
      </c>
      <c r="J218" s="45">
        <v>0.05</v>
      </c>
      <c r="K218" s="42">
        <v>941.15</v>
      </c>
      <c r="L218" s="42">
        <v>17881.849999999999</v>
      </c>
      <c r="M218" s="42">
        <v>26890</v>
      </c>
      <c r="N218" s="42">
        <v>-9008.15</v>
      </c>
      <c r="O218" s="48">
        <v>41649</v>
      </c>
      <c r="P218" s="33" t="s">
        <v>1422</v>
      </c>
      <c r="Q218" s="33" t="s">
        <v>43</v>
      </c>
      <c r="R218" s="34">
        <v>2014</v>
      </c>
    </row>
    <row r="219" spans="1:18" x14ac:dyDescent="0.3">
      <c r="A219" s="32" t="s">
        <v>933</v>
      </c>
      <c r="B219" s="33" t="s">
        <v>33</v>
      </c>
      <c r="C219" s="33" t="s">
        <v>17</v>
      </c>
      <c r="D219" s="33" t="s">
        <v>45</v>
      </c>
      <c r="E219" s="33" t="s">
        <v>242</v>
      </c>
      <c r="F219" s="39">
        <v>2431</v>
      </c>
      <c r="G219" s="42">
        <v>10</v>
      </c>
      <c r="H219" s="42">
        <v>12</v>
      </c>
      <c r="I219" s="42">
        <v>29172</v>
      </c>
      <c r="J219" s="45">
        <v>0.05</v>
      </c>
      <c r="K219" s="42">
        <v>1458.6</v>
      </c>
      <c r="L219" s="42">
        <v>27713.4</v>
      </c>
      <c r="M219" s="42">
        <v>24310</v>
      </c>
      <c r="N219" s="42">
        <v>3403.4</v>
      </c>
      <c r="O219" s="48">
        <v>41651</v>
      </c>
      <c r="P219" s="33" t="s">
        <v>1421</v>
      </c>
      <c r="Q219" s="33" t="s">
        <v>30</v>
      </c>
      <c r="R219" s="34">
        <v>2014</v>
      </c>
    </row>
    <row r="220" spans="1:18" x14ac:dyDescent="0.3">
      <c r="A220" s="32" t="s">
        <v>934</v>
      </c>
      <c r="B220" s="33" t="s">
        <v>33</v>
      </c>
      <c r="C220" s="33" t="s">
        <v>17</v>
      </c>
      <c r="D220" s="33" t="s">
        <v>55</v>
      </c>
      <c r="E220" s="33" t="s">
        <v>242</v>
      </c>
      <c r="F220" s="39">
        <v>2431</v>
      </c>
      <c r="G220" s="42">
        <v>120</v>
      </c>
      <c r="H220" s="42">
        <v>12</v>
      </c>
      <c r="I220" s="42">
        <v>29172</v>
      </c>
      <c r="J220" s="45">
        <v>0.05</v>
      </c>
      <c r="K220" s="42">
        <v>1458.6</v>
      </c>
      <c r="L220" s="42">
        <v>27713.4</v>
      </c>
      <c r="M220" s="42">
        <v>291720</v>
      </c>
      <c r="N220" s="42">
        <v>-264006.59999999998</v>
      </c>
      <c r="O220" s="48">
        <v>41651</v>
      </c>
      <c r="P220" s="33" t="s">
        <v>1421</v>
      </c>
      <c r="Q220" s="33" t="s">
        <v>30</v>
      </c>
      <c r="R220" s="34">
        <v>2014</v>
      </c>
    </row>
    <row r="221" spans="1:18" x14ac:dyDescent="0.3">
      <c r="A221" s="32" t="s">
        <v>935</v>
      </c>
      <c r="B221" s="33" t="s">
        <v>16</v>
      </c>
      <c r="C221" s="33" t="s">
        <v>26</v>
      </c>
      <c r="D221" s="33" t="s">
        <v>60</v>
      </c>
      <c r="E221" s="33" t="s">
        <v>242</v>
      </c>
      <c r="F221" s="39">
        <v>2689</v>
      </c>
      <c r="G221" s="42">
        <v>250</v>
      </c>
      <c r="H221" s="42">
        <v>7</v>
      </c>
      <c r="I221" s="42">
        <v>18823</v>
      </c>
      <c r="J221" s="45">
        <v>0.05</v>
      </c>
      <c r="K221" s="42">
        <v>941.15</v>
      </c>
      <c r="L221" s="42">
        <v>17881.849999999999</v>
      </c>
      <c r="M221" s="42">
        <v>672250</v>
      </c>
      <c r="N221" s="42">
        <v>-654368.15</v>
      </c>
      <c r="O221" s="48">
        <v>41649</v>
      </c>
      <c r="P221" s="33" t="s">
        <v>1422</v>
      </c>
      <c r="Q221" s="33" t="s">
        <v>43</v>
      </c>
      <c r="R221" s="34">
        <v>2014</v>
      </c>
    </row>
    <row r="222" spans="1:18" x14ac:dyDescent="0.3">
      <c r="A222" s="32" t="s">
        <v>936</v>
      </c>
      <c r="B222" s="33" t="s">
        <v>16</v>
      </c>
      <c r="C222" s="33" t="s">
        <v>26</v>
      </c>
      <c r="D222" s="33" t="s">
        <v>71</v>
      </c>
      <c r="E222" s="33" t="s">
        <v>242</v>
      </c>
      <c r="F222" s="39">
        <v>1683</v>
      </c>
      <c r="G222" s="42">
        <v>260</v>
      </c>
      <c r="H222" s="42">
        <v>7</v>
      </c>
      <c r="I222" s="42">
        <v>11781</v>
      </c>
      <c r="J222" s="45">
        <v>0.05</v>
      </c>
      <c r="K222" s="42">
        <v>589.04999999999995</v>
      </c>
      <c r="L222" s="42">
        <v>11191.95</v>
      </c>
      <c r="M222" s="42">
        <v>437580</v>
      </c>
      <c r="N222" s="42">
        <v>-426388.05</v>
      </c>
      <c r="O222" s="48">
        <v>41646</v>
      </c>
      <c r="P222" s="33" t="s">
        <v>1423</v>
      </c>
      <c r="Q222" s="33" t="s">
        <v>37</v>
      </c>
      <c r="R222" s="34">
        <v>2014</v>
      </c>
    </row>
    <row r="223" spans="1:18" x14ac:dyDescent="0.3">
      <c r="A223" s="32" t="s">
        <v>937</v>
      </c>
      <c r="B223" s="33" t="s">
        <v>33</v>
      </c>
      <c r="C223" s="33" t="s">
        <v>26</v>
      </c>
      <c r="D223" s="33" t="s">
        <v>71</v>
      </c>
      <c r="E223" s="33" t="s">
        <v>242</v>
      </c>
      <c r="F223" s="39">
        <v>1123</v>
      </c>
      <c r="G223" s="42">
        <v>260</v>
      </c>
      <c r="H223" s="42">
        <v>12</v>
      </c>
      <c r="I223" s="42">
        <v>13476</v>
      </c>
      <c r="J223" s="45">
        <v>0.05</v>
      </c>
      <c r="K223" s="42">
        <v>673.8</v>
      </c>
      <c r="L223" s="42">
        <v>12802.2</v>
      </c>
      <c r="M223" s="42">
        <v>291980</v>
      </c>
      <c r="N223" s="42">
        <v>-279177.8</v>
      </c>
      <c r="O223" s="48">
        <v>41647</v>
      </c>
      <c r="P223" s="33" t="s">
        <v>1419</v>
      </c>
      <c r="Q223" s="33" t="s">
        <v>41</v>
      </c>
      <c r="R223" s="34">
        <v>2014</v>
      </c>
    </row>
    <row r="224" spans="1:18" x14ac:dyDescent="0.3">
      <c r="A224" s="32" t="s">
        <v>938</v>
      </c>
      <c r="B224" s="33" t="s">
        <v>16</v>
      </c>
      <c r="C224" s="33" t="s">
        <v>22</v>
      </c>
      <c r="D224" s="33" t="s">
        <v>71</v>
      </c>
      <c r="E224" s="33" t="s">
        <v>242</v>
      </c>
      <c r="F224" s="39">
        <v>1159</v>
      </c>
      <c r="G224" s="42">
        <v>260</v>
      </c>
      <c r="H224" s="42">
        <v>7</v>
      </c>
      <c r="I224" s="42">
        <v>8113</v>
      </c>
      <c r="J224" s="45">
        <v>0.05</v>
      </c>
      <c r="K224" s="42">
        <v>405.65</v>
      </c>
      <c r="L224" s="42">
        <v>7707.35</v>
      </c>
      <c r="M224" s="42">
        <v>301340</v>
      </c>
      <c r="N224" s="42">
        <v>-293632.65000000002</v>
      </c>
      <c r="O224" s="48">
        <v>41284</v>
      </c>
      <c r="P224" s="33" t="s">
        <v>1424</v>
      </c>
      <c r="Q224" s="33" t="s">
        <v>43</v>
      </c>
      <c r="R224" s="34">
        <v>2013</v>
      </c>
    </row>
    <row r="225" spans="1:18" x14ac:dyDescent="0.3">
      <c r="A225" s="32" t="s">
        <v>939</v>
      </c>
      <c r="B225" s="33" t="s">
        <v>33</v>
      </c>
      <c r="C225" s="33" t="s">
        <v>24</v>
      </c>
      <c r="D225" s="33" t="s">
        <v>18</v>
      </c>
      <c r="E225" s="33" t="s">
        <v>242</v>
      </c>
      <c r="F225" s="39">
        <v>1865</v>
      </c>
      <c r="G225" s="42">
        <v>3</v>
      </c>
      <c r="H225" s="42">
        <v>12</v>
      </c>
      <c r="I225" s="42">
        <v>22380</v>
      </c>
      <c r="J225" s="45">
        <v>0.05</v>
      </c>
      <c r="K225" s="42">
        <v>1119</v>
      </c>
      <c r="L225" s="42">
        <v>21261</v>
      </c>
      <c r="M225" s="42">
        <v>5595</v>
      </c>
      <c r="N225" s="42">
        <v>15666</v>
      </c>
      <c r="O225" s="48">
        <v>41641</v>
      </c>
      <c r="P225" s="33" t="s">
        <v>1424</v>
      </c>
      <c r="Q225" s="33" t="s">
        <v>46</v>
      </c>
      <c r="R225" s="34">
        <v>2014</v>
      </c>
    </row>
    <row r="226" spans="1:18" x14ac:dyDescent="0.3">
      <c r="A226" s="32" t="s">
        <v>940</v>
      </c>
      <c r="B226" s="33" t="s">
        <v>33</v>
      </c>
      <c r="C226" s="33" t="s">
        <v>22</v>
      </c>
      <c r="D226" s="33" t="s">
        <v>18</v>
      </c>
      <c r="E226" s="33" t="s">
        <v>242</v>
      </c>
      <c r="F226" s="39">
        <v>1116</v>
      </c>
      <c r="G226" s="42">
        <v>3</v>
      </c>
      <c r="H226" s="42">
        <v>12</v>
      </c>
      <c r="I226" s="42">
        <v>13392</v>
      </c>
      <c r="J226" s="45">
        <v>0.05</v>
      </c>
      <c r="K226" s="42">
        <v>669.6</v>
      </c>
      <c r="L226" s="42">
        <v>12722.4</v>
      </c>
      <c r="M226" s="42">
        <v>3348</v>
      </c>
      <c r="N226" s="42">
        <v>9374.4</v>
      </c>
      <c r="O226" s="48">
        <v>41641</v>
      </c>
      <c r="P226" s="33" t="s">
        <v>1424</v>
      </c>
      <c r="Q226" s="33" t="s">
        <v>46</v>
      </c>
      <c r="R226" s="34">
        <v>2014</v>
      </c>
    </row>
    <row r="227" spans="1:18" x14ac:dyDescent="0.3">
      <c r="A227" s="32" t="s">
        <v>941</v>
      </c>
      <c r="B227" s="33" t="s">
        <v>16</v>
      </c>
      <c r="C227" s="33" t="s">
        <v>24</v>
      </c>
      <c r="D227" s="33" t="s">
        <v>18</v>
      </c>
      <c r="E227" s="33" t="s">
        <v>242</v>
      </c>
      <c r="F227" s="39">
        <v>1563</v>
      </c>
      <c r="G227" s="42">
        <v>3</v>
      </c>
      <c r="H227" s="42">
        <v>20</v>
      </c>
      <c r="I227" s="42">
        <v>31260</v>
      </c>
      <c r="J227" s="45">
        <v>0.05</v>
      </c>
      <c r="K227" s="42">
        <v>1563</v>
      </c>
      <c r="L227" s="42">
        <v>29697</v>
      </c>
      <c r="M227" s="42">
        <v>4689</v>
      </c>
      <c r="N227" s="42">
        <v>25008</v>
      </c>
      <c r="O227" s="48">
        <v>41644</v>
      </c>
      <c r="P227" s="33" t="s">
        <v>1421</v>
      </c>
      <c r="Q227" s="33" t="s">
        <v>78</v>
      </c>
      <c r="R227" s="34">
        <v>2014</v>
      </c>
    </row>
    <row r="228" spans="1:18" x14ac:dyDescent="0.3">
      <c r="A228" s="32" t="s">
        <v>942</v>
      </c>
      <c r="B228" s="33" t="s">
        <v>38</v>
      </c>
      <c r="C228" s="33" t="s">
        <v>44</v>
      </c>
      <c r="D228" s="33" t="s">
        <v>18</v>
      </c>
      <c r="E228" s="33" t="s">
        <v>242</v>
      </c>
      <c r="F228" s="39">
        <v>991</v>
      </c>
      <c r="G228" s="42">
        <v>3</v>
      </c>
      <c r="H228" s="42">
        <v>300</v>
      </c>
      <c r="I228" s="42">
        <v>297300</v>
      </c>
      <c r="J228" s="45">
        <v>0.05</v>
      </c>
      <c r="K228" s="42">
        <v>14865</v>
      </c>
      <c r="L228" s="42">
        <v>282435</v>
      </c>
      <c r="M228" s="42">
        <v>2973</v>
      </c>
      <c r="N228" s="42">
        <v>279462</v>
      </c>
      <c r="O228" s="48">
        <v>41645</v>
      </c>
      <c r="P228" s="33" t="s">
        <v>1420</v>
      </c>
      <c r="Q228" s="33" t="s">
        <v>25</v>
      </c>
      <c r="R228" s="34">
        <v>2014</v>
      </c>
    </row>
    <row r="229" spans="1:18" x14ac:dyDescent="0.3">
      <c r="A229" s="32" t="s">
        <v>943</v>
      </c>
      <c r="B229" s="33" t="s">
        <v>16</v>
      </c>
      <c r="C229" s="33" t="s">
        <v>22</v>
      </c>
      <c r="D229" s="33" t="s">
        <v>18</v>
      </c>
      <c r="E229" s="33" t="s">
        <v>242</v>
      </c>
      <c r="F229" s="39">
        <v>1016</v>
      </c>
      <c r="G229" s="42">
        <v>3</v>
      </c>
      <c r="H229" s="42">
        <v>7</v>
      </c>
      <c r="I229" s="42">
        <v>7112</v>
      </c>
      <c r="J229" s="45">
        <v>0.05</v>
      </c>
      <c r="K229" s="42">
        <v>355.6</v>
      </c>
      <c r="L229" s="42">
        <v>6756.4</v>
      </c>
      <c r="M229" s="42">
        <v>3048</v>
      </c>
      <c r="N229" s="42">
        <v>3708.4</v>
      </c>
      <c r="O229" s="48">
        <v>41285</v>
      </c>
      <c r="P229" s="33" t="s">
        <v>1422</v>
      </c>
      <c r="Q229" s="33" t="s">
        <v>54</v>
      </c>
      <c r="R229" s="34">
        <v>2013</v>
      </c>
    </row>
    <row r="230" spans="1:18" x14ac:dyDescent="0.3">
      <c r="A230" s="32" t="s">
        <v>944</v>
      </c>
      <c r="B230" s="33" t="s">
        <v>23</v>
      </c>
      <c r="C230" s="33" t="s">
        <v>26</v>
      </c>
      <c r="D230" s="33" t="s">
        <v>18</v>
      </c>
      <c r="E230" s="33" t="s">
        <v>242</v>
      </c>
      <c r="F230" s="39">
        <v>2791</v>
      </c>
      <c r="G230" s="42">
        <v>3</v>
      </c>
      <c r="H230" s="42">
        <v>15</v>
      </c>
      <c r="I230" s="42">
        <v>41865</v>
      </c>
      <c r="J230" s="45">
        <v>0.05</v>
      </c>
      <c r="K230" s="42">
        <v>2093.25</v>
      </c>
      <c r="L230" s="42">
        <v>39771.75</v>
      </c>
      <c r="M230" s="42">
        <v>8373</v>
      </c>
      <c r="N230" s="42">
        <v>31398.75</v>
      </c>
      <c r="O230" s="48">
        <v>41650</v>
      </c>
      <c r="P230" s="33" t="s">
        <v>1425</v>
      </c>
      <c r="Q230" s="33" t="s">
        <v>54</v>
      </c>
      <c r="R230" s="34">
        <v>2014</v>
      </c>
    </row>
    <row r="231" spans="1:18" x14ac:dyDescent="0.3">
      <c r="A231" s="32" t="s">
        <v>945</v>
      </c>
      <c r="B231" s="33" t="s">
        <v>16</v>
      </c>
      <c r="C231" s="33" t="s">
        <v>44</v>
      </c>
      <c r="D231" s="33" t="s">
        <v>18</v>
      </c>
      <c r="E231" s="33" t="s">
        <v>242</v>
      </c>
      <c r="F231" s="39">
        <v>570</v>
      </c>
      <c r="G231" s="42">
        <v>3</v>
      </c>
      <c r="H231" s="42">
        <v>7</v>
      </c>
      <c r="I231" s="42">
        <v>3990</v>
      </c>
      <c r="J231" s="45">
        <v>0.05</v>
      </c>
      <c r="K231" s="42">
        <v>199.5</v>
      </c>
      <c r="L231" s="42">
        <v>3790.5</v>
      </c>
      <c r="M231" s="42">
        <v>1710</v>
      </c>
      <c r="N231" s="42">
        <v>2080.5</v>
      </c>
      <c r="O231" s="48">
        <v>41651</v>
      </c>
      <c r="P231" s="33" t="s">
        <v>1421</v>
      </c>
      <c r="Q231" s="33" t="s">
        <v>30</v>
      </c>
      <c r="R231" s="34">
        <v>2014</v>
      </c>
    </row>
    <row r="232" spans="1:18" x14ac:dyDescent="0.3">
      <c r="A232" s="32" t="s">
        <v>946</v>
      </c>
      <c r="B232" s="33" t="s">
        <v>16</v>
      </c>
      <c r="C232" s="33" t="s">
        <v>24</v>
      </c>
      <c r="D232" s="33" t="s">
        <v>18</v>
      </c>
      <c r="E232" s="33" t="s">
        <v>242</v>
      </c>
      <c r="F232" s="39">
        <v>2487</v>
      </c>
      <c r="G232" s="42">
        <v>3</v>
      </c>
      <c r="H232" s="42">
        <v>7</v>
      </c>
      <c r="I232" s="42">
        <v>17409</v>
      </c>
      <c r="J232" s="45">
        <v>0.05</v>
      </c>
      <c r="K232" s="42">
        <v>870.45</v>
      </c>
      <c r="L232" s="42">
        <v>16538.55</v>
      </c>
      <c r="M232" s="42">
        <v>7461</v>
      </c>
      <c r="N232" s="42">
        <v>9077.5499999999993</v>
      </c>
      <c r="O232" s="48">
        <v>41651</v>
      </c>
      <c r="P232" s="33" t="s">
        <v>1421</v>
      </c>
      <c r="Q232" s="33" t="s">
        <v>30</v>
      </c>
      <c r="R232" s="34">
        <v>2014</v>
      </c>
    </row>
    <row r="233" spans="1:18" x14ac:dyDescent="0.3">
      <c r="A233" s="32" t="s">
        <v>947</v>
      </c>
      <c r="B233" s="33" t="s">
        <v>16</v>
      </c>
      <c r="C233" s="33" t="s">
        <v>24</v>
      </c>
      <c r="D233" s="33" t="s">
        <v>31</v>
      </c>
      <c r="E233" s="33" t="s">
        <v>242</v>
      </c>
      <c r="F233" s="39">
        <v>1384</v>
      </c>
      <c r="G233" s="42">
        <v>5</v>
      </c>
      <c r="H233" s="42">
        <v>350</v>
      </c>
      <c r="I233" s="42">
        <v>484575</v>
      </c>
      <c r="J233" s="45">
        <v>0.05</v>
      </c>
      <c r="K233" s="42">
        <v>24228.75</v>
      </c>
      <c r="L233" s="42">
        <v>460346.25</v>
      </c>
      <c r="M233" s="42">
        <v>6922.5</v>
      </c>
      <c r="N233" s="42">
        <v>453423.75</v>
      </c>
      <c r="O233" s="48">
        <v>41640</v>
      </c>
      <c r="P233" s="33" t="s">
        <v>1419</v>
      </c>
      <c r="Q233" s="33" t="s">
        <v>21</v>
      </c>
      <c r="R233" s="34">
        <v>2014</v>
      </c>
    </row>
    <row r="234" spans="1:18" x14ac:dyDescent="0.3">
      <c r="A234" s="32" t="s">
        <v>948</v>
      </c>
      <c r="B234" s="33" t="s">
        <v>34</v>
      </c>
      <c r="C234" s="33" t="s">
        <v>44</v>
      </c>
      <c r="D234" s="33" t="s">
        <v>31</v>
      </c>
      <c r="E234" s="33" t="s">
        <v>242</v>
      </c>
      <c r="F234" s="39">
        <v>3627</v>
      </c>
      <c r="G234" s="42">
        <v>5</v>
      </c>
      <c r="H234" s="42">
        <v>125</v>
      </c>
      <c r="I234" s="42">
        <v>453375</v>
      </c>
      <c r="J234" s="45">
        <v>0.05</v>
      </c>
      <c r="K234" s="42">
        <v>22668.75</v>
      </c>
      <c r="L234" s="42">
        <v>430706.25</v>
      </c>
      <c r="M234" s="42">
        <v>18135</v>
      </c>
      <c r="N234" s="42">
        <v>412571.25</v>
      </c>
      <c r="O234" s="48">
        <v>41646</v>
      </c>
      <c r="P234" s="33" t="s">
        <v>1423</v>
      </c>
      <c r="Q234" s="33" t="s">
        <v>37</v>
      </c>
      <c r="R234" s="34">
        <v>2014</v>
      </c>
    </row>
    <row r="235" spans="1:18" x14ac:dyDescent="0.3">
      <c r="A235" s="32" t="s">
        <v>949</v>
      </c>
      <c r="B235" s="33" t="s">
        <v>16</v>
      </c>
      <c r="C235" s="33" t="s">
        <v>26</v>
      </c>
      <c r="D235" s="33" t="s">
        <v>31</v>
      </c>
      <c r="E235" s="33" t="s">
        <v>242</v>
      </c>
      <c r="F235" s="39">
        <v>720</v>
      </c>
      <c r="G235" s="42">
        <v>5</v>
      </c>
      <c r="H235" s="42">
        <v>350</v>
      </c>
      <c r="I235" s="42">
        <v>252000</v>
      </c>
      <c r="J235" s="45">
        <v>0.05</v>
      </c>
      <c r="K235" s="42">
        <v>12600</v>
      </c>
      <c r="L235" s="42">
        <v>239400</v>
      </c>
      <c r="M235" s="42">
        <v>3600</v>
      </c>
      <c r="N235" s="42">
        <v>235800</v>
      </c>
      <c r="O235" s="48">
        <v>41283</v>
      </c>
      <c r="P235" s="33" t="s">
        <v>1419</v>
      </c>
      <c r="Q235" s="33" t="s">
        <v>42</v>
      </c>
      <c r="R235" s="34">
        <v>2013</v>
      </c>
    </row>
    <row r="236" spans="1:18" x14ac:dyDescent="0.3">
      <c r="A236" s="32" t="s">
        <v>950</v>
      </c>
      <c r="B236" s="33" t="s">
        <v>33</v>
      </c>
      <c r="C236" s="33" t="s">
        <v>22</v>
      </c>
      <c r="D236" s="33" t="s">
        <v>31</v>
      </c>
      <c r="E236" s="33" t="s">
        <v>242</v>
      </c>
      <c r="F236" s="39">
        <v>2342</v>
      </c>
      <c r="G236" s="42">
        <v>5</v>
      </c>
      <c r="H236" s="42">
        <v>12</v>
      </c>
      <c r="I236" s="42">
        <v>28104</v>
      </c>
      <c r="J236" s="45">
        <v>0.05</v>
      </c>
      <c r="K236" s="42">
        <v>1405.2</v>
      </c>
      <c r="L236" s="42">
        <v>26698.799999999999</v>
      </c>
      <c r="M236" s="42">
        <v>11710</v>
      </c>
      <c r="N236" s="42">
        <v>14988.8</v>
      </c>
      <c r="O236" s="48">
        <v>41650</v>
      </c>
      <c r="P236" s="33" t="s">
        <v>1425</v>
      </c>
      <c r="Q236" s="33" t="s">
        <v>54</v>
      </c>
      <c r="R236" s="34">
        <v>2014</v>
      </c>
    </row>
    <row r="237" spans="1:18" x14ac:dyDescent="0.3">
      <c r="A237" s="32" t="s">
        <v>951</v>
      </c>
      <c r="B237" s="33" t="s">
        <v>38</v>
      </c>
      <c r="C237" s="33" t="s">
        <v>26</v>
      </c>
      <c r="D237" s="33" t="s">
        <v>31</v>
      </c>
      <c r="E237" s="33" t="s">
        <v>242</v>
      </c>
      <c r="F237" s="39">
        <v>1100</v>
      </c>
      <c r="G237" s="42">
        <v>5</v>
      </c>
      <c r="H237" s="42">
        <v>300</v>
      </c>
      <c r="I237" s="42">
        <v>330000</v>
      </c>
      <c r="J237" s="45">
        <v>0.05</v>
      </c>
      <c r="K237" s="42">
        <v>16500</v>
      </c>
      <c r="L237" s="42">
        <v>313500</v>
      </c>
      <c r="M237" s="42">
        <v>5500</v>
      </c>
      <c r="N237" s="42">
        <v>308000</v>
      </c>
      <c r="O237" s="48">
        <v>41286</v>
      </c>
      <c r="P237" s="33" t="s">
        <v>1425</v>
      </c>
      <c r="Q237" s="33" t="s">
        <v>30</v>
      </c>
      <c r="R237" s="34">
        <v>2013</v>
      </c>
    </row>
    <row r="238" spans="1:18" x14ac:dyDescent="0.3">
      <c r="A238" s="32" t="s">
        <v>952</v>
      </c>
      <c r="B238" s="33" t="s">
        <v>16</v>
      </c>
      <c r="C238" s="33" t="s">
        <v>24</v>
      </c>
      <c r="D238" s="33" t="s">
        <v>45</v>
      </c>
      <c r="E238" s="33" t="s">
        <v>242</v>
      </c>
      <c r="F238" s="39">
        <v>1303</v>
      </c>
      <c r="G238" s="42">
        <v>10</v>
      </c>
      <c r="H238" s="42">
        <v>20</v>
      </c>
      <c r="I238" s="42">
        <v>26060</v>
      </c>
      <c r="J238" s="45">
        <v>0.05</v>
      </c>
      <c r="K238" s="42">
        <v>1303</v>
      </c>
      <c r="L238" s="42">
        <v>24757</v>
      </c>
      <c r="M238" s="42">
        <v>13030</v>
      </c>
      <c r="N238" s="42">
        <v>11727</v>
      </c>
      <c r="O238" s="48">
        <v>41641</v>
      </c>
      <c r="P238" s="33" t="s">
        <v>1424</v>
      </c>
      <c r="Q238" s="33" t="s">
        <v>46</v>
      </c>
      <c r="R238" s="34">
        <v>2014</v>
      </c>
    </row>
    <row r="239" spans="1:18" x14ac:dyDescent="0.3">
      <c r="A239" s="32" t="s">
        <v>953</v>
      </c>
      <c r="B239" s="33" t="s">
        <v>34</v>
      </c>
      <c r="C239" s="33" t="s">
        <v>44</v>
      </c>
      <c r="D239" s="33" t="s">
        <v>45</v>
      </c>
      <c r="E239" s="33" t="s">
        <v>242</v>
      </c>
      <c r="F239" s="39">
        <v>2992</v>
      </c>
      <c r="G239" s="42">
        <v>10</v>
      </c>
      <c r="H239" s="42">
        <v>125</v>
      </c>
      <c r="I239" s="42">
        <v>374000</v>
      </c>
      <c r="J239" s="45">
        <v>0.05</v>
      </c>
      <c r="K239" s="42">
        <v>18700</v>
      </c>
      <c r="L239" s="42">
        <v>355300</v>
      </c>
      <c r="M239" s="42">
        <v>29920</v>
      </c>
      <c r="N239" s="42">
        <v>325380</v>
      </c>
      <c r="O239" s="48">
        <v>41642</v>
      </c>
      <c r="P239" s="33" t="s">
        <v>1422</v>
      </c>
      <c r="Q239" s="33" t="s">
        <v>32</v>
      </c>
      <c r="R239" s="34">
        <v>2014</v>
      </c>
    </row>
    <row r="240" spans="1:18" x14ac:dyDescent="0.3">
      <c r="A240" s="32" t="s">
        <v>954</v>
      </c>
      <c r="B240" s="33" t="s">
        <v>34</v>
      </c>
      <c r="C240" s="33" t="s">
        <v>24</v>
      </c>
      <c r="D240" s="33" t="s">
        <v>45</v>
      </c>
      <c r="E240" s="33" t="s">
        <v>242</v>
      </c>
      <c r="F240" s="39">
        <v>2385</v>
      </c>
      <c r="G240" s="42">
        <v>10</v>
      </c>
      <c r="H240" s="42">
        <v>125</v>
      </c>
      <c r="I240" s="42">
        <v>298125</v>
      </c>
      <c r="J240" s="45">
        <v>0.05</v>
      </c>
      <c r="K240" s="42">
        <v>14906.25</v>
      </c>
      <c r="L240" s="42">
        <v>283218.75</v>
      </c>
      <c r="M240" s="42">
        <v>23850</v>
      </c>
      <c r="N240" s="42">
        <v>259368.75</v>
      </c>
      <c r="O240" s="48">
        <v>41642</v>
      </c>
      <c r="P240" s="33" t="s">
        <v>1422</v>
      </c>
      <c r="Q240" s="33" t="s">
        <v>32</v>
      </c>
      <c r="R240" s="34">
        <v>2014</v>
      </c>
    </row>
    <row r="241" spans="1:18" x14ac:dyDescent="0.3">
      <c r="A241" s="32" t="s">
        <v>955</v>
      </c>
      <c r="B241" s="33" t="s">
        <v>38</v>
      </c>
      <c r="C241" s="33" t="s">
        <v>26</v>
      </c>
      <c r="D241" s="33" t="s">
        <v>45</v>
      </c>
      <c r="E241" s="33" t="s">
        <v>242</v>
      </c>
      <c r="F241" s="39">
        <v>1607</v>
      </c>
      <c r="G241" s="42">
        <v>10</v>
      </c>
      <c r="H241" s="42">
        <v>300</v>
      </c>
      <c r="I241" s="42">
        <v>482100</v>
      </c>
      <c r="J241" s="45">
        <v>0.05</v>
      </c>
      <c r="K241" s="42">
        <v>24105</v>
      </c>
      <c r="L241" s="42">
        <v>457995</v>
      </c>
      <c r="M241" s="42">
        <v>16070</v>
      </c>
      <c r="N241" s="42">
        <v>441925</v>
      </c>
      <c r="O241" s="48">
        <v>41643</v>
      </c>
      <c r="P241" s="33" t="s">
        <v>1425</v>
      </c>
      <c r="Q241" s="33" t="s">
        <v>64</v>
      </c>
      <c r="R241" s="34">
        <v>2014</v>
      </c>
    </row>
    <row r="242" spans="1:18" x14ac:dyDescent="0.3">
      <c r="A242" s="32" t="s">
        <v>956</v>
      </c>
      <c r="B242" s="33" t="s">
        <v>16</v>
      </c>
      <c r="C242" s="33" t="s">
        <v>44</v>
      </c>
      <c r="D242" s="33" t="s">
        <v>45</v>
      </c>
      <c r="E242" s="33" t="s">
        <v>242</v>
      </c>
      <c r="F242" s="39">
        <v>2327</v>
      </c>
      <c r="G242" s="42">
        <v>10</v>
      </c>
      <c r="H242" s="42">
        <v>7</v>
      </c>
      <c r="I242" s="42">
        <v>16289</v>
      </c>
      <c r="J242" s="45">
        <v>0.05</v>
      </c>
      <c r="K242" s="42">
        <v>814.45</v>
      </c>
      <c r="L242" s="42">
        <v>15474.55</v>
      </c>
      <c r="M242" s="42">
        <v>23270</v>
      </c>
      <c r="N242" s="42">
        <v>-7795.45</v>
      </c>
      <c r="O242" s="48">
        <v>41644</v>
      </c>
      <c r="P242" s="33" t="s">
        <v>1421</v>
      </c>
      <c r="Q242" s="33" t="s">
        <v>78</v>
      </c>
      <c r="R242" s="34">
        <v>2014</v>
      </c>
    </row>
    <row r="243" spans="1:18" x14ac:dyDescent="0.3">
      <c r="A243" s="32" t="s">
        <v>957</v>
      </c>
      <c r="B243" s="33" t="s">
        <v>38</v>
      </c>
      <c r="C243" s="33" t="s">
        <v>44</v>
      </c>
      <c r="D243" s="33" t="s">
        <v>45</v>
      </c>
      <c r="E243" s="33" t="s">
        <v>242</v>
      </c>
      <c r="F243" s="39">
        <v>991</v>
      </c>
      <c r="G243" s="42">
        <v>10</v>
      </c>
      <c r="H243" s="42">
        <v>300</v>
      </c>
      <c r="I243" s="42">
        <v>297300</v>
      </c>
      <c r="J243" s="45">
        <v>0.05</v>
      </c>
      <c r="K243" s="42">
        <v>14865</v>
      </c>
      <c r="L243" s="42">
        <v>282435</v>
      </c>
      <c r="M243" s="42">
        <v>9910</v>
      </c>
      <c r="N243" s="42">
        <v>272525</v>
      </c>
      <c r="O243" s="48">
        <v>41645</v>
      </c>
      <c r="P243" s="33" t="s">
        <v>1420</v>
      </c>
      <c r="Q243" s="33" t="s">
        <v>25</v>
      </c>
      <c r="R243" s="34">
        <v>2014</v>
      </c>
    </row>
    <row r="244" spans="1:18" x14ac:dyDescent="0.3">
      <c r="A244" s="32" t="s">
        <v>958</v>
      </c>
      <c r="B244" s="33" t="s">
        <v>16</v>
      </c>
      <c r="C244" s="33" t="s">
        <v>44</v>
      </c>
      <c r="D244" s="33" t="s">
        <v>45</v>
      </c>
      <c r="E244" s="33" t="s">
        <v>242</v>
      </c>
      <c r="F244" s="39">
        <v>602</v>
      </c>
      <c r="G244" s="42">
        <v>10</v>
      </c>
      <c r="H244" s="42">
        <v>350</v>
      </c>
      <c r="I244" s="42">
        <v>210700</v>
      </c>
      <c r="J244" s="45">
        <v>0.05</v>
      </c>
      <c r="K244" s="42">
        <v>10535</v>
      </c>
      <c r="L244" s="42">
        <v>200165</v>
      </c>
      <c r="M244" s="42">
        <v>6020</v>
      </c>
      <c r="N244" s="42">
        <v>194145</v>
      </c>
      <c r="O244" s="48">
        <v>41645</v>
      </c>
      <c r="P244" s="33" t="s">
        <v>1420</v>
      </c>
      <c r="Q244" s="33" t="s">
        <v>25</v>
      </c>
      <c r="R244" s="34">
        <v>2014</v>
      </c>
    </row>
    <row r="245" spans="1:18" x14ac:dyDescent="0.3">
      <c r="A245" s="32" t="s">
        <v>959</v>
      </c>
      <c r="B245" s="33" t="s">
        <v>23</v>
      </c>
      <c r="C245" s="33" t="s">
        <v>24</v>
      </c>
      <c r="D245" s="33" t="s">
        <v>45</v>
      </c>
      <c r="E245" s="33" t="s">
        <v>242</v>
      </c>
      <c r="F245" s="39">
        <v>2620</v>
      </c>
      <c r="G245" s="42">
        <v>10</v>
      </c>
      <c r="H245" s="42">
        <v>15</v>
      </c>
      <c r="I245" s="42">
        <v>39300</v>
      </c>
      <c r="J245" s="45">
        <v>0.05</v>
      </c>
      <c r="K245" s="42">
        <v>1965</v>
      </c>
      <c r="L245" s="42">
        <v>37335</v>
      </c>
      <c r="M245" s="42">
        <v>26200</v>
      </c>
      <c r="N245" s="42">
        <v>11135</v>
      </c>
      <c r="O245" s="48">
        <v>41648</v>
      </c>
      <c r="P245" s="33" t="s">
        <v>1424</v>
      </c>
      <c r="Q245" s="33" t="s">
        <v>42</v>
      </c>
      <c r="R245" s="34">
        <v>2014</v>
      </c>
    </row>
    <row r="246" spans="1:18" x14ac:dyDescent="0.3">
      <c r="A246" s="32" t="s">
        <v>960</v>
      </c>
      <c r="B246" s="33" t="s">
        <v>16</v>
      </c>
      <c r="C246" s="33" t="s">
        <v>17</v>
      </c>
      <c r="D246" s="33" t="s">
        <v>45</v>
      </c>
      <c r="E246" s="33" t="s">
        <v>242</v>
      </c>
      <c r="F246" s="39">
        <v>1228</v>
      </c>
      <c r="G246" s="42">
        <v>10</v>
      </c>
      <c r="H246" s="42">
        <v>350</v>
      </c>
      <c r="I246" s="42">
        <v>429800</v>
      </c>
      <c r="J246" s="45">
        <v>0.05</v>
      </c>
      <c r="K246" s="42">
        <v>21490</v>
      </c>
      <c r="L246" s="42">
        <v>408310</v>
      </c>
      <c r="M246" s="42">
        <v>12280</v>
      </c>
      <c r="N246" s="42">
        <v>396030</v>
      </c>
      <c r="O246" s="48">
        <v>41284</v>
      </c>
      <c r="P246" s="33" t="s">
        <v>1424</v>
      </c>
      <c r="Q246" s="33" t="s">
        <v>43</v>
      </c>
      <c r="R246" s="34">
        <v>2013</v>
      </c>
    </row>
    <row r="247" spans="1:18" x14ac:dyDescent="0.3">
      <c r="A247" s="32" t="s">
        <v>961</v>
      </c>
      <c r="B247" s="33" t="s">
        <v>16</v>
      </c>
      <c r="C247" s="33" t="s">
        <v>17</v>
      </c>
      <c r="D247" s="33" t="s">
        <v>45</v>
      </c>
      <c r="E247" s="33" t="s">
        <v>242</v>
      </c>
      <c r="F247" s="39">
        <v>1389</v>
      </c>
      <c r="G247" s="42">
        <v>10</v>
      </c>
      <c r="H247" s="42">
        <v>20</v>
      </c>
      <c r="I247" s="42">
        <v>27780</v>
      </c>
      <c r="J247" s="45">
        <v>0.05</v>
      </c>
      <c r="K247" s="42">
        <v>1389</v>
      </c>
      <c r="L247" s="42">
        <v>26391</v>
      </c>
      <c r="M247" s="42">
        <v>13890</v>
      </c>
      <c r="N247" s="42">
        <v>12501</v>
      </c>
      <c r="O247" s="48">
        <v>41284</v>
      </c>
      <c r="P247" s="33" t="s">
        <v>1424</v>
      </c>
      <c r="Q247" s="33" t="s">
        <v>43</v>
      </c>
      <c r="R247" s="34">
        <v>2013</v>
      </c>
    </row>
    <row r="248" spans="1:18" x14ac:dyDescent="0.3">
      <c r="A248" s="32" t="s">
        <v>962</v>
      </c>
      <c r="B248" s="33" t="s">
        <v>34</v>
      </c>
      <c r="C248" s="33" t="s">
        <v>44</v>
      </c>
      <c r="D248" s="33" t="s">
        <v>45</v>
      </c>
      <c r="E248" s="33" t="s">
        <v>242</v>
      </c>
      <c r="F248" s="39">
        <v>861</v>
      </c>
      <c r="G248" s="42">
        <v>10</v>
      </c>
      <c r="H248" s="42">
        <v>125</v>
      </c>
      <c r="I248" s="42">
        <v>107625</v>
      </c>
      <c r="J248" s="45">
        <v>0.05</v>
      </c>
      <c r="K248" s="42">
        <v>5381.25</v>
      </c>
      <c r="L248" s="42">
        <v>102243.75</v>
      </c>
      <c r="M248" s="42">
        <v>8610</v>
      </c>
      <c r="N248" s="42">
        <v>93633.75</v>
      </c>
      <c r="O248" s="48">
        <v>41649</v>
      </c>
      <c r="P248" s="33" t="s">
        <v>1422</v>
      </c>
      <c r="Q248" s="33" t="s">
        <v>43</v>
      </c>
      <c r="R248" s="34">
        <v>2014</v>
      </c>
    </row>
    <row r="249" spans="1:18" x14ac:dyDescent="0.3">
      <c r="A249" s="32" t="s">
        <v>963</v>
      </c>
      <c r="B249" s="33" t="s">
        <v>34</v>
      </c>
      <c r="C249" s="33" t="s">
        <v>24</v>
      </c>
      <c r="D249" s="33" t="s">
        <v>45</v>
      </c>
      <c r="E249" s="33" t="s">
        <v>242</v>
      </c>
      <c r="F249" s="39">
        <v>704</v>
      </c>
      <c r="G249" s="42">
        <v>10</v>
      </c>
      <c r="H249" s="42">
        <v>125</v>
      </c>
      <c r="I249" s="42">
        <v>88000</v>
      </c>
      <c r="J249" s="45">
        <v>0.05</v>
      </c>
      <c r="K249" s="42">
        <v>4400</v>
      </c>
      <c r="L249" s="42">
        <v>83600</v>
      </c>
      <c r="M249" s="42">
        <v>7040</v>
      </c>
      <c r="N249" s="42">
        <v>76560</v>
      </c>
      <c r="O249" s="48">
        <v>41284</v>
      </c>
      <c r="P249" s="33" t="s">
        <v>1424</v>
      </c>
      <c r="Q249" s="33" t="s">
        <v>43</v>
      </c>
      <c r="R249" s="34">
        <v>2013</v>
      </c>
    </row>
    <row r="250" spans="1:18" x14ac:dyDescent="0.3">
      <c r="A250" s="32" t="s">
        <v>964</v>
      </c>
      <c r="B250" s="33" t="s">
        <v>16</v>
      </c>
      <c r="C250" s="33" t="s">
        <v>17</v>
      </c>
      <c r="D250" s="33" t="s">
        <v>45</v>
      </c>
      <c r="E250" s="33" t="s">
        <v>242</v>
      </c>
      <c r="F250" s="39">
        <v>1802</v>
      </c>
      <c r="G250" s="42">
        <v>10</v>
      </c>
      <c r="H250" s="42">
        <v>20</v>
      </c>
      <c r="I250" s="42">
        <v>36040</v>
      </c>
      <c r="J250" s="45">
        <v>0.05</v>
      </c>
      <c r="K250" s="42">
        <v>1802</v>
      </c>
      <c r="L250" s="42">
        <v>34238</v>
      </c>
      <c r="M250" s="42">
        <v>18020</v>
      </c>
      <c r="N250" s="42">
        <v>16218</v>
      </c>
      <c r="O250" s="48">
        <v>41286</v>
      </c>
      <c r="P250" s="33" t="s">
        <v>1425</v>
      </c>
      <c r="Q250" s="33" t="s">
        <v>30</v>
      </c>
      <c r="R250" s="34">
        <v>2013</v>
      </c>
    </row>
    <row r="251" spans="1:18" x14ac:dyDescent="0.3">
      <c r="A251" s="32" t="s">
        <v>965</v>
      </c>
      <c r="B251" s="33" t="s">
        <v>16</v>
      </c>
      <c r="C251" s="33" t="s">
        <v>44</v>
      </c>
      <c r="D251" s="33" t="s">
        <v>45</v>
      </c>
      <c r="E251" s="33" t="s">
        <v>242</v>
      </c>
      <c r="F251" s="39">
        <v>2663</v>
      </c>
      <c r="G251" s="42">
        <v>10</v>
      </c>
      <c r="H251" s="42">
        <v>20</v>
      </c>
      <c r="I251" s="42">
        <v>53260</v>
      </c>
      <c r="J251" s="45">
        <v>0.05</v>
      </c>
      <c r="K251" s="42">
        <v>2663</v>
      </c>
      <c r="L251" s="42">
        <v>50597</v>
      </c>
      <c r="M251" s="42">
        <v>26630</v>
      </c>
      <c r="N251" s="42">
        <v>23967</v>
      </c>
      <c r="O251" s="48">
        <v>41651</v>
      </c>
      <c r="P251" s="33" t="s">
        <v>1421</v>
      </c>
      <c r="Q251" s="33" t="s">
        <v>30</v>
      </c>
      <c r="R251" s="34">
        <v>2014</v>
      </c>
    </row>
    <row r="252" spans="1:18" x14ac:dyDescent="0.3">
      <c r="A252" s="32" t="s">
        <v>966</v>
      </c>
      <c r="B252" s="33" t="s">
        <v>16</v>
      </c>
      <c r="C252" s="33" t="s">
        <v>24</v>
      </c>
      <c r="D252" s="33" t="s">
        <v>45</v>
      </c>
      <c r="E252" s="33" t="s">
        <v>242</v>
      </c>
      <c r="F252" s="39">
        <v>2136</v>
      </c>
      <c r="G252" s="42">
        <v>10</v>
      </c>
      <c r="H252" s="42">
        <v>7</v>
      </c>
      <c r="I252" s="42">
        <v>14952</v>
      </c>
      <c r="J252" s="45">
        <v>0.05</v>
      </c>
      <c r="K252" s="42">
        <v>747.6</v>
      </c>
      <c r="L252" s="42">
        <v>14204.4</v>
      </c>
      <c r="M252" s="42">
        <v>21360</v>
      </c>
      <c r="N252" s="42">
        <v>-7155.6</v>
      </c>
      <c r="O252" s="48">
        <v>41286</v>
      </c>
      <c r="P252" s="33" t="s">
        <v>1425</v>
      </c>
      <c r="Q252" s="33" t="s">
        <v>30</v>
      </c>
      <c r="R252" s="34">
        <v>2013</v>
      </c>
    </row>
    <row r="253" spans="1:18" x14ac:dyDescent="0.3">
      <c r="A253" s="32" t="s">
        <v>967</v>
      </c>
      <c r="B253" s="33" t="s">
        <v>23</v>
      </c>
      <c r="C253" s="33" t="s">
        <v>22</v>
      </c>
      <c r="D253" s="33" t="s">
        <v>45</v>
      </c>
      <c r="E253" s="33" t="s">
        <v>242</v>
      </c>
      <c r="F253" s="39">
        <v>2116</v>
      </c>
      <c r="G253" s="42">
        <v>10</v>
      </c>
      <c r="H253" s="42">
        <v>15</v>
      </c>
      <c r="I253" s="42">
        <v>31740</v>
      </c>
      <c r="J253" s="45">
        <v>0.05</v>
      </c>
      <c r="K253" s="42">
        <v>1587</v>
      </c>
      <c r="L253" s="42">
        <v>30153</v>
      </c>
      <c r="M253" s="42">
        <v>21160</v>
      </c>
      <c r="N253" s="42">
        <v>8993</v>
      </c>
      <c r="O253" s="48">
        <v>41286</v>
      </c>
      <c r="P253" s="33" t="s">
        <v>1425</v>
      </c>
      <c r="Q253" s="33" t="s">
        <v>30</v>
      </c>
      <c r="R253" s="34">
        <v>2013</v>
      </c>
    </row>
    <row r="254" spans="1:18" x14ac:dyDescent="0.3">
      <c r="A254" s="32" t="s">
        <v>968</v>
      </c>
      <c r="B254" s="33" t="s">
        <v>23</v>
      </c>
      <c r="C254" s="33" t="s">
        <v>44</v>
      </c>
      <c r="D254" s="33" t="s">
        <v>55</v>
      </c>
      <c r="E254" s="33" t="s">
        <v>242</v>
      </c>
      <c r="F254" s="39">
        <v>555</v>
      </c>
      <c r="G254" s="42">
        <v>120</v>
      </c>
      <c r="H254" s="42">
        <v>15</v>
      </c>
      <c r="I254" s="42">
        <v>8325</v>
      </c>
      <c r="J254" s="45">
        <v>0.05</v>
      </c>
      <c r="K254" s="42">
        <v>416.25</v>
      </c>
      <c r="L254" s="42">
        <v>7908.75</v>
      </c>
      <c r="M254" s="42">
        <v>66600</v>
      </c>
      <c r="N254" s="42">
        <v>-58691.25</v>
      </c>
      <c r="O254" s="48">
        <v>41640</v>
      </c>
      <c r="P254" s="33" t="s">
        <v>1419</v>
      </c>
      <c r="Q254" s="33" t="s">
        <v>21</v>
      </c>
      <c r="R254" s="34">
        <v>2014</v>
      </c>
    </row>
    <row r="255" spans="1:18" x14ac:dyDescent="0.3">
      <c r="A255" s="32" t="s">
        <v>969</v>
      </c>
      <c r="B255" s="33" t="s">
        <v>23</v>
      </c>
      <c r="C255" s="33" t="s">
        <v>26</v>
      </c>
      <c r="D255" s="33" t="s">
        <v>55</v>
      </c>
      <c r="E255" s="33" t="s">
        <v>242</v>
      </c>
      <c r="F255" s="39">
        <v>2861</v>
      </c>
      <c r="G255" s="42">
        <v>120</v>
      </c>
      <c r="H255" s="42">
        <v>15</v>
      </c>
      <c r="I255" s="42">
        <v>42915</v>
      </c>
      <c r="J255" s="45">
        <v>0.05</v>
      </c>
      <c r="K255" s="42">
        <v>2145.75</v>
      </c>
      <c r="L255" s="42">
        <v>40769.25</v>
      </c>
      <c r="M255" s="42">
        <v>343320</v>
      </c>
      <c r="N255" s="42">
        <v>-302550.75</v>
      </c>
      <c r="O255" s="48">
        <v>41640</v>
      </c>
      <c r="P255" s="33" t="s">
        <v>1419</v>
      </c>
      <c r="Q255" s="33" t="s">
        <v>21</v>
      </c>
      <c r="R255" s="34">
        <v>2014</v>
      </c>
    </row>
    <row r="256" spans="1:18" x14ac:dyDescent="0.3">
      <c r="A256" s="32" t="s">
        <v>970</v>
      </c>
      <c r="B256" s="33" t="s">
        <v>34</v>
      </c>
      <c r="C256" s="33" t="s">
        <v>22</v>
      </c>
      <c r="D256" s="33" t="s">
        <v>55</v>
      </c>
      <c r="E256" s="33" t="s">
        <v>242</v>
      </c>
      <c r="F256" s="39">
        <v>807</v>
      </c>
      <c r="G256" s="42">
        <v>120</v>
      </c>
      <c r="H256" s="42">
        <v>125</v>
      </c>
      <c r="I256" s="42">
        <v>100875</v>
      </c>
      <c r="J256" s="45">
        <v>0.05</v>
      </c>
      <c r="K256" s="42">
        <v>5043.75</v>
      </c>
      <c r="L256" s="42">
        <v>95831.25</v>
      </c>
      <c r="M256" s="42">
        <v>96840</v>
      </c>
      <c r="N256" s="42">
        <v>-1008.75</v>
      </c>
      <c r="O256" s="48">
        <v>41641</v>
      </c>
      <c r="P256" s="33" t="s">
        <v>1424</v>
      </c>
      <c r="Q256" s="33" t="s">
        <v>46</v>
      </c>
      <c r="R256" s="34">
        <v>2014</v>
      </c>
    </row>
    <row r="257" spans="1:18" x14ac:dyDescent="0.3">
      <c r="A257" s="32" t="s">
        <v>971</v>
      </c>
      <c r="B257" s="33" t="s">
        <v>16</v>
      </c>
      <c r="C257" s="33" t="s">
        <v>44</v>
      </c>
      <c r="D257" s="33" t="s">
        <v>55</v>
      </c>
      <c r="E257" s="33" t="s">
        <v>242</v>
      </c>
      <c r="F257" s="39">
        <v>602</v>
      </c>
      <c r="G257" s="42">
        <v>120</v>
      </c>
      <c r="H257" s="42">
        <v>350</v>
      </c>
      <c r="I257" s="42">
        <v>210700</v>
      </c>
      <c r="J257" s="45">
        <v>0.05</v>
      </c>
      <c r="K257" s="42">
        <v>10535</v>
      </c>
      <c r="L257" s="42">
        <v>200165</v>
      </c>
      <c r="M257" s="42">
        <v>72240</v>
      </c>
      <c r="N257" s="42">
        <v>127925</v>
      </c>
      <c r="O257" s="48">
        <v>41645</v>
      </c>
      <c r="P257" s="33" t="s">
        <v>1420</v>
      </c>
      <c r="Q257" s="33" t="s">
        <v>25</v>
      </c>
      <c r="R257" s="34">
        <v>2014</v>
      </c>
    </row>
    <row r="258" spans="1:18" x14ac:dyDescent="0.3">
      <c r="A258" s="32" t="s">
        <v>972</v>
      </c>
      <c r="B258" s="33" t="s">
        <v>16</v>
      </c>
      <c r="C258" s="33" t="s">
        <v>44</v>
      </c>
      <c r="D258" s="33" t="s">
        <v>55</v>
      </c>
      <c r="E258" s="33" t="s">
        <v>242</v>
      </c>
      <c r="F258" s="39">
        <v>2832</v>
      </c>
      <c r="G258" s="42">
        <v>120</v>
      </c>
      <c r="H258" s="42">
        <v>20</v>
      </c>
      <c r="I258" s="42">
        <v>56640</v>
      </c>
      <c r="J258" s="45">
        <v>0.05</v>
      </c>
      <c r="K258" s="42">
        <v>2832</v>
      </c>
      <c r="L258" s="42">
        <v>53808</v>
      </c>
      <c r="M258" s="42">
        <v>339840</v>
      </c>
      <c r="N258" s="42">
        <v>-286032</v>
      </c>
      <c r="O258" s="48">
        <v>41647</v>
      </c>
      <c r="P258" s="33" t="s">
        <v>1419</v>
      </c>
      <c r="Q258" s="33" t="s">
        <v>41</v>
      </c>
      <c r="R258" s="34">
        <v>2014</v>
      </c>
    </row>
    <row r="259" spans="1:18" x14ac:dyDescent="0.3">
      <c r="A259" s="32" t="s">
        <v>973</v>
      </c>
      <c r="B259" s="33" t="s">
        <v>16</v>
      </c>
      <c r="C259" s="33" t="s">
        <v>24</v>
      </c>
      <c r="D259" s="33" t="s">
        <v>55</v>
      </c>
      <c r="E259" s="33" t="s">
        <v>242</v>
      </c>
      <c r="F259" s="39">
        <v>1579</v>
      </c>
      <c r="G259" s="42">
        <v>120</v>
      </c>
      <c r="H259" s="42">
        <v>20</v>
      </c>
      <c r="I259" s="42">
        <v>31580</v>
      </c>
      <c r="J259" s="45">
        <v>0.05</v>
      </c>
      <c r="K259" s="42">
        <v>1579</v>
      </c>
      <c r="L259" s="42">
        <v>30001</v>
      </c>
      <c r="M259" s="42">
        <v>189480</v>
      </c>
      <c r="N259" s="42">
        <v>-159479</v>
      </c>
      <c r="O259" s="48">
        <v>41647</v>
      </c>
      <c r="P259" s="33" t="s">
        <v>1419</v>
      </c>
      <c r="Q259" s="33" t="s">
        <v>41</v>
      </c>
      <c r="R259" s="34">
        <v>2014</v>
      </c>
    </row>
    <row r="260" spans="1:18" x14ac:dyDescent="0.3">
      <c r="A260" s="32" t="s">
        <v>974</v>
      </c>
      <c r="B260" s="33" t="s">
        <v>34</v>
      </c>
      <c r="C260" s="33" t="s">
        <v>44</v>
      </c>
      <c r="D260" s="33" t="s">
        <v>55</v>
      </c>
      <c r="E260" s="33" t="s">
        <v>242</v>
      </c>
      <c r="F260" s="39">
        <v>861</v>
      </c>
      <c r="G260" s="42">
        <v>120</v>
      </c>
      <c r="H260" s="42">
        <v>125</v>
      </c>
      <c r="I260" s="42">
        <v>107625</v>
      </c>
      <c r="J260" s="45">
        <v>0.05</v>
      </c>
      <c r="K260" s="42">
        <v>5381.25</v>
      </c>
      <c r="L260" s="42">
        <v>102243.75</v>
      </c>
      <c r="M260" s="42">
        <v>103320</v>
      </c>
      <c r="N260" s="42">
        <v>-1076.25</v>
      </c>
      <c r="O260" s="48">
        <v>41649</v>
      </c>
      <c r="P260" s="33" t="s">
        <v>1422</v>
      </c>
      <c r="Q260" s="33" t="s">
        <v>43</v>
      </c>
      <c r="R260" s="34">
        <v>2014</v>
      </c>
    </row>
    <row r="261" spans="1:18" x14ac:dyDescent="0.3">
      <c r="A261" s="32" t="s">
        <v>975</v>
      </c>
      <c r="B261" s="33" t="s">
        <v>34</v>
      </c>
      <c r="C261" s="33" t="s">
        <v>24</v>
      </c>
      <c r="D261" s="33" t="s">
        <v>55</v>
      </c>
      <c r="E261" s="33" t="s">
        <v>242</v>
      </c>
      <c r="F261" s="39">
        <v>704</v>
      </c>
      <c r="G261" s="42">
        <v>120</v>
      </c>
      <c r="H261" s="42">
        <v>125</v>
      </c>
      <c r="I261" s="42">
        <v>88000</v>
      </c>
      <c r="J261" s="45">
        <v>0.05</v>
      </c>
      <c r="K261" s="42">
        <v>4400</v>
      </c>
      <c r="L261" s="42">
        <v>83600</v>
      </c>
      <c r="M261" s="42">
        <v>84480</v>
      </c>
      <c r="N261" s="42">
        <v>-880</v>
      </c>
      <c r="O261" s="48">
        <v>41284</v>
      </c>
      <c r="P261" s="33" t="s">
        <v>1424</v>
      </c>
      <c r="Q261" s="33" t="s">
        <v>43</v>
      </c>
      <c r="R261" s="34">
        <v>2013</v>
      </c>
    </row>
    <row r="262" spans="1:18" x14ac:dyDescent="0.3">
      <c r="A262" s="32" t="s">
        <v>976</v>
      </c>
      <c r="B262" s="33" t="s">
        <v>16</v>
      </c>
      <c r="C262" s="33" t="s">
        <v>24</v>
      </c>
      <c r="D262" s="33" t="s">
        <v>55</v>
      </c>
      <c r="E262" s="33" t="s">
        <v>242</v>
      </c>
      <c r="F262" s="39">
        <v>1033</v>
      </c>
      <c r="G262" s="42">
        <v>120</v>
      </c>
      <c r="H262" s="42">
        <v>20</v>
      </c>
      <c r="I262" s="42">
        <v>20660</v>
      </c>
      <c r="J262" s="45">
        <v>0.05</v>
      </c>
      <c r="K262" s="42">
        <v>1033</v>
      </c>
      <c r="L262" s="42">
        <v>19627</v>
      </c>
      <c r="M262" s="42">
        <v>123960</v>
      </c>
      <c r="N262" s="42">
        <v>-104333</v>
      </c>
      <c r="O262" s="48">
        <v>41286</v>
      </c>
      <c r="P262" s="33" t="s">
        <v>1425</v>
      </c>
      <c r="Q262" s="33" t="s">
        <v>30</v>
      </c>
      <c r="R262" s="34">
        <v>2013</v>
      </c>
    </row>
    <row r="263" spans="1:18" x14ac:dyDescent="0.3">
      <c r="A263" s="32" t="s">
        <v>977</v>
      </c>
      <c r="B263" s="33" t="s">
        <v>38</v>
      </c>
      <c r="C263" s="33" t="s">
        <v>22</v>
      </c>
      <c r="D263" s="33" t="s">
        <v>55</v>
      </c>
      <c r="E263" s="33" t="s">
        <v>242</v>
      </c>
      <c r="F263" s="39">
        <v>1250</v>
      </c>
      <c r="G263" s="42">
        <v>120</v>
      </c>
      <c r="H263" s="42">
        <v>300</v>
      </c>
      <c r="I263" s="42">
        <v>375000</v>
      </c>
      <c r="J263" s="45">
        <v>0.05</v>
      </c>
      <c r="K263" s="42">
        <v>18750</v>
      </c>
      <c r="L263" s="42">
        <v>356250</v>
      </c>
      <c r="M263" s="42">
        <v>150000</v>
      </c>
      <c r="N263" s="42">
        <v>206250</v>
      </c>
      <c r="O263" s="48">
        <v>41651</v>
      </c>
      <c r="P263" s="33" t="s">
        <v>1421</v>
      </c>
      <c r="Q263" s="33" t="s">
        <v>30</v>
      </c>
      <c r="R263" s="34">
        <v>2014</v>
      </c>
    </row>
    <row r="264" spans="1:18" x14ac:dyDescent="0.3">
      <c r="A264" s="32" t="s">
        <v>978</v>
      </c>
      <c r="B264" s="33" t="s">
        <v>16</v>
      </c>
      <c r="C264" s="33" t="s">
        <v>17</v>
      </c>
      <c r="D264" s="33" t="s">
        <v>60</v>
      </c>
      <c r="E264" s="33" t="s">
        <v>242</v>
      </c>
      <c r="F264" s="39">
        <v>1389</v>
      </c>
      <c r="G264" s="42">
        <v>250</v>
      </c>
      <c r="H264" s="42">
        <v>20</v>
      </c>
      <c r="I264" s="42">
        <v>27780</v>
      </c>
      <c r="J264" s="45">
        <v>0.05</v>
      </c>
      <c r="K264" s="42">
        <v>1389</v>
      </c>
      <c r="L264" s="42">
        <v>26391</v>
      </c>
      <c r="M264" s="42">
        <v>347250</v>
      </c>
      <c r="N264" s="42">
        <v>-320859</v>
      </c>
      <c r="O264" s="48">
        <v>41284</v>
      </c>
      <c r="P264" s="33" t="s">
        <v>1424</v>
      </c>
      <c r="Q264" s="33" t="s">
        <v>43</v>
      </c>
      <c r="R264" s="34">
        <v>2013</v>
      </c>
    </row>
    <row r="265" spans="1:18" x14ac:dyDescent="0.3">
      <c r="A265" s="32" t="s">
        <v>979</v>
      </c>
      <c r="B265" s="33" t="s">
        <v>16</v>
      </c>
      <c r="C265" s="33" t="s">
        <v>44</v>
      </c>
      <c r="D265" s="33" t="s">
        <v>60</v>
      </c>
      <c r="E265" s="33" t="s">
        <v>242</v>
      </c>
      <c r="F265" s="39">
        <v>1265</v>
      </c>
      <c r="G265" s="42">
        <v>250</v>
      </c>
      <c r="H265" s="42">
        <v>20</v>
      </c>
      <c r="I265" s="42">
        <v>25300</v>
      </c>
      <c r="J265" s="45">
        <v>0.05</v>
      </c>
      <c r="K265" s="42">
        <v>1265</v>
      </c>
      <c r="L265" s="42">
        <v>24035</v>
      </c>
      <c r="M265" s="42">
        <v>316250</v>
      </c>
      <c r="N265" s="42">
        <v>-292215</v>
      </c>
      <c r="O265" s="48">
        <v>41285</v>
      </c>
      <c r="P265" s="33" t="s">
        <v>1422</v>
      </c>
      <c r="Q265" s="33" t="s">
        <v>54</v>
      </c>
      <c r="R265" s="34">
        <v>2013</v>
      </c>
    </row>
    <row r="266" spans="1:18" x14ac:dyDescent="0.3">
      <c r="A266" s="32" t="s">
        <v>980</v>
      </c>
      <c r="B266" s="33" t="s">
        <v>16</v>
      </c>
      <c r="C266" s="33" t="s">
        <v>22</v>
      </c>
      <c r="D266" s="33" t="s">
        <v>60</v>
      </c>
      <c r="E266" s="33" t="s">
        <v>242</v>
      </c>
      <c r="F266" s="39">
        <v>2297</v>
      </c>
      <c r="G266" s="42">
        <v>250</v>
      </c>
      <c r="H266" s="42">
        <v>20</v>
      </c>
      <c r="I266" s="42">
        <v>45940</v>
      </c>
      <c r="J266" s="45">
        <v>0.05</v>
      </c>
      <c r="K266" s="42">
        <v>2297</v>
      </c>
      <c r="L266" s="42">
        <v>43643</v>
      </c>
      <c r="M266" s="42">
        <v>574250</v>
      </c>
      <c r="N266" s="42">
        <v>-530607</v>
      </c>
      <c r="O266" s="48">
        <v>41285</v>
      </c>
      <c r="P266" s="33" t="s">
        <v>1422</v>
      </c>
      <c r="Q266" s="33" t="s">
        <v>54</v>
      </c>
      <c r="R266" s="34">
        <v>2013</v>
      </c>
    </row>
    <row r="267" spans="1:18" x14ac:dyDescent="0.3">
      <c r="A267" s="32" t="s">
        <v>981</v>
      </c>
      <c r="B267" s="33" t="s">
        <v>16</v>
      </c>
      <c r="C267" s="33" t="s">
        <v>44</v>
      </c>
      <c r="D267" s="33" t="s">
        <v>60</v>
      </c>
      <c r="E267" s="33" t="s">
        <v>242</v>
      </c>
      <c r="F267" s="39">
        <v>2663</v>
      </c>
      <c r="G267" s="42">
        <v>250</v>
      </c>
      <c r="H267" s="42">
        <v>20</v>
      </c>
      <c r="I267" s="42">
        <v>53260</v>
      </c>
      <c r="J267" s="45">
        <v>0.05</v>
      </c>
      <c r="K267" s="42">
        <v>2663</v>
      </c>
      <c r="L267" s="42">
        <v>50597</v>
      </c>
      <c r="M267" s="42">
        <v>665750</v>
      </c>
      <c r="N267" s="42">
        <v>-615153</v>
      </c>
      <c r="O267" s="48">
        <v>41651</v>
      </c>
      <c r="P267" s="33" t="s">
        <v>1421</v>
      </c>
      <c r="Q267" s="33" t="s">
        <v>30</v>
      </c>
      <c r="R267" s="34">
        <v>2014</v>
      </c>
    </row>
    <row r="268" spans="1:18" x14ac:dyDescent="0.3">
      <c r="A268" s="32" t="s">
        <v>982</v>
      </c>
      <c r="B268" s="33" t="s">
        <v>16</v>
      </c>
      <c r="C268" s="33" t="s">
        <v>44</v>
      </c>
      <c r="D268" s="33" t="s">
        <v>60</v>
      </c>
      <c r="E268" s="33" t="s">
        <v>242</v>
      </c>
      <c r="F268" s="39">
        <v>570</v>
      </c>
      <c r="G268" s="42">
        <v>250</v>
      </c>
      <c r="H268" s="42">
        <v>7</v>
      </c>
      <c r="I268" s="42">
        <v>3990</v>
      </c>
      <c r="J268" s="45">
        <v>0.05</v>
      </c>
      <c r="K268" s="42">
        <v>199.5</v>
      </c>
      <c r="L268" s="42">
        <v>3790.5</v>
      </c>
      <c r="M268" s="42">
        <v>142500</v>
      </c>
      <c r="N268" s="42">
        <v>-138709.5</v>
      </c>
      <c r="O268" s="48">
        <v>41651</v>
      </c>
      <c r="P268" s="33" t="s">
        <v>1421</v>
      </c>
      <c r="Q268" s="33" t="s">
        <v>30</v>
      </c>
      <c r="R268" s="34">
        <v>2014</v>
      </c>
    </row>
    <row r="269" spans="1:18" x14ac:dyDescent="0.3">
      <c r="A269" s="32" t="s">
        <v>983</v>
      </c>
      <c r="B269" s="33" t="s">
        <v>16</v>
      </c>
      <c r="C269" s="33" t="s">
        <v>24</v>
      </c>
      <c r="D269" s="33" t="s">
        <v>60</v>
      </c>
      <c r="E269" s="33" t="s">
        <v>242</v>
      </c>
      <c r="F269" s="39">
        <v>2487</v>
      </c>
      <c r="G269" s="42">
        <v>250</v>
      </c>
      <c r="H269" s="42">
        <v>7</v>
      </c>
      <c r="I269" s="42">
        <v>17409</v>
      </c>
      <c r="J269" s="45">
        <v>0.05</v>
      </c>
      <c r="K269" s="42">
        <v>870.45</v>
      </c>
      <c r="L269" s="42">
        <v>16538.55</v>
      </c>
      <c r="M269" s="42">
        <v>621750</v>
      </c>
      <c r="N269" s="42">
        <v>-605211.44999999995</v>
      </c>
      <c r="O269" s="48">
        <v>41651</v>
      </c>
      <c r="P269" s="33" t="s">
        <v>1421</v>
      </c>
      <c r="Q269" s="33" t="s">
        <v>30</v>
      </c>
      <c r="R269" s="34">
        <v>2014</v>
      </c>
    </row>
    <row r="270" spans="1:18" x14ac:dyDescent="0.3">
      <c r="A270" s="32" t="s">
        <v>984</v>
      </c>
      <c r="B270" s="33" t="s">
        <v>16</v>
      </c>
      <c r="C270" s="33" t="s">
        <v>22</v>
      </c>
      <c r="D270" s="33" t="s">
        <v>71</v>
      </c>
      <c r="E270" s="33" t="s">
        <v>242</v>
      </c>
      <c r="F270" s="39">
        <v>1350</v>
      </c>
      <c r="G270" s="42">
        <v>260</v>
      </c>
      <c r="H270" s="42">
        <v>350</v>
      </c>
      <c r="I270" s="42">
        <v>472500</v>
      </c>
      <c r="J270" s="45">
        <v>0.05</v>
      </c>
      <c r="K270" s="42">
        <v>23625</v>
      </c>
      <c r="L270" s="42">
        <v>448875</v>
      </c>
      <c r="M270" s="42">
        <v>351000</v>
      </c>
      <c r="N270" s="42">
        <v>97875</v>
      </c>
      <c r="O270" s="48">
        <v>41641</v>
      </c>
      <c r="P270" s="33" t="s">
        <v>1424</v>
      </c>
      <c r="Q270" s="33" t="s">
        <v>46</v>
      </c>
      <c r="R270" s="34">
        <v>2014</v>
      </c>
    </row>
    <row r="271" spans="1:18" x14ac:dyDescent="0.3">
      <c r="A271" s="32" t="s">
        <v>985</v>
      </c>
      <c r="B271" s="33" t="s">
        <v>16</v>
      </c>
      <c r="C271" s="33" t="s">
        <v>17</v>
      </c>
      <c r="D271" s="33" t="s">
        <v>71</v>
      </c>
      <c r="E271" s="33" t="s">
        <v>242</v>
      </c>
      <c r="F271" s="39">
        <v>552</v>
      </c>
      <c r="G271" s="42">
        <v>260</v>
      </c>
      <c r="H271" s="42">
        <v>350</v>
      </c>
      <c r="I271" s="42">
        <v>193200</v>
      </c>
      <c r="J271" s="45">
        <v>0.05</v>
      </c>
      <c r="K271" s="42">
        <v>9660</v>
      </c>
      <c r="L271" s="42">
        <v>183540</v>
      </c>
      <c r="M271" s="42">
        <v>143520</v>
      </c>
      <c r="N271" s="42">
        <v>40020</v>
      </c>
      <c r="O271" s="48">
        <v>41647</v>
      </c>
      <c r="P271" s="33" t="s">
        <v>1419</v>
      </c>
      <c r="Q271" s="33" t="s">
        <v>41</v>
      </c>
      <c r="R271" s="34">
        <v>2014</v>
      </c>
    </row>
    <row r="272" spans="1:18" x14ac:dyDescent="0.3">
      <c r="A272" s="32" t="s">
        <v>986</v>
      </c>
      <c r="B272" s="33" t="s">
        <v>16</v>
      </c>
      <c r="C272" s="33" t="s">
        <v>17</v>
      </c>
      <c r="D272" s="33" t="s">
        <v>71</v>
      </c>
      <c r="E272" s="33" t="s">
        <v>242</v>
      </c>
      <c r="F272" s="39">
        <v>1228</v>
      </c>
      <c r="G272" s="42">
        <v>260</v>
      </c>
      <c r="H272" s="42">
        <v>350</v>
      </c>
      <c r="I272" s="42">
        <v>429800</v>
      </c>
      <c r="J272" s="45">
        <v>0.05</v>
      </c>
      <c r="K272" s="42">
        <v>21490</v>
      </c>
      <c r="L272" s="42">
        <v>408310</v>
      </c>
      <c r="M272" s="42">
        <v>319280</v>
      </c>
      <c r="N272" s="42">
        <v>89030</v>
      </c>
      <c r="O272" s="48">
        <v>41284</v>
      </c>
      <c r="P272" s="33" t="s">
        <v>1424</v>
      </c>
      <c r="Q272" s="33" t="s">
        <v>43</v>
      </c>
      <c r="R272" s="34">
        <v>2013</v>
      </c>
    </row>
    <row r="273" spans="1:18" x14ac:dyDescent="0.3">
      <c r="A273" s="32" t="s">
        <v>987</v>
      </c>
      <c r="B273" s="33" t="s">
        <v>38</v>
      </c>
      <c r="C273" s="33" t="s">
        <v>22</v>
      </c>
      <c r="D273" s="33" t="s">
        <v>71</v>
      </c>
      <c r="E273" s="33" t="s">
        <v>242</v>
      </c>
      <c r="F273" s="39">
        <v>1250</v>
      </c>
      <c r="G273" s="42">
        <v>260</v>
      </c>
      <c r="H273" s="42">
        <v>300</v>
      </c>
      <c r="I273" s="42">
        <v>375000</v>
      </c>
      <c r="J273" s="45">
        <v>0.05</v>
      </c>
      <c r="K273" s="42">
        <v>18750</v>
      </c>
      <c r="L273" s="42">
        <v>356250</v>
      </c>
      <c r="M273" s="42">
        <v>325000</v>
      </c>
      <c r="N273" s="42">
        <v>31250</v>
      </c>
      <c r="O273" s="48">
        <v>41651</v>
      </c>
      <c r="P273" s="33" t="s">
        <v>1421</v>
      </c>
      <c r="Q273" s="33" t="s">
        <v>30</v>
      </c>
      <c r="R273" s="34">
        <v>2014</v>
      </c>
    </row>
    <row r="274" spans="1:18" x14ac:dyDescent="0.3">
      <c r="A274" s="32" t="s">
        <v>988</v>
      </c>
      <c r="B274" s="33" t="s">
        <v>23</v>
      </c>
      <c r="C274" s="33" t="s">
        <v>24</v>
      </c>
      <c r="D274" s="33" t="s">
        <v>45</v>
      </c>
      <c r="E274" s="33" t="s">
        <v>242</v>
      </c>
      <c r="F274" s="39">
        <v>3801</v>
      </c>
      <c r="G274" s="42">
        <v>10</v>
      </c>
      <c r="H274" s="42">
        <v>15</v>
      </c>
      <c r="I274" s="42">
        <v>57015</v>
      </c>
      <c r="J274" s="45">
        <v>0.06</v>
      </c>
      <c r="K274" s="42">
        <v>3420.9</v>
      </c>
      <c r="L274" s="42">
        <v>53594.1</v>
      </c>
      <c r="M274" s="42">
        <v>38010</v>
      </c>
      <c r="N274" s="42">
        <v>15584.1</v>
      </c>
      <c r="O274" s="48">
        <v>41643</v>
      </c>
      <c r="P274" s="33" t="s">
        <v>1425</v>
      </c>
      <c r="Q274" s="33" t="s">
        <v>64</v>
      </c>
      <c r="R274" s="34">
        <v>2014</v>
      </c>
    </row>
    <row r="275" spans="1:18" x14ac:dyDescent="0.3">
      <c r="A275" s="32" t="s">
        <v>989</v>
      </c>
      <c r="B275" s="33" t="s">
        <v>16</v>
      </c>
      <c r="C275" s="33" t="s">
        <v>44</v>
      </c>
      <c r="D275" s="33" t="s">
        <v>18</v>
      </c>
      <c r="E275" s="33" t="s">
        <v>242</v>
      </c>
      <c r="F275" s="39">
        <v>1118</v>
      </c>
      <c r="G275" s="42">
        <v>3</v>
      </c>
      <c r="H275" s="42">
        <v>20</v>
      </c>
      <c r="I275" s="42">
        <v>22350</v>
      </c>
      <c r="J275" s="45">
        <v>0.06</v>
      </c>
      <c r="K275" s="42">
        <v>1341</v>
      </c>
      <c r="L275" s="42">
        <v>21009</v>
      </c>
      <c r="M275" s="42">
        <v>3352.5</v>
      </c>
      <c r="N275" s="42">
        <v>17656.5</v>
      </c>
      <c r="O275" s="48">
        <v>41640</v>
      </c>
      <c r="P275" s="33" t="s">
        <v>1419</v>
      </c>
      <c r="Q275" s="33" t="s">
        <v>21</v>
      </c>
      <c r="R275" s="34">
        <v>2014</v>
      </c>
    </row>
    <row r="276" spans="1:18" x14ac:dyDescent="0.3">
      <c r="A276" s="32" t="s">
        <v>990</v>
      </c>
      <c r="B276" s="33" t="s">
        <v>23</v>
      </c>
      <c r="C276" s="33" t="s">
        <v>17</v>
      </c>
      <c r="D276" s="33" t="s">
        <v>18</v>
      </c>
      <c r="E276" s="33" t="s">
        <v>242</v>
      </c>
      <c r="F276" s="39">
        <v>2844</v>
      </c>
      <c r="G276" s="42">
        <v>3</v>
      </c>
      <c r="H276" s="42">
        <v>15</v>
      </c>
      <c r="I276" s="42">
        <v>42660</v>
      </c>
      <c r="J276" s="45">
        <v>0.06</v>
      </c>
      <c r="K276" s="42">
        <v>2559.6</v>
      </c>
      <c r="L276" s="42">
        <v>40100.400000000001</v>
      </c>
      <c r="M276" s="42">
        <v>8532</v>
      </c>
      <c r="N276" s="42">
        <v>31568.400000000001</v>
      </c>
      <c r="O276" s="48">
        <v>41645</v>
      </c>
      <c r="P276" s="33" t="s">
        <v>1420</v>
      </c>
      <c r="Q276" s="33" t="s">
        <v>25</v>
      </c>
      <c r="R276" s="34">
        <v>2014</v>
      </c>
    </row>
    <row r="277" spans="1:18" x14ac:dyDescent="0.3">
      <c r="A277" s="32" t="s">
        <v>991</v>
      </c>
      <c r="B277" s="33" t="s">
        <v>33</v>
      </c>
      <c r="C277" s="33" t="s">
        <v>26</v>
      </c>
      <c r="D277" s="33" t="s">
        <v>18</v>
      </c>
      <c r="E277" s="33" t="s">
        <v>242</v>
      </c>
      <c r="F277" s="39">
        <v>562</v>
      </c>
      <c r="G277" s="42">
        <v>3</v>
      </c>
      <c r="H277" s="42">
        <v>12</v>
      </c>
      <c r="I277" s="42">
        <v>6744</v>
      </c>
      <c r="J277" s="45">
        <v>0.06</v>
      </c>
      <c r="K277" s="42">
        <v>404.64</v>
      </c>
      <c r="L277" s="42">
        <v>6339.36</v>
      </c>
      <c r="M277" s="42">
        <v>1686</v>
      </c>
      <c r="N277" s="42">
        <v>4653.3599999999997</v>
      </c>
      <c r="O277" s="48">
        <v>41648</v>
      </c>
      <c r="P277" s="33" t="s">
        <v>1424</v>
      </c>
      <c r="Q277" s="33" t="s">
        <v>42</v>
      </c>
      <c r="R277" s="34">
        <v>2014</v>
      </c>
    </row>
    <row r="278" spans="1:18" x14ac:dyDescent="0.3">
      <c r="A278" s="32" t="s">
        <v>992</v>
      </c>
      <c r="B278" s="33" t="s">
        <v>33</v>
      </c>
      <c r="C278" s="33" t="s">
        <v>17</v>
      </c>
      <c r="D278" s="33" t="s">
        <v>18</v>
      </c>
      <c r="E278" s="33" t="s">
        <v>242</v>
      </c>
      <c r="F278" s="39">
        <v>2299</v>
      </c>
      <c r="G278" s="42">
        <v>3</v>
      </c>
      <c r="H278" s="42">
        <v>12</v>
      </c>
      <c r="I278" s="42">
        <v>27588</v>
      </c>
      <c r="J278" s="45">
        <v>0.06</v>
      </c>
      <c r="K278" s="42">
        <v>1655.28</v>
      </c>
      <c r="L278" s="42">
        <v>25932.720000000001</v>
      </c>
      <c r="M278" s="42">
        <v>6897</v>
      </c>
      <c r="N278" s="42">
        <v>19035.72</v>
      </c>
      <c r="O278" s="48">
        <v>41284</v>
      </c>
      <c r="P278" s="33" t="s">
        <v>1424</v>
      </c>
      <c r="Q278" s="33" t="s">
        <v>43</v>
      </c>
      <c r="R278" s="34">
        <v>2013</v>
      </c>
    </row>
    <row r="279" spans="1:18" x14ac:dyDescent="0.3">
      <c r="A279" s="32" t="s">
        <v>993</v>
      </c>
      <c r="B279" s="33" t="s">
        <v>23</v>
      </c>
      <c r="C279" s="33" t="s">
        <v>44</v>
      </c>
      <c r="D279" s="33" t="s">
        <v>18</v>
      </c>
      <c r="E279" s="33" t="s">
        <v>242</v>
      </c>
      <c r="F279" s="39">
        <v>2030</v>
      </c>
      <c r="G279" s="42">
        <v>3</v>
      </c>
      <c r="H279" s="42">
        <v>15</v>
      </c>
      <c r="I279" s="42">
        <v>30450</v>
      </c>
      <c r="J279" s="45">
        <v>0.06</v>
      </c>
      <c r="K279" s="42">
        <v>1827</v>
      </c>
      <c r="L279" s="42">
        <v>28623</v>
      </c>
      <c r="M279" s="42">
        <v>6090</v>
      </c>
      <c r="N279" s="42">
        <v>22533</v>
      </c>
      <c r="O279" s="48">
        <v>41650</v>
      </c>
      <c r="P279" s="33" t="s">
        <v>1425</v>
      </c>
      <c r="Q279" s="33" t="s">
        <v>54</v>
      </c>
      <c r="R279" s="34">
        <v>2014</v>
      </c>
    </row>
    <row r="280" spans="1:18" x14ac:dyDescent="0.3">
      <c r="A280" s="32" t="s">
        <v>994</v>
      </c>
      <c r="B280" s="33" t="s">
        <v>16</v>
      </c>
      <c r="C280" s="33" t="s">
        <v>44</v>
      </c>
      <c r="D280" s="33" t="s">
        <v>18</v>
      </c>
      <c r="E280" s="33" t="s">
        <v>242</v>
      </c>
      <c r="F280" s="39">
        <v>263</v>
      </c>
      <c r="G280" s="42">
        <v>3</v>
      </c>
      <c r="H280" s="42">
        <v>7</v>
      </c>
      <c r="I280" s="42">
        <v>1841</v>
      </c>
      <c r="J280" s="45">
        <v>0.06</v>
      </c>
      <c r="K280" s="42">
        <v>110.46</v>
      </c>
      <c r="L280" s="42">
        <v>1730.54</v>
      </c>
      <c r="M280" s="42">
        <v>789</v>
      </c>
      <c r="N280" s="42">
        <v>941.54</v>
      </c>
      <c r="O280" s="48">
        <v>41285</v>
      </c>
      <c r="P280" s="33" t="s">
        <v>1422</v>
      </c>
      <c r="Q280" s="33" t="s">
        <v>54</v>
      </c>
      <c r="R280" s="34">
        <v>2013</v>
      </c>
    </row>
    <row r="281" spans="1:18" x14ac:dyDescent="0.3">
      <c r="A281" s="32" t="s">
        <v>995</v>
      </c>
      <c r="B281" s="33" t="s">
        <v>34</v>
      </c>
      <c r="C281" s="33" t="s">
        <v>22</v>
      </c>
      <c r="D281" s="33" t="s">
        <v>18</v>
      </c>
      <c r="E281" s="33" t="s">
        <v>242</v>
      </c>
      <c r="F281" s="39">
        <v>887</v>
      </c>
      <c r="G281" s="42">
        <v>3</v>
      </c>
      <c r="H281" s="42">
        <v>125</v>
      </c>
      <c r="I281" s="42">
        <v>110875</v>
      </c>
      <c r="J281" s="45">
        <v>0.06</v>
      </c>
      <c r="K281" s="42">
        <v>6652.5</v>
      </c>
      <c r="L281" s="42">
        <v>104222.5</v>
      </c>
      <c r="M281" s="42">
        <v>2661</v>
      </c>
      <c r="N281" s="42">
        <v>101561.5</v>
      </c>
      <c r="O281" s="48">
        <v>41286</v>
      </c>
      <c r="P281" s="33" t="s">
        <v>1425</v>
      </c>
      <c r="Q281" s="33" t="s">
        <v>30</v>
      </c>
      <c r="R281" s="34">
        <v>2013</v>
      </c>
    </row>
    <row r="282" spans="1:18" x14ac:dyDescent="0.3">
      <c r="A282" s="32" t="s">
        <v>996</v>
      </c>
      <c r="B282" s="33" t="s">
        <v>16</v>
      </c>
      <c r="C282" s="33" t="s">
        <v>26</v>
      </c>
      <c r="D282" s="33" t="s">
        <v>31</v>
      </c>
      <c r="E282" s="33" t="s">
        <v>242</v>
      </c>
      <c r="F282" s="39">
        <v>980</v>
      </c>
      <c r="G282" s="42">
        <v>5</v>
      </c>
      <c r="H282" s="42">
        <v>350</v>
      </c>
      <c r="I282" s="42">
        <v>343000</v>
      </c>
      <c r="J282" s="45">
        <v>0.06</v>
      </c>
      <c r="K282" s="42">
        <v>20580</v>
      </c>
      <c r="L282" s="42">
        <v>322420</v>
      </c>
      <c r="M282" s="42">
        <v>4900</v>
      </c>
      <c r="N282" s="42">
        <v>317520</v>
      </c>
      <c r="O282" s="48">
        <v>41643</v>
      </c>
      <c r="P282" s="33" t="s">
        <v>1425</v>
      </c>
      <c r="Q282" s="33" t="s">
        <v>64</v>
      </c>
      <c r="R282" s="34">
        <v>2014</v>
      </c>
    </row>
    <row r="283" spans="1:18" x14ac:dyDescent="0.3">
      <c r="A283" s="32" t="s">
        <v>997</v>
      </c>
      <c r="B283" s="33" t="s">
        <v>16</v>
      </c>
      <c r="C283" s="33" t="s">
        <v>22</v>
      </c>
      <c r="D283" s="33" t="s">
        <v>31</v>
      </c>
      <c r="E283" s="33" t="s">
        <v>242</v>
      </c>
      <c r="F283" s="39">
        <v>1460</v>
      </c>
      <c r="G283" s="42">
        <v>5</v>
      </c>
      <c r="H283" s="42">
        <v>350</v>
      </c>
      <c r="I283" s="42">
        <v>511000</v>
      </c>
      <c r="J283" s="45">
        <v>0.06</v>
      </c>
      <c r="K283" s="42">
        <v>30660</v>
      </c>
      <c r="L283" s="42">
        <v>480340</v>
      </c>
      <c r="M283" s="42">
        <v>7300</v>
      </c>
      <c r="N283" s="42">
        <v>473040</v>
      </c>
      <c r="O283" s="48">
        <v>41644</v>
      </c>
      <c r="P283" s="33" t="s">
        <v>1421</v>
      </c>
      <c r="Q283" s="33" t="s">
        <v>78</v>
      </c>
      <c r="R283" s="34">
        <v>2014</v>
      </c>
    </row>
    <row r="284" spans="1:18" x14ac:dyDescent="0.3">
      <c r="A284" s="32" t="s">
        <v>998</v>
      </c>
      <c r="B284" s="33" t="s">
        <v>16</v>
      </c>
      <c r="C284" s="33" t="s">
        <v>24</v>
      </c>
      <c r="D284" s="33" t="s">
        <v>31</v>
      </c>
      <c r="E284" s="33" t="s">
        <v>242</v>
      </c>
      <c r="F284" s="39">
        <v>1403</v>
      </c>
      <c r="G284" s="42">
        <v>5</v>
      </c>
      <c r="H284" s="42">
        <v>7</v>
      </c>
      <c r="I284" s="42">
        <v>9821</v>
      </c>
      <c r="J284" s="45">
        <v>0.06</v>
      </c>
      <c r="K284" s="42">
        <v>589.26</v>
      </c>
      <c r="L284" s="42">
        <v>9231.74</v>
      </c>
      <c r="M284" s="42">
        <v>7015</v>
      </c>
      <c r="N284" s="42">
        <v>2216.7399999999998</v>
      </c>
      <c r="O284" s="48">
        <v>41284</v>
      </c>
      <c r="P284" s="33" t="s">
        <v>1424</v>
      </c>
      <c r="Q284" s="33" t="s">
        <v>43</v>
      </c>
      <c r="R284" s="34">
        <v>2013</v>
      </c>
    </row>
    <row r="285" spans="1:18" x14ac:dyDescent="0.3">
      <c r="A285" s="32" t="s">
        <v>999</v>
      </c>
      <c r="B285" s="33" t="s">
        <v>33</v>
      </c>
      <c r="C285" s="33" t="s">
        <v>44</v>
      </c>
      <c r="D285" s="33" t="s">
        <v>31</v>
      </c>
      <c r="E285" s="33" t="s">
        <v>242</v>
      </c>
      <c r="F285" s="39">
        <v>2723</v>
      </c>
      <c r="G285" s="42">
        <v>5</v>
      </c>
      <c r="H285" s="42">
        <v>12</v>
      </c>
      <c r="I285" s="42">
        <v>32676</v>
      </c>
      <c r="J285" s="45">
        <v>0.06</v>
      </c>
      <c r="K285" s="42">
        <v>1960.56</v>
      </c>
      <c r="L285" s="42">
        <v>30715.439999999999</v>
      </c>
      <c r="M285" s="42">
        <v>13615</v>
      </c>
      <c r="N285" s="42">
        <v>17100.439999999999</v>
      </c>
      <c r="O285" s="48">
        <v>41650</v>
      </c>
      <c r="P285" s="33" t="s">
        <v>1425</v>
      </c>
      <c r="Q285" s="33" t="s">
        <v>54</v>
      </c>
      <c r="R285" s="34">
        <v>2014</v>
      </c>
    </row>
    <row r="286" spans="1:18" x14ac:dyDescent="0.3">
      <c r="A286" s="32" t="s">
        <v>1000</v>
      </c>
      <c r="B286" s="33" t="s">
        <v>16</v>
      </c>
      <c r="C286" s="33" t="s">
        <v>24</v>
      </c>
      <c r="D286" s="33" t="s">
        <v>45</v>
      </c>
      <c r="E286" s="33" t="s">
        <v>242</v>
      </c>
      <c r="F286" s="39">
        <v>1496</v>
      </c>
      <c r="G286" s="42">
        <v>10</v>
      </c>
      <c r="H286" s="42">
        <v>350</v>
      </c>
      <c r="I286" s="42">
        <v>523600</v>
      </c>
      <c r="J286" s="45">
        <v>0.06</v>
      </c>
      <c r="K286" s="42">
        <v>31416</v>
      </c>
      <c r="L286" s="42">
        <v>492184</v>
      </c>
      <c r="M286" s="42">
        <v>14960</v>
      </c>
      <c r="N286" s="42">
        <v>477224</v>
      </c>
      <c r="O286" s="48">
        <v>41645</v>
      </c>
      <c r="P286" s="33" t="s">
        <v>1420</v>
      </c>
      <c r="Q286" s="33" t="s">
        <v>25</v>
      </c>
      <c r="R286" s="34">
        <v>2014</v>
      </c>
    </row>
    <row r="287" spans="1:18" x14ac:dyDescent="0.3">
      <c r="A287" s="32" t="s">
        <v>1001</v>
      </c>
      <c r="B287" s="33" t="s">
        <v>33</v>
      </c>
      <c r="C287" s="33" t="s">
        <v>17</v>
      </c>
      <c r="D287" s="33" t="s">
        <v>45</v>
      </c>
      <c r="E287" s="33" t="s">
        <v>242</v>
      </c>
      <c r="F287" s="39">
        <v>2299</v>
      </c>
      <c r="G287" s="42">
        <v>10</v>
      </c>
      <c r="H287" s="42">
        <v>12</v>
      </c>
      <c r="I287" s="42">
        <v>27588</v>
      </c>
      <c r="J287" s="45">
        <v>0.06</v>
      </c>
      <c r="K287" s="42">
        <v>1655.28</v>
      </c>
      <c r="L287" s="42">
        <v>25932.720000000001</v>
      </c>
      <c r="M287" s="42">
        <v>22990</v>
      </c>
      <c r="N287" s="42">
        <v>2942.72</v>
      </c>
      <c r="O287" s="48">
        <v>41284</v>
      </c>
      <c r="P287" s="33" t="s">
        <v>1424</v>
      </c>
      <c r="Q287" s="33" t="s">
        <v>43</v>
      </c>
      <c r="R287" s="34">
        <v>2013</v>
      </c>
    </row>
    <row r="288" spans="1:18" x14ac:dyDescent="0.3">
      <c r="A288" s="32" t="s">
        <v>1002</v>
      </c>
      <c r="B288" s="33" t="s">
        <v>16</v>
      </c>
      <c r="C288" s="33" t="s">
        <v>44</v>
      </c>
      <c r="D288" s="33" t="s">
        <v>45</v>
      </c>
      <c r="E288" s="33" t="s">
        <v>242</v>
      </c>
      <c r="F288" s="39">
        <v>727</v>
      </c>
      <c r="G288" s="42">
        <v>10</v>
      </c>
      <c r="H288" s="42">
        <v>350</v>
      </c>
      <c r="I288" s="42">
        <v>254450</v>
      </c>
      <c r="J288" s="45">
        <v>0.06</v>
      </c>
      <c r="K288" s="42">
        <v>15267</v>
      </c>
      <c r="L288" s="42">
        <v>239183</v>
      </c>
      <c r="M288" s="42">
        <v>7270</v>
      </c>
      <c r="N288" s="42">
        <v>231913</v>
      </c>
      <c r="O288" s="48">
        <v>41284</v>
      </c>
      <c r="P288" s="33" t="s">
        <v>1424</v>
      </c>
      <c r="Q288" s="33" t="s">
        <v>43</v>
      </c>
      <c r="R288" s="34">
        <v>2013</v>
      </c>
    </row>
    <row r="289" spans="1:18" x14ac:dyDescent="0.3">
      <c r="A289" s="32" t="s">
        <v>1003</v>
      </c>
      <c r="B289" s="33" t="s">
        <v>34</v>
      </c>
      <c r="C289" s="33" t="s">
        <v>17</v>
      </c>
      <c r="D289" s="33" t="s">
        <v>55</v>
      </c>
      <c r="E289" s="33" t="s">
        <v>242</v>
      </c>
      <c r="F289" s="39">
        <v>952</v>
      </c>
      <c r="G289" s="42">
        <v>120</v>
      </c>
      <c r="H289" s="42">
        <v>125</v>
      </c>
      <c r="I289" s="42">
        <v>119000</v>
      </c>
      <c r="J289" s="45">
        <v>0.06</v>
      </c>
      <c r="K289" s="42">
        <v>7140</v>
      </c>
      <c r="L289" s="42">
        <v>111860</v>
      </c>
      <c r="M289" s="42">
        <v>114240</v>
      </c>
      <c r="N289" s="42">
        <v>-2380</v>
      </c>
      <c r="O289" s="48">
        <v>41641</v>
      </c>
      <c r="P289" s="33" t="s">
        <v>1424</v>
      </c>
      <c r="Q289" s="33" t="s">
        <v>46</v>
      </c>
      <c r="R289" s="34">
        <v>2014</v>
      </c>
    </row>
    <row r="290" spans="1:18" x14ac:dyDescent="0.3">
      <c r="A290" s="32" t="s">
        <v>1004</v>
      </c>
      <c r="B290" s="33" t="s">
        <v>34</v>
      </c>
      <c r="C290" s="33" t="s">
        <v>44</v>
      </c>
      <c r="D290" s="33" t="s">
        <v>55</v>
      </c>
      <c r="E290" s="33" t="s">
        <v>242</v>
      </c>
      <c r="F290" s="39">
        <v>2755</v>
      </c>
      <c r="G290" s="42">
        <v>120</v>
      </c>
      <c r="H290" s="42">
        <v>125</v>
      </c>
      <c r="I290" s="42">
        <v>344375</v>
      </c>
      <c r="J290" s="45">
        <v>0.06</v>
      </c>
      <c r="K290" s="42">
        <v>20662.5</v>
      </c>
      <c r="L290" s="42">
        <v>323712.5</v>
      </c>
      <c r="M290" s="42">
        <v>330600</v>
      </c>
      <c r="N290" s="42">
        <v>-6887.5</v>
      </c>
      <c r="O290" s="48">
        <v>41641</v>
      </c>
      <c r="P290" s="33" t="s">
        <v>1424</v>
      </c>
      <c r="Q290" s="33" t="s">
        <v>46</v>
      </c>
      <c r="R290" s="34">
        <v>2014</v>
      </c>
    </row>
    <row r="291" spans="1:18" x14ac:dyDescent="0.3">
      <c r="A291" s="32" t="s">
        <v>1005</v>
      </c>
      <c r="B291" s="33" t="s">
        <v>23</v>
      </c>
      <c r="C291" s="33" t="s">
        <v>22</v>
      </c>
      <c r="D291" s="33" t="s">
        <v>55</v>
      </c>
      <c r="E291" s="33" t="s">
        <v>242</v>
      </c>
      <c r="F291" s="39">
        <v>1530</v>
      </c>
      <c r="G291" s="42">
        <v>120</v>
      </c>
      <c r="H291" s="42">
        <v>15</v>
      </c>
      <c r="I291" s="42">
        <v>22950</v>
      </c>
      <c r="J291" s="45">
        <v>0.06</v>
      </c>
      <c r="K291" s="42">
        <v>1377</v>
      </c>
      <c r="L291" s="42">
        <v>21573</v>
      </c>
      <c r="M291" s="42">
        <v>183600</v>
      </c>
      <c r="N291" s="42">
        <v>-162027</v>
      </c>
      <c r="O291" s="48">
        <v>41644</v>
      </c>
      <c r="P291" s="33" t="s">
        <v>1421</v>
      </c>
      <c r="Q291" s="33" t="s">
        <v>78</v>
      </c>
      <c r="R291" s="34">
        <v>2014</v>
      </c>
    </row>
    <row r="292" spans="1:18" x14ac:dyDescent="0.3">
      <c r="A292" s="32" t="s">
        <v>1006</v>
      </c>
      <c r="B292" s="33" t="s">
        <v>16</v>
      </c>
      <c r="C292" s="33" t="s">
        <v>24</v>
      </c>
      <c r="D292" s="33" t="s">
        <v>55</v>
      </c>
      <c r="E292" s="33" t="s">
        <v>242</v>
      </c>
      <c r="F292" s="39">
        <v>1496</v>
      </c>
      <c r="G292" s="42">
        <v>120</v>
      </c>
      <c r="H292" s="42">
        <v>350</v>
      </c>
      <c r="I292" s="42">
        <v>523600</v>
      </c>
      <c r="J292" s="45">
        <v>0.06</v>
      </c>
      <c r="K292" s="42">
        <v>31416</v>
      </c>
      <c r="L292" s="42">
        <v>492184</v>
      </c>
      <c r="M292" s="42">
        <v>179520</v>
      </c>
      <c r="N292" s="42">
        <v>312664</v>
      </c>
      <c r="O292" s="48">
        <v>41645</v>
      </c>
      <c r="P292" s="33" t="s">
        <v>1420</v>
      </c>
      <c r="Q292" s="33" t="s">
        <v>25</v>
      </c>
      <c r="R292" s="34">
        <v>2014</v>
      </c>
    </row>
    <row r="293" spans="1:18" x14ac:dyDescent="0.3">
      <c r="A293" s="32" t="s">
        <v>1007</v>
      </c>
      <c r="B293" s="33" t="s">
        <v>16</v>
      </c>
      <c r="C293" s="33" t="s">
        <v>26</v>
      </c>
      <c r="D293" s="33" t="s">
        <v>55</v>
      </c>
      <c r="E293" s="33" t="s">
        <v>242</v>
      </c>
      <c r="F293" s="39">
        <v>1498</v>
      </c>
      <c r="G293" s="42">
        <v>120</v>
      </c>
      <c r="H293" s="42">
        <v>7</v>
      </c>
      <c r="I293" s="42">
        <v>10486</v>
      </c>
      <c r="J293" s="45">
        <v>0.06</v>
      </c>
      <c r="K293" s="42">
        <v>629.16</v>
      </c>
      <c r="L293" s="42">
        <v>9856.84</v>
      </c>
      <c r="M293" s="42">
        <v>179760</v>
      </c>
      <c r="N293" s="42">
        <v>-169903.16</v>
      </c>
      <c r="O293" s="48">
        <v>41645</v>
      </c>
      <c r="P293" s="33" t="s">
        <v>1420</v>
      </c>
      <c r="Q293" s="33" t="s">
        <v>25</v>
      </c>
      <c r="R293" s="34">
        <v>2014</v>
      </c>
    </row>
    <row r="294" spans="1:18" x14ac:dyDescent="0.3">
      <c r="A294" s="32" t="s">
        <v>1008</v>
      </c>
      <c r="B294" s="33" t="s">
        <v>38</v>
      </c>
      <c r="C294" s="33" t="s">
        <v>24</v>
      </c>
      <c r="D294" s="33" t="s">
        <v>55</v>
      </c>
      <c r="E294" s="33" t="s">
        <v>242</v>
      </c>
      <c r="F294" s="39">
        <v>1221</v>
      </c>
      <c r="G294" s="42">
        <v>120</v>
      </c>
      <c r="H294" s="42">
        <v>300</v>
      </c>
      <c r="I294" s="42">
        <v>366300</v>
      </c>
      <c r="J294" s="45">
        <v>0.06</v>
      </c>
      <c r="K294" s="42">
        <v>21978</v>
      </c>
      <c r="L294" s="42">
        <v>344322</v>
      </c>
      <c r="M294" s="42">
        <v>146520</v>
      </c>
      <c r="N294" s="42">
        <v>197802</v>
      </c>
      <c r="O294" s="48">
        <v>41284</v>
      </c>
      <c r="P294" s="33" t="s">
        <v>1424</v>
      </c>
      <c r="Q294" s="33" t="s">
        <v>43</v>
      </c>
      <c r="R294" s="34">
        <v>2013</v>
      </c>
    </row>
    <row r="295" spans="1:18" x14ac:dyDescent="0.3">
      <c r="A295" s="32" t="s">
        <v>1009</v>
      </c>
      <c r="B295" s="33" t="s">
        <v>16</v>
      </c>
      <c r="C295" s="33" t="s">
        <v>24</v>
      </c>
      <c r="D295" s="33" t="s">
        <v>55</v>
      </c>
      <c r="E295" s="33" t="s">
        <v>242</v>
      </c>
      <c r="F295" s="39">
        <v>2076</v>
      </c>
      <c r="G295" s="42">
        <v>120</v>
      </c>
      <c r="H295" s="42">
        <v>350</v>
      </c>
      <c r="I295" s="42">
        <v>726600</v>
      </c>
      <c r="J295" s="45">
        <v>0.06</v>
      </c>
      <c r="K295" s="42">
        <v>43596</v>
      </c>
      <c r="L295" s="42">
        <v>683004</v>
      </c>
      <c r="M295" s="42">
        <v>249120</v>
      </c>
      <c r="N295" s="42">
        <v>433884</v>
      </c>
      <c r="O295" s="48">
        <v>41284</v>
      </c>
      <c r="P295" s="33" t="s">
        <v>1424</v>
      </c>
      <c r="Q295" s="33" t="s">
        <v>43</v>
      </c>
      <c r="R295" s="34">
        <v>2013</v>
      </c>
    </row>
    <row r="296" spans="1:18" x14ac:dyDescent="0.3">
      <c r="A296" s="32" t="s">
        <v>1010</v>
      </c>
      <c r="B296" s="33" t="s">
        <v>23</v>
      </c>
      <c r="C296" s="33" t="s">
        <v>17</v>
      </c>
      <c r="D296" s="33" t="s">
        <v>60</v>
      </c>
      <c r="E296" s="33" t="s">
        <v>242</v>
      </c>
      <c r="F296" s="39">
        <v>2844</v>
      </c>
      <c r="G296" s="42">
        <v>250</v>
      </c>
      <c r="H296" s="42">
        <v>15</v>
      </c>
      <c r="I296" s="42">
        <v>42660</v>
      </c>
      <c r="J296" s="45">
        <v>0.06</v>
      </c>
      <c r="K296" s="42">
        <v>2559.6</v>
      </c>
      <c r="L296" s="42">
        <v>40100.400000000001</v>
      </c>
      <c r="M296" s="42">
        <v>711000</v>
      </c>
      <c r="N296" s="42">
        <v>-670899.6</v>
      </c>
      <c r="O296" s="48">
        <v>41645</v>
      </c>
      <c r="P296" s="33" t="s">
        <v>1420</v>
      </c>
      <c r="Q296" s="33" t="s">
        <v>25</v>
      </c>
      <c r="R296" s="34">
        <v>2014</v>
      </c>
    </row>
    <row r="297" spans="1:18" x14ac:dyDescent="0.3">
      <c r="A297" s="32" t="s">
        <v>1011</v>
      </c>
      <c r="B297" s="33" t="s">
        <v>16</v>
      </c>
      <c r="C297" s="33" t="s">
        <v>26</v>
      </c>
      <c r="D297" s="33" t="s">
        <v>60</v>
      </c>
      <c r="E297" s="33" t="s">
        <v>242</v>
      </c>
      <c r="F297" s="39">
        <v>1498</v>
      </c>
      <c r="G297" s="42">
        <v>250</v>
      </c>
      <c r="H297" s="42">
        <v>7</v>
      </c>
      <c r="I297" s="42">
        <v>10486</v>
      </c>
      <c r="J297" s="45">
        <v>0.06</v>
      </c>
      <c r="K297" s="42">
        <v>629.16</v>
      </c>
      <c r="L297" s="42">
        <v>9856.84</v>
      </c>
      <c r="M297" s="42">
        <v>374500</v>
      </c>
      <c r="N297" s="42">
        <v>-364643.16</v>
      </c>
      <c r="O297" s="48">
        <v>41645</v>
      </c>
      <c r="P297" s="33" t="s">
        <v>1420</v>
      </c>
      <c r="Q297" s="33" t="s">
        <v>25</v>
      </c>
      <c r="R297" s="34">
        <v>2014</v>
      </c>
    </row>
    <row r="298" spans="1:18" x14ac:dyDescent="0.3">
      <c r="A298" s="32" t="s">
        <v>1012</v>
      </c>
      <c r="B298" s="33" t="s">
        <v>38</v>
      </c>
      <c r="C298" s="33" t="s">
        <v>24</v>
      </c>
      <c r="D298" s="33" t="s">
        <v>60</v>
      </c>
      <c r="E298" s="33" t="s">
        <v>242</v>
      </c>
      <c r="F298" s="39">
        <v>1221</v>
      </c>
      <c r="G298" s="42">
        <v>250</v>
      </c>
      <c r="H298" s="42">
        <v>300</v>
      </c>
      <c r="I298" s="42">
        <v>366300</v>
      </c>
      <c r="J298" s="45">
        <v>0.06</v>
      </c>
      <c r="K298" s="42">
        <v>21978</v>
      </c>
      <c r="L298" s="42">
        <v>344322</v>
      </c>
      <c r="M298" s="42">
        <v>305250</v>
      </c>
      <c r="N298" s="42">
        <v>39072</v>
      </c>
      <c r="O298" s="48">
        <v>41284</v>
      </c>
      <c r="P298" s="33" t="s">
        <v>1424</v>
      </c>
      <c r="Q298" s="33" t="s">
        <v>43</v>
      </c>
      <c r="R298" s="34">
        <v>2013</v>
      </c>
    </row>
    <row r="299" spans="1:18" x14ac:dyDescent="0.3">
      <c r="A299" s="32" t="s">
        <v>1013</v>
      </c>
      <c r="B299" s="33" t="s">
        <v>16</v>
      </c>
      <c r="C299" s="33" t="s">
        <v>26</v>
      </c>
      <c r="D299" s="33" t="s">
        <v>60</v>
      </c>
      <c r="E299" s="33" t="s">
        <v>242</v>
      </c>
      <c r="F299" s="39">
        <v>1123</v>
      </c>
      <c r="G299" s="42">
        <v>250</v>
      </c>
      <c r="H299" s="42">
        <v>20</v>
      </c>
      <c r="I299" s="42">
        <v>22460</v>
      </c>
      <c r="J299" s="45">
        <v>0.06</v>
      </c>
      <c r="K299" s="42">
        <v>1347.6</v>
      </c>
      <c r="L299" s="42">
        <v>21112.400000000001</v>
      </c>
      <c r="M299" s="42">
        <v>280750</v>
      </c>
      <c r="N299" s="42">
        <v>-259637.6</v>
      </c>
      <c r="O299" s="48">
        <v>41285</v>
      </c>
      <c r="P299" s="33" t="s">
        <v>1422</v>
      </c>
      <c r="Q299" s="33" t="s">
        <v>54</v>
      </c>
      <c r="R299" s="34">
        <v>2013</v>
      </c>
    </row>
    <row r="300" spans="1:18" x14ac:dyDescent="0.3">
      <c r="A300" s="32" t="s">
        <v>1014</v>
      </c>
      <c r="B300" s="33" t="s">
        <v>38</v>
      </c>
      <c r="C300" s="33" t="s">
        <v>17</v>
      </c>
      <c r="D300" s="33" t="s">
        <v>60</v>
      </c>
      <c r="E300" s="33" t="s">
        <v>242</v>
      </c>
      <c r="F300" s="39">
        <v>2436</v>
      </c>
      <c r="G300" s="42">
        <v>250</v>
      </c>
      <c r="H300" s="42">
        <v>300</v>
      </c>
      <c r="I300" s="42">
        <v>730800</v>
      </c>
      <c r="J300" s="45">
        <v>0.06</v>
      </c>
      <c r="K300" s="42">
        <v>43848</v>
      </c>
      <c r="L300" s="42">
        <v>686952</v>
      </c>
      <c r="M300" s="42">
        <v>609000</v>
      </c>
      <c r="N300" s="42">
        <v>77952</v>
      </c>
      <c r="O300" s="48">
        <v>41286</v>
      </c>
      <c r="P300" s="33" t="s">
        <v>1425</v>
      </c>
      <c r="Q300" s="33" t="s">
        <v>30</v>
      </c>
      <c r="R300" s="34">
        <v>2013</v>
      </c>
    </row>
    <row r="301" spans="1:18" x14ac:dyDescent="0.3">
      <c r="A301" s="32" t="s">
        <v>1015</v>
      </c>
      <c r="B301" s="33" t="s">
        <v>34</v>
      </c>
      <c r="C301" s="33" t="s">
        <v>24</v>
      </c>
      <c r="D301" s="33" t="s">
        <v>71</v>
      </c>
      <c r="E301" s="33" t="s">
        <v>242</v>
      </c>
      <c r="F301" s="39">
        <v>1988</v>
      </c>
      <c r="G301" s="42">
        <v>260</v>
      </c>
      <c r="H301" s="42">
        <v>125</v>
      </c>
      <c r="I301" s="42">
        <v>248437.5</v>
      </c>
      <c r="J301" s="45">
        <v>0.06</v>
      </c>
      <c r="K301" s="42">
        <v>14906.25</v>
      </c>
      <c r="L301" s="42">
        <v>233531.25</v>
      </c>
      <c r="M301" s="42">
        <v>516750</v>
      </c>
      <c r="N301" s="42">
        <v>-283218.75</v>
      </c>
      <c r="O301" s="48">
        <v>41640</v>
      </c>
      <c r="P301" s="33" t="s">
        <v>1419</v>
      </c>
      <c r="Q301" s="33" t="s">
        <v>21</v>
      </c>
      <c r="R301" s="34">
        <v>2014</v>
      </c>
    </row>
    <row r="302" spans="1:18" x14ac:dyDescent="0.3">
      <c r="A302" s="32" t="s">
        <v>1016</v>
      </c>
      <c r="B302" s="33" t="s">
        <v>16</v>
      </c>
      <c r="C302" s="33" t="s">
        <v>26</v>
      </c>
      <c r="D302" s="33" t="s">
        <v>71</v>
      </c>
      <c r="E302" s="33" t="s">
        <v>242</v>
      </c>
      <c r="F302" s="39">
        <v>1679</v>
      </c>
      <c r="G302" s="42">
        <v>260</v>
      </c>
      <c r="H302" s="42">
        <v>350</v>
      </c>
      <c r="I302" s="42">
        <v>587650</v>
      </c>
      <c r="J302" s="45">
        <v>0.06</v>
      </c>
      <c r="K302" s="42">
        <v>35259</v>
      </c>
      <c r="L302" s="42">
        <v>552391</v>
      </c>
      <c r="M302" s="42">
        <v>436540</v>
      </c>
      <c r="N302" s="42">
        <v>115851</v>
      </c>
      <c r="O302" s="48">
        <v>41648</v>
      </c>
      <c r="P302" s="33" t="s">
        <v>1424</v>
      </c>
      <c r="Q302" s="33" t="s">
        <v>42</v>
      </c>
      <c r="R302" s="34">
        <v>2014</v>
      </c>
    </row>
    <row r="303" spans="1:18" x14ac:dyDescent="0.3">
      <c r="A303" s="32" t="s">
        <v>1017</v>
      </c>
      <c r="B303" s="33" t="s">
        <v>16</v>
      </c>
      <c r="C303" s="33" t="s">
        <v>44</v>
      </c>
      <c r="D303" s="33" t="s">
        <v>71</v>
      </c>
      <c r="E303" s="33" t="s">
        <v>242</v>
      </c>
      <c r="F303" s="39">
        <v>727</v>
      </c>
      <c r="G303" s="42">
        <v>260</v>
      </c>
      <c r="H303" s="42">
        <v>350</v>
      </c>
      <c r="I303" s="42">
        <v>254450</v>
      </c>
      <c r="J303" s="45">
        <v>0.06</v>
      </c>
      <c r="K303" s="42">
        <v>15267</v>
      </c>
      <c r="L303" s="42">
        <v>239183</v>
      </c>
      <c r="M303" s="42">
        <v>189020</v>
      </c>
      <c r="N303" s="42">
        <v>50163</v>
      </c>
      <c r="O303" s="48">
        <v>41284</v>
      </c>
      <c r="P303" s="33" t="s">
        <v>1424</v>
      </c>
      <c r="Q303" s="33" t="s">
        <v>43</v>
      </c>
      <c r="R303" s="34">
        <v>2013</v>
      </c>
    </row>
    <row r="304" spans="1:18" x14ac:dyDescent="0.3">
      <c r="A304" s="32" t="s">
        <v>1018</v>
      </c>
      <c r="B304" s="33" t="s">
        <v>16</v>
      </c>
      <c r="C304" s="33" t="s">
        <v>24</v>
      </c>
      <c r="D304" s="33" t="s">
        <v>71</v>
      </c>
      <c r="E304" s="33" t="s">
        <v>242</v>
      </c>
      <c r="F304" s="39">
        <v>1403</v>
      </c>
      <c r="G304" s="42">
        <v>260</v>
      </c>
      <c r="H304" s="42">
        <v>7</v>
      </c>
      <c r="I304" s="42">
        <v>9821</v>
      </c>
      <c r="J304" s="45">
        <v>0.06</v>
      </c>
      <c r="K304" s="42">
        <v>589.26</v>
      </c>
      <c r="L304" s="42">
        <v>9231.74</v>
      </c>
      <c r="M304" s="42">
        <v>364780</v>
      </c>
      <c r="N304" s="42">
        <v>-355548.26</v>
      </c>
      <c r="O304" s="48">
        <v>41284</v>
      </c>
      <c r="P304" s="33" t="s">
        <v>1424</v>
      </c>
      <c r="Q304" s="33" t="s">
        <v>43</v>
      </c>
      <c r="R304" s="34">
        <v>2013</v>
      </c>
    </row>
    <row r="305" spans="1:18" x14ac:dyDescent="0.3">
      <c r="A305" s="32" t="s">
        <v>1019</v>
      </c>
      <c r="B305" s="33" t="s">
        <v>16</v>
      </c>
      <c r="C305" s="33" t="s">
        <v>24</v>
      </c>
      <c r="D305" s="33" t="s">
        <v>71</v>
      </c>
      <c r="E305" s="33" t="s">
        <v>242</v>
      </c>
      <c r="F305" s="39">
        <v>2076</v>
      </c>
      <c r="G305" s="42">
        <v>260</v>
      </c>
      <c r="H305" s="42">
        <v>350</v>
      </c>
      <c r="I305" s="42">
        <v>726600</v>
      </c>
      <c r="J305" s="45">
        <v>0.06</v>
      </c>
      <c r="K305" s="42">
        <v>43596</v>
      </c>
      <c r="L305" s="42">
        <v>683004</v>
      </c>
      <c r="M305" s="42">
        <v>539760</v>
      </c>
      <c r="N305" s="42">
        <v>143244</v>
      </c>
      <c r="O305" s="48">
        <v>41284</v>
      </c>
      <c r="P305" s="33" t="s">
        <v>1424</v>
      </c>
      <c r="Q305" s="33" t="s">
        <v>43</v>
      </c>
      <c r="R305" s="34">
        <v>2013</v>
      </c>
    </row>
    <row r="306" spans="1:18" x14ac:dyDescent="0.3">
      <c r="A306" s="32" t="s">
        <v>1020</v>
      </c>
      <c r="B306" s="33" t="s">
        <v>16</v>
      </c>
      <c r="C306" s="33" t="s">
        <v>24</v>
      </c>
      <c r="D306" s="33" t="s">
        <v>31</v>
      </c>
      <c r="E306" s="33" t="s">
        <v>242</v>
      </c>
      <c r="F306" s="39">
        <v>1757</v>
      </c>
      <c r="G306" s="42">
        <v>5</v>
      </c>
      <c r="H306" s="42">
        <v>20</v>
      </c>
      <c r="I306" s="42">
        <v>35140</v>
      </c>
      <c r="J306" s="45">
        <v>0.06</v>
      </c>
      <c r="K306" s="42">
        <v>2108.4</v>
      </c>
      <c r="L306" s="42">
        <v>33031.599999999999</v>
      </c>
      <c r="M306" s="42">
        <v>8785</v>
      </c>
      <c r="N306" s="42">
        <v>24246.6</v>
      </c>
      <c r="O306" s="48">
        <v>41284</v>
      </c>
      <c r="P306" s="33" t="s">
        <v>1424</v>
      </c>
      <c r="Q306" s="33" t="s">
        <v>43</v>
      </c>
      <c r="R306" s="34">
        <v>2013</v>
      </c>
    </row>
    <row r="307" spans="1:18" x14ac:dyDescent="0.3">
      <c r="A307" s="32" t="s">
        <v>1021</v>
      </c>
      <c r="B307" s="33" t="s">
        <v>23</v>
      </c>
      <c r="C307" s="33" t="s">
        <v>44</v>
      </c>
      <c r="D307" s="33" t="s">
        <v>45</v>
      </c>
      <c r="E307" s="33" t="s">
        <v>242</v>
      </c>
      <c r="F307" s="39">
        <v>2198</v>
      </c>
      <c r="G307" s="42">
        <v>10</v>
      </c>
      <c r="H307" s="42">
        <v>15</v>
      </c>
      <c r="I307" s="42">
        <v>32970</v>
      </c>
      <c r="J307" s="45">
        <v>0.06</v>
      </c>
      <c r="K307" s="42">
        <v>1978.2</v>
      </c>
      <c r="L307" s="42">
        <v>30991.8</v>
      </c>
      <c r="M307" s="42">
        <v>21980</v>
      </c>
      <c r="N307" s="42">
        <v>9011.7999999999993</v>
      </c>
      <c r="O307" s="48">
        <v>41647</v>
      </c>
      <c r="P307" s="33" t="s">
        <v>1419</v>
      </c>
      <c r="Q307" s="33" t="s">
        <v>41</v>
      </c>
      <c r="R307" s="34">
        <v>2014</v>
      </c>
    </row>
    <row r="308" spans="1:18" x14ac:dyDescent="0.3">
      <c r="A308" s="32" t="s">
        <v>1022</v>
      </c>
      <c r="B308" s="33" t="s">
        <v>23</v>
      </c>
      <c r="C308" s="33" t="s">
        <v>22</v>
      </c>
      <c r="D308" s="33" t="s">
        <v>45</v>
      </c>
      <c r="E308" s="33" t="s">
        <v>242</v>
      </c>
      <c r="F308" s="39">
        <v>1743</v>
      </c>
      <c r="G308" s="42">
        <v>10</v>
      </c>
      <c r="H308" s="42">
        <v>15</v>
      </c>
      <c r="I308" s="42">
        <v>26145</v>
      </c>
      <c r="J308" s="45">
        <v>0.06</v>
      </c>
      <c r="K308" s="42">
        <v>1568.7</v>
      </c>
      <c r="L308" s="42">
        <v>24576.3</v>
      </c>
      <c r="M308" s="42">
        <v>17430</v>
      </c>
      <c r="N308" s="42">
        <v>7146.3</v>
      </c>
      <c r="O308" s="48">
        <v>41647</v>
      </c>
      <c r="P308" s="33" t="s">
        <v>1419</v>
      </c>
      <c r="Q308" s="33" t="s">
        <v>41</v>
      </c>
      <c r="R308" s="34">
        <v>2014</v>
      </c>
    </row>
    <row r="309" spans="1:18" x14ac:dyDescent="0.3">
      <c r="A309" s="32" t="s">
        <v>1023</v>
      </c>
      <c r="B309" s="33" t="s">
        <v>23</v>
      </c>
      <c r="C309" s="33" t="s">
        <v>44</v>
      </c>
      <c r="D309" s="33" t="s">
        <v>45</v>
      </c>
      <c r="E309" s="33" t="s">
        <v>242</v>
      </c>
      <c r="F309" s="39">
        <v>1153</v>
      </c>
      <c r="G309" s="42">
        <v>10</v>
      </c>
      <c r="H309" s="42">
        <v>15</v>
      </c>
      <c r="I309" s="42">
        <v>17295</v>
      </c>
      <c r="J309" s="45">
        <v>0.06</v>
      </c>
      <c r="K309" s="42">
        <v>1037.7</v>
      </c>
      <c r="L309" s="42">
        <v>16257.3</v>
      </c>
      <c r="M309" s="42">
        <v>11530</v>
      </c>
      <c r="N309" s="42">
        <v>4727.3</v>
      </c>
      <c r="O309" s="48">
        <v>41649</v>
      </c>
      <c r="P309" s="33" t="s">
        <v>1422</v>
      </c>
      <c r="Q309" s="33" t="s">
        <v>43</v>
      </c>
      <c r="R309" s="34">
        <v>2014</v>
      </c>
    </row>
    <row r="310" spans="1:18" x14ac:dyDescent="0.3">
      <c r="A310" s="32" t="s">
        <v>1024</v>
      </c>
      <c r="B310" s="33" t="s">
        <v>16</v>
      </c>
      <c r="C310" s="33" t="s">
        <v>24</v>
      </c>
      <c r="D310" s="33" t="s">
        <v>45</v>
      </c>
      <c r="E310" s="33" t="s">
        <v>242</v>
      </c>
      <c r="F310" s="39">
        <v>1757</v>
      </c>
      <c r="G310" s="42">
        <v>10</v>
      </c>
      <c r="H310" s="42">
        <v>20</v>
      </c>
      <c r="I310" s="42">
        <v>35140</v>
      </c>
      <c r="J310" s="45">
        <v>0.06</v>
      </c>
      <c r="K310" s="42">
        <v>2108.4</v>
      </c>
      <c r="L310" s="42">
        <v>33031.599999999999</v>
      </c>
      <c r="M310" s="42">
        <v>17570</v>
      </c>
      <c r="N310" s="42">
        <v>15461.6</v>
      </c>
      <c r="O310" s="48">
        <v>41284</v>
      </c>
      <c r="P310" s="33" t="s">
        <v>1424</v>
      </c>
      <c r="Q310" s="33" t="s">
        <v>43</v>
      </c>
      <c r="R310" s="34">
        <v>2013</v>
      </c>
    </row>
    <row r="311" spans="1:18" x14ac:dyDescent="0.3">
      <c r="A311" s="32" t="s">
        <v>1025</v>
      </c>
      <c r="B311" s="33" t="s">
        <v>16</v>
      </c>
      <c r="C311" s="33" t="s">
        <v>22</v>
      </c>
      <c r="D311" s="33" t="s">
        <v>55</v>
      </c>
      <c r="E311" s="33" t="s">
        <v>242</v>
      </c>
      <c r="F311" s="39">
        <v>1001</v>
      </c>
      <c r="G311" s="42">
        <v>120</v>
      </c>
      <c r="H311" s="42">
        <v>20</v>
      </c>
      <c r="I311" s="42">
        <v>20020</v>
      </c>
      <c r="J311" s="45">
        <v>0.06</v>
      </c>
      <c r="K311" s="42">
        <v>1201.2</v>
      </c>
      <c r="L311" s="42">
        <v>18818.8</v>
      </c>
      <c r="M311" s="42">
        <v>120120</v>
      </c>
      <c r="N311" s="42">
        <v>-101301.2</v>
      </c>
      <c r="O311" s="48">
        <v>41647</v>
      </c>
      <c r="P311" s="33" t="s">
        <v>1419</v>
      </c>
      <c r="Q311" s="33" t="s">
        <v>41</v>
      </c>
      <c r="R311" s="34">
        <v>2014</v>
      </c>
    </row>
    <row r="312" spans="1:18" x14ac:dyDescent="0.3">
      <c r="A312" s="32" t="s">
        <v>1026</v>
      </c>
      <c r="B312" s="33" t="s">
        <v>16</v>
      </c>
      <c r="C312" s="33" t="s">
        <v>26</v>
      </c>
      <c r="D312" s="33" t="s">
        <v>55</v>
      </c>
      <c r="E312" s="33" t="s">
        <v>242</v>
      </c>
      <c r="F312" s="39">
        <v>1333</v>
      </c>
      <c r="G312" s="42">
        <v>120</v>
      </c>
      <c r="H312" s="42">
        <v>7</v>
      </c>
      <c r="I312" s="42">
        <v>9331</v>
      </c>
      <c r="J312" s="45">
        <v>0.06</v>
      </c>
      <c r="K312" s="42">
        <v>559.86</v>
      </c>
      <c r="L312" s="42">
        <v>8771.14</v>
      </c>
      <c r="M312" s="42">
        <v>159960</v>
      </c>
      <c r="N312" s="42">
        <v>-151188.85999999999</v>
      </c>
      <c r="O312" s="48">
        <v>41650</v>
      </c>
      <c r="P312" s="33" t="s">
        <v>1425</v>
      </c>
      <c r="Q312" s="33" t="s">
        <v>54</v>
      </c>
      <c r="R312" s="34">
        <v>2014</v>
      </c>
    </row>
    <row r="313" spans="1:18" x14ac:dyDescent="0.3">
      <c r="A313" s="32" t="s">
        <v>1027</v>
      </c>
      <c r="B313" s="33" t="s">
        <v>23</v>
      </c>
      <c r="C313" s="33" t="s">
        <v>44</v>
      </c>
      <c r="D313" s="33" t="s">
        <v>60</v>
      </c>
      <c r="E313" s="33" t="s">
        <v>242</v>
      </c>
      <c r="F313" s="39">
        <v>1153</v>
      </c>
      <c r="G313" s="42">
        <v>250</v>
      </c>
      <c r="H313" s="42">
        <v>15</v>
      </c>
      <c r="I313" s="42">
        <v>17295</v>
      </c>
      <c r="J313" s="45">
        <v>0.06</v>
      </c>
      <c r="K313" s="42">
        <v>1037.7</v>
      </c>
      <c r="L313" s="42">
        <v>16257.3</v>
      </c>
      <c r="M313" s="42">
        <v>288250</v>
      </c>
      <c r="N313" s="42">
        <v>-271992.7</v>
      </c>
      <c r="O313" s="48">
        <v>41649</v>
      </c>
      <c r="P313" s="33" t="s">
        <v>1422</v>
      </c>
      <c r="Q313" s="33" t="s">
        <v>43</v>
      </c>
      <c r="R313" s="34">
        <v>2014</v>
      </c>
    </row>
    <row r="314" spans="1:18" x14ac:dyDescent="0.3">
      <c r="A314" s="32" t="s">
        <v>1028</v>
      </c>
      <c r="B314" s="33" t="s">
        <v>33</v>
      </c>
      <c r="C314" s="33" t="s">
        <v>26</v>
      </c>
      <c r="D314" s="33" t="s">
        <v>18</v>
      </c>
      <c r="E314" s="33" t="s">
        <v>242</v>
      </c>
      <c r="F314" s="39">
        <v>727</v>
      </c>
      <c r="G314" s="42">
        <v>3</v>
      </c>
      <c r="H314" s="42">
        <v>12</v>
      </c>
      <c r="I314" s="42">
        <v>8724</v>
      </c>
      <c r="J314" s="45">
        <v>7.0000000000000007E-2</v>
      </c>
      <c r="K314" s="42">
        <v>610.67999999999995</v>
      </c>
      <c r="L314" s="42">
        <v>8113.32</v>
      </c>
      <c r="M314" s="42">
        <v>2181</v>
      </c>
      <c r="N314" s="42">
        <v>5932.32</v>
      </c>
      <c r="O314" s="48">
        <v>41641</v>
      </c>
      <c r="P314" s="33" t="s">
        <v>1424</v>
      </c>
      <c r="Q314" s="33" t="s">
        <v>46</v>
      </c>
      <c r="R314" s="34">
        <v>2014</v>
      </c>
    </row>
    <row r="315" spans="1:18" x14ac:dyDescent="0.3">
      <c r="A315" s="32" t="s">
        <v>1029</v>
      </c>
      <c r="B315" s="33" t="s">
        <v>33</v>
      </c>
      <c r="C315" s="33" t="s">
        <v>17</v>
      </c>
      <c r="D315" s="33" t="s">
        <v>18</v>
      </c>
      <c r="E315" s="33" t="s">
        <v>242</v>
      </c>
      <c r="F315" s="39">
        <v>1884</v>
      </c>
      <c r="G315" s="42">
        <v>3</v>
      </c>
      <c r="H315" s="42">
        <v>12</v>
      </c>
      <c r="I315" s="42">
        <v>22608</v>
      </c>
      <c r="J315" s="45">
        <v>7.0000000000000007E-2</v>
      </c>
      <c r="K315" s="42">
        <v>1582.56</v>
      </c>
      <c r="L315" s="42">
        <v>21025.439999999999</v>
      </c>
      <c r="M315" s="42">
        <v>5652</v>
      </c>
      <c r="N315" s="42">
        <v>15373.44</v>
      </c>
      <c r="O315" s="48">
        <v>41647</v>
      </c>
      <c r="P315" s="33" t="s">
        <v>1419</v>
      </c>
      <c r="Q315" s="33" t="s">
        <v>41</v>
      </c>
      <c r="R315" s="34">
        <v>2014</v>
      </c>
    </row>
    <row r="316" spans="1:18" x14ac:dyDescent="0.3">
      <c r="A316" s="32" t="s">
        <v>1030</v>
      </c>
      <c r="B316" s="33" t="s">
        <v>16</v>
      </c>
      <c r="C316" s="33" t="s">
        <v>26</v>
      </c>
      <c r="D316" s="33" t="s">
        <v>18</v>
      </c>
      <c r="E316" s="33" t="s">
        <v>242</v>
      </c>
      <c r="F316" s="39">
        <v>1834</v>
      </c>
      <c r="G316" s="42">
        <v>3</v>
      </c>
      <c r="H316" s="42">
        <v>20</v>
      </c>
      <c r="I316" s="42">
        <v>36680</v>
      </c>
      <c r="J316" s="45">
        <v>7.0000000000000007E-2</v>
      </c>
      <c r="K316" s="42">
        <v>2567.6</v>
      </c>
      <c r="L316" s="42">
        <v>34112.400000000001</v>
      </c>
      <c r="M316" s="42">
        <v>5502</v>
      </c>
      <c r="N316" s="42">
        <v>28610.400000000001</v>
      </c>
      <c r="O316" s="48">
        <v>41283</v>
      </c>
      <c r="P316" s="33" t="s">
        <v>1419</v>
      </c>
      <c r="Q316" s="33" t="s">
        <v>42</v>
      </c>
      <c r="R316" s="34">
        <v>2013</v>
      </c>
    </row>
    <row r="317" spans="1:18" x14ac:dyDescent="0.3">
      <c r="A317" s="32" t="s">
        <v>1031</v>
      </c>
      <c r="B317" s="33" t="s">
        <v>33</v>
      </c>
      <c r="C317" s="33" t="s">
        <v>26</v>
      </c>
      <c r="D317" s="33" t="s">
        <v>31</v>
      </c>
      <c r="E317" s="33" t="s">
        <v>242</v>
      </c>
      <c r="F317" s="39">
        <v>2340</v>
      </c>
      <c r="G317" s="42">
        <v>5</v>
      </c>
      <c r="H317" s="42">
        <v>12</v>
      </c>
      <c r="I317" s="42">
        <v>28080</v>
      </c>
      <c r="J317" s="45">
        <v>7.0000000000000007E-2</v>
      </c>
      <c r="K317" s="42">
        <v>1965.6</v>
      </c>
      <c r="L317" s="42">
        <v>26114.400000000001</v>
      </c>
      <c r="M317" s="42">
        <v>11700</v>
      </c>
      <c r="N317" s="42">
        <v>14414.4</v>
      </c>
      <c r="O317" s="48">
        <v>41640</v>
      </c>
      <c r="P317" s="33" t="s">
        <v>1419</v>
      </c>
      <c r="Q317" s="33" t="s">
        <v>21</v>
      </c>
      <c r="R317" s="34">
        <v>2014</v>
      </c>
    </row>
    <row r="318" spans="1:18" x14ac:dyDescent="0.3">
      <c r="A318" s="32" t="s">
        <v>1032</v>
      </c>
      <c r="B318" s="33" t="s">
        <v>33</v>
      </c>
      <c r="C318" s="33" t="s">
        <v>24</v>
      </c>
      <c r="D318" s="33" t="s">
        <v>31</v>
      </c>
      <c r="E318" s="33" t="s">
        <v>242</v>
      </c>
      <c r="F318" s="39">
        <v>2342</v>
      </c>
      <c r="G318" s="42">
        <v>5</v>
      </c>
      <c r="H318" s="42">
        <v>12</v>
      </c>
      <c r="I318" s="42">
        <v>28104</v>
      </c>
      <c r="J318" s="45">
        <v>7.0000000000000007E-2</v>
      </c>
      <c r="K318" s="42">
        <v>1967.28</v>
      </c>
      <c r="L318" s="42">
        <v>26136.720000000001</v>
      </c>
      <c r="M318" s="42">
        <v>11710</v>
      </c>
      <c r="N318" s="42">
        <v>14426.72</v>
      </c>
      <c r="O318" s="48">
        <v>41650</v>
      </c>
      <c r="P318" s="33" t="s">
        <v>1425</v>
      </c>
      <c r="Q318" s="33" t="s">
        <v>54</v>
      </c>
      <c r="R318" s="34">
        <v>2014</v>
      </c>
    </row>
    <row r="319" spans="1:18" x14ac:dyDescent="0.3">
      <c r="A319" s="32" t="s">
        <v>1033</v>
      </c>
      <c r="B319" s="33" t="s">
        <v>16</v>
      </c>
      <c r="C319" s="33" t="s">
        <v>24</v>
      </c>
      <c r="D319" s="33" t="s">
        <v>45</v>
      </c>
      <c r="E319" s="33" t="s">
        <v>242</v>
      </c>
      <c r="F319" s="39">
        <v>1031</v>
      </c>
      <c r="G319" s="42">
        <v>10</v>
      </c>
      <c r="H319" s="42">
        <v>7</v>
      </c>
      <c r="I319" s="42">
        <v>7217</v>
      </c>
      <c r="J319" s="45">
        <v>7.0000000000000007E-2</v>
      </c>
      <c r="K319" s="42">
        <v>505.19</v>
      </c>
      <c r="L319" s="42">
        <v>6711.81</v>
      </c>
      <c r="M319" s="42">
        <v>10310</v>
      </c>
      <c r="N319" s="42">
        <v>-3598.19</v>
      </c>
      <c r="O319" s="48">
        <v>41283</v>
      </c>
      <c r="P319" s="33" t="s">
        <v>1419</v>
      </c>
      <c r="Q319" s="33" t="s">
        <v>42</v>
      </c>
      <c r="R319" s="34">
        <v>2013</v>
      </c>
    </row>
    <row r="320" spans="1:18" x14ac:dyDescent="0.3">
      <c r="A320" s="32" t="s">
        <v>1034</v>
      </c>
      <c r="B320" s="33" t="s">
        <v>23</v>
      </c>
      <c r="C320" s="33" t="s">
        <v>17</v>
      </c>
      <c r="D320" s="33" t="s">
        <v>55</v>
      </c>
      <c r="E320" s="33" t="s">
        <v>242</v>
      </c>
      <c r="F320" s="39">
        <v>1262</v>
      </c>
      <c r="G320" s="42">
        <v>120</v>
      </c>
      <c r="H320" s="42">
        <v>15</v>
      </c>
      <c r="I320" s="42">
        <v>18930</v>
      </c>
      <c r="J320" s="45">
        <v>7.0000000000000007E-2</v>
      </c>
      <c r="K320" s="42">
        <v>1325.1</v>
      </c>
      <c r="L320" s="42">
        <v>17604.900000000001</v>
      </c>
      <c r="M320" s="42">
        <v>151440</v>
      </c>
      <c r="N320" s="42">
        <v>-133835.1</v>
      </c>
      <c r="O320" s="48">
        <v>41644</v>
      </c>
      <c r="P320" s="33" t="s">
        <v>1421</v>
      </c>
      <c r="Q320" s="33" t="s">
        <v>78</v>
      </c>
      <c r="R320" s="34">
        <v>2014</v>
      </c>
    </row>
    <row r="321" spans="1:18" x14ac:dyDescent="0.3">
      <c r="A321" s="32" t="s">
        <v>1035</v>
      </c>
      <c r="B321" s="33" t="s">
        <v>16</v>
      </c>
      <c r="C321" s="33" t="s">
        <v>17</v>
      </c>
      <c r="D321" s="33" t="s">
        <v>55</v>
      </c>
      <c r="E321" s="33" t="s">
        <v>242</v>
      </c>
      <c r="F321" s="39">
        <v>1135</v>
      </c>
      <c r="G321" s="42">
        <v>120</v>
      </c>
      <c r="H321" s="42">
        <v>7</v>
      </c>
      <c r="I321" s="42">
        <v>7945</v>
      </c>
      <c r="J321" s="45">
        <v>7.0000000000000007E-2</v>
      </c>
      <c r="K321" s="42">
        <v>556.15</v>
      </c>
      <c r="L321" s="42">
        <v>7388.85</v>
      </c>
      <c r="M321" s="42">
        <v>136200</v>
      </c>
      <c r="N321" s="42">
        <v>-128811.15</v>
      </c>
      <c r="O321" s="48">
        <v>41645</v>
      </c>
      <c r="P321" s="33" t="s">
        <v>1420</v>
      </c>
      <c r="Q321" s="33" t="s">
        <v>25</v>
      </c>
      <c r="R321" s="34">
        <v>2014</v>
      </c>
    </row>
    <row r="322" spans="1:18" x14ac:dyDescent="0.3">
      <c r="A322" s="32" t="s">
        <v>1036</v>
      </c>
      <c r="B322" s="33" t="s">
        <v>16</v>
      </c>
      <c r="C322" s="33" t="s">
        <v>44</v>
      </c>
      <c r="D322" s="33" t="s">
        <v>55</v>
      </c>
      <c r="E322" s="33" t="s">
        <v>242</v>
      </c>
      <c r="F322" s="39">
        <v>547</v>
      </c>
      <c r="G322" s="42">
        <v>120</v>
      </c>
      <c r="H322" s="42">
        <v>7</v>
      </c>
      <c r="I322" s="42">
        <v>3829</v>
      </c>
      <c r="J322" s="45">
        <v>7.0000000000000007E-2</v>
      </c>
      <c r="K322" s="42">
        <v>268.02999999999997</v>
      </c>
      <c r="L322" s="42">
        <v>3560.97</v>
      </c>
      <c r="M322" s="42">
        <v>65640</v>
      </c>
      <c r="N322" s="42">
        <v>-62079.03</v>
      </c>
      <c r="O322" s="48">
        <v>41650</v>
      </c>
      <c r="P322" s="33" t="s">
        <v>1425</v>
      </c>
      <c r="Q322" s="33" t="s">
        <v>54</v>
      </c>
      <c r="R322" s="34">
        <v>2014</v>
      </c>
    </row>
    <row r="323" spans="1:18" x14ac:dyDescent="0.3">
      <c r="A323" s="32" t="s">
        <v>1037</v>
      </c>
      <c r="B323" s="33" t="s">
        <v>16</v>
      </c>
      <c r="C323" s="33" t="s">
        <v>17</v>
      </c>
      <c r="D323" s="33" t="s">
        <v>55</v>
      </c>
      <c r="E323" s="33" t="s">
        <v>242</v>
      </c>
      <c r="F323" s="39">
        <v>1582</v>
      </c>
      <c r="G323" s="42">
        <v>120</v>
      </c>
      <c r="H323" s="42">
        <v>7</v>
      </c>
      <c r="I323" s="42">
        <v>11074</v>
      </c>
      <c r="J323" s="45">
        <v>7.0000000000000007E-2</v>
      </c>
      <c r="K323" s="42">
        <v>775.18</v>
      </c>
      <c r="L323" s="42">
        <v>10298.82</v>
      </c>
      <c r="M323" s="42">
        <v>189840</v>
      </c>
      <c r="N323" s="42">
        <v>-179541.18</v>
      </c>
      <c r="O323" s="48">
        <v>41651</v>
      </c>
      <c r="P323" s="33" t="s">
        <v>1421</v>
      </c>
      <c r="Q323" s="33" t="s">
        <v>30</v>
      </c>
      <c r="R323" s="34">
        <v>2014</v>
      </c>
    </row>
    <row r="324" spans="1:18" x14ac:dyDescent="0.3">
      <c r="A324" s="32" t="s">
        <v>1038</v>
      </c>
      <c r="B324" s="33" t="s">
        <v>33</v>
      </c>
      <c r="C324" s="33" t="s">
        <v>24</v>
      </c>
      <c r="D324" s="33" t="s">
        <v>60</v>
      </c>
      <c r="E324" s="33" t="s">
        <v>242</v>
      </c>
      <c r="F324" s="39">
        <v>1738</v>
      </c>
      <c r="G324" s="42">
        <v>250</v>
      </c>
      <c r="H324" s="42">
        <v>12</v>
      </c>
      <c r="I324" s="42">
        <v>20862</v>
      </c>
      <c r="J324" s="45">
        <v>7.0000000000000007E-2</v>
      </c>
      <c r="K324" s="42">
        <v>1460.34</v>
      </c>
      <c r="L324" s="42">
        <v>19401.66</v>
      </c>
      <c r="M324" s="42">
        <v>434625</v>
      </c>
      <c r="N324" s="42">
        <v>-415223.34</v>
      </c>
      <c r="O324" s="48">
        <v>41643</v>
      </c>
      <c r="P324" s="33" t="s">
        <v>1425</v>
      </c>
      <c r="Q324" s="33" t="s">
        <v>64</v>
      </c>
      <c r="R324" s="34">
        <v>2014</v>
      </c>
    </row>
    <row r="325" spans="1:18" x14ac:dyDescent="0.3">
      <c r="A325" s="32" t="s">
        <v>1039</v>
      </c>
      <c r="B325" s="33" t="s">
        <v>33</v>
      </c>
      <c r="C325" s="33" t="s">
        <v>22</v>
      </c>
      <c r="D325" s="33" t="s">
        <v>60</v>
      </c>
      <c r="E325" s="33" t="s">
        <v>242</v>
      </c>
      <c r="F325" s="39">
        <v>2215</v>
      </c>
      <c r="G325" s="42">
        <v>250</v>
      </c>
      <c r="H325" s="42">
        <v>12</v>
      </c>
      <c r="I325" s="42">
        <v>26580</v>
      </c>
      <c r="J325" s="45">
        <v>7.0000000000000007E-2</v>
      </c>
      <c r="K325" s="42">
        <v>1860.6</v>
      </c>
      <c r="L325" s="42">
        <v>24719.4</v>
      </c>
      <c r="M325" s="42">
        <v>553750</v>
      </c>
      <c r="N325" s="42">
        <v>-529030.6</v>
      </c>
      <c r="O325" s="48">
        <v>41283</v>
      </c>
      <c r="P325" s="33" t="s">
        <v>1419</v>
      </c>
      <c r="Q325" s="33" t="s">
        <v>42</v>
      </c>
      <c r="R325" s="34">
        <v>2013</v>
      </c>
    </row>
    <row r="326" spans="1:18" x14ac:dyDescent="0.3">
      <c r="A326" s="32" t="s">
        <v>1040</v>
      </c>
      <c r="B326" s="33" t="s">
        <v>16</v>
      </c>
      <c r="C326" s="33" t="s">
        <v>17</v>
      </c>
      <c r="D326" s="33" t="s">
        <v>60</v>
      </c>
      <c r="E326" s="33" t="s">
        <v>242</v>
      </c>
      <c r="F326" s="39">
        <v>1582</v>
      </c>
      <c r="G326" s="42">
        <v>250</v>
      </c>
      <c r="H326" s="42">
        <v>7</v>
      </c>
      <c r="I326" s="42">
        <v>11074</v>
      </c>
      <c r="J326" s="45">
        <v>7.0000000000000007E-2</v>
      </c>
      <c r="K326" s="42">
        <v>775.18</v>
      </c>
      <c r="L326" s="42">
        <v>10298.82</v>
      </c>
      <c r="M326" s="42">
        <v>395500</v>
      </c>
      <c r="N326" s="42">
        <v>-385201.18</v>
      </c>
      <c r="O326" s="48">
        <v>41651</v>
      </c>
      <c r="P326" s="33" t="s">
        <v>1421</v>
      </c>
      <c r="Q326" s="33" t="s">
        <v>30</v>
      </c>
      <c r="R326" s="34">
        <v>2014</v>
      </c>
    </row>
    <row r="327" spans="1:18" x14ac:dyDescent="0.3">
      <c r="A327" s="32" t="s">
        <v>1041</v>
      </c>
      <c r="B327" s="33" t="s">
        <v>16</v>
      </c>
      <c r="C327" s="33" t="s">
        <v>17</v>
      </c>
      <c r="D327" s="33" t="s">
        <v>71</v>
      </c>
      <c r="E327" s="33" t="s">
        <v>242</v>
      </c>
      <c r="F327" s="39">
        <v>1135</v>
      </c>
      <c r="G327" s="42">
        <v>260</v>
      </c>
      <c r="H327" s="42">
        <v>7</v>
      </c>
      <c r="I327" s="42">
        <v>7945</v>
      </c>
      <c r="J327" s="45">
        <v>7.0000000000000007E-2</v>
      </c>
      <c r="K327" s="42">
        <v>556.15</v>
      </c>
      <c r="L327" s="42">
        <v>7388.85</v>
      </c>
      <c r="M327" s="42">
        <v>295100</v>
      </c>
      <c r="N327" s="42">
        <v>-287711.15000000002</v>
      </c>
      <c r="O327" s="48">
        <v>41645</v>
      </c>
      <c r="P327" s="33" t="s">
        <v>1420</v>
      </c>
      <c r="Q327" s="33" t="s">
        <v>25</v>
      </c>
      <c r="R327" s="34">
        <v>2014</v>
      </c>
    </row>
    <row r="328" spans="1:18" x14ac:dyDescent="0.3">
      <c r="A328" s="32" t="s">
        <v>1042</v>
      </c>
      <c r="B328" s="33" t="s">
        <v>16</v>
      </c>
      <c r="C328" s="33" t="s">
        <v>44</v>
      </c>
      <c r="D328" s="33" t="s">
        <v>18</v>
      </c>
      <c r="E328" s="33" t="s">
        <v>242</v>
      </c>
      <c r="F328" s="39">
        <v>1761</v>
      </c>
      <c r="G328" s="42">
        <v>3</v>
      </c>
      <c r="H328" s="42">
        <v>350</v>
      </c>
      <c r="I328" s="42">
        <v>616350</v>
      </c>
      <c r="J328" s="45">
        <v>7.0000000000000007E-2</v>
      </c>
      <c r="K328" s="42">
        <v>43144.5</v>
      </c>
      <c r="L328" s="42">
        <v>573205.5</v>
      </c>
      <c r="M328" s="42">
        <v>5283</v>
      </c>
      <c r="N328" s="42">
        <v>567922.5</v>
      </c>
      <c r="O328" s="48">
        <v>41642</v>
      </c>
      <c r="P328" s="33" t="s">
        <v>1422</v>
      </c>
      <c r="Q328" s="33" t="s">
        <v>32</v>
      </c>
      <c r="R328" s="34">
        <v>2014</v>
      </c>
    </row>
    <row r="329" spans="1:18" x14ac:dyDescent="0.3">
      <c r="A329" s="32" t="s">
        <v>1043</v>
      </c>
      <c r="B329" s="33" t="s">
        <v>38</v>
      </c>
      <c r="C329" s="33" t="s">
        <v>24</v>
      </c>
      <c r="D329" s="33" t="s">
        <v>18</v>
      </c>
      <c r="E329" s="33" t="s">
        <v>242</v>
      </c>
      <c r="F329" s="39">
        <v>448</v>
      </c>
      <c r="G329" s="42">
        <v>3</v>
      </c>
      <c r="H329" s="42">
        <v>300</v>
      </c>
      <c r="I329" s="42">
        <v>134400</v>
      </c>
      <c r="J329" s="45">
        <v>7.0000000000000007E-2</v>
      </c>
      <c r="K329" s="42">
        <v>9408</v>
      </c>
      <c r="L329" s="42">
        <v>124992</v>
      </c>
      <c r="M329" s="42">
        <v>1344</v>
      </c>
      <c r="N329" s="42">
        <v>123648</v>
      </c>
      <c r="O329" s="48">
        <v>41645</v>
      </c>
      <c r="P329" s="33" t="s">
        <v>1420</v>
      </c>
      <c r="Q329" s="33" t="s">
        <v>25</v>
      </c>
      <c r="R329" s="34">
        <v>2014</v>
      </c>
    </row>
    <row r="330" spans="1:18" x14ac:dyDescent="0.3">
      <c r="A330" s="32" t="s">
        <v>1044</v>
      </c>
      <c r="B330" s="33" t="s">
        <v>38</v>
      </c>
      <c r="C330" s="33" t="s">
        <v>24</v>
      </c>
      <c r="D330" s="33" t="s">
        <v>18</v>
      </c>
      <c r="E330" s="33" t="s">
        <v>242</v>
      </c>
      <c r="F330" s="39">
        <v>2181</v>
      </c>
      <c r="G330" s="42">
        <v>3</v>
      </c>
      <c r="H330" s="42">
        <v>300</v>
      </c>
      <c r="I330" s="42">
        <v>654300</v>
      </c>
      <c r="J330" s="45">
        <v>7.0000000000000007E-2</v>
      </c>
      <c r="K330" s="42">
        <v>45801</v>
      </c>
      <c r="L330" s="42">
        <v>608499</v>
      </c>
      <c r="M330" s="42">
        <v>6543</v>
      </c>
      <c r="N330" s="42">
        <v>601956</v>
      </c>
      <c r="O330" s="48">
        <v>41649</v>
      </c>
      <c r="P330" s="33" t="s">
        <v>1422</v>
      </c>
      <c r="Q330" s="33" t="s">
        <v>43</v>
      </c>
      <c r="R330" s="34">
        <v>2014</v>
      </c>
    </row>
    <row r="331" spans="1:18" x14ac:dyDescent="0.3">
      <c r="A331" s="32" t="s">
        <v>1045</v>
      </c>
      <c r="B331" s="33" t="s">
        <v>16</v>
      </c>
      <c r="C331" s="33" t="s">
        <v>24</v>
      </c>
      <c r="D331" s="33" t="s">
        <v>31</v>
      </c>
      <c r="E331" s="33" t="s">
        <v>242</v>
      </c>
      <c r="F331" s="39">
        <v>1976</v>
      </c>
      <c r="G331" s="42">
        <v>5</v>
      </c>
      <c r="H331" s="42">
        <v>20</v>
      </c>
      <c r="I331" s="42">
        <v>39520</v>
      </c>
      <c r="J331" s="45">
        <v>7.0000000000000007E-2</v>
      </c>
      <c r="K331" s="42">
        <v>2766.4</v>
      </c>
      <c r="L331" s="42">
        <v>36753.599999999999</v>
      </c>
      <c r="M331" s="42">
        <v>9880</v>
      </c>
      <c r="N331" s="42">
        <v>26873.599999999999</v>
      </c>
      <c r="O331" s="48">
        <v>41649</v>
      </c>
      <c r="P331" s="33" t="s">
        <v>1422</v>
      </c>
      <c r="Q331" s="33" t="s">
        <v>43</v>
      </c>
      <c r="R331" s="34">
        <v>2014</v>
      </c>
    </row>
    <row r="332" spans="1:18" x14ac:dyDescent="0.3">
      <c r="A332" s="32" t="s">
        <v>1046</v>
      </c>
      <c r="B332" s="33" t="s">
        <v>38</v>
      </c>
      <c r="C332" s="33" t="s">
        <v>24</v>
      </c>
      <c r="D332" s="33" t="s">
        <v>31</v>
      </c>
      <c r="E332" s="33" t="s">
        <v>242</v>
      </c>
      <c r="F332" s="39">
        <v>2181</v>
      </c>
      <c r="G332" s="42">
        <v>5</v>
      </c>
      <c r="H332" s="42">
        <v>300</v>
      </c>
      <c r="I332" s="42">
        <v>654300</v>
      </c>
      <c r="J332" s="45">
        <v>7.0000000000000007E-2</v>
      </c>
      <c r="K332" s="42">
        <v>45801</v>
      </c>
      <c r="L332" s="42">
        <v>608499</v>
      </c>
      <c r="M332" s="42">
        <v>10905</v>
      </c>
      <c r="N332" s="42">
        <v>597594</v>
      </c>
      <c r="O332" s="48">
        <v>41649</v>
      </c>
      <c r="P332" s="33" t="s">
        <v>1422</v>
      </c>
      <c r="Q332" s="33" t="s">
        <v>43</v>
      </c>
      <c r="R332" s="34">
        <v>2014</v>
      </c>
    </row>
    <row r="333" spans="1:18" x14ac:dyDescent="0.3">
      <c r="A333" s="32" t="s">
        <v>1047</v>
      </c>
      <c r="B333" s="33" t="s">
        <v>34</v>
      </c>
      <c r="C333" s="33" t="s">
        <v>22</v>
      </c>
      <c r="D333" s="33" t="s">
        <v>31</v>
      </c>
      <c r="E333" s="33" t="s">
        <v>242</v>
      </c>
      <c r="F333" s="39">
        <v>2500</v>
      </c>
      <c r="G333" s="42">
        <v>5</v>
      </c>
      <c r="H333" s="42">
        <v>125</v>
      </c>
      <c r="I333" s="42">
        <v>312500</v>
      </c>
      <c r="J333" s="45">
        <v>7.0000000000000007E-2</v>
      </c>
      <c r="K333" s="42">
        <v>21875</v>
      </c>
      <c r="L333" s="42">
        <v>290625</v>
      </c>
      <c r="M333" s="42">
        <v>12500</v>
      </c>
      <c r="N333" s="42">
        <v>278125</v>
      </c>
      <c r="O333" s="48">
        <v>41285</v>
      </c>
      <c r="P333" s="33" t="s">
        <v>1422</v>
      </c>
      <c r="Q333" s="33" t="s">
        <v>54</v>
      </c>
      <c r="R333" s="34">
        <v>2013</v>
      </c>
    </row>
    <row r="334" spans="1:18" x14ac:dyDescent="0.3">
      <c r="A334" s="32" t="s">
        <v>1048</v>
      </c>
      <c r="B334" s="33" t="s">
        <v>38</v>
      </c>
      <c r="C334" s="33" t="s">
        <v>17</v>
      </c>
      <c r="D334" s="33" t="s">
        <v>45</v>
      </c>
      <c r="E334" s="33" t="s">
        <v>242</v>
      </c>
      <c r="F334" s="39">
        <v>1702</v>
      </c>
      <c r="G334" s="42">
        <v>10</v>
      </c>
      <c r="H334" s="42">
        <v>300</v>
      </c>
      <c r="I334" s="42">
        <v>510600</v>
      </c>
      <c r="J334" s="45">
        <v>7.0000000000000007E-2</v>
      </c>
      <c r="K334" s="42">
        <v>35742</v>
      </c>
      <c r="L334" s="42">
        <v>474858</v>
      </c>
      <c r="M334" s="42">
        <v>17020</v>
      </c>
      <c r="N334" s="42">
        <v>457838</v>
      </c>
      <c r="O334" s="48">
        <v>41644</v>
      </c>
      <c r="P334" s="33" t="s">
        <v>1421</v>
      </c>
      <c r="Q334" s="33" t="s">
        <v>78</v>
      </c>
      <c r="R334" s="34">
        <v>2014</v>
      </c>
    </row>
    <row r="335" spans="1:18" x14ac:dyDescent="0.3">
      <c r="A335" s="32" t="s">
        <v>1049</v>
      </c>
      <c r="B335" s="33" t="s">
        <v>38</v>
      </c>
      <c r="C335" s="33" t="s">
        <v>24</v>
      </c>
      <c r="D335" s="33" t="s">
        <v>45</v>
      </c>
      <c r="E335" s="33" t="s">
        <v>242</v>
      </c>
      <c r="F335" s="39">
        <v>448</v>
      </c>
      <c r="G335" s="42">
        <v>10</v>
      </c>
      <c r="H335" s="42">
        <v>300</v>
      </c>
      <c r="I335" s="42">
        <v>134400</v>
      </c>
      <c r="J335" s="45">
        <v>7.0000000000000007E-2</v>
      </c>
      <c r="K335" s="42">
        <v>9408</v>
      </c>
      <c r="L335" s="42">
        <v>124992</v>
      </c>
      <c r="M335" s="42">
        <v>4480</v>
      </c>
      <c r="N335" s="42">
        <v>120512</v>
      </c>
      <c r="O335" s="48">
        <v>41645</v>
      </c>
      <c r="P335" s="33" t="s">
        <v>1420</v>
      </c>
      <c r="Q335" s="33" t="s">
        <v>25</v>
      </c>
      <c r="R335" s="34">
        <v>2014</v>
      </c>
    </row>
    <row r="336" spans="1:18" x14ac:dyDescent="0.3">
      <c r="A336" s="32" t="s">
        <v>1050</v>
      </c>
      <c r="B336" s="33" t="s">
        <v>34</v>
      </c>
      <c r="C336" s="33" t="s">
        <v>22</v>
      </c>
      <c r="D336" s="33" t="s">
        <v>45</v>
      </c>
      <c r="E336" s="33" t="s">
        <v>242</v>
      </c>
      <c r="F336" s="39">
        <v>3513</v>
      </c>
      <c r="G336" s="42">
        <v>10</v>
      </c>
      <c r="H336" s="42">
        <v>125</v>
      </c>
      <c r="I336" s="42">
        <v>439125</v>
      </c>
      <c r="J336" s="45">
        <v>7.0000000000000007E-2</v>
      </c>
      <c r="K336" s="42">
        <v>30738.75</v>
      </c>
      <c r="L336" s="42">
        <v>408386.25</v>
      </c>
      <c r="M336" s="42">
        <v>35130</v>
      </c>
      <c r="N336" s="42">
        <v>373256.25</v>
      </c>
      <c r="O336" s="48">
        <v>41646</v>
      </c>
      <c r="P336" s="33" t="s">
        <v>1423</v>
      </c>
      <c r="Q336" s="33" t="s">
        <v>37</v>
      </c>
      <c r="R336" s="34">
        <v>2014</v>
      </c>
    </row>
    <row r="337" spans="1:18" x14ac:dyDescent="0.3">
      <c r="A337" s="32" t="s">
        <v>1051</v>
      </c>
      <c r="B337" s="33" t="s">
        <v>23</v>
      </c>
      <c r="C337" s="33" t="s">
        <v>24</v>
      </c>
      <c r="D337" s="33" t="s">
        <v>45</v>
      </c>
      <c r="E337" s="33" t="s">
        <v>242</v>
      </c>
      <c r="F337" s="39">
        <v>2101</v>
      </c>
      <c r="G337" s="42">
        <v>10</v>
      </c>
      <c r="H337" s="42">
        <v>15</v>
      </c>
      <c r="I337" s="42">
        <v>31515</v>
      </c>
      <c r="J337" s="45">
        <v>7.0000000000000007E-2</v>
      </c>
      <c r="K337" s="42">
        <v>2206.0500000000002</v>
      </c>
      <c r="L337" s="42">
        <v>29308.95</v>
      </c>
      <c r="M337" s="42">
        <v>21010</v>
      </c>
      <c r="N337" s="42">
        <v>8298.9500000000007</v>
      </c>
      <c r="O337" s="48">
        <v>41647</v>
      </c>
      <c r="P337" s="33" t="s">
        <v>1419</v>
      </c>
      <c r="Q337" s="33" t="s">
        <v>41</v>
      </c>
      <c r="R337" s="34">
        <v>2014</v>
      </c>
    </row>
    <row r="338" spans="1:18" x14ac:dyDescent="0.3">
      <c r="A338" s="32" t="s">
        <v>1052</v>
      </c>
      <c r="B338" s="33" t="s">
        <v>23</v>
      </c>
      <c r="C338" s="33" t="s">
        <v>44</v>
      </c>
      <c r="D338" s="33" t="s">
        <v>45</v>
      </c>
      <c r="E338" s="33" t="s">
        <v>242</v>
      </c>
      <c r="F338" s="39">
        <v>2931</v>
      </c>
      <c r="G338" s="42">
        <v>10</v>
      </c>
      <c r="H338" s="42">
        <v>15</v>
      </c>
      <c r="I338" s="42">
        <v>43965</v>
      </c>
      <c r="J338" s="45">
        <v>7.0000000000000007E-2</v>
      </c>
      <c r="K338" s="42">
        <v>3077.55</v>
      </c>
      <c r="L338" s="42">
        <v>40887.449999999997</v>
      </c>
      <c r="M338" s="42">
        <v>29310</v>
      </c>
      <c r="N338" s="42">
        <v>11577.45</v>
      </c>
      <c r="O338" s="48">
        <v>41283</v>
      </c>
      <c r="P338" s="33" t="s">
        <v>1419</v>
      </c>
      <c r="Q338" s="33" t="s">
        <v>42</v>
      </c>
      <c r="R338" s="34">
        <v>2013</v>
      </c>
    </row>
    <row r="339" spans="1:18" x14ac:dyDescent="0.3">
      <c r="A339" s="32" t="s">
        <v>1053</v>
      </c>
      <c r="B339" s="33" t="s">
        <v>16</v>
      </c>
      <c r="C339" s="33" t="s">
        <v>24</v>
      </c>
      <c r="D339" s="33" t="s">
        <v>45</v>
      </c>
      <c r="E339" s="33" t="s">
        <v>242</v>
      </c>
      <c r="F339" s="39">
        <v>1535</v>
      </c>
      <c r="G339" s="42">
        <v>10</v>
      </c>
      <c r="H339" s="42">
        <v>20</v>
      </c>
      <c r="I339" s="42">
        <v>30700</v>
      </c>
      <c r="J339" s="45">
        <v>7.0000000000000007E-2</v>
      </c>
      <c r="K339" s="42">
        <v>2149</v>
      </c>
      <c r="L339" s="42">
        <v>28551</v>
      </c>
      <c r="M339" s="42">
        <v>15350</v>
      </c>
      <c r="N339" s="42">
        <v>13201</v>
      </c>
      <c r="O339" s="48">
        <v>41648</v>
      </c>
      <c r="P339" s="33" t="s">
        <v>1424</v>
      </c>
      <c r="Q339" s="33" t="s">
        <v>42</v>
      </c>
      <c r="R339" s="34">
        <v>2014</v>
      </c>
    </row>
    <row r="340" spans="1:18" x14ac:dyDescent="0.3">
      <c r="A340" s="32" t="s">
        <v>1054</v>
      </c>
      <c r="B340" s="33" t="s">
        <v>38</v>
      </c>
      <c r="C340" s="33" t="s">
        <v>22</v>
      </c>
      <c r="D340" s="33" t="s">
        <v>45</v>
      </c>
      <c r="E340" s="33" t="s">
        <v>242</v>
      </c>
      <c r="F340" s="39">
        <v>1123</v>
      </c>
      <c r="G340" s="42">
        <v>10</v>
      </c>
      <c r="H340" s="42">
        <v>300</v>
      </c>
      <c r="I340" s="42">
        <v>336900</v>
      </c>
      <c r="J340" s="45">
        <v>7.0000000000000007E-2</v>
      </c>
      <c r="K340" s="42">
        <v>23583</v>
      </c>
      <c r="L340" s="42">
        <v>313317</v>
      </c>
      <c r="M340" s="42">
        <v>11230</v>
      </c>
      <c r="N340" s="42">
        <v>302087</v>
      </c>
      <c r="O340" s="48">
        <v>41283</v>
      </c>
      <c r="P340" s="33" t="s">
        <v>1419</v>
      </c>
      <c r="Q340" s="33" t="s">
        <v>42</v>
      </c>
      <c r="R340" s="34">
        <v>2013</v>
      </c>
    </row>
    <row r="341" spans="1:18" x14ac:dyDescent="0.3">
      <c r="A341" s="32" t="s">
        <v>1055</v>
      </c>
      <c r="B341" s="33" t="s">
        <v>38</v>
      </c>
      <c r="C341" s="33" t="s">
        <v>17</v>
      </c>
      <c r="D341" s="33" t="s">
        <v>45</v>
      </c>
      <c r="E341" s="33" t="s">
        <v>242</v>
      </c>
      <c r="F341" s="39">
        <v>1404</v>
      </c>
      <c r="G341" s="42">
        <v>10</v>
      </c>
      <c r="H341" s="42">
        <v>300</v>
      </c>
      <c r="I341" s="42">
        <v>421200</v>
      </c>
      <c r="J341" s="45">
        <v>7.0000000000000007E-2</v>
      </c>
      <c r="K341" s="42">
        <v>29484</v>
      </c>
      <c r="L341" s="42">
        <v>391716</v>
      </c>
      <c r="M341" s="42">
        <v>14040</v>
      </c>
      <c r="N341" s="42">
        <v>377676</v>
      </c>
      <c r="O341" s="48">
        <v>41285</v>
      </c>
      <c r="P341" s="33" t="s">
        <v>1422</v>
      </c>
      <c r="Q341" s="33" t="s">
        <v>54</v>
      </c>
      <c r="R341" s="34">
        <v>2013</v>
      </c>
    </row>
    <row r="342" spans="1:18" x14ac:dyDescent="0.3">
      <c r="A342" s="32" t="s">
        <v>1056</v>
      </c>
      <c r="B342" s="33" t="s">
        <v>33</v>
      </c>
      <c r="C342" s="33" t="s">
        <v>26</v>
      </c>
      <c r="D342" s="33" t="s">
        <v>45</v>
      </c>
      <c r="E342" s="33" t="s">
        <v>242</v>
      </c>
      <c r="F342" s="39">
        <v>2763</v>
      </c>
      <c r="G342" s="42">
        <v>10</v>
      </c>
      <c r="H342" s="42">
        <v>12</v>
      </c>
      <c r="I342" s="42">
        <v>33156</v>
      </c>
      <c r="J342" s="45">
        <v>7.0000000000000007E-2</v>
      </c>
      <c r="K342" s="42">
        <v>2320.92</v>
      </c>
      <c r="L342" s="42">
        <v>30835.08</v>
      </c>
      <c r="M342" s="42">
        <v>27630</v>
      </c>
      <c r="N342" s="42">
        <v>3205.08</v>
      </c>
      <c r="O342" s="48">
        <v>41285</v>
      </c>
      <c r="P342" s="33" t="s">
        <v>1422</v>
      </c>
      <c r="Q342" s="33" t="s">
        <v>54</v>
      </c>
      <c r="R342" s="34">
        <v>2013</v>
      </c>
    </row>
    <row r="343" spans="1:18" x14ac:dyDescent="0.3">
      <c r="A343" s="32" t="s">
        <v>1057</v>
      </c>
      <c r="B343" s="33" t="s">
        <v>16</v>
      </c>
      <c r="C343" s="33" t="s">
        <v>22</v>
      </c>
      <c r="D343" s="33" t="s">
        <v>45</v>
      </c>
      <c r="E343" s="33" t="s">
        <v>242</v>
      </c>
      <c r="F343" s="39">
        <v>2125</v>
      </c>
      <c r="G343" s="42">
        <v>10</v>
      </c>
      <c r="H343" s="42">
        <v>7</v>
      </c>
      <c r="I343" s="42">
        <v>14875</v>
      </c>
      <c r="J343" s="45">
        <v>7.0000000000000007E-2</v>
      </c>
      <c r="K343" s="42">
        <v>1041.25</v>
      </c>
      <c r="L343" s="42">
        <v>13833.75</v>
      </c>
      <c r="M343" s="42">
        <v>21250</v>
      </c>
      <c r="N343" s="42">
        <v>-7416.25</v>
      </c>
      <c r="O343" s="48">
        <v>41286</v>
      </c>
      <c r="P343" s="33" t="s">
        <v>1425</v>
      </c>
      <c r="Q343" s="33" t="s">
        <v>30</v>
      </c>
      <c r="R343" s="34">
        <v>2013</v>
      </c>
    </row>
    <row r="344" spans="1:18" x14ac:dyDescent="0.3">
      <c r="A344" s="32" t="s">
        <v>1058</v>
      </c>
      <c r="B344" s="33" t="s">
        <v>38</v>
      </c>
      <c r="C344" s="33" t="s">
        <v>24</v>
      </c>
      <c r="D344" s="33" t="s">
        <v>55</v>
      </c>
      <c r="E344" s="33" t="s">
        <v>242</v>
      </c>
      <c r="F344" s="39">
        <v>1659</v>
      </c>
      <c r="G344" s="42">
        <v>120</v>
      </c>
      <c r="H344" s="42">
        <v>300</v>
      </c>
      <c r="I344" s="42">
        <v>497700</v>
      </c>
      <c r="J344" s="45">
        <v>7.0000000000000007E-2</v>
      </c>
      <c r="K344" s="42">
        <v>34839</v>
      </c>
      <c r="L344" s="42">
        <v>462861</v>
      </c>
      <c r="M344" s="42">
        <v>199080</v>
      </c>
      <c r="N344" s="42">
        <v>263781</v>
      </c>
      <c r="O344" s="48">
        <v>41646</v>
      </c>
      <c r="P344" s="33" t="s">
        <v>1423</v>
      </c>
      <c r="Q344" s="33" t="s">
        <v>37</v>
      </c>
      <c r="R344" s="34">
        <v>2014</v>
      </c>
    </row>
    <row r="345" spans="1:18" x14ac:dyDescent="0.3">
      <c r="A345" s="32" t="s">
        <v>1059</v>
      </c>
      <c r="B345" s="33" t="s">
        <v>16</v>
      </c>
      <c r="C345" s="33" t="s">
        <v>26</v>
      </c>
      <c r="D345" s="33" t="s">
        <v>55</v>
      </c>
      <c r="E345" s="33" t="s">
        <v>242</v>
      </c>
      <c r="F345" s="39">
        <v>609</v>
      </c>
      <c r="G345" s="42">
        <v>120</v>
      </c>
      <c r="H345" s="42">
        <v>20</v>
      </c>
      <c r="I345" s="42">
        <v>12180</v>
      </c>
      <c r="J345" s="45">
        <v>7.0000000000000007E-2</v>
      </c>
      <c r="K345" s="42">
        <v>852.6</v>
      </c>
      <c r="L345" s="42">
        <v>11327.4</v>
      </c>
      <c r="M345" s="42">
        <v>73080</v>
      </c>
      <c r="N345" s="42">
        <v>-61752.6</v>
      </c>
      <c r="O345" s="48">
        <v>41647</v>
      </c>
      <c r="P345" s="33" t="s">
        <v>1419</v>
      </c>
      <c r="Q345" s="33" t="s">
        <v>41</v>
      </c>
      <c r="R345" s="34">
        <v>2014</v>
      </c>
    </row>
    <row r="346" spans="1:18" x14ac:dyDescent="0.3">
      <c r="A346" s="32" t="s">
        <v>1060</v>
      </c>
      <c r="B346" s="33" t="s">
        <v>34</v>
      </c>
      <c r="C346" s="33" t="s">
        <v>22</v>
      </c>
      <c r="D346" s="33" t="s">
        <v>55</v>
      </c>
      <c r="E346" s="33" t="s">
        <v>242</v>
      </c>
      <c r="F346" s="39">
        <v>2087</v>
      </c>
      <c r="G346" s="42">
        <v>120</v>
      </c>
      <c r="H346" s="42">
        <v>125</v>
      </c>
      <c r="I346" s="42">
        <v>260875</v>
      </c>
      <c r="J346" s="45">
        <v>7.0000000000000007E-2</v>
      </c>
      <c r="K346" s="42">
        <v>18261.25</v>
      </c>
      <c r="L346" s="42">
        <v>242613.75</v>
      </c>
      <c r="M346" s="42">
        <v>250440</v>
      </c>
      <c r="N346" s="42">
        <v>-7826.25</v>
      </c>
      <c r="O346" s="48">
        <v>41648</v>
      </c>
      <c r="P346" s="33" t="s">
        <v>1424</v>
      </c>
      <c r="Q346" s="33" t="s">
        <v>42</v>
      </c>
      <c r="R346" s="34">
        <v>2014</v>
      </c>
    </row>
    <row r="347" spans="1:18" x14ac:dyDescent="0.3">
      <c r="A347" s="32" t="s">
        <v>1061</v>
      </c>
      <c r="B347" s="33" t="s">
        <v>16</v>
      </c>
      <c r="C347" s="33" t="s">
        <v>24</v>
      </c>
      <c r="D347" s="33" t="s">
        <v>55</v>
      </c>
      <c r="E347" s="33" t="s">
        <v>242</v>
      </c>
      <c r="F347" s="39">
        <v>1976</v>
      </c>
      <c r="G347" s="42">
        <v>120</v>
      </c>
      <c r="H347" s="42">
        <v>20</v>
      </c>
      <c r="I347" s="42">
        <v>39520</v>
      </c>
      <c r="J347" s="45">
        <v>7.0000000000000007E-2</v>
      </c>
      <c r="K347" s="42">
        <v>2766.4</v>
      </c>
      <c r="L347" s="42">
        <v>36753.599999999999</v>
      </c>
      <c r="M347" s="42">
        <v>237120</v>
      </c>
      <c r="N347" s="42">
        <v>-200366.4</v>
      </c>
      <c r="O347" s="48">
        <v>41649</v>
      </c>
      <c r="P347" s="33" t="s">
        <v>1422</v>
      </c>
      <c r="Q347" s="33" t="s">
        <v>43</v>
      </c>
      <c r="R347" s="34">
        <v>2014</v>
      </c>
    </row>
    <row r="348" spans="1:18" x14ac:dyDescent="0.3">
      <c r="A348" s="32" t="s">
        <v>1062</v>
      </c>
      <c r="B348" s="33" t="s">
        <v>16</v>
      </c>
      <c r="C348" s="33" t="s">
        <v>44</v>
      </c>
      <c r="D348" s="33" t="s">
        <v>55</v>
      </c>
      <c r="E348" s="33" t="s">
        <v>242</v>
      </c>
      <c r="F348" s="39">
        <v>1421</v>
      </c>
      <c r="G348" s="42">
        <v>120</v>
      </c>
      <c r="H348" s="42">
        <v>20</v>
      </c>
      <c r="I348" s="42">
        <v>28420</v>
      </c>
      <c r="J348" s="45">
        <v>7.0000000000000007E-2</v>
      </c>
      <c r="K348" s="42">
        <v>1989.4</v>
      </c>
      <c r="L348" s="42">
        <v>26430.6</v>
      </c>
      <c r="M348" s="42">
        <v>170520</v>
      </c>
      <c r="N348" s="42">
        <v>-144089.4</v>
      </c>
      <c r="O348" s="48">
        <v>41286</v>
      </c>
      <c r="P348" s="33" t="s">
        <v>1425</v>
      </c>
      <c r="Q348" s="33" t="s">
        <v>30</v>
      </c>
      <c r="R348" s="34">
        <v>2013</v>
      </c>
    </row>
    <row r="349" spans="1:18" x14ac:dyDescent="0.3">
      <c r="A349" s="32" t="s">
        <v>1063</v>
      </c>
      <c r="B349" s="33" t="s">
        <v>38</v>
      </c>
      <c r="C349" s="33" t="s">
        <v>44</v>
      </c>
      <c r="D349" s="33" t="s">
        <v>55</v>
      </c>
      <c r="E349" s="33" t="s">
        <v>242</v>
      </c>
      <c r="F349" s="39">
        <v>1372</v>
      </c>
      <c r="G349" s="42">
        <v>120</v>
      </c>
      <c r="H349" s="42">
        <v>300</v>
      </c>
      <c r="I349" s="42">
        <v>411600</v>
      </c>
      <c r="J349" s="45">
        <v>7.0000000000000007E-2</v>
      </c>
      <c r="K349" s="42">
        <v>28812</v>
      </c>
      <c r="L349" s="42">
        <v>382788</v>
      </c>
      <c r="M349" s="42">
        <v>164640</v>
      </c>
      <c r="N349" s="42">
        <v>218148</v>
      </c>
      <c r="O349" s="48">
        <v>41651</v>
      </c>
      <c r="P349" s="33" t="s">
        <v>1421</v>
      </c>
      <c r="Q349" s="33" t="s">
        <v>30</v>
      </c>
      <c r="R349" s="34">
        <v>2014</v>
      </c>
    </row>
    <row r="350" spans="1:18" x14ac:dyDescent="0.3">
      <c r="A350" s="32" t="s">
        <v>1064</v>
      </c>
      <c r="B350" s="33" t="s">
        <v>16</v>
      </c>
      <c r="C350" s="33" t="s">
        <v>22</v>
      </c>
      <c r="D350" s="33" t="s">
        <v>55</v>
      </c>
      <c r="E350" s="33" t="s">
        <v>242</v>
      </c>
      <c r="F350" s="39">
        <v>588</v>
      </c>
      <c r="G350" s="42">
        <v>120</v>
      </c>
      <c r="H350" s="42">
        <v>20</v>
      </c>
      <c r="I350" s="42">
        <v>11760</v>
      </c>
      <c r="J350" s="45">
        <v>7.0000000000000007E-2</v>
      </c>
      <c r="K350" s="42">
        <v>823.2</v>
      </c>
      <c r="L350" s="42">
        <v>10936.8</v>
      </c>
      <c r="M350" s="42">
        <v>70560</v>
      </c>
      <c r="N350" s="42">
        <v>-59623.199999999997</v>
      </c>
      <c r="O350" s="48">
        <v>41286</v>
      </c>
      <c r="P350" s="33" t="s">
        <v>1425</v>
      </c>
      <c r="Q350" s="33" t="s">
        <v>30</v>
      </c>
      <c r="R350" s="34">
        <v>2013</v>
      </c>
    </row>
    <row r="351" spans="1:18" x14ac:dyDescent="0.3">
      <c r="A351" s="32" t="s">
        <v>1065</v>
      </c>
      <c r="B351" s="33" t="s">
        <v>33</v>
      </c>
      <c r="C351" s="33" t="s">
        <v>17</v>
      </c>
      <c r="D351" s="33" t="s">
        <v>60</v>
      </c>
      <c r="E351" s="33" t="s">
        <v>242</v>
      </c>
      <c r="F351" s="39">
        <v>3244</v>
      </c>
      <c r="G351" s="42">
        <v>250</v>
      </c>
      <c r="H351" s="42">
        <v>12</v>
      </c>
      <c r="I351" s="42">
        <v>38934</v>
      </c>
      <c r="J351" s="45">
        <v>7.0000000000000007E-2</v>
      </c>
      <c r="K351" s="42">
        <v>2725.38</v>
      </c>
      <c r="L351" s="42">
        <v>36208.620000000003</v>
      </c>
      <c r="M351" s="42">
        <v>811125</v>
      </c>
      <c r="N351" s="42">
        <v>-774916.38</v>
      </c>
      <c r="O351" s="48">
        <v>41640</v>
      </c>
      <c r="P351" s="33" t="s">
        <v>1419</v>
      </c>
      <c r="Q351" s="33" t="s">
        <v>21</v>
      </c>
      <c r="R351" s="34">
        <v>2014</v>
      </c>
    </row>
    <row r="352" spans="1:18" x14ac:dyDescent="0.3">
      <c r="A352" s="32" t="s">
        <v>1066</v>
      </c>
      <c r="B352" s="33" t="s">
        <v>38</v>
      </c>
      <c r="C352" s="33" t="s">
        <v>24</v>
      </c>
      <c r="D352" s="33" t="s">
        <v>60</v>
      </c>
      <c r="E352" s="33" t="s">
        <v>242</v>
      </c>
      <c r="F352" s="39">
        <v>959</v>
      </c>
      <c r="G352" s="42">
        <v>250</v>
      </c>
      <c r="H352" s="42">
        <v>300</v>
      </c>
      <c r="I352" s="42">
        <v>287700</v>
      </c>
      <c r="J352" s="45">
        <v>7.0000000000000007E-2</v>
      </c>
      <c r="K352" s="42">
        <v>20139</v>
      </c>
      <c r="L352" s="42">
        <v>267561</v>
      </c>
      <c r="M352" s="42">
        <v>239750</v>
      </c>
      <c r="N352" s="42">
        <v>27811</v>
      </c>
      <c r="O352" s="48">
        <v>41641</v>
      </c>
      <c r="P352" s="33" t="s">
        <v>1424</v>
      </c>
      <c r="Q352" s="33" t="s">
        <v>46</v>
      </c>
      <c r="R352" s="34">
        <v>2014</v>
      </c>
    </row>
    <row r="353" spans="1:18" x14ac:dyDescent="0.3">
      <c r="A353" s="32" t="s">
        <v>1067</v>
      </c>
      <c r="B353" s="33" t="s">
        <v>38</v>
      </c>
      <c r="C353" s="33" t="s">
        <v>26</v>
      </c>
      <c r="D353" s="33" t="s">
        <v>60</v>
      </c>
      <c r="E353" s="33" t="s">
        <v>242</v>
      </c>
      <c r="F353" s="39">
        <v>2747</v>
      </c>
      <c r="G353" s="42">
        <v>250</v>
      </c>
      <c r="H353" s="42">
        <v>300</v>
      </c>
      <c r="I353" s="42">
        <v>824100</v>
      </c>
      <c r="J353" s="45">
        <v>7.0000000000000007E-2</v>
      </c>
      <c r="K353" s="42">
        <v>57687</v>
      </c>
      <c r="L353" s="42">
        <v>766413</v>
      </c>
      <c r="M353" s="42">
        <v>686750</v>
      </c>
      <c r="N353" s="42">
        <v>79663</v>
      </c>
      <c r="O353" s="48">
        <v>41641</v>
      </c>
      <c r="P353" s="33" t="s">
        <v>1424</v>
      </c>
      <c r="Q353" s="33" t="s">
        <v>46</v>
      </c>
      <c r="R353" s="34">
        <v>2014</v>
      </c>
    </row>
    <row r="354" spans="1:18" x14ac:dyDescent="0.3">
      <c r="A354" s="32" t="s">
        <v>1068</v>
      </c>
      <c r="B354" s="33" t="s">
        <v>34</v>
      </c>
      <c r="C354" s="33" t="s">
        <v>17</v>
      </c>
      <c r="D354" s="33" t="s">
        <v>71</v>
      </c>
      <c r="E354" s="33" t="s">
        <v>242</v>
      </c>
      <c r="F354" s="39">
        <v>1645</v>
      </c>
      <c r="G354" s="42">
        <v>260</v>
      </c>
      <c r="H354" s="42">
        <v>125</v>
      </c>
      <c r="I354" s="42">
        <v>205625</v>
      </c>
      <c r="J354" s="45">
        <v>7.0000000000000007E-2</v>
      </c>
      <c r="K354" s="42">
        <v>14393.75</v>
      </c>
      <c r="L354" s="42">
        <v>191231.25</v>
      </c>
      <c r="M354" s="42">
        <v>427700</v>
      </c>
      <c r="N354" s="42">
        <v>-236468.75</v>
      </c>
      <c r="O354" s="48">
        <v>41644</v>
      </c>
      <c r="P354" s="33" t="s">
        <v>1421</v>
      </c>
      <c r="Q354" s="33" t="s">
        <v>78</v>
      </c>
      <c r="R354" s="34">
        <v>2014</v>
      </c>
    </row>
    <row r="355" spans="1:18" x14ac:dyDescent="0.3">
      <c r="A355" s="32" t="s">
        <v>1069</v>
      </c>
      <c r="B355" s="33" t="s">
        <v>16</v>
      </c>
      <c r="C355" s="33" t="s">
        <v>24</v>
      </c>
      <c r="D355" s="33" t="s">
        <v>71</v>
      </c>
      <c r="E355" s="33" t="s">
        <v>242</v>
      </c>
      <c r="F355" s="39">
        <v>2876</v>
      </c>
      <c r="G355" s="42">
        <v>260</v>
      </c>
      <c r="H355" s="42">
        <v>350</v>
      </c>
      <c r="I355" s="42">
        <v>1006600</v>
      </c>
      <c r="J355" s="45">
        <v>7.0000000000000007E-2</v>
      </c>
      <c r="K355" s="42">
        <v>70462</v>
      </c>
      <c r="L355" s="42">
        <v>936138</v>
      </c>
      <c r="M355" s="42">
        <v>747760</v>
      </c>
      <c r="N355" s="42">
        <v>188378</v>
      </c>
      <c r="O355" s="48">
        <v>41648</v>
      </c>
      <c r="P355" s="33" t="s">
        <v>1424</v>
      </c>
      <c r="Q355" s="33" t="s">
        <v>42</v>
      </c>
      <c r="R355" s="34">
        <v>2014</v>
      </c>
    </row>
    <row r="356" spans="1:18" x14ac:dyDescent="0.3">
      <c r="A356" s="32" t="s">
        <v>1070</v>
      </c>
      <c r="B356" s="33" t="s">
        <v>34</v>
      </c>
      <c r="C356" s="33" t="s">
        <v>22</v>
      </c>
      <c r="D356" s="33" t="s">
        <v>71</v>
      </c>
      <c r="E356" s="33" t="s">
        <v>242</v>
      </c>
      <c r="F356" s="39">
        <v>994</v>
      </c>
      <c r="G356" s="42">
        <v>260</v>
      </c>
      <c r="H356" s="42">
        <v>125</v>
      </c>
      <c r="I356" s="42">
        <v>124250</v>
      </c>
      <c r="J356" s="45">
        <v>7.0000000000000007E-2</v>
      </c>
      <c r="K356" s="42">
        <v>8697.5</v>
      </c>
      <c r="L356" s="42">
        <v>115552.5</v>
      </c>
      <c r="M356" s="42">
        <v>258440</v>
      </c>
      <c r="N356" s="42">
        <v>-142887.5</v>
      </c>
      <c r="O356" s="48">
        <v>41283</v>
      </c>
      <c r="P356" s="33" t="s">
        <v>1419</v>
      </c>
      <c r="Q356" s="33" t="s">
        <v>42</v>
      </c>
      <c r="R356" s="34">
        <v>2013</v>
      </c>
    </row>
    <row r="357" spans="1:18" x14ac:dyDescent="0.3">
      <c r="A357" s="32" t="s">
        <v>1071</v>
      </c>
      <c r="B357" s="33" t="s">
        <v>16</v>
      </c>
      <c r="C357" s="33" t="s">
        <v>17</v>
      </c>
      <c r="D357" s="33" t="s">
        <v>71</v>
      </c>
      <c r="E357" s="33" t="s">
        <v>242</v>
      </c>
      <c r="F357" s="39">
        <v>1118</v>
      </c>
      <c r="G357" s="42">
        <v>260</v>
      </c>
      <c r="H357" s="42">
        <v>20</v>
      </c>
      <c r="I357" s="42">
        <v>22360</v>
      </c>
      <c r="J357" s="45">
        <v>7.0000000000000007E-2</v>
      </c>
      <c r="K357" s="42">
        <v>1565.2</v>
      </c>
      <c r="L357" s="42">
        <v>20794.8</v>
      </c>
      <c r="M357" s="42">
        <v>290680</v>
      </c>
      <c r="N357" s="42">
        <v>-269885.2</v>
      </c>
      <c r="O357" s="48">
        <v>41650</v>
      </c>
      <c r="P357" s="33" t="s">
        <v>1425</v>
      </c>
      <c r="Q357" s="33" t="s">
        <v>54</v>
      </c>
      <c r="R357" s="34">
        <v>2014</v>
      </c>
    </row>
    <row r="358" spans="1:18" x14ac:dyDescent="0.3">
      <c r="A358" s="32" t="s">
        <v>1072</v>
      </c>
      <c r="B358" s="33" t="s">
        <v>38</v>
      </c>
      <c r="C358" s="33" t="s">
        <v>44</v>
      </c>
      <c r="D358" s="33" t="s">
        <v>71</v>
      </c>
      <c r="E358" s="33" t="s">
        <v>242</v>
      </c>
      <c r="F358" s="39">
        <v>1372</v>
      </c>
      <c r="G358" s="42">
        <v>260</v>
      </c>
      <c r="H358" s="42">
        <v>300</v>
      </c>
      <c r="I358" s="42">
        <v>411600</v>
      </c>
      <c r="J358" s="45">
        <v>7.0000000000000007E-2</v>
      </c>
      <c r="K358" s="42">
        <v>28812</v>
      </c>
      <c r="L358" s="42">
        <v>382788</v>
      </c>
      <c r="M358" s="42">
        <v>356720</v>
      </c>
      <c r="N358" s="42">
        <v>26068</v>
      </c>
      <c r="O358" s="48">
        <v>41651</v>
      </c>
      <c r="P358" s="33" t="s">
        <v>1421</v>
      </c>
      <c r="Q358" s="33" t="s">
        <v>30</v>
      </c>
      <c r="R358" s="34">
        <v>2014</v>
      </c>
    </row>
    <row r="359" spans="1:18" x14ac:dyDescent="0.3">
      <c r="A359" s="32" t="s">
        <v>1073</v>
      </c>
      <c r="B359" s="33" t="s">
        <v>16</v>
      </c>
      <c r="C359" s="33" t="s">
        <v>17</v>
      </c>
      <c r="D359" s="33" t="s">
        <v>31</v>
      </c>
      <c r="E359" s="33" t="s">
        <v>242</v>
      </c>
      <c r="F359" s="39">
        <v>488</v>
      </c>
      <c r="G359" s="42">
        <v>5</v>
      </c>
      <c r="H359" s="42">
        <v>7</v>
      </c>
      <c r="I359" s="42">
        <v>3416</v>
      </c>
      <c r="J359" s="45">
        <v>0.08</v>
      </c>
      <c r="K359" s="42">
        <v>273.27999999999997</v>
      </c>
      <c r="L359" s="42">
        <v>3142.72</v>
      </c>
      <c r="M359" s="42">
        <v>2440</v>
      </c>
      <c r="N359" s="42">
        <v>702.72</v>
      </c>
      <c r="O359" s="48">
        <v>41641</v>
      </c>
      <c r="P359" s="33" t="s">
        <v>1424</v>
      </c>
      <c r="Q359" s="33" t="s">
        <v>46</v>
      </c>
      <c r="R359" s="34">
        <v>2014</v>
      </c>
    </row>
    <row r="360" spans="1:18" x14ac:dyDescent="0.3">
      <c r="A360" s="32" t="s">
        <v>1074</v>
      </c>
      <c r="B360" s="33" t="s">
        <v>16</v>
      </c>
      <c r="C360" s="33" t="s">
        <v>44</v>
      </c>
      <c r="D360" s="33" t="s">
        <v>31</v>
      </c>
      <c r="E360" s="33" t="s">
        <v>242</v>
      </c>
      <c r="F360" s="39">
        <v>1282</v>
      </c>
      <c r="G360" s="42">
        <v>5</v>
      </c>
      <c r="H360" s="42">
        <v>20</v>
      </c>
      <c r="I360" s="42">
        <v>25640</v>
      </c>
      <c r="J360" s="45">
        <v>0.08</v>
      </c>
      <c r="K360" s="42">
        <v>2051.1999999999998</v>
      </c>
      <c r="L360" s="42">
        <v>23588.799999999999</v>
      </c>
      <c r="M360" s="42">
        <v>6410</v>
      </c>
      <c r="N360" s="42">
        <v>17178.8</v>
      </c>
      <c r="O360" s="48">
        <v>41645</v>
      </c>
      <c r="P360" s="33" t="s">
        <v>1420</v>
      </c>
      <c r="Q360" s="33" t="s">
        <v>25</v>
      </c>
      <c r="R360" s="34">
        <v>2014</v>
      </c>
    </row>
    <row r="361" spans="1:18" x14ac:dyDescent="0.3">
      <c r="A361" s="32" t="s">
        <v>1075</v>
      </c>
      <c r="B361" s="33" t="s">
        <v>16</v>
      </c>
      <c r="C361" s="33" t="s">
        <v>17</v>
      </c>
      <c r="D361" s="33" t="s">
        <v>45</v>
      </c>
      <c r="E361" s="33" t="s">
        <v>242</v>
      </c>
      <c r="F361" s="39">
        <v>257</v>
      </c>
      <c r="G361" s="42">
        <v>10</v>
      </c>
      <c r="H361" s="42">
        <v>7</v>
      </c>
      <c r="I361" s="42">
        <v>1799</v>
      </c>
      <c r="J361" s="45">
        <v>0.08</v>
      </c>
      <c r="K361" s="42">
        <v>143.91999999999999</v>
      </c>
      <c r="L361" s="42">
        <v>1655.08</v>
      </c>
      <c r="M361" s="42">
        <v>2570</v>
      </c>
      <c r="N361" s="42">
        <v>-914.92</v>
      </c>
      <c r="O361" s="48">
        <v>41644</v>
      </c>
      <c r="P361" s="33" t="s">
        <v>1421</v>
      </c>
      <c r="Q361" s="33" t="s">
        <v>78</v>
      </c>
      <c r="R361" s="34">
        <v>2014</v>
      </c>
    </row>
    <row r="362" spans="1:18" x14ac:dyDescent="0.3">
      <c r="A362" s="32" t="s">
        <v>1076</v>
      </c>
      <c r="B362" s="33" t="s">
        <v>16</v>
      </c>
      <c r="C362" s="33" t="s">
        <v>44</v>
      </c>
      <c r="D362" s="33" t="s">
        <v>71</v>
      </c>
      <c r="E362" s="33" t="s">
        <v>242</v>
      </c>
      <c r="F362" s="39">
        <v>1282</v>
      </c>
      <c r="G362" s="42">
        <v>260</v>
      </c>
      <c r="H362" s="42">
        <v>20</v>
      </c>
      <c r="I362" s="42">
        <v>25640</v>
      </c>
      <c r="J362" s="45">
        <v>0.08</v>
      </c>
      <c r="K362" s="42">
        <v>2051.1999999999998</v>
      </c>
      <c r="L362" s="42">
        <v>23588.799999999999</v>
      </c>
      <c r="M362" s="42">
        <v>333320</v>
      </c>
      <c r="N362" s="42">
        <v>-309731.20000000001</v>
      </c>
      <c r="O362" s="48">
        <v>41645</v>
      </c>
      <c r="P362" s="33" t="s">
        <v>1420</v>
      </c>
      <c r="Q362" s="33" t="s">
        <v>25</v>
      </c>
      <c r="R362" s="34">
        <v>2014</v>
      </c>
    </row>
    <row r="363" spans="1:18" x14ac:dyDescent="0.3">
      <c r="A363" s="32" t="s">
        <v>1077</v>
      </c>
      <c r="B363" s="33" t="s">
        <v>34</v>
      </c>
      <c r="C363" s="33" t="s">
        <v>26</v>
      </c>
      <c r="D363" s="33" t="s">
        <v>18</v>
      </c>
      <c r="E363" s="33" t="s">
        <v>242</v>
      </c>
      <c r="F363" s="39">
        <v>1540</v>
      </c>
      <c r="G363" s="42">
        <v>3</v>
      </c>
      <c r="H363" s="42">
        <v>125</v>
      </c>
      <c r="I363" s="42">
        <v>192500</v>
      </c>
      <c r="J363" s="45">
        <v>0.08</v>
      </c>
      <c r="K363" s="42">
        <v>15400</v>
      </c>
      <c r="L363" s="42">
        <v>177100</v>
      </c>
      <c r="M363" s="42">
        <v>4620</v>
      </c>
      <c r="N363" s="42">
        <v>172480</v>
      </c>
      <c r="O363" s="48">
        <v>41647</v>
      </c>
      <c r="P363" s="33" t="s">
        <v>1419</v>
      </c>
      <c r="Q363" s="33" t="s">
        <v>41</v>
      </c>
      <c r="R363" s="34">
        <v>2014</v>
      </c>
    </row>
    <row r="364" spans="1:18" x14ac:dyDescent="0.3">
      <c r="A364" s="32" t="s">
        <v>1078</v>
      </c>
      <c r="B364" s="33" t="s">
        <v>23</v>
      </c>
      <c r="C364" s="33" t="s">
        <v>24</v>
      </c>
      <c r="D364" s="33" t="s">
        <v>18</v>
      </c>
      <c r="E364" s="33" t="s">
        <v>242</v>
      </c>
      <c r="F364" s="39">
        <v>490</v>
      </c>
      <c r="G364" s="42">
        <v>3</v>
      </c>
      <c r="H364" s="42">
        <v>15</v>
      </c>
      <c r="I364" s="42">
        <v>7350</v>
      </c>
      <c r="J364" s="45">
        <v>0.08</v>
      </c>
      <c r="K364" s="42">
        <v>588</v>
      </c>
      <c r="L364" s="42">
        <v>6762</v>
      </c>
      <c r="M364" s="42">
        <v>1470</v>
      </c>
      <c r="N364" s="42">
        <v>5292</v>
      </c>
      <c r="O364" s="48">
        <v>41650</v>
      </c>
      <c r="P364" s="33" t="s">
        <v>1425</v>
      </c>
      <c r="Q364" s="33" t="s">
        <v>54</v>
      </c>
      <c r="R364" s="34">
        <v>2014</v>
      </c>
    </row>
    <row r="365" spans="1:18" x14ac:dyDescent="0.3">
      <c r="A365" s="32" t="s">
        <v>1079</v>
      </c>
      <c r="B365" s="33" t="s">
        <v>16</v>
      </c>
      <c r="C365" s="33" t="s">
        <v>26</v>
      </c>
      <c r="D365" s="33" t="s">
        <v>18</v>
      </c>
      <c r="E365" s="33" t="s">
        <v>242</v>
      </c>
      <c r="F365" s="39">
        <v>1362</v>
      </c>
      <c r="G365" s="42">
        <v>3</v>
      </c>
      <c r="H365" s="42">
        <v>350</v>
      </c>
      <c r="I365" s="42">
        <v>476700</v>
      </c>
      <c r="J365" s="45">
        <v>0.08</v>
      </c>
      <c r="K365" s="42">
        <v>38136</v>
      </c>
      <c r="L365" s="42">
        <v>438564</v>
      </c>
      <c r="M365" s="42">
        <v>4086</v>
      </c>
      <c r="N365" s="42">
        <v>434478</v>
      </c>
      <c r="O365" s="48">
        <v>41651</v>
      </c>
      <c r="P365" s="33" t="s">
        <v>1421</v>
      </c>
      <c r="Q365" s="33" t="s">
        <v>30</v>
      </c>
      <c r="R365" s="34">
        <v>2014</v>
      </c>
    </row>
    <row r="366" spans="1:18" x14ac:dyDescent="0.3">
      <c r="A366" s="32" t="s">
        <v>1080</v>
      </c>
      <c r="B366" s="33" t="s">
        <v>23</v>
      </c>
      <c r="C366" s="33" t="s">
        <v>24</v>
      </c>
      <c r="D366" s="33" t="s">
        <v>31</v>
      </c>
      <c r="E366" s="33" t="s">
        <v>242</v>
      </c>
      <c r="F366" s="39">
        <v>2501</v>
      </c>
      <c r="G366" s="42">
        <v>5</v>
      </c>
      <c r="H366" s="42">
        <v>15</v>
      </c>
      <c r="I366" s="42">
        <v>37515</v>
      </c>
      <c r="J366" s="45">
        <v>0.08</v>
      </c>
      <c r="K366" s="42">
        <v>3001.2</v>
      </c>
      <c r="L366" s="42">
        <v>34513.800000000003</v>
      </c>
      <c r="M366" s="42">
        <v>12505</v>
      </c>
      <c r="N366" s="42">
        <v>22008.799999999999</v>
      </c>
      <c r="O366" s="48">
        <v>41642</v>
      </c>
      <c r="P366" s="33" t="s">
        <v>1422</v>
      </c>
      <c r="Q366" s="33" t="s">
        <v>32</v>
      </c>
      <c r="R366" s="34">
        <v>2014</v>
      </c>
    </row>
    <row r="367" spans="1:18" x14ac:dyDescent="0.3">
      <c r="A367" s="32" t="s">
        <v>1081</v>
      </c>
      <c r="B367" s="33" t="s">
        <v>16</v>
      </c>
      <c r="C367" s="33" t="s">
        <v>17</v>
      </c>
      <c r="D367" s="33" t="s">
        <v>31</v>
      </c>
      <c r="E367" s="33" t="s">
        <v>242</v>
      </c>
      <c r="F367" s="39">
        <v>708</v>
      </c>
      <c r="G367" s="42">
        <v>5</v>
      </c>
      <c r="H367" s="42">
        <v>20</v>
      </c>
      <c r="I367" s="42">
        <v>14160</v>
      </c>
      <c r="J367" s="45">
        <v>0.08</v>
      </c>
      <c r="K367" s="42">
        <v>1132.8</v>
      </c>
      <c r="L367" s="42">
        <v>13027.2</v>
      </c>
      <c r="M367" s="42">
        <v>3540</v>
      </c>
      <c r="N367" s="42">
        <v>9487.2000000000007</v>
      </c>
      <c r="O367" s="48">
        <v>41645</v>
      </c>
      <c r="P367" s="33" t="s">
        <v>1420</v>
      </c>
      <c r="Q367" s="33" t="s">
        <v>25</v>
      </c>
      <c r="R367" s="34">
        <v>2014</v>
      </c>
    </row>
    <row r="368" spans="1:18" x14ac:dyDescent="0.3">
      <c r="A368" s="32" t="s">
        <v>1082</v>
      </c>
      <c r="B368" s="33" t="s">
        <v>16</v>
      </c>
      <c r="C368" s="33" t="s">
        <v>22</v>
      </c>
      <c r="D368" s="33" t="s">
        <v>31</v>
      </c>
      <c r="E368" s="33" t="s">
        <v>242</v>
      </c>
      <c r="F368" s="39">
        <v>645</v>
      </c>
      <c r="G368" s="42">
        <v>5</v>
      </c>
      <c r="H368" s="42">
        <v>20</v>
      </c>
      <c r="I368" s="42">
        <v>12900</v>
      </c>
      <c r="J368" s="45">
        <v>0.08</v>
      </c>
      <c r="K368" s="42">
        <v>1032</v>
      </c>
      <c r="L368" s="42">
        <v>11868</v>
      </c>
      <c r="M368" s="42">
        <v>3225</v>
      </c>
      <c r="N368" s="42">
        <v>8643</v>
      </c>
      <c r="O368" s="48">
        <v>41646</v>
      </c>
      <c r="P368" s="33" t="s">
        <v>1423</v>
      </c>
      <c r="Q368" s="33" t="s">
        <v>37</v>
      </c>
      <c r="R368" s="34">
        <v>2014</v>
      </c>
    </row>
    <row r="369" spans="1:18" x14ac:dyDescent="0.3">
      <c r="A369" s="32" t="s">
        <v>1083</v>
      </c>
      <c r="B369" s="33" t="s">
        <v>38</v>
      </c>
      <c r="C369" s="33" t="s">
        <v>24</v>
      </c>
      <c r="D369" s="33" t="s">
        <v>31</v>
      </c>
      <c r="E369" s="33" t="s">
        <v>242</v>
      </c>
      <c r="F369" s="39">
        <v>1562</v>
      </c>
      <c r="G369" s="42">
        <v>5</v>
      </c>
      <c r="H369" s="42">
        <v>300</v>
      </c>
      <c r="I369" s="42">
        <v>468600</v>
      </c>
      <c r="J369" s="45">
        <v>0.08</v>
      </c>
      <c r="K369" s="42">
        <v>37488</v>
      </c>
      <c r="L369" s="42">
        <v>431112</v>
      </c>
      <c r="M369" s="42">
        <v>7810</v>
      </c>
      <c r="N369" s="42">
        <v>423302</v>
      </c>
      <c r="O369" s="48">
        <v>41647</v>
      </c>
      <c r="P369" s="33" t="s">
        <v>1419</v>
      </c>
      <c r="Q369" s="33" t="s">
        <v>41</v>
      </c>
      <c r="R369" s="34">
        <v>2014</v>
      </c>
    </row>
    <row r="370" spans="1:18" x14ac:dyDescent="0.3">
      <c r="A370" s="32" t="s">
        <v>1084</v>
      </c>
      <c r="B370" s="33" t="s">
        <v>38</v>
      </c>
      <c r="C370" s="33" t="s">
        <v>17</v>
      </c>
      <c r="D370" s="33" t="s">
        <v>31</v>
      </c>
      <c r="E370" s="33" t="s">
        <v>242</v>
      </c>
      <c r="F370" s="39">
        <v>1283</v>
      </c>
      <c r="G370" s="42">
        <v>5</v>
      </c>
      <c r="H370" s="42">
        <v>300</v>
      </c>
      <c r="I370" s="42">
        <v>384900</v>
      </c>
      <c r="J370" s="45">
        <v>0.08</v>
      </c>
      <c r="K370" s="42">
        <v>30792</v>
      </c>
      <c r="L370" s="42">
        <v>354108</v>
      </c>
      <c r="M370" s="42">
        <v>6415</v>
      </c>
      <c r="N370" s="42">
        <v>347693</v>
      </c>
      <c r="O370" s="48">
        <v>41283</v>
      </c>
      <c r="P370" s="33" t="s">
        <v>1419</v>
      </c>
      <c r="Q370" s="33" t="s">
        <v>42</v>
      </c>
      <c r="R370" s="34">
        <v>2013</v>
      </c>
    </row>
    <row r="371" spans="1:18" x14ac:dyDescent="0.3">
      <c r="A371" s="32" t="s">
        <v>1085</v>
      </c>
      <c r="B371" s="33" t="s">
        <v>23</v>
      </c>
      <c r="C371" s="33" t="s">
        <v>22</v>
      </c>
      <c r="D371" s="33" t="s">
        <v>31</v>
      </c>
      <c r="E371" s="33" t="s">
        <v>242</v>
      </c>
      <c r="F371" s="39">
        <v>711</v>
      </c>
      <c r="G371" s="42">
        <v>5</v>
      </c>
      <c r="H371" s="42">
        <v>15</v>
      </c>
      <c r="I371" s="42">
        <v>10665</v>
      </c>
      <c r="J371" s="45">
        <v>0.08</v>
      </c>
      <c r="K371" s="42">
        <v>853.2</v>
      </c>
      <c r="L371" s="42">
        <v>9811.7999999999993</v>
      </c>
      <c r="M371" s="42">
        <v>3555</v>
      </c>
      <c r="N371" s="42">
        <v>6256.8</v>
      </c>
      <c r="O371" s="48">
        <v>41651</v>
      </c>
      <c r="P371" s="33" t="s">
        <v>1421</v>
      </c>
      <c r="Q371" s="33" t="s">
        <v>30</v>
      </c>
      <c r="R371" s="34">
        <v>2014</v>
      </c>
    </row>
    <row r="372" spans="1:18" x14ac:dyDescent="0.3">
      <c r="A372" s="32" t="s">
        <v>1086</v>
      </c>
      <c r="B372" s="33" t="s">
        <v>34</v>
      </c>
      <c r="C372" s="33" t="s">
        <v>26</v>
      </c>
      <c r="D372" s="33" t="s">
        <v>45</v>
      </c>
      <c r="E372" s="33" t="s">
        <v>242</v>
      </c>
      <c r="F372" s="39">
        <v>1114</v>
      </c>
      <c r="G372" s="42">
        <v>10</v>
      </c>
      <c r="H372" s="42">
        <v>125</v>
      </c>
      <c r="I372" s="42">
        <v>139250</v>
      </c>
      <c r="J372" s="45">
        <v>0.08</v>
      </c>
      <c r="K372" s="42">
        <v>11140</v>
      </c>
      <c r="L372" s="42">
        <v>128110</v>
      </c>
      <c r="M372" s="42">
        <v>11140</v>
      </c>
      <c r="N372" s="42">
        <v>116970</v>
      </c>
      <c r="O372" s="48">
        <v>41642</v>
      </c>
      <c r="P372" s="33" t="s">
        <v>1422</v>
      </c>
      <c r="Q372" s="33" t="s">
        <v>32</v>
      </c>
      <c r="R372" s="34">
        <v>2014</v>
      </c>
    </row>
    <row r="373" spans="1:18" x14ac:dyDescent="0.3">
      <c r="A373" s="32" t="s">
        <v>1087</v>
      </c>
      <c r="B373" s="33" t="s">
        <v>16</v>
      </c>
      <c r="C373" s="33" t="s">
        <v>22</v>
      </c>
      <c r="D373" s="33" t="s">
        <v>45</v>
      </c>
      <c r="E373" s="33" t="s">
        <v>242</v>
      </c>
      <c r="F373" s="39">
        <v>1259</v>
      </c>
      <c r="G373" s="42">
        <v>10</v>
      </c>
      <c r="H373" s="42">
        <v>7</v>
      </c>
      <c r="I373" s="42">
        <v>8813</v>
      </c>
      <c r="J373" s="45">
        <v>0.08</v>
      </c>
      <c r="K373" s="42">
        <v>705.04</v>
      </c>
      <c r="L373" s="42">
        <v>8107.96</v>
      </c>
      <c r="M373" s="42">
        <v>12590</v>
      </c>
      <c r="N373" s="42">
        <v>-4482.04</v>
      </c>
      <c r="O373" s="48">
        <v>41643</v>
      </c>
      <c r="P373" s="33" t="s">
        <v>1425</v>
      </c>
      <c r="Q373" s="33" t="s">
        <v>64</v>
      </c>
      <c r="R373" s="34">
        <v>2014</v>
      </c>
    </row>
    <row r="374" spans="1:18" x14ac:dyDescent="0.3">
      <c r="A374" s="32" t="s">
        <v>1088</v>
      </c>
      <c r="B374" s="33" t="s">
        <v>16</v>
      </c>
      <c r="C374" s="33" t="s">
        <v>22</v>
      </c>
      <c r="D374" s="33" t="s">
        <v>45</v>
      </c>
      <c r="E374" s="33" t="s">
        <v>242</v>
      </c>
      <c r="F374" s="39">
        <v>1095</v>
      </c>
      <c r="G374" s="42">
        <v>10</v>
      </c>
      <c r="H374" s="42">
        <v>7</v>
      </c>
      <c r="I374" s="42">
        <v>7665</v>
      </c>
      <c r="J374" s="45">
        <v>0.08</v>
      </c>
      <c r="K374" s="42">
        <v>613.20000000000005</v>
      </c>
      <c r="L374" s="42">
        <v>7051.8</v>
      </c>
      <c r="M374" s="42">
        <v>10950</v>
      </c>
      <c r="N374" s="42">
        <v>-3898.2</v>
      </c>
      <c r="O374" s="48">
        <v>41644</v>
      </c>
      <c r="P374" s="33" t="s">
        <v>1421</v>
      </c>
      <c r="Q374" s="33" t="s">
        <v>78</v>
      </c>
      <c r="R374" s="34">
        <v>2014</v>
      </c>
    </row>
    <row r="375" spans="1:18" x14ac:dyDescent="0.3">
      <c r="A375" s="32" t="s">
        <v>1089</v>
      </c>
      <c r="B375" s="33" t="s">
        <v>16</v>
      </c>
      <c r="C375" s="33" t="s">
        <v>22</v>
      </c>
      <c r="D375" s="33" t="s">
        <v>45</v>
      </c>
      <c r="E375" s="33" t="s">
        <v>242</v>
      </c>
      <c r="F375" s="39">
        <v>1366</v>
      </c>
      <c r="G375" s="42">
        <v>10</v>
      </c>
      <c r="H375" s="42">
        <v>20</v>
      </c>
      <c r="I375" s="42">
        <v>27320</v>
      </c>
      <c r="J375" s="45">
        <v>0.08</v>
      </c>
      <c r="K375" s="42">
        <v>2185.6</v>
      </c>
      <c r="L375" s="42">
        <v>25134.400000000001</v>
      </c>
      <c r="M375" s="42">
        <v>13660</v>
      </c>
      <c r="N375" s="42">
        <v>11474.4</v>
      </c>
      <c r="O375" s="48">
        <v>41645</v>
      </c>
      <c r="P375" s="33" t="s">
        <v>1420</v>
      </c>
      <c r="Q375" s="33" t="s">
        <v>25</v>
      </c>
      <c r="R375" s="34">
        <v>2014</v>
      </c>
    </row>
    <row r="376" spans="1:18" x14ac:dyDescent="0.3">
      <c r="A376" s="32" t="s">
        <v>1090</v>
      </c>
      <c r="B376" s="33" t="s">
        <v>38</v>
      </c>
      <c r="C376" s="33" t="s">
        <v>26</v>
      </c>
      <c r="D376" s="33" t="s">
        <v>45</v>
      </c>
      <c r="E376" s="33" t="s">
        <v>242</v>
      </c>
      <c r="F376" s="39">
        <v>2460</v>
      </c>
      <c r="G376" s="42">
        <v>10</v>
      </c>
      <c r="H376" s="42">
        <v>300</v>
      </c>
      <c r="I376" s="42">
        <v>738000</v>
      </c>
      <c r="J376" s="45">
        <v>0.08</v>
      </c>
      <c r="K376" s="42">
        <v>59040</v>
      </c>
      <c r="L376" s="42">
        <v>678960</v>
      </c>
      <c r="M376" s="42">
        <v>24600</v>
      </c>
      <c r="N376" s="42">
        <v>654360</v>
      </c>
      <c r="O376" s="48">
        <v>41645</v>
      </c>
      <c r="P376" s="33" t="s">
        <v>1420</v>
      </c>
      <c r="Q376" s="33" t="s">
        <v>25</v>
      </c>
      <c r="R376" s="34">
        <v>2014</v>
      </c>
    </row>
    <row r="377" spans="1:18" x14ac:dyDescent="0.3">
      <c r="A377" s="32" t="s">
        <v>1091</v>
      </c>
      <c r="B377" s="33" t="s">
        <v>16</v>
      </c>
      <c r="C377" s="33" t="s">
        <v>44</v>
      </c>
      <c r="D377" s="33" t="s">
        <v>45</v>
      </c>
      <c r="E377" s="33" t="s">
        <v>242</v>
      </c>
      <c r="F377" s="39">
        <v>678</v>
      </c>
      <c r="G377" s="42">
        <v>10</v>
      </c>
      <c r="H377" s="42">
        <v>7</v>
      </c>
      <c r="I377" s="42">
        <v>4746</v>
      </c>
      <c r="J377" s="45">
        <v>0.08</v>
      </c>
      <c r="K377" s="42">
        <v>379.68</v>
      </c>
      <c r="L377" s="42">
        <v>4366.32</v>
      </c>
      <c r="M377" s="42">
        <v>6780</v>
      </c>
      <c r="N377" s="42">
        <v>-2413.6799999999998</v>
      </c>
      <c r="O377" s="48">
        <v>41647</v>
      </c>
      <c r="P377" s="33" t="s">
        <v>1419</v>
      </c>
      <c r="Q377" s="33" t="s">
        <v>41</v>
      </c>
      <c r="R377" s="34">
        <v>2014</v>
      </c>
    </row>
    <row r="378" spans="1:18" x14ac:dyDescent="0.3">
      <c r="A378" s="32" t="s">
        <v>1092</v>
      </c>
      <c r="B378" s="33" t="s">
        <v>16</v>
      </c>
      <c r="C378" s="33" t="s">
        <v>22</v>
      </c>
      <c r="D378" s="33" t="s">
        <v>45</v>
      </c>
      <c r="E378" s="33" t="s">
        <v>242</v>
      </c>
      <c r="F378" s="39">
        <v>1598</v>
      </c>
      <c r="G378" s="42">
        <v>10</v>
      </c>
      <c r="H378" s="42">
        <v>7</v>
      </c>
      <c r="I378" s="42">
        <v>11186</v>
      </c>
      <c r="J378" s="45">
        <v>0.08</v>
      </c>
      <c r="K378" s="42">
        <v>894.88</v>
      </c>
      <c r="L378" s="42">
        <v>10291.120000000001</v>
      </c>
      <c r="M378" s="42">
        <v>15980</v>
      </c>
      <c r="N378" s="42">
        <v>-5688.88</v>
      </c>
      <c r="O378" s="48">
        <v>41647</v>
      </c>
      <c r="P378" s="33" t="s">
        <v>1419</v>
      </c>
      <c r="Q378" s="33" t="s">
        <v>41</v>
      </c>
      <c r="R378" s="34">
        <v>2014</v>
      </c>
    </row>
    <row r="379" spans="1:18" x14ac:dyDescent="0.3">
      <c r="A379" s="32" t="s">
        <v>1093</v>
      </c>
      <c r="B379" s="33" t="s">
        <v>16</v>
      </c>
      <c r="C379" s="33" t="s">
        <v>22</v>
      </c>
      <c r="D379" s="33" t="s">
        <v>45</v>
      </c>
      <c r="E379" s="33" t="s">
        <v>242</v>
      </c>
      <c r="F379" s="39">
        <v>2409</v>
      </c>
      <c r="G379" s="42">
        <v>10</v>
      </c>
      <c r="H379" s="42">
        <v>7</v>
      </c>
      <c r="I379" s="42">
        <v>16863</v>
      </c>
      <c r="J379" s="45">
        <v>0.08</v>
      </c>
      <c r="K379" s="42">
        <v>1349.04</v>
      </c>
      <c r="L379" s="42">
        <v>15513.96</v>
      </c>
      <c r="M379" s="42">
        <v>24090</v>
      </c>
      <c r="N379" s="42">
        <v>-8576.0400000000009</v>
      </c>
      <c r="O379" s="48">
        <v>41283</v>
      </c>
      <c r="P379" s="33" t="s">
        <v>1419</v>
      </c>
      <c r="Q379" s="33" t="s">
        <v>42</v>
      </c>
      <c r="R379" s="34">
        <v>2013</v>
      </c>
    </row>
    <row r="380" spans="1:18" x14ac:dyDescent="0.3">
      <c r="A380" s="32" t="s">
        <v>1094</v>
      </c>
      <c r="B380" s="33" t="s">
        <v>16</v>
      </c>
      <c r="C380" s="33" t="s">
        <v>22</v>
      </c>
      <c r="D380" s="33" t="s">
        <v>45</v>
      </c>
      <c r="E380" s="33" t="s">
        <v>242</v>
      </c>
      <c r="F380" s="39">
        <v>1934</v>
      </c>
      <c r="G380" s="42">
        <v>10</v>
      </c>
      <c r="H380" s="42">
        <v>20</v>
      </c>
      <c r="I380" s="42">
        <v>38680</v>
      </c>
      <c r="J380" s="45">
        <v>0.08</v>
      </c>
      <c r="K380" s="42">
        <v>3094.4</v>
      </c>
      <c r="L380" s="42">
        <v>35585.599999999999</v>
      </c>
      <c r="M380" s="42">
        <v>19340</v>
      </c>
      <c r="N380" s="42">
        <v>16245.6</v>
      </c>
      <c r="O380" s="48">
        <v>41648</v>
      </c>
      <c r="P380" s="33" t="s">
        <v>1424</v>
      </c>
      <c r="Q380" s="33" t="s">
        <v>42</v>
      </c>
      <c r="R380" s="34">
        <v>2014</v>
      </c>
    </row>
    <row r="381" spans="1:18" x14ac:dyDescent="0.3">
      <c r="A381" s="32" t="s">
        <v>1095</v>
      </c>
      <c r="B381" s="33" t="s">
        <v>16</v>
      </c>
      <c r="C381" s="33" t="s">
        <v>26</v>
      </c>
      <c r="D381" s="33" t="s">
        <v>45</v>
      </c>
      <c r="E381" s="33" t="s">
        <v>242</v>
      </c>
      <c r="F381" s="39">
        <v>2993</v>
      </c>
      <c r="G381" s="42">
        <v>10</v>
      </c>
      <c r="H381" s="42">
        <v>20</v>
      </c>
      <c r="I381" s="42">
        <v>59860</v>
      </c>
      <c r="J381" s="45">
        <v>0.08</v>
      </c>
      <c r="K381" s="42">
        <v>4788.8</v>
      </c>
      <c r="L381" s="42">
        <v>55071.199999999997</v>
      </c>
      <c r="M381" s="42">
        <v>29930</v>
      </c>
      <c r="N381" s="42">
        <v>25141.200000000001</v>
      </c>
      <c r="O381" s="48">
        <v>41648</v>
      </c>
      <c r="P381" s="33" t="s">
        <v>1424</v>
      </c>
      <c r="Q381" s="33" t="s">
        <v>42</v>
      </c>
      <c r="R381" s="34">
        <v>2014</v>
      </c>
    </row>
    <row r="382" spans="1:18" x14ac:dyDescent="0.3">
      <c r="A382" s="32" t="s">
        <v>1096</v>
      </c>
      <c r="B382" s="33" t="s">
        <v>16</v>
      </c>
      <c r="C382" s="33" t="s">
        <v>22</v>
      </c>
      <c r="D382" s="33" t="s">
        <v>45</v>
      </c>
      <c r="E382" s="33" t="s">
        <v>242</v>
      </c>
      <c r="F382" s="39">
        <v>2146</v>
      </c>
      <c r="G382" s="42">
        <v>10</v>
      </c>
      <c r="H382" s="42">
        <v>350</v>
      </c>
      <c r="I382" s="42">
        <v>751100</v>
      </c>
      <c r="J382" s="45">
        <v>0.08</v>
      </c>
      <c r="K382" s="42">
        <v>60088</v>
      </c>
      <c r="L382" s="42">
        <v>691012</v>
      </c>
      <c r="M382" s="42">
        <v>21460</v>
      </c>
      <c r="N382" s="42">
        <v>669552</v>
      </c>
      <c r="O382" s="48">
        <v>41285</v>
      </c>
      <c r="P382" s="33" t="s">
        <v>1422</v>
      </c>
      <c r="Q382" s="33" t="s">
        <v>54</v>
      </c>
      <c r="R382" s="34">
        <v>2013</v>
      </c>
    </row>
    <row r="383" spans="1:18" x14ac:dyDescent="0.3">
      <c r="A383" s="32" t="s">
        <v>1097</v>
      </c>
      <c r="B383" s="33" t="s">
        <v>16</v>
      </c>
      <c r="C383" s="33" t="s">
        <v>26</v>
      </c>
      <c r="D383" s="33" t="s">
        <v>45</v>
      </c>
      <c r="E383" s="33" t="s">
        <v>242</v>
      </c>
      <c r="F383" s="39">
        <v>1946</v>
      </c>
      <c r="G383" s="42">
        <v>10</v>
      </c>
      <c r="H383" s="42">
        <v>7</v>
      </c>
      <c r="I383" s="42">
        <v>13622</v>
      </c>
      <c r="J383" s="45">
        <v>0.08</v>
      </c>
      <c r="K383" s="42">
        <v>1089.76</v>
      </c>
      <c r="L383" s="42">
        <v>12532.24</v>
      </c>
      <c r="M383" s="42">
        <v>19460</v>
      </c>
      <c r="N383" s="42">
        <v>-6927.76</v>
      </c>
      <c r="O383" s="48">
        <v>41286</v>
      </c>
      <c r="P383" s="33" t="s">
        <v>1425</v>
      </c>
      <c r="Q383" s="33" t="s">
        <v>30</v>
      </c>
      <c r="R383" s="34">
        <v>2013</v>
      </c>
    </row>
    <row r="384" spans="1:18" x14ac:dyDescent="0.3">
      <c r="A384" s="32" t="s">
        <v>1098</v>
      </c>
      <c r="B384" s="33" t="s">
        <v>16</v>
      </c>
      <c r="C384" s="33" t="s">
        <v>26</v>
      </c>
      <c r="D384" s="33" t="s">
        <v>45</v>
      </c>
      <c r="E384" s="33" t="s">
        <v>242</v>
      </c>
      <c r="F384" s="39">
        <v>1362</v>
      </c>
      <c r="G384" s="42">
        <v>10</v>
      </c>
      <c r="H384" s="42">
        <v>350</v>
      </c>
      <c r="I384" s="42">
        <v>476700</v>
      </c>
      <c r="J384" s="45">
        <v>0.08</v>
      </c>
      <c r="K384" s="42">
        <v>38136</v>
      </c>
      <c r="L384" s="42">
        <v>438564</v>
      </c>
      <c r="M384" s="42">
        <v>13620</v>
      </c>
      <c r="N384" s="42">
        <v>424944</v>
      </c>
      <c r="O384" s="48">
        <v>41651</v>
      </c>
      <c r="P384" s="33" t="s">
        <v>1421</v>
      </c>
      <c r="Q384" s="33" t="s">
        <v>30</v>
      </c>
      <c r="R384" s="34">
        <v>2014</v>
      </c>
    </row>
    <row r="385" spans="1:18" x14ac:dyDescent="0.3">
      <c r="A385" s="32" t="s">
        <v>1099</v>
      </c>
      <c r="B385" s="33" t="s">
        <v>33</v>
      </c>
      <c r="C385" s="33" t="s">
        <v>17</v>
      </c>
      <c r="D385" s="33" t="s">
        <v>55</v>
      </c>
      <c r="E385" s="33" t="s">
        <v>242</v>
      </c>
      <c r="F385" s="39">
        <v>598</v>
      </c>
      <c r="G385" s="42">
        <v>120</v>
      </c>
      <c r="H385" s="42">
        <v>12</v>
      </c>
      <c r="I385" s="42">
        <v>7176</v>
      </c>
      <c r="J385" s="45">
        <v>0.08</v>
      </c>
      <c r="K385" s="42">
        <v>574.08000000000004</v>
      </c>
      <c r="L385" s="42">
        <v>6601.92</v>
      </c>
      <c r="M385" s="42">
        <v>71760</v>
      </c>
      <c r="N385" s="42">
        <v>-65158.080000000002</v>
      </c>
      <c r="O385" s="48">
        <v>41642</v>
      </c>
      <c r="P385" s="33" t="s">
        <v>1422</v>
      </c>
      <c r="Q385" s="33" t="s">
        <v>32</v>
      </c>
      <c r="R385" s="34">
        <v>2014</v>
      </c>
    </row>
    <row r="386" spans="1:18" x14ac:dyDescent="0.3">
      <c r="A386" s="32" t="s">
        <v>1100</v>
      </c>
      <c r="B386" s="33" t="s">
        <v>16</v>
      </c>
      <c r="C386" s="33" t="s">
        <v>44</v>
      </c>
      <c r="D386" s="33" t="s">
        <v>55</v>
      </c>
      <c r="E386" s="33" t="s">
        <v>242</v>
      </c>
      <c r="F386" s="39">
        <v>2907</v>
      </c>
      <c r="G386" s="42">
        <v>120</v>
      </c>
      <c r="H386" s="42">
        <v>7</v>
      </c>
      <c r="I386" s="42">
        <v>20349</v>
      </c>
      <c r="J386" s="45">
        <v>0.08</v>
      </c>
      <c r="K386" s="42">
        <v>1627.92</v>
      </c>
      <c r="L386" s="42">
        <v>18721.080000000002</v>
      </c>
      <c r="M386" s="42">
        <v>348840</v>
      </c>
      <c r="N386" s="42">
        <v>-330118.92</v>
      </c>
      <c r="O386" s="48">
        <v>41645</v>
      </c>
      <c r="P386" s="33" t="s">
        <v>1420</v>
      </c>
      <c r="Q386" s="33" t="s">
        <v>25</v>
      </c>
      <c r="R386" s="34">
        <v>2014</v>
      </c>
    </row>
    <row r="387" spans="1:18" x14ac:dyDescent="0.3">
      <c r="A387" s="32" t="s">
        <v>1101</v>
      </c>
      <c r="B387" s="33" t="s">
        <v>16</v>
      </c>
      <c r="C387" s="33" t="s">
        <v>22</v>
      </c>
      <c r="D387" s="33" t="s">
        <v>55</v>
      </c>
      <c r="E387" s="33" t="s">
        <v>242</v>
      </c>
      <c r="F387" s="39">
        <v>2338</v>
      </c>
      <c r="G387" s="42">
        <v>120</v>
      </c>
      <c r="H387" s="42">
        <v>7</v>
      </c>
      <c r="I387" s="42">
        <v>16366</v>
      </c>
      <c r="J387" s="45">
        <v>0.08</v>
      </c>
      <c r="K387" s="42">
        <v>1309.28</v>
      </c>
      <c r="L387" s="42">
        <v>15056.72</v>
      </c>
      <c r="M387" s="42">
        <v>280560</v>
      </c>
      <c r="N387" s="42">
        <v>-265503.28000000003</v>
      </c>
      <c r="O387" s="48">
        <v>41645</v>
      </c>
      <c r="P387" s="33" t="s">
        <v>1420</v>
      </c>
      <c r="Q387" s="33" t="s">
        <v>25</v>
      </c>
      <c r="R387" s="34">
        <v>2014</v>
      </c>
    </row>
    <row r="388" spans="1:18" x14ac:dyDescent="0.3">
      <c r="A388" s="32" t="s">
        <v>1102</v>
      </c>
      <c r="B388" s="33" t="s">
        <v>38</v>
      </c>
      <c r="C388" s="33" t="s">
        <v>24</v>
      </c>
      <c r="D388" s="33" t="s">
        <v>55</v>
      </c>
      <c r="E388" s="33" t="s">
        <v>242</v>
      </c>
      <c r="F388" s="39">
        <v>386</v>
      </c>
      <c r="G388" s="42">
        <v>120</v>
      </c>
      <c r="H388" s="42">
        <v>300</v>
      </c>
      <c r="I388" s="42">
        <v>115800</v>
      </c>
      <c r="J388" s="45">
        <v>0.08</v>
      </c>
      <c r="K388" s="42">
        <v>9264</v>
      </c>
      <c r="L388" s="42">
        <v>106536</v>
      </c>
      <c r="M388" s="42">
        <v>46320</v>
      </c>
      <c r="N388" s="42">
        <v>60216</v>
      </c>
      <c r="O388" s="48">
        <v>41285</v>
      </c>
      <c r="P388" s="33" t="s">
        <v>1422</v>
      </c>
      <c r="Q388" s="33" t="s">
        <v>54</v>
      </c>
      <c r="R388" s="34">
        <v>2013</v>
      </c>
    </row>
    <row r="389" spans="1:18" x14ac:dyDescent="0.3">
      <c r="A389" s="32" t="s">
        <v>1103</v>
      </c>
      <c r="B389" s="33" t="s">
        <v>38</v>
      </c>
      <c r="C389" s="33" t="s">
        <v>26</v>
      </c>
      <c r="D389" s="33" t="s">
        <v>55</v>
      </c>
      <c r="E389" s="33" t="s">
        <v>242</v>
      </c>
      <c r="F389" s="39">
        <v>635</v>
      </c>
      <c r="G389" s="42">
        <v>120</v>
      </c>
      <c r="H389" s="42">
        <v>300</v>
      </c>
      <c r="I389" s="42">
        <v>190500</v>
      </c>
      <c r="J389" s="45">
        <v>0.08</v>
      </c>
      <c r="K389" s="42">
        <v>15240</v>
      </c>
      <c r="L389" s="42">
        <v>175260</v>
      </c>
      <c r="M389" s="42">
        <v>76200</v>
      </c>
      <c r="N389" s="42">
        <v>99060</v>
      </c>
      <c r="O389" s="48">
        <v>41651</v>
      </c>
      <c r="P389" s="33" t="s">
        <v>1421</v>
      </c>
      <c r="Q389" s="33" t="s">
        <v>30</v>
      </c>
      <c r="R389" s="34">
        <v>2014</v>
      </c>
    </row>
    <row r="390" spans="1:18" x14ac:dyDescent="0.3">
      <c r="A390" s="32" t="s">
        <v>1104</v>
      </c>
      <c r="B390" s="33" t="s">
        <v>16</v>
      </c>
      <c r="C390" s="33" t="s">
        <v>24</v>
      </c>
      <c r="D390" s="33" t="s">
        <v>60</v>
      </c>
      <c r="E390" s="33" t="s">
        <v>242</v>
      </c>
      <c r="F390" s="39">
        <v>574</v>
      </c>
      <c r="G390" s="42">
        <v>250</v>
      </c>
      <c r="H390" s="42">
        <v>350</v>
      </c>
      <c r="I390" s="42">
        <v>201075</v>
      </c>
      <c r="J390" s="45">
        <v>0.08</v>
      </c>
      <c r="K390" s="42">
        <v>16086</v>
      </c>
      <c r="L390" s="42">
        <v>184989</v>
      </c>
      <c r="M390" s="42">
        <v>143625</v>
      </c>
      <c r="N390" s="42">
        <v>41364</v>
      </c>
      <c r="O390" s="48">
        <v>41643</v>
      </c>
      <c r="P390" s="33" t="s">
        <v>1425</v>
      </c>
      <c r="Q390" s="33" t="s">
        <v>64</v>
      </c>
      <c r="R390" s="34">
        <v>2014</v>
      </c>
    </row>
    <row r="391" spans="1:18" x14ac:dyDescent="0.3">
      <c r="A391" s="32" t="s">
        <v>1105</v>
      </c>
      <c r="B391" s="33" t="s">
        <v>16</v>
      </c>
      <c r="C391" s="33" t="s">
        <v>22</v>
      </c>
      <c r="D391" s="33" t="s">
        <v>60</v>
      </c>
      <c r="E391" s="33" t="s">
        <v>242</v>
      </c>
      <c r="F391" s="39">
        <v>2338</v>
      </c>
      <c r="G391" s="42">
        <v>250</v>
      </c>
      <c r="H391" s="42">
        <v>7</v>
      </c>
      <c r="I391" s="42">
        <v>16366</v>
      </c>
      <c r="J391" s="45">
        <v>0.08</v>
      </c>
      <c r="K391" s="42">
        <v>1309.28</v>
      </c>
      <c r="L391" s="42">
        <v>15056.72</v>
      </c>
      <c r="M391" s="42">
        <v>584500</v>
      </c>
      <c r="N391" s="42">
        <v>-569443.28</v>
      </c>
      <c r="O391" s="48">
        <v>41645</v>
      </c>
      <c r="P391" s="33" t="s">
        <v>1420</v>
      </c>
      <c r="Q391" s="33" t="s">
        <v>25</v>
      </c>
      <c r="R391" s="34">
        <v>2014</v>
      </c>
    </row>
    <row r="392" spans="1:18" x14ac:dyDescent="0.3">
      <c r="A392" s="32" t="s">
        <v>1106</v>
      </c>
      <c r="B392" s="33" t="s">
        <v>16</v>
      </c>
      <c r="C392" s="33" t="s">
        <v>24</v>
      </c>
      <c r="D392" s="33" t="s">
        <v>60</v>
      </c>
      <c r="E392" s="33" t="s">
        <v>242</v>
      </c>
      <c r="F392" s="39">
        <v>381</v>
      </c>
      <c r="G392" s="42">
        <v>250</v>
      </c>
      <c r="H392" s="42">
        <v>350</v>
      </c>
      <c r="I392" s="42">
        <v>133350</v>
      </c>
      <c r="J392" s="45">
        <v>0.08</v>
      </c>
      <c r="K392" s="42">
        <v>10668</v>
      </c>
      <c r="L392" s="42">
        <v>122682</v>
      </c>
      <c r="M392" s="42">
        <v>95250</v>
      </c>
      <c r="N392" s="42">
        <v>27432</v>
      </c>
      <c r="O392" s="48">
        <v>41647</v>
      </c>
      <c r="P392" s="33" t="s">
        <v>1419</v>
      </c>
      <c r="Q392" s="33" t="s">
        <v>41</v>
      </c>
      <c r="R392" s="34">
        <v>2014</v>
      </c>
    </row>
    <row r="393" spans="1:18" x14ac:dyDescent="0.3">
      <c r="A393" s="32" t="s">
        <v>1107</v>
      </c>
      <c r="B393" s="33" t="s">
        <v>16</v>
      </c>
      <c r="C393" s="33" t="s">
        <v>22</v>
      </c>
      <c r="D393" s="33" t="s">
        <v>60</v>
      </c>
      <c r="E393" s="33" t="s">
        <v>242</v>
      </c>
      <c r="F393" s="39">
        <v>422</v>
      </c>
      <c r="G393" s="42">
        <v>250</v>
      </c>
      <c r="H393" s="42">
        <v>350</v>
      </c>
      <c r="I393" s="42">
        <v>147700</v>
      </c>
      <c r="J393" s="45">
        <v>0.08</v>
      </c>
      <c r="K393" s="42">
        <v>11816</v>
      </c>
      <c r="L393" s="42">
        <v>135884</v>
      </c>
      <c r="M393" s="42">
        <v>105500</v>
      </c>
      <c r="N393" s="42">
        <v>30384</v>
      </c>
      <c r="O393" s="48">
        <v>41647</v>
      </c>
      <c r="P393" s="33" t="s">
        <v>1419</v>
      </c>
      <c r="Q393" s="33" t="s">
        <v>41</v>
      </c>
      <c r="R393" s="34">
        <v>2014</v>
      </c>
    </row>
    <row r="394" spans="1:18" x14ac:dyDescent="0.3">
      <c r="A394" s="32" t="s">
        <v>1108</v>
      </c>
      <c r="B394" s="33" t="s">
        <v>38</v>
      </c>
      <c r="C394" s="33" t="s">
        <v>17</v>
      </c>
      <c r="D394" s="33" t="s">
        <v>60</v>
      </c>
      <c r="E394" s="33" t="s">
        <v>242</v>
      </c>
      <c r="F394" s="39">
        <v>2134</v>
      </c>
      <c r="G394" s="42">
        <v>250</v>
      </c>
      <c r="H394" s="42">
        <v>300</v>
      </c>
      <c r="I394" s="42">
        <v>640200</v>
      </c>
      <c r="J394" s="45">
        <v>0.08</v>
      </c>
      <c r="K394" s="42">
        <v>51216</v>
      </c>
      <c r="L394" s="42">
        <v>588984</v>
      </c>
      <c r="M394" s="42">
        <v>533500</v>
      </c>
      <c r="N394" s="42">
        <v>55484</v>
      </c>
      <c r="O394" s="48">
        <v>41648</v>
      </c>
      <c r="P394" s="33" t="s">
        <v>1424</v>
      </c>
      <c r="Q394" s="33" t="s">
        <v>42</v>
      </c>
      <c r="R394" s="34">
        <v>2014</v>
      </c>
    </row>
    <row r="395" spans="1:18" x14ac:dyDescent="0.3">
      <c r="A395" s="32" t="s">
        <v>1109</v>
      </c>
      <c r="B395" s="33" t="s">
        <v>38</v>
      </c>
      <c r="C395" s="33" t="s">
        <v>44</v>
      </c>
      <c r="D395" s="33" t="s">
        <v>60</v>
      </c>
      <c r="E395" s="33" t="s">
        <v>242</v>
      </c>
      <c r="F395" s="39">
        <v>808</v>
      </c>
      <c r="G395" s="42">
        <v>250</v>
      </c>
      <c r="H395" s="42">
        <v>300</v>
      </c>
      <c r="I395" s="42">
        <v>242400</v>
      </c>
      <c r="J395" s="45">
        <v>0.08</v>
      </c>
      <c r="K395" s="42">
        <v>19392</v>
      </c>
      <c r="L395" s="42">
        <v>223008</v>
      </c>
      <c r="M395" s="42">
        <v>202000</v>
      </c>
      <c r="N395" s="42">
        <v>21008</v>
      </c>
      <c r="O395" s="48">
        <v>41286</v>
      </c>
      <c r="P395" s="33" t="s">
        <v>1425</v>
      </c>
      <c r="Q395" s="33" t="s">
        <v>30</v>
      </c>
      <c r="R395" s="34">
        <v>2013</v>
      </c>
    </row>
    <row r="396" spans="1:18" x14ac:dyDescent="0.3">
      <c r="A396" s="32" t="s">
        <v>1110</v>
      </c>
      <c r="B396" s="33" t="s">
        <v>16</v>
      </c>
      <c r="C396" s="33" t="s">
        <v>17</v>
      </c>
      <c r="D396" s="33" t="s">
        <v>71</v>
      </c>
      <c r="E396" s="33" t="s">
        <v>242</v>
      </c>
      <c r="F396" s="39">
        <v>708</v>
      </c>
      <c r="G396" s="42">
        <v>260</v>
      </c>
      <c r="H396" s="42">
        <v>20</v>
      </c>
      <c r="I396" s="42">
        <v>14160</v>
      </c>
      <c r="J396" s="45">
        <v>0.08</v>
      </c>
      <c r="K396" s="42">
        <v>1132.8</v>
      </c>
      <c r="L396" s="42">
        <v>13027.2</v>
      </c>
      <c r="M396" s="42">
        <v>184080</v>
      </c>
      <c r="N396" s="42">
        <v>-171052.79999999999</v>
      </c>
      <c r="O396" s="48">
        <v>41645</v>
      </c>
      <c r="P396" s="33" t="s">
        <v>1420</v>
      </c>
      <c r="Q396" s="33" t="s">
        <v>25</v>
      </c>
      <c r="R396" s="34">
        <v>2014</v>
      </c>
    </row>
    <row r="397" spans="1:18" x14ac:dyDescent="0.3">
      <c r="A397" s="32" t="s">
        <v>1111</v>
      </c>
      <c r="B397" s="33" t="s">
        <v>16</v>
      </c>
      <c r="C397" s="33" t="s">
        <v>44</v>
      </c>
      <c r="D397" s="33" t="s">
        <v>71</v>
      </c>
      <c r="E397" s="33" t="s">
        <v>242</v>
      </c>
      <c r="F397" s="39">
        <v>2907</v>
      </c>
      <c r="G397" s="42">
        <v>260</v>
      </c>
      <c r="H397" s="42">
        <v>7</v>
      </c>
      <c r="I397" s="42">
        <v>20349</v>
      </c>
      <c r="J397" s="45">
        <v>0.08</v>
      </c>
      <c r="K397" s="42">
        <v>1627.92</v>
      </c>
      <c r="L397" s="42">
        <v>18721.080000000002</v>
      </c>
      <c r="M397" s="42">
        <v>755820</v>
      </c>
      <c r="N397" s="42">
        <v>-737098.92</v>
      </c>
      <c r="O397" s="48">
        <v>41645</v>
      </c>
      <c r="P397" s="33" t="s">
        <v>1420</v>
      </c>
      <c r="Q397" s="33" t="s">
        <v>25</v>
      </c>
      <c r="R397" s="34">
        <v>2014</v>
      </c>
    </row>
    <row r="398" spans="1:18" x14ac:dyDescent="0.3">
      <c r="A398" s="32" t="s">
        <v>1112</v>
      </c>
      <c r="B398" s="33" t="s">
        <v>16</v>
      </c>
      <c r="C398" s="33" t="s">
        <v>22</v>
      </c>
      <c r="D398" s="33" t="s">
        <v>71</v>
      </c>
      <c r="E398" s="33" t="s">
        <v>242</v>
      </c>
      <c r="F398" s="39">
        <v>1366</v>
      </c>
      <c r="G398" s="42">
        <v>260</v>
      </c>
      <c r="H398" s="42">
        <v>20</v>
      </c>
      <c r="I398" s="42">
        <v>27320</v>
      </c>
      <c r="J398" s="45">
        <v>0.08</v>
      </c>
      <c r="K398" s="42">
        <v>2185.6</v>
      </c>
      <c r="L398" s="42">
        <v>25134.400000000001</v>
      </c>
      <c r="M398" s="42">
        <v>355160</v>
      </c>
      <c r="N398" s="42">
        <v>-330025.59999999998</v>
      </c>
      <c r="O398" s="48">
        <v>41645</v>
      </c>
      <c r="P398" s="33" t="s">
        <v>1420</v>
      </c>
      <c r="Q398" s="33" t="s">
        <v>25</v>
      </c>
      <c r="R398" s="34">
        <v>2014</v>
      </c>
    </row>
    <row r="399" spans="1:18" x14ac:dyDescent="0.3">
      <c r="A399" s="32" t="s">
        <v>1113</v>
      </c>
      <c r="B399" s="33" t="s">
        <v>38</v>
      </c>
      <c r="C399" s="33" t="s">
        <v>26</v>
      </c>
      <c r="D399" s="33" t="s">
        <v>71</v>
      </c>
      <c r="E399" s="33" t="s">
        <v>242</v>
      </c>
      <c r="F399" s="39">
        <v>2460</v>
      </c>
      <c r="G399" s="42">
        <v>260</v>
      </c>
      <c r="H399" s="42">
        <v>300</v>
      </c>
      <c r="I399" s="42">
        <v>738000</v>
      </c>
      <c r="J399" s="45">
        <v>0.08</v>
      </c>
      <c r="K399" s="42">
        <v>59040</v>
      </c>
      <c r="L399" s="42">
        <v>678960</v>
      </c>
      <c r="M399" s="42">
        <v>639600</v>
      </c>
      <c r="N399" s="42">
        <v>39360</v>
      </c>
      <c r="O399" s="48">
        <v>41645</v>
      </c>
      <c r="P399" s="33" t="s">
        <v>1420</v>
      </c>
      <c r="Q399" s="33" t="s">
        <v>25</v>
      </c>
      <c r="R399" s="34">
        <v>2014</v>
      </c>
    </row>
    <row r="400" spans="1:18" x14ac:dyDescent="0.3">
      <c r="A400" s="32" t="s">
        <v>1114</v>
      </c>
      <c r="B400" s="33" t="s">
        <v>16</v>
      </c>
      <c r="C400" s="33" t="s">
        <v>22</v>
      </c>
      <c r="D400" s="33" t="s">
        <v>71</v>
      </c>
      <c r="E400" s="33" t="s">
        <v>242</v>
      </c>
      <c r="F400" s="39">
        <v>1520</v>
      </c>
      <c r="G400" s="42">
        <v>260</v>
      </c>
      <c r="H400" s="42">
        <v>20</v>
      </c>
      <c r="I400" s="42">
        <v>30400</v>
      </c>
      <c r="J400" s="45">
        <v>0.08</v>
      </c>
      <c r="K400" s="42">
        <v>2432</v>
      </c>
      <c r="L400" s="42">
        <v>27968</v>
      </c>
      <c r="M400" s="42">
        <v>395200</v>
      </c>
      <c r="N400" s="42">
        <v>-367232</v>
      </c>
      <c r="O400" s="48">
        <v>41650</v>
      </c>
      <c r="P400" s="33" t="s">
        <v>1425</v>
      </c>
      <c r="Q400" s="33" t="s">
        <v>54</v>
      </c>
      <c r="R400" s="34">
        <v>2014</v>
      </c>
    </row>
    <row r="401" spans="1:18" x14ac:dyDescent="0.3">
      <c r="A401" s="32" t="s">
        <v>1115</v>
      </c>
      <c r="B401" s="33" t="s">
        <v>23</v>
      </c>
      <c r="C401" s="33" t="s">
        <v>22</v>
      </c>
      <c r="D401" s="33" t="s">
        <v>71</v>
      </c>
      <c r="E401" s="33" t="s">
        <v>242</v>
      </c>
      <c r="F401" s="39">
        <v>711</v>
      </c>
      <c r="G401" s="42">
        <v>260</v>
      </c>
      <c r="H401" s="42">
        <v>15</v>
      </c>
      <c r="I401" s="42">
        <v>10665</v>
      </c>
      <c r="J401" s="45">
        <v>0.08</v>
      </c>
      <c r="K401" s="42">
        <v>853.2</v>
      </c>
      <c r="L401" s="42">
        <v>9811.7999999999993</v>
      </c>
      <c r="M401" s="42">
        <v>184860</v>
      </c>
      <c r="N401" s="42">
        <v>-175048.2</v>
      </c>
      <c r="O401" s="48">
        <v>41651</v>
      </c>
      <c r="P401" s="33" t="s">
        <v>1421</v>
      </c>
      <c r="Q401" s="33" t="s">
        <v>30</v>
      </c>
      <c r="R401" s="34">
        <v>2014</v>
      </c>
    </row>
    <row r="402" spans="1:18" x14ac:dyDescent="0.3">
      <c r="A402" s="32" t="s">
        <v>1116</v>
      </c>
      <c r="B402" s="33" t="s">
        <v>33</v>
      </c>
      <c r="C402" s="33" t="s">
        <v>26</v>
      </c>
      <c r="D402" s="33" t="s">
        <v>71</v>
      </c>
      <c r="E402" s="33" t="s">
        <v>242</v>
      </c>
      <c r="F402" s="39">
        <v>1375</v>
      </c>
      <c r="G402" s="42">
        <v>260</v>
      </c>
      <c r="H402" s="42">
        <v>12</v>
      </c>
      <c r="I402" s="42">
        <v>16500</v>
      </c>
      <c r="J402" s="45">
        <v>0.08</v>
      </c>
      <c r="K402" s="42">
        <v>1320</v>
      </c>
      <c r="L402" s="42">
        <v>15180</v>
      </c>
      <c r="M402" s="42">
        <v>357500</v>
      </c>
      <c r="N402" s="42">
        <v>-342320</v>
      </c>
      <c r="O402" s="48">
        <v>41286</v>
      </c>
      <c r="P402" s="33" t="s">
        <v>1425</v>
      </c>
      <c r="Q402" s="33" t="s">
        <v>30</v>
      </c>
      <c r="R402" s="34">
        <v>2013</v>
      </c>
    </row>
    <row r="403" spans="1:18" x14ac:dyDescent="0.3">
      <c r="A403" s="32" t="s">
        <v>1117</v>
      </c>
      <c r="B403" s="33" t="s">
        <v>38</v>
      </c>
      <c r="C403" s="33" t="s">
        <v>26</v>
      </c>
      <c r="D403" s="33" t="s">
        <v>71</v>
      </c>
      <c r="E403" s="33" t="s">
        <v>242</v>
      </c>
      <c r="F403" s="39">
        <v>635</v>
      </c>
      <c r="G403" s="42">
        <v>260</v>
      </c>
      <c r="H403" s="42">
        <v>300</v>
      </c>
      <c r="I403" s="42">
        <v>190500</v>
      </c>
      <c r="J403" s="45">
        <v>0.08</v>
      </c>
      <c r="K403" s="42">
        <v>15240</v>
      </c>
      <c r="L403" s="42">
        <v>175260</v>
      </c>
      <c r="M403" s="42">
        <v>165100</v>
      </c>
      <c r="N403" s="42">
        <v>10160</v>
      </c>
      <c r="O403" s="48">
        <v>41651</v>
      </c>
      <c r="P403" s="33" t="s">
        <v>1421</v>
      </c>
      <c r="Q403" s="33" t="s">
        <v>30</v>
      </c>
      <c r="R403" s="34">
        <v>2014</v>
      </c>
    </row>
    <row r="404" spans="1:18" x14ac:dyDescent="0.3">
      <c r="A404" s="32" t="s">
        <v>1118</v>
      </c>
      <c r="B404" s="33" t="s">
        <v>16</v>
      </c>
      <c r="C404" s="33" t="s">
        <v>44</v>
      </c>
      <c r="D404" s="33" t="s">
        <v>60</v>
      </c>
      <c r="E404" s="33" t="s">
        <v>242</v>
      </c>
      <c r="F404" s="39">
        <v>436</v>
      </c>
      <c r="G404" s="42">
        <v>250</v>
      </c>
      <c r="H404" s="42">
        <v>20</v>
      </c>
      <c r="I404" s="42">
        <v>8730</v>
      </c>
      <c r="J404" s="45">
        <v>0.08</v>
      </c>
      <c r="K404" s="42">
        <v>698.4</v>
      </c>
      <c r="L404" s="42">
        <v>8031.6</v>
      </c>
      <c r="M404" s="42">
        <v>109125</v>
      </c>
      <c r="N404" s="42">
        <v>-101093.4</v>
      </c>
      <c r="O404" s="48">
        <v>41646</v>
      </c>
      <c r="P404" s="33" t="s">
        <v>1423</v>
      </c>
      <c r="Q404" s="33" t="s">
        <v>37</v>
      </c>
      <c r="R404" s="34">
        <v>2014</v>
      </c>
    </row>
    <row r="405" spans="1:18" x14ac:dyDescent="0.3">
      <c r="A405" s="32" t="s">
        <v>1119</v>
      </c>
      <c r="B405" s="33" t="s">
        <v>38</v>
      </c>
      <c r="C405" s="33" t="s">
        <v>17</v>
      </c>
      <c r="D405" s="33" t="s">
        <v>18</v>
      </c>
      <c r="E405" s="33" t="s">
        <v>242</v>
      </c>
      <c r="F405" s="39">
        <v>1094</v>
      </c>
      <c r="G405" s="42">
        <v>3</v>
      </c>
      <c r="H405" s="42">
        <v>300</v>
      </c>
      <c r="I405" s="42">
        <v>328200</v>
      </c>
      <c r="J405" s="45">
        <v>0.09</v>
      </c>
      <c r="K405" s="42">
        <v>29538</v>
      </c>
      <c r="L405" s="42">
        <v>298662</v>
      </c>
      <c r="M405" s="42">
        <v>3282</v>
      </c>
      <c r="N405" s="42">
        <v>295380</v>
      </c>
      <c r="O405" s="48">
        <v>41645</v>
      </c>
      <c r="P405" s="33" t="s">
        <v>1420</v>
      </c>
      <c r="Q405" s="33" t="s">
        <v>25</v>
      </c>
      <c r="R405" s="34">
        <v>2014</v>
      </c>
    </row>
    <row r="406" spans="1:18" x14ac:dyDescent="0.3">
      <c r="A406" s="32" t="s">
        <v>1120</v>
      </c>
      <c r="B406" s="33" t="s">
        <v>33</v>
      </c>
      <c r="C406" s="33" t="s">
        <v>26</v>
      </c>
      <c r="D406" s="33" t="s">
        <v>18</v>
      </c>
      <c r="E406" s="33" t="s">
        <v>242</v>
      </c>
      <c r="F406" s="39">
        <v>367</v>
      </c>
      <c r="G406" s="42">
        <v>3</v>
      </c>
      <c r="H406" s="42">
        <v>12</v>
      </c>
      <c r="I406" s="42">
        <v>4404</v>
      </c>
      <c r="J406" s="45">
        <v>0.09</v>
      </c>
      <c r="K406" s="42">
        <v>396.36</v>
      </c>
      <c r="L406" s="42">
        <v>4007.64</v>
      </c>
      <c r="M406" s="42">
        <v>1101</v>
      </c>
      <c r="N406" s="42">
        <v>2906.64</v>
      </c>
      <c r="O406" s="48">
        <v>41284</v>
      </c>
      <c r="P406" s="33" t="s">
        <v>1424</v>
      </c>
      <c r="Q406" s="33" t="s">
        <v>43</v>
      </c>
      <c r="R406" s="34">
        <v>2013</v>
      </c>
    </row>
    <row r="407" spans="1:18" x14ac:dyDescent="0.3">
      <c r="A407" s="32" t="s">
        <v>1121</v>
      </c>
      <c r="B407" s="33" t="s">
        <v>38</v>
      </c>
      <c r="C407" s="33" t="s">
        <v>17</v>
      </c>
      <c r="D407" s="33" t="s">
        <v>31</v>
      </c>
      <c r="E407" s="33" t="s">
        <v>242</v>
      </c>
      <c r="F407" s="39">
        <v>3802</v>
      </c>
      <c r="G407" s="42">
        <v>5</v>
      </c>
      <c r="H407" s="42">
        <v>300</v>
      </c>
      <c r="I407" s="42">
        <v>1140750</v>
      </c>
      <c r="J407" s="45">
        <v>0.09</v>
      </c>
      <c r="K407" s="42">
        <v>102667.5</v>
      </c>
      <c r="L407" s="42">
        <v>1038082.5</v>
      </c>
      <c r="M407" s="42">
        <v>19012.5</v>
      </c>
      <c r="N407" s="42">
        <v>1019070</v>
      </c>
      <c r="O407" s="48">
        <v>41643</v>
      </c>
      <c r="P407" s="33" t="s">
        <v>1425</v>
      </c>
      <c r="Q407" s="33" t="s">
        <v>64</v>
      </c>
      <c r="R407" s="34">
        <v>2014</v>
      </c>
    </row>
    <row r="408" spans="1:18" x14ac:dyDescent="0.3">
      <c r="A408" s="32" t="s">
        <v>1122</v>
      </c>
      <c r="B408" s="33" t="s">
        <v>16</v>
      </c>
      <c r="C408" s="33" t="s">
        <v>24</v>
      </c>
      <c r="D408" s="33" t="s">
        <v>31</v>
      </c>
      <c r="E408" s="33" t="s">
        <v>242</v>
      </c>
      <c r="F408" s="39">
        <v>1666</v>
      </c>
      <c r="G408" s="42">
        <v>5</v>
      </c>
      <c r="H408" s="42">
        <v>350</v>
      </c>
      <c r="I408" s="42">
        <v>583100</v>
      </c>
      <c r="J408" s="45">
        <v>0.09</v>
      </c>
      <c r="K408" s="42">
        <v>52479</v>
      </c>
      <c r="L408" s="42">
        <v>530621</v>
      </c>
      <c r="M408" s="42">
        <v>8330</v>
      </c>
      <c r="N408" s="42">
        <v>522291</v>
      </c>
      <c r="O408" s="48">
        <v>41644</v>
      </c>
      <c r="P408" s="33" t="s">
        <v>1421</v>
      </c>
      <c r="Q408" s="33" t="s">
        <v>78</v>
      </c>
      <c r="R408" s="34">
        <v>2014</v>
      </c>
    </row>
    <row r="409" spans="1:18" x14ac:dyDescent="0.3">
      <c r="A409" s="32" t="s">
        <v>1123</v>
      </c>
      <c r="B409" s="33" t="s">
        <v>38</v>
      </c>
      <c r="C409" s="33" t="s">
        <v>24</v>
      </c>
      <c r="D409" s="33" t="s">
        <v>31</v>
      </c>
      <c r="E409" s="33" t="s">
        <v>242</v>
      </c>
      <c r="F409" s="39">
        <v>322</v>
      </c>
      <c r="G409" s="42">
        <v>5</v>
      </c>
      <c r="H409" s="42">
        <v>300</v>
      </c>
      <c r="I409" s="42">
        <v>96600</v>
      </c>
      <c r="J409" s="45">
        <v>0.09</v>
      </c>
      <c r="K409" s="42">
        <v>8694</v>
      </c>
      <c r="L409" s="42">
        <v>87906</v>
      </c>
      <c r="M409" s="42">
        <v>1610</v>
      </c>
      <c r="N409" s="42">
        <v>86296</v>
      </c>
      <c r="O409" s="48">
        <v>41283</v>
      </c>
      <c r="P409" s="33" t="s">
        <v>1419</v>
      </c>
      <c r="Q409" s="33" t="s">
        <v>42</v>
      </c>
      <c r="R409" s="34">
        <v>2013</v>
      </c>
    </row>
    <row r="410" spans="1:18" x14ac:dyDescent="0.3">
      <c r="A410" s="32" t="s">
        <v>1124</v>
      </c>
      <c r="B410" s="33" t="s">
        <v>33</v>
      </c>
      <c r="C410" s="33" t="s">
        <v>17</v>
      </c>
      <c r="D410" s="33" t="s">
        <v>31</v>
      </c>
      <c r="E410" s="33" t="s">
        <v>242</v>
      </c>
      <c r="F410" s="39">
        <v>2321</v>
      </c>
      <c r="G410" s="42">
        <v>5</v>
      </c>
      <c r="H410" s="42">
        <v>12</v>
      </c>
      <c r="I410" s="42">
        <v>27852</v>
      </c>
      <c r="J410" s="45">
        <v>0.09</v>
      </c>
      <c r="K410" s="42">
        <v>2506.6799999999998</v>
      </c>
      <c r="L410" s="42">
        <v>25345.32</v>
      </c>
      <c r="M410" s="42">
        <v>11605</v>
      </c>
      <c r="N410" s="42">
        <v>13740.32</v>
      </c>
      <c r="O410" s="48">
        <v>41650</v>
      </c>
      <c r="P410" s="33" t="s">
        <v>1425</v>
      </c>
      <c r="Q410" s="33" t="s">
        <v>54</v>
      </c>
      <c r="R410" s="34">
        <v>2014</v>
      </c>
    </row>
    <row r="411" spans="1:18" x14ac:dyDescent="0.3">
      <c r="A411" s="32" t="s">
        <v>1125</v>
      </c>
      <c r="B411" s="33" t="s">
        <v>34</v>
      </c>
      <c r="C411" s="33" t="s">
        <v>24</v>
      </c>
      <c r="D411" s="33" t="s">
        <v>31</v>
      </c>
      <c r="E411" s="33" t="s">
        <v>242</v>
      </c>
      <c r="F411" s="39">
        <v>1857</v>
      </c>
      <c r="G411" s="42">
        <v>5</v>
      </c>
      <c r="H411" s="42">
        <v>125</v>
      </c>
      <c r="I411" s="42">
        <v>232125</v>
      </c>
      <c r="J411" s="45">
        <v>0.09</v>
      </c>
      <c r="K411" s="42">
        <v>20891.25</v>
      </c>
      <c r="L411" s="42">
        <v>211233.75</v>
      </c>
      <c r="M411" s="42">
        <v>9285</v>
      </c>
      <c r="N411" s="42">
        <v>201948.75</v>
      </c>
      <c r="O411" s="48">
        <v>41285</v>
      </c>
      <c r="P411" s="33" t="s">
        <v>1422</v>
      </c>
      <c r="Q411" s="33" t="s">
        <v>54</v>
      </c>
      <c r="R411" s="34">
        <v>2013</v>
      </c>
    </row>
    <row r="412" spans="1:18" x14ac:dyDescent="0.3">
      <c r="A412" s="32" t="s">
        <v>1126</v>
      </c>
      <c r="B412" s="33" t="s">
        <v>16</v>
      </c>
      <c r="C412" s="33" t="s">
        <v>17</v>
      </c>
      <c r="D412" s="33" t="s">
        <v>31</v>
      </c>
      <c r="E412" s="33" t="s">
        <v>242</v>
      </c>
      <c r="F412" s="39">
        <v>1611</v>
      </c>
      <c r="G412" s="42">
        <v>5</v>
      </c>
      <c r="H412" s="42">
        <v>7</v>
      </c>
      <c r="I412" s="42">
        <v>11277</v>
      </c>
      <c r="J412" s="45">
        <v>0.09</v>
      </c>
      <c r="K412" s="42">
        <v>1014.93</v>
      </c>
      <c r="L412" s="42">
        <v>10262.07</v>
      </c>
      <c r="M412" s="42">
        <v>8055</v>
      </c>
      <c r="N412" s="42">
        <v>2207.0700000000002</v>
      </c>
      <c r="O412" s="48">
        <v>41286</v>
      </c>
      <c r="P412" s="33" t="s">
        <v>1425</v>
      </c>
      <c r="Q412" s="33" t="s">
        <v>30</v>
      </c>
      <c r="R412" s="34">
        <v>2013</v>
      </c>
    </row>
    <row r="413" spans="1:18" x14ac:dyDescent="0.3">
      <c r="A413" s="32" t="s">
        <v>1127</v>
      </c>
      <c r="B413" s="33" t="s">
        <v>34</v>
      </c>
      <c r="C413" s="33" t="s">
        <v>44</v>
      </c>
      <c r="D413" s="33" t="s">
        <v>31</v>
      </c>
      <c r="E413" s="33" t="s">
        <v>242</v>
      </c>
      <c r="F413" s="39">
        <v>2797</v>
      </c>
      <c r="G413" s="42">
        <v>5</v>
      </c>
      <c r="H413" s="42">
        <v>125</v>
      </c>
      <c r="I413" s="42">
        <v>349625</v>
      </c>
      <c r="J413" s="45">
        <v>0.09</v>
      </c>
      <c r="K413" s="42">
        <v>31466.25</v>
      </c>
      <c r="L413" s="42">
        <v>318158.75</v>
      </c>
      <c r="M413" s="42">
        <v>13985</v>
      </c>
      <c r="N413" s="42">
        <v>304173.75</v>
      </c>
      <c r="O413" s="48">
        <v>41651</v>
      </c>
      <c r="P413" s="33" t="s">
        <v>1421</v>
      </c>
      <c r="Q413" s="33" t="s">
        <v>30</v>
      </c>
      <c r="R413" s="34">
        <v>2014</v>
      </c>
    </row>
    <row r="414" spans="1:18" x14ac:dyDescent="0.3">
      <c r="A414" s="32" t="s">
        <v>1128</v>
      </c>
      <c r="B414" s="33" t="s">
        <v>38</v>
      </c>
      <c r="C414" s="33" t="s">
        <v>22</v>
      </c>
      <c r="D414" s="33" t="s">
        <v>31</v>
      </c>
      <c r="E414" s="33" t="s">
        <v>242</v>
      </c>
      <c r="F414" s="39">
        <v>334</v>
      </c>
      <c r="G414" s="42">
        <v>5</v>
      </c>
      <c r="H414" s="42">
        <v>300</v>
      </c>
      <c r="I414" s="42">
        <v>100200</v>
      </c>
      <c r="J414" s="45">
        <v>0.09</v>
      </c>
      <c r="K414" s="42">
        <v>9018</v>
      </c>
      <c r="L414" s="42">
        <v>91182</v>
      </c>
      <c r="M414" s="42">
        <v>1670</v>
      </c>
      <c r="N414" s="42">
        <v>89512</v>
      </c>
      <c r="O414" s="48">
        <v>41286</v>
      </c>
      <c r="P414" s="33" t="s">
        <v>1425</v>
      </c>
      <c r="Q414" s="33" t="s">
        <v>30</v>
      </c>
      <c r="R414" s="34">
        <v>2013</v>
      </c>
    </row>
    <row r="415" spans="1:18" x14ac:dyDescent="0.3">
      <c r="A415" s="32" t="s">
        <v>1129</v>
      </c>
      <c r="B415" s="33" t="s">
        <v>38</v>
      </c>
      <c r="C415" s="33" t="s">
        <v>26</v>
      </c>
      <c r="D415" s="33" t="s">
        <v>45</v>
      </c>
      <c r="E415" s="33" t="s">
        <v>242</v>
      </c>
      <c r="F415" s="39">
        <v>2565</v>
      </c>
      <c r="G415" s="42">
        <v>10</v>
      </c>
      <c r="H415" s="42">
        <v>300</v>
      </c>
      <c r="I415" s="42">
        <v>769500</v>
      </c>
      <c r="J415" s="45">
        <v>0.09</v>
      </c>
      <c r="K415" s="42">
        <v>69255</v>
      </c>
      <c r="L415" s="42">
        <v>700245</v>
      </c>
      <c r="M415" s="42">
        <v>25650</v>
      </c>
      <c r="N415" s="42">
        <v>674595</v>
      </c>
      <c r="O415" s="48">
        <v>41640</v>
      </c>
      <c r="P415" s="33" t="s">
        <v>1419</v>
      </c>
      <c r="Q415" s="33" t="s">
        <v>21</v>
      </c>
      <c r="R415" s="34">
        <v>2014</v>
      </c>
    </row>
    <row r="416" spans="1:18" x14ac:dyDescent="0.3">
      <c r="A416" s="32" t="s">
        <v>1130</v>
      </c>
      <c r="B416" s="33" t="s">
        <v>16</v>
      </c>
      <c r="C416" s="33" t="s">
        <v>26</v>
      </c>
      <c r="D416" s="33" t="s">
        <v>45</v>
      </c>
      <c r="E416" s="33" t="s">
        <v>242</v>
      </c>
      <c r="F416" s="39">
        <v>2417</v>
      </c>
      <c r="G416" s="42">
        <v>10</v>
      </c>
      <c r="H416" s="42">
        <v>350</v>
      </c>
      <c r="I416" s="42">
        <v>845950</v>
      </c>
      <c r="J416" s="45">
        <v>0.09</v>
      </c>
      <c r="K416" s="42">
        <v>76135.5</v>
      </c>
      <c r="L416" s="42">
        <v>769814.5</v>
      </c>
      <c r="M416" s="42">
        <v>24170</v>
      </c>
      <c r="N416" s="42">
        <v>745644.5</v>
      </c>
      <c r="O416" s="48">
        <v>41640</v>
      </c>
      <c r="P416" s="33" t="s">
        <v>1419</v>
      </c>
      <c r="Q416" s="33" t="s">
        <v>21</v>
      </c>
      <c r="R416" s="34">
        <v>2014</v>
      </c>
    </row>
    <row r="417" spans="1:18" x14ac:dyDescent="0.3">
      <c r="A417" s="32" t="s">
        <v>1131</v>
      </c>
      <c r="B417" s="33" t="s">
        <v>23</v>
      </c>
      <c r="C417" s="33" t="s">
        <v>44</v>
      </c>
      <c r="D417" s="33" t="s">
        <v>45</v>
      </c>
      <c r="E417" s="33" t="s">
        <v>242</v>
      </c>
      <c r="F417" s="39">
        <v>3675</v>
      </c>
      <c r="G417" s="42">
        <v>10</v>
      </c>
      <c r="H417" s="42">
        <v>15</v>
      </c>
      <c r="I417" s="42">
        <v>55125</v>
      </c>
      <c r="J417" s="45">
        <v>0.09</v>
      </c>
      <c r="K417" s="42">
        <v>4961.25</v>
      </c>
      <c r="L417" s="42">
        <v>50163.75</v>
      </c>
      <c r="M417" s="42">
        <v>36750</v>
      </c>
      <c r="N417" s="42">
        <v>13413.75</v>
      </c>
      <c r="O417" s="48">
        <v>41643</v>
      </c>
      <c r="P417" s="33" t="s">
        <v>1425</v>
      </c>
      <c r="Q417" s="33" t="s">
        <v>64</v>
      </c>
      <c r="R417" s="34">
        <v>2014</v>
      </c>
    </row>
    <row r="418" spans="1:18" x14ac:dyDescent="0.3">
      <c r="A418" s="32" t="s">
        <v>1132</v>
      </c>
      <c r="B418" s="33" t="s">
        <v>38</v>
      </c>
      <c r="C418" s="33" t="s">
        <v>17</v>
      </c>
      <c r="D418" s="33" t="s">
        <v>45</v>
      </c>
      <c r="E418" s="33" t="s">
        <v>242</v>
      </c>
      <c r="F418" s="39">
        <v>1094</v>
      </c>
      <c r="G418" s="42">
        <v>10</v>
      </c>
      <c r="H418" s="42">
        <v>300</v>
      </c>
      <c r="I418" s="42">
        <v>328200</v>
      </c>
      <c r="J418" s="45">
        <v>0.09</v>
      </c>
      <c r="K418" s="42">
        <v>29538</v>
      </c>
      <c r="L418" s="42">
        <v>298662</v>
      </c>
      <c r="M418" s="42">
        <v>10940</v>
      </c>
      <c r="N418" s="42">
        <v>287722</v>
      </c>
      <c r="O418" s="48">
        <v>41645</v>
      </c>
      <c r="P418" s="33" t="s">
        <v>1420</v>
      </c>
      <c r="Q418" s="33" t="s">
        <v>25</v>
      </c>
      <c r="R418" s="34">
        <v>2014</v>
      </c>
    </row>
    <row r="419" spans="1:18" x14ac:dyDescent="0.3">
      <c r="A419" s="32" t="s">
        <v>1133</v>
      </c>
      <c r="B419" s="33" t="s">
        <v>23</v>
      </c>
      <c r="C419" s="33" t="s">
        <v>24</v>
      </c>
      <c r="D419" s="33" t="s">
        <v>45</v>
      </c>
      <c r="E419" s="33" t="s">
        <v>242</v>
      </c>
      <c r="F419" s="39">
        <v>1227</v>
      </c>
      <c r="G419" s="42">
        <v>10</v>
      </c>
      <c r="H419" s="42">
        <v>15</v>
      </c>
      <c r="I419" s="42">
        <v>18405</v>
      </c>
      <c r="J419" s="45">
        <v>0.09</v>
      </c>
      <c r="K419" s="42">
        <v>1656.45</v>
      </c>
      <c r="L419" s="42">
        <v>16748.55</v>
      </c>
      <c r="M419" s="42">
        <v>12270</v>
      </c>
      <c r="N419" s="42">
        <v>4478.55</v>
      </c>
      <c r="O419" s="48">
        <v>41649</v>
      </c>
      <c r="P419" s="33" t="s">
        <v>1422</v>
      </c>
      <c r="Q419" s="33" t="s">
        <v>43</v>
      </c>
      <c r="R419" s="34">
        <v>2014</v>
      </c>
    </row>
    <row r="420" spans="1:18" x14ac:dyDescent="0.3">
      <c r="A420" s="32" t="s">
        <v>1134</v>
      </c>
      <c r="B420" s="33" t="s">
        <v>33</v>
      </c>
      <c r="C420" s="33" t="s">
        <v>26</v>
      </c>
      <c r="D420" s="33" t="s">
        <v>45</v>
      </c>
      <c r="E420" s="33" t="s">
        <v>242</v>
      </c>
      <c r="F420" s="39">
        <v>367</v>
      </c>
      <c r="G420" s="42">
        <v>10</v>
      </c>
      <c r="H420" s="42">
        <v>12</v>
      </c>
      <c r="I420" s="42">
        <v>4404</v>
      </c>
      <c r="J420" s="45">
        <v>0.09</v>
      </c>
      <c r="K420" s="42">
        <v>396.36</v>
      </c>
      <c r="L420" s="42">
        <v>4007.64</v>
      </c>
      <c r="M420" s="42">
        <v>3670</v>
      </c>
      <c r="N420" s="42">
        <v>337.64</v>
      </c>
      <c r="O420" s="48">
        <v>41284</v>
      </c>
      <c r="P420" s="33" t="s">
        <v>1424</v>
      </c>
      <c r="Q420" s="33" t="s">
        <v>43</v>
      </c>
      <c r="R420" s="34">
        <v>2013</v>
      </c>
    </row>
    <row r="421" spans="1:18" x14ac:dyDescent="0.3">
      <c r="A421" s="32" t="s">
        <v>1135</v>
      </c>
      <c r="B421" s="33" t="s">
        <v>38</v>
      </c>
      <c r="C421" s="33" t="s">
        <v>24</v>
      </c>
      <c r="D421" s="33" t="s">
        <v>45</v>
      </c>
      <c r="E421" s="33" t="s">
        <v>242</v>
      </c>
      <c r="F421" s="39">
        <v>1324</v>
      </c>
      <c r="G421" s="42">
        <v>10</v>
      </c>
      <c r="H421" s="42">
        <v>300</v>
      </c>
      <c r="I421" s="42">
        <v>397200</v>
      </c>
      <c r="J421" s="45">
        <v>0.09</v>
      </c>
      <c r="K421" s="42">
        <v>35748</v>
      </c>
      <c r="L421" s="42">
        <v>361452</v>
      </c>
      <c r="M421" s="42">
        <v>13240</v>
      </c>
      <c r="N421" s="42">
        <v>348212</v>
      </c>
      <c r="O421" s="48">
        <v>41650</v>
      </c>
      <c r="P421" s="33" t="s">
        <v>1425</v>
      </c>
      <c r="Q421" s="33" t="s">
        <v>54</v>
      </c>
      <c r="R421" s="34">
        <v>2014</v>
      </c>
    </row>
    <row r="422" spans="1:18" x14ac:dyDescent="0.3">
      <c r="A422" s="32" t="s">
        <v>1136</v>
      </c>
      <c r="B422" s="33" t="s">
        <v>33</v>
      </c>
      <c r="C422" s="33" t="s">
        <v>22</v>
      </c>
      <c r="D422" s="33" t="s">
        <v>45</v>
      </c>
      <c r="E422" s="33" t="s">
        <v>242</v>
      </c>
      <c r="F422" s="39">
        <v>1775</v>
      </c>
      <c r="G422" s="42">
        <v>10</v>
      </c>
      <c r="H422" s="42">
        <v>12</v>
      </c>
      <c r="I422" s="42">
        <v>21300</v>
      </c>
      <c r="J422" s="45">
        <v>0.09</v>
      </c>
      <c r="K422" s="42">
        <v>1917</v>
      </c>
      <c r="L422" s="42">
        <v>19383</v>
      </c>
      <c r="M422" s="42">
        <v>17750</v>
      </c>
      <c r="N422" s="42">
        <v>1633</v>
      </c>
      <c r="O422" s="48">
        <v>41285</v>
      </c>
      <c r="P422" s="33" t="s">
        <v>1422</v>
      </c>
      <c r="Q422" s="33" t="s">
        <v>54</v>
      </c>
      <c r="R422" s="34">
        <v>2013</v>
      </c>
    </row>
    <row r="423" spans="1:18" x14ac:dyDescent="0.3">
      <c r="A423" s="32" t="s">
        <v>1137</v>
      </c>
      <c r="B423" s="33" t="s">
        <v>34</v>
      </c>
      <c r="C423" s="33" t="s">
        <v>44</v>
      </c>
      <c r="D423" s="33" t="s">
        <v>45</v>
      </c>
      <c r="E423" s="33" t="s">
        <v>242</v>
      </c>
      <c r="F423" s="39">
        <v>2797</v>
      </c>
      <c r="G423" s="42">
        <v>10</v>
      </c>
      <c r="H423" s="42">
        <v>125</v>
      </c>
      <c r="I423" s="42">
        <v>349625</v>
      </c>
      <c r="J423" s="45">
        <v>0.09</v>
      </c>
      <c r="K423" s="42">
        <v>31466.25</v>
      </c>
      <c r="L423" s="42">
        <v>318158.75</v>
      </c>
      <c r="M423" s="42">
        <v>27970</v>
      </c>
      <c r="N423" s="42">
        <v>290188.75</v>
      </c>
      <c r="O423" s="48">
        <v>41651</v>
      </c>
      <c r="P423" s="33" t="s">
        <v>1421</v>
      </c>
      <c r="Q423" s="33" t="s">
        <v>30</v>
      </c>
      <c r="R423" s="34">
        <v>2014</v>
      </c>
    </row>
    <row r="424" spans="1:18" x14ac:dyDescent="0.3">
      <c r="A424" s="32" t="s">
        <v>1138</v>
      </c>
      <c r="B424" s="33" t="s">
        <v>23</v>
      </c>
      <c r="C424" s="33" t="s">
        <v>26</v>
      </c>
      <c r="D424" s="33" t="s">
        <v>55</v>
      </c>
      <c r="E424" s="33" t="s">
        <v>242</v>
      </c>
      <c r="F424" s="39">
        <v>245</v>
      </c>
      <c r="G424" s="42">
        <v>120</v>
      </c>
      <c r="H424" s="42">
        <v>15</v>
      </c>
      <c r="I424" s="42">
        <v>3675</v>
      </c>
      <c r="J424" s="45">
        <v>0.09</v>
      </c>
      <c r="K424" s="42">
        <v>330.75</v>
      </c>
      <c r="L424" s="42">
        <v>3344.25</v>
      </c>
      <c r="M424" s="42">
        <v>29400</v>
      </c>
      <c r="N424" s="42">
        <v>-26055.75</v>
      </c>
      <c r="O424" s="48">
        <v>41644</v>
      </c>
      <c r="P424" s="33" t="s">
        <v>1421</v>
      </c>
      <c r="Q424" s="33" t="s">
        <v>78</v>
      </c>
      <c r="R424" s="34">
        <v>2014</v>
      </c>
    </row>
    <row r="425" spans="1:18" x14ac:dyDescent="0.3">
      <c r="A425" s="32" t="s">
        <v>1139</v>
      </c>
      <c r="B425" s="33" t="s">
        <v>38</v>
      </c>
      <c r="C425" s="33" t="s">
        <v>17</v>
      </c>
      <c r="D425" s="33" t="s">
        <v>55</v>
      </c>
      <c r="E425" s="33" t="s">
        <v>242</v>
      </c>
      <c r="F425" s="39">
        <v>3794</v>
      </c>
      <c r="G425" s="42">
        <v>120</v>
      </c>
      <c r="H425" s="42">
        <v>300</v>
      </c>
      <c r="I425" s="42">
        <v>1138050</v>
      </c>
      <c r="J425" s="45">
        <v>0.09</v>
      </c>
      <c r="K425" s="42">
        <v>102424.5</v>
      </c>
      <c r="L425" s="42">
        <v>1035625.5</v>
      </c>
      <c r="M425" s="42">
        <v>455220</v>
      </c>
      <c r="N425" s="42">
        <v>580405.5</v>
      </c>
      <c r="O425" s="48">
        <v>41646</v>
      </c>
      <c r="P425" s="33" t="s">
        <v>1423</v>
      </c>
      <c r="Q425" s="33" t="s">
        <v>37</v>
      </c>
      <c r="R425" s="34">
        <v>2014</v>
      </c>
    </row>
    <row r="426" spans="1:18" x14ac:dyDescent="0.3">
      <c r="A426" s="32" t="s">
        <v>1140</v>
      </c>
      <c r="B426" s="33" t="s">
        <v>16</v>
      </c>
      <c r="C426" s="33" t="s">
        <v>22</v>
      </c>
      <c r="D426" s="33" t="s">
        <v>55</v>
      </c>
      <c r="E426" s="33" t="s">
        <v>242</v>
      </c>
      <c r="F426" s="39">
        <v>1307</v>
      </c>
      <c r="G426" s="42">
        <v>120</v>
      </c>
      <c r="H426" s="42">
        <v>350</v>
      </c>
      <c r="I426" s="42">
        <v>457450</v>
      </c>
      <c r="J426" s="45">
        <v>0.09</v>
      </c>
      <c r="K426" s="42">
        <v>41170.5</v>
      </c>
      <c r="L426" s="42">
        <v>416279.5</v>
      </c>
      <c r="M426" s="42">
        <v>156840</v>
      </c>
      <c r="N426" s="42">
        <v>259439.5</v>
      </c>
      <c r="O426" s="48">
        <v>41646</v>
      </c>
      <c r="P426" s="33" t="s">
        <v>1423</v>
      </c>
      <c r="Q426" s="33" t="s">
        <v>37</v>
      </c>
      <c r="R426" s="34">
        <v>2014</v>
      </c>
    </row>
    <row r="427" spans="1:18" x14ac:dyDescent="0.3">
      <c r="A427" s="32" t="s">
        <v>1141</v>
      </c>
      <c r="B427" s="33" t="s">
        <v>34</v>
      </c>
      <c r="C427" s="33" t="s">
        <v>17</v>
      </c>
      <c r="D427" s="33" t="s">
        <v>55</v>
      </c>
      <c r="E427" s="33" t="s">
        <v>242</v>
      </c>
      <c r="F427" s="39">
        <v>567</v>
      </c>
      <c r="G427" s="42">
        <v>120</v>
      </c>
      <c r="H427" s="42">
        <v>125</v>
      </c>
      <c r="I427" s="42">
        <v>70875</v>
      </c>
      <c r="J427" s="45">
        <v>0.09</v>
      </c>
      <c r="K427" s="42">
        <v>6378.75</v>
      </c>
      <c r="L427" s="42">
        <v>64496.25</v>
      </c>
      <c r="M427" s="42">
        <v>68040</v>
      </c>
      <c r="N427" s="42">
        <v>-3543.75</v>
      </c>
      <c r="O427" s="48">
        <v>41648</v>
      </c>
      <c r="P427" s="33" t="s">
        <v>1424</v>
      </c>
      <c r="Q427" s="33" t="s">
        <v>42</v>
      </c>
      <c r="R427" s="34">
        <v>2014</v>
      </c>
    </row>
    <row r="428" spans="1:18" x14ac:dyDescent="0.3">
      <c r="A428" s="32" t="s">
        <v>1142</v>
      </c>
      <c r="B428" s="33" t="s">
        <v>34</v>
      </c>
      <c r="C428" s="33" t="s">
        <v>26</v>
      </c>
      <c r="D428" s="33" t="s">
        <v>55</v>
      </c>
      <c r="E428" s="33" t="s">
        <v>242</v>
      </c>
      <c r="F428" s="39">
        <v>2110</v>
      </c>
      <c r="G428" s="42">
        <v>120</v>
      </c>
      <c r="H428" s="42">
        <v>125</v>
      </c>
      <c r="I428" s="42">
        <v>263750</v>
      </c>
      <c r="J428" s="45">
        <v>0.09</v>
      </c>
      <c r="K428" s="42">
        <v>23737.5</v>
      </c>
      <c r="L428" s="42">
        <v>240012.5</v>
      </c>
      <c r="M428" s="42">
        <v>253200</v>
      </c>
      <c r="N428" s="42">
        <v>-13187.5</v>
      </c>
      <c r="O428" s="48">
        <v>41648</v>
      </c>
      <c r="P428" s="33" t="s">
        <v>1424</v>
      </c>
      <c r="Q428" s="33" t="s">
        <v>42</v>
      </c>
      <c r="R428" s="34">
        <v>2014</v>
      </c>
    </row>
    <row r="429" spans="1:18" x14ac:dyDescent="0.3">
      <c r="A429" s="32" t="s">
        <v>1143</v>
      </c>
      <c r="B429" s="33" t="s">
        <v>16</v>
      </c>
      <c r="C429" s="33" t="s">
        <v>17</v>
      </c>
      <c r="D429" s="33" t="s">
        <v>55</v>
      </c>
      <c r="E429" s="33" t="s">
        <v>242</v>
      </c>
      <c r="F429" s="39">
        <v>1269</v>
      </c>
      <c r="G429" s="42">
        <v>120</v>
      </c>
      <c r="H429" s="42">
        <v>350</v>
      </c>
      <c r="I429" s="42">
        <v>444150</v>
      </c>
      <c r="J429" s="45">
        <v>0.09</v>
      </c>
      <c r="K429" s="42">
        <v>39973.5</v>
      </c>
      <c r="L429" s="42">
        <v>404176.5</v>
      </c>
      <c r="M429" s="42">
        <v>152280</v>
      </c>
      <c r="N429" s="42">
        <v>251896.5</v>
      </c>
      <c r="O429" s="48">
        <v>41649</v>
      </c>
      <c r="P429" s="33" t="s">
        <v>1422</v>
      </c>
      <c r="Q429" s="33" t="s">
        <v>43</v>
      </c>
      <c r="R429" s="34">
        <v>2014</v>
      </c>
    </row>
    <row r="430" spans="1:18" x14ac:dyDescent="0.3">
      <c r="A430" s="32" t="s">
        <v>1144</v>
      </c>
      <c r="B430" s="33" t="s">
        <v>33</v>
      </c>
      <c r="C430" s="33" t="s">
        <v>44</v>
      </c>
      <c r="D430" s="33" t="s">
        <v>60</v>
      </c>
      <c r="E430" s="33" t="s">
        <v>242</v>
      </c>
      <c r="F430" s="39">
        <v>1956</v>
      </c>
      <c r="G430" s="42">
        <v>250</v>
      </c>
      <c r="H430" s="42">
        <v>12</v>
      </c>
      <c r="I430" s="42">
        <v>23472</v>
      </c>
      <c r="J430" s="45">
        <v>0.09</v>
      </c>
      <c r="K430" s="42">
        <v>2112.48</v>
      </c>
      <c r="L430" s="42">
        <v>21359.52</v>
      </c>
      <c r="M430" s="42">
        <v>489000</v>
      </c>
      <c r="N430" s="42">
        <v>-467640.48</v>
      </c>
      <c r="O430" s="48">
        <v>41640</v>
      </c>
      <c r="P430" s="33" t="s">
        <v>1419</v>
      </c>
      <c r="Q430" s="33" t="s">
        <v>21</v>
      </c>
      <c r="R430" s="34">
        <v>2014</v>
      </c>
    </row>
    <row r="431" spans="1:18" x14ac:dyDescent="0.3">
      <c r="A431" s="32" t="s">
        <v>1145</v>
      </c>
      <c r="B431" s="33" t="s">
        <v>38</v>
      </c>
      <c r="C431" s="33" t="s">
        <v>22</v>
      </c>
      <c r="D431" s="33" t="s">
        <v>60</v>
      </c>
      <c r="E431" s="33" t="s">
        <v>242</v>
      </c>
      <c r="F431" s="39">
        <v>2659</v>
      </c>
      <c r="G431" s="42">
        <v>250</v>
      </c>
      <c r="H431" s="42">
        <v>300</v>
      </c>
      <c r="I431" s="42">
        <v>797700</v>
      </c>
      <c r="J431" s="45">
        <v>0.09</v>
      </c>
      <c r="K431" s="42">
        <v>71793</v>
      </c>
      <c r="L431" s="42">
        <v>725907</v>
      </c>
      <c r="M431" s="42">
        <v>664750</v>
      </c>
      <c r="N431" s="42">
        <v>61157</v>
      </c>
      <c r="O431" s="48">
        <v>41641</v>
      </c>
      <c r="P431" s="33" t="s">
        <v>1424</v>
      </c>
      <c r="Q431" s="33" t="s">
        <v>46</v>
      </c>
      <c r="R431" s="34">
        <v>2014</v>
      </c>
    </row>
    <row r="432" spans="1:18" x14ac:dyDescent="0.3">
      <c r="A432" s="32" t="s">
        <v>1146</v>
      </c>
      <c r="B432" s="33" t="s">
        <v>16</v>
      </c>
      <c r="C432" s="33" t="s">
        <v>44</v>
      </c>
      <c r="D432" s="33" t="s">
        <v>60</v>
      </c>
      <c r="E432" s="33" t="s">
        <v>242</v>
      </c>
      <c r="F432" s="39">
        <v>1352</v>
      </c>
      <c r="G432" s="42">
        <v>250</v>
      </c>
      <c r="H432" s="42">
        <v>350</v>
      </c>
      <c r="I432" s="42">
        <v>473025</v>
      </c>
      <c r="J432" s="45">
        <v>0.09</v>
      </c>
      <c r="K432" s="42">
        <v>42572.25</v>
      </c>
      <c r="L432" s="42">
        <v>430452.75</v>
      </c>
      <c r="M432" s="42">
        <v>337875</v>
      </c>
      <c r="N432" s="42">
        <v>92577.75</v>
      </c>
      <c r="O432" s="48">
        <v>41643</v>
      </c>
      <c r="P432" s="33" t="s">
        <v>1425</v>
      </c>
      <c r="Q432" s="33" t="s">
        <v>64</v>
      </c>
      <c r="R432" s="34">
        <v>2014</v>
      </c>
    </row>
    <row r="433" spans="1:18" x14ac:dyDescent="0.3">
      <c r="A433" s="32" t="s">
        <v>1147</v>
      </c>
      <c r="B433" s="33" t="s">
        <v>33</v>
      </c>
      <c r="C433" s="33" t="s">
        <v>22</v>
      </c>
      <c r="D433" s="33" t="s">
        <v>60</v>
      </c>
      <c r="E433" s="33" t="s">
        <v>242</v>
      </c>
      <c r="F433" s="39">
        <v>880</v>
      </c>
      <c r="G433" s="42">
        <v>250</v>
      </c>
      <c r="H433" s="42">
        <v>12</v>
      </c>
      <c r="I433" s="42">
        <v>10560</v>
      </c>
      <c r="J433" s="45">
        <v>0.09</v>
      </c>
      <c r="K433" s="42">
        <v>950.4</v>
      </c>
      <c r="L433" s="42">
        <v>9609.6</v>
      </c>
      <c r="M433" s="42">
        <v>220000</v>
      </c>
      <c r="N433" s="42">
        <v>-210390.39999999999</v>
      </c>
      <c r="O433" s="48">
        <v>41644</v>
      </c>
      <c r="P433" s="33" t="s">
        <v>1421</v>
      </c>
      <c r="Q433" s="33" t="s">
        <v>78</v>
      </c>
      <c r="R433" s="34">
        <v>2014</v>
      </c>
    </row>
    <row r="434" spans="1:18" x14ac:dyDescent="0.3">
      <c r="A434" s="32" t="s">
        <v>1148</v>
      </c>
      <c r="B434" s="33" t="s">
        <v>38</v>
      </c>
      <c r="C434" s="33" t="s">
        <v>44</v>
      </c>
      <c r="D434" s="33" t="s">
        <v>60</v>
      </c>
      <c r="E434" s="33" t="s">
        <v>242</v>
      </c>
      <c r="F434" s="39">
        <v>1867</v>
      </c>
      <c r="G434" s="42">
        <v>250</v>
      </c>
      <c r="H434" s="42">
        <v>300</v>
      </c>
      <c r="I434" s="42">
        <v>560100</v>
      </c>
      <c r="J434" s="45">
        <v>0.09</v>
      </c>
      <c r="K434" s="42">
        <v>50409</v>
      </c>
      <c r="L434" s="42">
        <v>509691</v>
      </c>
      <c r="M434" s="42">
        <v>466750</v>
      </c>
      <c r="N434" s="42">
        <v>42941</v>
      </c>
      <c r="O434" s="48">
        <v>41648</v>
      </c>
      <c r="P434" s="33" t="s">
        <v>1424</v>
      </c>
      <c r="Q434" s="33" t="s">
        <v>42</v>
      </c>
      <c r="R434" s="34">
        <v>2014</v>
      </c>
    </row>
    <row r="435" spans="1:18" x14ac:dyDescent="0.3">
      <c r="A435" s="32" t="s">
        <v>1149</v>
      </c>
      <c r="B435" s="33" t="s">
        <v>33</v>
      </c>
      <c r="C435" s="33" t="s">
        <v>24</v>
      </c>
      <c r="D435" s="33" t="s">
        <v>60</v>
      </c>
      <c r="E435" s="33" t="s">
        <v>242</v>
      </c>
      <c r="F435" s="39">
        <v>2234</v>
      </c>
      <c r="G435" s="42">
        <v>250</v>
      </c>
      <c r="H435" s="42">
        <v>12</v>
      </c>
      <c r="I435" s="42">
        <v>26808</v>
      </c>
      <c r="J435" s="45">
        <v>0.09</v>
      </c>
      <c r="K435" s="42">
        <v>2412.7199999999998</v>
      </c>
      <c r="L435" s="42">
        <v>24395.279999999999</v>
      </c>
      <c r="M435" s="42">
        <v>558500</v>
      </c>
      <c r="N435" s="42">
        <v>-534104.72</v>
      </c>
      <c r="O435" s="48">
        <v>41283</v>
      </c>
      <c r="P435" s="33" t="s">
        <v>1419</v>
      </c>
      <c r="Q435" s="33" t="s">
        <v>42</v>
      </c>
      <c r="R435" s="34">
        <v>2013</v>
      </c>
    </row>
    <row r="436" spans="1:18" x14ac:dyDescent="0.3">
      <c r="A436" s="32" t="s">
        <v>1150</v>
      </c>
      <c r="B436" s="33" t="s">
        <v>23</v>
      </c>
      <c r="C436" s="33" t="s">
        <v>24</v>
      </c>
      <c r="D436" s="33" t="s">
        <v>60</v>
      </c>
      <c r="E436" s="33" t="s">
        <v>242</v>
      </c>
      <c r="F436" s="39">
        <v>1227</v>
      </c>
      <c r="G436" s="42">
        <v>250</v>
      </c>
      <c r="H436" s="42">
        <v>15</v>
      </c>
      <c r="I436" s="42">
        <v>18405</v>
      </c>
      <c r="J436" s="45">
        <v>0.09</v>
      </c>
      <c r="K436" s="42">
        <v>1656.45</v>
      </c>
      <c r="L436" s="42">
        <v>16748.55</v>
      </c>
      <c r="M436" s="42">
        <v>306750</v>
      </c>
      <c r="N436" s="42">
        <v>-290001.45</v>
      </c>
      <c r="O436" s="48">
        <v>41649</v>
      </c>
      <c r="P436" s="33" t="s">
        <v>1422</v>
      </c>
      <c r="Q436" s="33" t="s">
        <v>43</v>
      </c>
      <c r="R436" s="34">
        <v>2014</v>
      </c>
    </row>
    <row r="437" spans="1:18" x14ac:dyDescent="0.3">
      <c r="A437" s="32" t="s">
        <v>1151</v>
      </c>
      <c r="B437" s="33" t="s">
        <v>34</v>
      </c>
      <c r="C437" s="33" t="s">
        <v>26</v>
      </c>
      <c r="D437" s="33" t="s">
        <v>60</v>
      </c>
      <c r="E437" s="33" t="s">
        <v>242</v>
      </c>
      <c r="F437" s="39">
        <v>877</v>
      </c>
      <c r="G437" s="42">
        <v>250</v>
      </c>
      <c r="H437" s="42">
        <v>125</v>
      </c>
      <c r="I437" s="42">
        <v>109625</v>
      </c>
      <c r="J437" s="45">
        <v>0.09</v>
      </c>
      <c r="K437" s="42">
        <v>9866.25</v>
      </c>
      <c r="L437" s="42">
        <v>99758.75</v>
      </c>
      <c r="M437" s="42">
        <v>219250</v>
      </c>
      <c r="N437" s="42">
        <v>-119491.25</v>
      </c>
      <c r="O437" s="48">
        <v>41650</v>
      </c>
      <c r="P437" s="33" t="s">
        <v>1425</v>
      </c>
      <c r="Q437" s="33" t="s">
        <v>54</v>
      </c>
      <c r="R437" s="34">
        <v>2014</v>
      </c>
    </row>
    <row r="438" spans="1:18" x14ac:dyDescent="0.3">
      <c r="A438" s="32" t="s">
        <v>1152</v>
      </c>
      <c r="B438" s="33" t="s">
        <v>16</v>
      </c>
      <c r="C438" s="33" t="s">
        <v>44</v>
      </c>
      <c r="D438" s="33" t="s">
        <v>71</v>
      </c>
      <c r="E438" s="33" t="s">
        <v>242</v>
      </c>
      <c r="F438" s="39">
        <v>2071</v>
      </c>
      <c r="G438" s="42">
        <v>260</v>
      </c>
      <c r="H438" s="42">
        <v>350</v>
      </c>
      <c r="I438" s="42">
        <v>724850</v>
      </c>
      <c r="J438" s="45">
        <v>0.09</v>
      </c>
      <c r="K438" s="42">
        <v>65236.5</v>
      </c>
      <c r="L438" s="42">
        <v>659613.5</v>
      </c>
      <c r="M438" s="42">
        <v>538460</v>
      </c>
      <c r="N438" s="42">
        <v>121153.5</v>
      </c>
      <c r="O438" s="48">
        <v>41648</v>
      </c>
      <c r="P438" s="33" t="s">
        <v>1424</v>
      </c>
      <c r="Q438" s="33" t="s">
        <v>42</v>
      </c>
      <c r="R438" s="34">
        <v>2014</v>
      </c>
    </row>
    <row r="439" spans="1:18" x14ac:dyDescent="0.3">
      <c r="A439" s="32" t="s">
        <v>1153</v>
      </c>
      <c r="B439" s="33" t="s">
        <v>16</v>
      </c>
      <c r="C439" s="33" t="s">
        <v>17</v>
      </c>
      <c r="D439" s="33" t="s">
        <v>71</v>
      </c>
      <c r="E439" s="33" t="s">
        <v>242</v>
      </c>
      <c r="F439" s="39">
        <v>1269</v>
      </c>
      <c r="G439" s="42">
        <v>260</v>
      </c>
      <c r="H439" s="42">
        <v>350</v>
      </c>
      <c r="I439" s="42">
        <v>444150</v>
      </c>
      <c r="J439" s="45">
        <v>0.09</v>
      </c>
      <c r="K439" s="42">
        <v>39973.5</v>
      </c>
      <c r="L439" s="42">
        <v>404176.5</v>
      </c>
      <c r="M439" s="42">
        <v>329940</v>
      </c>
      <c r="N439" s="42">
        <v>74236.5</v>
      </c>
      <c r="O439" s="48">
        <v>41649</v>
      </c>
      <c r="P439" s="33" t="s">
        <v>1422</v>
      </c>
      <c r="Q439" s="33" t="s">
        <v>43</v>
      </c>
      <c r="R439" s="34">
        <v>2014</v>
      </c>
    </row>
    <row r="440" spans="1:18" x14ac:dyDescent="0.3">
      <c r="A440" s="32" t="s">
        <v>1154</v>
      </c>
      <c r="B440" s="33" t="s">
        <v>23</v>
      </c>
      <c r="C440" s="33" t="s">
        <v>22</v>
      </c>
      <c r="D440" s="33" t="s">
        <v>71</v>
      </c>
      <c r="E440" s="33" t="s">
        <v>242</v>
      </c>
      <c r="F440" s="39">
        <v>970</v>
      </c>
      <c r="G440" s="42">
        <v>260</v>
      </c>
      <c r="H440" s="42">
        <v>15</v>
      </c>
      <c r="I440" s="42">
        <v>14550</v>
      </c>
      <c r="J440" s="45">
        <v>0.09</v>
      </c>
      <c r="K440" s="42">
        <v>1309.5</v>
      </c>
      <c r="L440" s="42">
        <v>13240.5</v>
      </c>
      <c r="M440" s="42">
        <v>252200</v>
      </c>
      <c r="N440" s="42">
        <v>-238959.5</v>
      </c>
      <c r="O440" s="48">
        <v>41285</v>
      </c>
      <c r="P440" s="33" t="s">
        <v>1422</v>
      </c>
      <c r="Q440" s="33" t="s">
        <v>54</v>
      </c>
      <c r="R440" s="34">
        <v>2013</v>
      </c>
    </row>
    <row r="441" spans="1:18" x14ac:dyDescent="0.3">
      <c r="A441" s="32" t="s">
        <v>1155</v>
      </c>
      <c r="B441" s="33" t="s">
        <v>16</v>
      </c>
      <c r="C441" s="33" t="s">
        <v>26</v>
      </c>
      <c r="D441" s="33" t="s">
        <v>71</v>
      </c>
      <c r="E441" s="33" t="s">
        <v>242</v>
      </c>
      <c r="F441" s="39">
        <v>1694</v>
      </c>
      <c r="G441" s="42">
        <v>260</v>
      </c>
      <c r="H441" s="42">
        <v>20</v>
      </c>
      <c r="I441" s="42">
        <v>33880</v>
      </c>
      <c r="J441" s="45">
        <v>0.09</v>
      </c>
      <c r="K441" s="42">
        <v>3049.2</v>
      </c>
      <c r="L441" s="42">
        <v>30830.799999999999</v>
      </c>
      <c r="M441" s="42">
        <v>440440</v>
      </c>
      <c r="N441" s="42">
        <v>-409609.2</v>
      </c>
      <c r="O441" s="48">
        <v>41650</v>
      </c>
      <c r="P441" s="33" t="s">
        <v>1425</v>
      </c>
      <c r="Q441" s="33" t="s">
        <v>54</v>
      </c>
      <c r="R441" s="34">
        <v>2014</v>
      </c>
    </row>
    <row r="442" spans="1:18" x14ac:dyDescent="0.3">
      <c r="A442" s="32" t="s">
        <v>1156</v>
      </c>
      <c r="B442" s="33" t="s">
        <v>16</v>
      </c>
      <c r="C442" s="33" t="s">
        <v>22</v>
      </c>
      <c r="D442" s="33" t="s">
        <v>18</v>
      </c>
      <c r="E442" s="33" t="s">
        <v>242</v>
      </c>
      <c r="F442" s="39">
        <v>663</v>
      </c>
      <c r="G442" s="42">
        <v>3</v>
      </c>
      <c r="H442" s="42">
        <v>20</v>
      </c>
      <c r="I442" s="42">
        <v>13260</v>
      </c>
      <c r="J442" s="45">
        <v>0.09</v>
      </c>
      <c r="K442" s="42">
        <v>1193.4000000000001</v>
      </c>
      <c r="L442" s="42">
        <v>12066.6</v>
      </c>
      <c r="M442" s="42">
        <v>1989</v>
      </c>
      <c r="N442" s="42">
        <v>10077.6</v>
      </c>
      <c r="O442" s="48">
        <v>41644</v>
      </c>
      <c r="P442" s="33" t="s">
        <v>1421</v>
      </c>
      <c r="Q442" s="33" t="s">
        <v>78</v>
      </c>
      <c r="R442" s="34">
        <v>2014</v>
      </c>
    </row>
    <row r="443" spans="1:18" x14ac:dyDescent="0.3">
      <c r="A443" s="32" t="s">
        <v>1157</v>
      </c>
      <c r="B443" s="33" t="s">
        <v>16</v>
      </c>
      <c r="C443" s="33" t="s">
        <v>17</v>
      </c>
      <c r="D443" s="33" t="s">
        <v>18</v>
      </c>
      <c r="E443" s="33" t="s">
        <v>242</v>
      </c>
      <c r="F443" s="39">
        <v>819</v>
      </c>
      <c r="G443" s="42">
        <v>3</v>
      </c>
      <c r="H443" s="42">
        <v>7</v>
      </c>
      <c r="I443" s="42">
        <v>5733</v>
      </c>
      <c r="J443" s="45">
        <v>0.09</v>
      </c>
      <c r="K443" s="42">
        <v>515.97</v>
      </c>
      <c r="L443" s="42">
        <v>5217.03</v>
      </c>
      <c r="M443" s="42">
        <v>2457</v>
      </c>
      <c r="N443" s="42">
        <v>2760.03</v>
      </c>
      <c r="O443" s="48">
        <v>41646</v>
      </c>
      <c r="P443" s="33" t="s">
        <v>1423</v>
      </c>
      <c r="Q443" s="33" t="s">
        <v>37</v>
      </c>
      <c r="R443" s="34">
        <v>2014</v>
      </c>
    </row>
    <row r="444" spans="1:18" x14ac:dyDescent="0.3">
      <c r="A444" s="32" t="s">
        <v>1158</v>
      </c>
      <c r="B444" s="33" t="s">
        <v>33</v>
      </c>
      <c r="C444" s="33" t="s">
        <v>22</v>
      </c>
      <c r="D444" s="33" t="s">
        <v>18</v>
      </c>
      <c r="E444" s="33" t="s">
        <v>242</v>
      </c>
      <c r="F444" s="39">
        <v>1580</v>
      </c>
      <c r="G444" s="42">
        <v>3</v>
      </c>
      <c r="H444" s="42">
        <v>12</v>
      </c>
      <c r="I444" s="42">
        <v>18960</v>
      </c>
      <c r="J444" s="45">
        <v>0.09</v>
      </c>
      <c r="K444" s="42">
        <v>1706.4</v>
      </c>
      <c r="L444" s="42">
        <v>17253.599999999999</v>
      </c>
      <c r="M444" s="42">
        <v>4740</v>
      </c>
      <c r="N444" s="42">
        <v>12513.6</v>
      </c>
      <c r="O444" s="48">
        <v>41648</v>
      </c>
      <c r="P444" s="33" t="s">
        <v>1424</v>
      </c>
      <c r="Q444" s="33" t="s">
        <v>42</v>
      </c>
      <c r="R444" s="34">
        <v>2014</v>
      </c>
    </row>
    <row r="445" spans="1:18" x14ac:dyDescent="0.3">
      <c r="A445" s="32" t="s">
        <v>1159</v>
      </c>
      <c r="B445" s="33" t="s">
        <v>16</v>
      </c>
      <c r="C445" s="33" t="s">
        <v>26</v>
      </c>
      <c r="D445" s="33" t="s">
        <v>18</v>
      </c>
      <c r="E445" s="33" t="s">
        <v>242</v>
      </c>
      <c r="F445" s="39">
        <v>521</v>
      </c>
      <c r="G445" s="42">
        <v>3</v>
      </c>
      <c r="H445" s="42">
        <v>7</v>
      </c>
      <c r="I445" s="42">
        <v>3647</v>
      </c>
      <c r="J445" s="45">
        <v>0.09</v>
      </c>
      <c r="K445" s="42">
        <v>328.23</v>
      </c>
      <c r="L445" s="42">
        <v>3318.77</v>
      </c>
      <c r="M445" s="42">
        <v>1563</v>
      </c>
      <c r="N445" s="42">
        <v>1755.77</v>
      </c>
      <c r="O445" s="48">
        <v>41651</v>
      </c>
      <c r="P445" s="33" t="s">
        <v>1421</v>
      </c>
      <c r="Q445" s="33" t="s">
        <v>30</v>
      </c>
      <c r="R445" s="34">
        <v>2014</v>
      </c>
    </row>
    <row r="446" spans="1:18" x14ac:dyDescent="0.3">
      <c r="A446" s="32" t="s">
        <v>1160</v>
      </c>
      <c r="B446" s="33" t="s">
        <v>16</v>
      </c>
      <c r="C446" s="33" t="s">
        <v>44</v>
      </c>
      <c r="D446" s="33" t="s">
        <v>45</v>
      </c>
      <c r="E446" s="33" t="s">
        <v>242</v>
      </c>
      <c r="F446" s="39">
        <v>973</v>
      </c>
      <c r="G446" s="42">
        <v>10</v>
      </c>
      <c r="H446" s="42">
        <v>20</v>
      </c>
      <c r="I446" s="42">
        <v>19460</v>
      </c>
      <c r="J446" s="45">
        <v>0.09</v>
      </c>
      <c r="K446" s="42">
        <v>1751.4</v>
      </c>
      <c r="L446" s="42">
        <v>17708.599999999999</v>
      </c>
      <c r="M446" s="42">
        <v>9730</v>
      </c>
      <c r="N446" s="42">
        <v>7978.6</v>
      </c>
      <c r="O446" s="48">
        <v>41642</v>
      </c>
      <c r="P446" s="33" t="s">
        <v>1422</v>
      </c>
      <c r="Q446" s="33" t="s">
        <v>32</v>
      </c>
      <c r="R446" s="34">
        <v>2014</v>
      </c>
    </row>
    <row r="447" spans="1:18" x14ac:dyDescent="0.3">
      <c r="A447" s="32" t="s">
        <v>1161</v>
      </c>
      <c r="B447" s="33" t="s">
        <v>16</v>
      </c>
      <c r="C447" s="33" t="s">
        <v>26</v>
      </c>
      <c r="D447" s="33" t="s">
        <v>45</v>
      </c>
      <c r="E447" s="33" t="s">
        <v>242</v>
      </c>
      <c r="F447" s="39">
        <v>1038</v>
      </c>
      <c r="G447" s="42">
        <v>10</v>
      </c>
      <c r="H447" s="42">
        <v>20</v>
      </c>
      <c r="I447" s="42">
        <v>20760</v>
      </c>
      <c r="J447" s="45">
        <v>0.09</v>
      </c>
      <c r="K447" s="42">
        <v>1868.4</v>
      </c>
      <c r="L447" s="42">
        <v>18891.599999999999</v>
      </c>
      <c r="M447" s="42">
        <v>10380</v>
      </c>
      <c r="N447" s="42">
        <v>8511.6</v>
      </c>
      <c r="O447" s="48">
        <v>41645</v>
      </c>
      <c r="P447" s="33" t="s">
        <v>1420</v>
      </c>
      <c r="Q447" s="33" t="s">
        <v>25</v>
      </c>
      <c r="R447" s="34">
        <v>2014</v>
      </c>
    </row>
    <row r="448" spans="1:18" x14ac:dyDescent="0.3">
      <c r="A448" s="32" t="s">
        <v>1162</v>
      </c>
      <c r="B448" s="33" t="s">
        <v>16</v>
      </c>
      <c r="C448" s="33" t="s">
        <v>22</v>
      </c>
      <c r="D448" s="33" t="s">
        <v>45</v>
      </c>
      <c r="E448" s="33" t="s">
        <v>242</v>
      </c>
      <c r="F448" s="39">
        <v>360</v>
      </c>
      <c r="G448" s="42">
        <v>10</v>
      </c>
      <c r="H448" s="42">
        <v>7</v>
      </c>
      <c r="I448" s="42">
        <v>2520</v>
      </c>
      <c r="J448" s="45">
        <v>0.09</v>
      </c>
      <c r="K448" s="42">
        <v>226.8</v>
      </c>
      <c r="L448" s="42">
        <v>2293.1999999999998</v>
      </c>
      <c r="M448" s="42">
        <v>3600</v>
      </c>
      <c r="N448" s="42">
        <v>-1306.8</v>
      </c>
      <c r="O448" s="48">
        <v>41649</v>
      </c>
      <c r="P448" s="33" t="s">
        <v>1422</v>
      </c>
      <c r="Q448" s="33" t="s">
        <v>43</v>
      </c>
      <c r="R448" s="34">
        <v>2014</v>
      </c>
    </row>
    <row r="449" spans="1:18" x14ac:dyDescent="0.3">
      <c r="A449" s="32" t="s">
        <v>1163</v>
      </c>
      <c r="B449" s="33" t="s">
        <v>33</v>
      </c>
      <c r="C449" s="33" t="s">
        <v>24</v>
      </c>
      <c r="D449" s="33" t="s">
        <v>55</v>
      </c>
      <c r="E449" s="33" t="s">
        <v>242</v>
      </c>
      <c r="F449" s="39">
        <v>1967</v>
      </c>
      <c r="G449" s="42">
        <v>120</v>
      </c>
      <c r="H449" s="42">
        <v>12</v>
      </c>
      <c r="I449" s="42">
        <v>23604</v>
      </c>
      <c r="J449" s="45">
        <v>0.09</v>
      </c>
      <c r="K449" s="42">
        <v>2124.36</v>
      </c>
      <c r="L449" s="42">
        <v>21479.64</v>
      </c>
      <c r="M449" s="42">
        <v>236040</v>
      </c>
      <c r="N449" s="42">
        <v>-214560.36</v>
      </c>
      <c r="O449" s="48">
        <v>41642</v>
      </c>
      <c r="P449" s="33" t="s">
        <v>1422</v>
      </c>
      <c r="Q449" s="33" t="s">
        <v>32</v>
      </c>
      <c r="R449" s="34">
        <v>2014</v>
      </c>
    </row>
    <row r="450" spans="1:18" x14ac:dyDescent="0.3">
      <c r="A450" s="32" t="s">
        <v>1164</v>
      </c>
      <c r="B450" s="33" t="s">
        <v>23</v>
      </c>
      <c r="C450" s="33" t="s">
        <v>26</v>
      </c>
      <c r="D450" s="33" t="s">
        <v>55</v>
      </c>
      <c r="E450" s="33" t="s">
        <v>242</v>
      </c>
      <c r="F450" s="39">
        <v>2628</v>
      </c>
      <c r="G450" s="42">
        <v>120</v>
      </c>
      <c r="H450" s="42">
        <v>15</v>
      </c>
      <c r="I450" s="42">
        <v>39420</v>
      </c>
      <c r="J450" s="45">
        <v>0.09</v>
      </c>
      <c r="K450" s="42">
        <v>3547.8</v>
      </c>
      <c r="L450" s="42">
        <v>35872.199999999997</v>
      </c>
      <c r="M450" s="42">
        <v>315360</v>
      </c>
      <c r="N450" s="42">
        <v>-279487.8</v>
      </c>
      <c r="O450" s="48">
        <v>41643</v>
      </c>
      <c r="P450" s="33" t="s">
        <v>1425</v>
      </c>
      <c r="Q450" s="33" t="s">
        <v>64</v>
      </c>
      <c r="R450" s="34">
        <v>2014</v>
      </c>
    </row>
    <row r="451" spans="1:18" x14ac:dyDescent="0.3">
      <c r="A451" s="32" t="s">
        <v>1165</v>
      </c>
      <c r="B451" s="33" t="s">
        <v>16</v>
      </c>
      <c r="C451" s="33" t="s">
        <v>22</v>
      </c>
      <c r="D451" s="33" t="s">
        <v>60</v>
      </c>
      <c r="E451" s="33" t="s">
        <v>242</v>
      </c>
      <c r="F451" s="39">
        <v>360</v>
      </c>
      <c r="G451" s="42">
        <v>250</v>
      </c>
      <c r="H451" s="42">
        <v>7</v>
      </c>
      <c r="I451" s="42">
        <v>2520</v>
      </c>
      <c r="J451" s="45">
        <v>0.09</v>
      </c>
      <c r="K451" s="42">
        <v>226.8</v>
      </c>
      <c r="L451" s="42">
        <v>2293.1999999999998</v>
      </c>
      <c r="M451" s="42">
        <v>90000</v>
      </c>
      <c r="N451" s="42">
        <v>-87706.8</v>
      </c>
      <c r="O451" s="48">
        <v>41649</v>
      </c>
      <c r="P451" s="33" t="s">
        <v>1422</v>
      </c>
      <c r="Q451" s="33" t="s">
        <v>43</v>
      </c>
      <c r="R451" s="34">
        <v>2014</v>
      </c>
    </row>
    <row r="452" spans="1:18" x14ac:dyDescent="0.3">
      <c r="A452" s="32" t="s">
        <v>1166</v>
      </c>
      <c r="B452" s="33" t="s">
        <v>16</v>
      </c>
      <c r="C452" s="33" t="s">
        <v>24</v>
      </c>
      <c r="D452" s="33" t="s">
        <v>60</v>
      </c>
      <c r="E452" s="33" t="s">
        <v>242</v>
      </c>
      <c r="F452" s="39">
        <v>2682</v>
      </c>
      <c r="G452" s="42">
        <v>250</v>
      </c>
      <c r="H452" s="42">
        <v>20</v>
      </c>
      <c r="I452" s="42">
        <v>53640</v>
      </c>
      <c r="J452" s="45">
        <v>0.09</v>
      </c>
      <c r="K452" s="42">
        <v>4827.6000000000004</v>
      </c>
      <c r="L452" s="42">
        <v>48812.4</v>
      </c>
      <c r="M452" s="42">
        <v>670500</v>
      </c>
      <c r="N452" s="42">
        <v>-621687.6</v>
      </c>
      <c r="O452" s="48">
        <v>41285</v>
      </c>
      <c r="P452" s="33" t="s">
        <v>1422</v>
      </c>
      <c r="Q452" s="33" t="s">
        <v>54</v>
      </c>
      <c r="R452" s="34">
        <v>2013</v>
      </c>
    </row>
    <row r="453" spans="1:18" x14ac:dyDescent="0.3">
      <c r="A453" s="32" t="s">
        <v>1167</v>
      </c>
      <c r="B453" s="33" t="s">
        <v>16</v>
      </c>
      <c r="C453" s="33" t="s">
        <v>26</v>
      </c>
      <c r="D453" s="33" t="s">
        <v>60</v>
      </c>
      <c r="E453" s="33" t="s">
        <v>242</v>
      </c>
      <c r="F453" s="39">
        <v>521</v>
      </c>
      <c r="G453" s="42">
        <v>250</v>
      </c>
      <c r="H453" s="42">
        <v>7</v>
      </c>
      <c r="I453" s="42">
        <v>3647</v>
      </c>
      <c r="J453" s="45">
        <v>0.09</v>
      </c>
      <c r="K453" s="42">
        <v>328.23</v>
      </c>
      <c r="L453" s="42">
        <v>3318.77</v>
      </c>
      <c r="M453" s="42">
        <v>130250</v>
      </c>
      <c r="N453" s="42">
        <v>-126931.23</v>
      </c>
      <c r="O453" s="48">
        <v>41651</v>
      </c>
      <c r="P453" s="33" t="s">
        <v>1421</v>
      </c>
      <c r="Q453" s="33" t="s">
        <v>30</v>
      </c>
      <c r="R453" s="34">
        <v>2014</v>
      </c>
    </row>
    <row r="454" spans="1:18" x14ac:dyDescent="0.3">
      <c r="A454" s="32" t="s">
        <v>1168</v>
      </c>
      <c r="B454" s="33" t="s">
        <v>16</v>
      </c>
      <c r="C454" s="33" t="s">
        <v>26</v>
      </c>
      <c r="D454" s="33" t="s">
        <v>71</v>
      </c>
      <c r="E454" s="33" t="s">
        <v>242</v>
      </c>
      <c r="F454" s="39">
        <v>1038</v>
      </c>
      <c r="G454" s="42">
        <v>260</v>
      </c>
      <c r="H454" s="42">
        <v>20</v>
      </c>
      <c r="I454" s="42">
        <v>20760</v>
      </c>
      <c r="J454" s="45">
        <v>0.09</v>
      </c>
      <c r="K454" s="42">
        <v>1868.4</v>
      </c>
      <c r="L454" s="42">
        <v>18891.599999999999</v>
      </c>
      <c r="M454" s="42">
        <v>269880</v>
      </c>
      <c r="N454" s="42">
        <v>-250988.4</v>
      </c>
      <c r="O454" s="48">
        <v>41645</v>
      </c>
      <c r="P454" s="33" t="s">
        <v>1420</v>
      </c>
      <c r="Q454" s="33" t="s">
        <v>25</v>
      </c>
      <c r="R454" s="34">
        <v>2014</v>
      </c>
    </row>
    <row r="455" spans="1:18" x14ac:dyDescent="0.3">
      <c r="A455" s="32" t="s">
        <v>1169</v>
      </c>
      <c r="B455" s="33" t="s">
        <v>23</v>
      </c>
      <c r="C455" s="33" t="s">
        <v>17</v>
      </c>
      <c r="D455" s="33" t="s">
        <v>71</v>
      </c>
      <c r="E455" s="33" t="s">
        <v>242</v>
      </c>
      <c r="F455" s="39">
        <v>1630</v>
      </c>
      <c r="G455" s="42">
        <v>260</v>
      </c>
      <c r="H455" s="42">
        <v>15</v>
      </c>
      <c r="I455" s="42">
        <v>24457.5</v>
      </c>
      <c r="J455" s="45">
        <v>9.0000204436266995E-2</v>
      </c>
      <c r="K455" s="42">
        <v>2201.1799999999998</v>
      </c>
      <c r="L455" s="42">
        <v>22256.33</v>
      </c>
      <c r="M455" s="42">
        <v>423930</v>
      </c>
      <c r="N455" s="42">
        <v>-401673.67</v>
      </c>
      <c r="O455" s="48">
        <v>41646</v>
      </c>
      <c r="P455" s="33" t="s">
        <v>1423</v>
      </c>
      <c r="Q455" s="33" t="s">
        <v>37</v>
      </c>
      <c r="R455" s="34">
        <v>2014</v>
      </c>
    </row>
    <row r="456" spans="1:18" x14ac:dyDescent="0.3">
      <c r="A456" s="32" t="s">
        <v>1170</v>
      </c>
      <c r="B456" s="33" t="s">
        <v>33</v>
      </c>
      <c r="C456" s="33" t="s">
        <v>24</v>
      </c>
      <c r="D456" s="33" t="s">
        <v>71</v>
      </c>
      <c r="E456" s="33" t="s">
        <v>242</v>
      </c>
      <c r="F456" s="39">
        <v>306</v>
      </c>
      <c r="G456" s="42">
        <v>260</v>
      </c>
      <c r="H456" s="42">
        <v>12</v>
      </c>
      <c r="I456" s="42">
        <v>3672</v>
      </c>
      <c r="J456" s="45">
        <v>0.09</v>
      </c>
      <c r="K456" s="42">
        <v>330.48</v>
      </c>
      <c r="L456" s="42">
        <v>3341.52</v>
      </c>
      <c r="M456" s="42">
        <v>79560</v>
      </c>
      <c r="N456" s="42">
        <v>-76218.48</v>
      </c>
      <c r="O456" s="48">
        <v>41286</v>
      </c>
      <c r="P456" s="33" t="s">
        <v>1425</v>
      </c>
      <c r="Q456" s="33" t="s">
        <v>30</v>
      </c>
      <c r="R456" s="34">
        <v>2013</v>
      </c>
    </row>
    <row r="457" spans="1:18" x14ac:dyDescent="0.3">
      <c r="A457" s="32" t="s">
        <v>1171</v>
      </c>
      <c r="B457" s="33" t="s">
        <v>33</v>
      </c>
      <c r="C457" s="33" t="s">
        <v>44</v>
      </c>
      <c r="D457" s="33" t="s">
        <v>18</v>
      </c>
      <c r="E457" s="33" t="s">
        <v>470</v>
      </c>
      <c r="F457" s="39">
        <v>386</v>
      </c>
      <c r="G457" s="42">
        <v>3</v>
      </c>
      <c r="H457" s="42">
        <v>12</v>
      </c>
      <c r="I457" s="42">
        <v>4632</v>
      </c>
      <c r="J457" s="45">
        <v>0.1</v>
      </c>
      <c r="K457" s="42">
        <v>463.2</v>
      </c>
      <c r="L457" s="42">
        <v>4168.8</v>
      </c>
      <c r="M457" s="42">
        <v>1158</v>
      </c>
      <c r="N457" s="42">
        <v>3010.8</v>
      </c>
      <c r="O457" s="48">
        <v>41284</v>
      </c>
      <c r="P457" s="33" t="s">
        <v>1424</v>
      </c>
      <c r="Q457" s="33" t="s">
        <v>43</v>
      </c>
      <c r="R457" s="34">
        <v>2013</v>
      </c>
    </row>
    <row r="458" spans="1:18" x14ac:dyDescent="0.3">
      <c r="A458" s="32" t="s">
        <v>1172</v>
      </c>
      <c r="B458" s="33" t="s">
        <v>16</v>
      </c>
      <c r="C458" s="33" t="s">
        <v>44</v>
      </c>
      <c r="D458" s="33" t="s">
        <v>31</v>
      </c>
      <c r="E458" s="33" t="s">
        <v>470</v>
      </c>
      <c r="F458" s="39">
        <v>2328</v>
      </c>
      <c r="G458" s="42">
        <v>5</v>
      </c>
      <c r="H458" s="42">
        <v>7</v>
      </c>
      <c r="I458" s="42">
        <v>16296</v>
      </c>
      <c r="J458" s="45">
        <v>0.1</v>
      </c>
      <c r="K458" s="42">
        <v>1629.6</v>
      </c>
      <c r="L458" s="42">
        <v>14666.4</v>
      </c>
      <c r="M458" s="42">
        <v>11640</v>
      </c>
      <c r="N458" s="42">
        <v>3026.4</v>
      </c>
      <c r="O458" s="48">
        <v>41648</v>
      </c>
      <c r="P458" s="33" t="s">
        <v>1424</v>
      </c>
      <c r="Q458" s="33" t="s">
        <v>42</v>
      </c>
      <c r="R458" s="34">
        <v>2014</v>
      </c>
    </row>
    <row r="459" spans="1:18" x14ac:dyDescent="0.3">
      <c r="A459" s="32" t="s">
        <v>1173</v>
      </c>
      <c r="B459" s="33" t="s">
        <v>33</v>
      </c>
      <c r="C459" s="33" t="s">
        <v>44</v>
      </c>
      <c r="D459" s="33" t="s">
        <v>45</v>
      </c>
      <c r="E459" s="33" t="s">
        <v>470</v>
      </c>
      <c r="F459" s="39">
        <v>386</v>
      </c>
      <c r="G459" s="42">
        <v>10</v>
      </c>
      <c r="H459" s="42">
        <v>12</v>
      </c>
      <c r="I459" s="42">
        <v>4632</v>
      </c>
      <c r="J459" s="45">
        <v>0.1</v>
      </c>
      <c r="K459" s="42">
        <v>463.2</v>
      </c>
      <c r="L459" s="42">
        <v>4168.8</v>
      </c>
      <c r="M459" s="42">
        <v>3860</v>
      </c>
      <c r="N459" s="42">
        <v>308.8</v>
      </c>
      <c r="O459" s="48">
        <v>41284</v>
      </c>
      <c r="P459" s="33" t="s">
        <v>1424</v>
      </c>
      <c r="Q459" s="33" t="s">
        <v>43</v>
      </c>
      <c r="R459" s="34">
        <v>2013</v>
      </c>
    </row>
    <row r="460" spans="1:18" x14ac:dyDescent="0.3">
      <c r="A460" s="32" t="s">
        <v>1174</v>
      </c>
      <c r="B460" s="33" t="s">
        <v>34</v>
      </c>
      <c r="C460" s="33" t="s">
        <v>44</v>
      </c>
      <c r="D460" s="33" t="s">
        <v>18</v>
      </c>
      <c r="E460" s="33" t="s">
        <v>470</v>
      </c>
      <c r="F460" s="39">
        <v>3446</v>
      </c>
      <c r="G460" s="42">
        <v>3</v>
      </c>
      <c r="H460" s="42">
        <v>125</v>
      </c>
      <c r="I460" s="42">
        <v>430687.5</v>
      </c>
      <c r="J460" s="45">
        <v>0.1</v>
      </c>
      <c r="K460" s="42">
        <v>43068.75</v>
      </c>
      <c r="L460" s="42">
        <v>387618.75</v>
      </c>
      <c r="M460" s="42">
        <v>10336.5</v>
      </c>
      <c r="N460" s="42">
        <v>377282.25</v>
      </c>
      <c r="O460" s="48">
        <v>41643</v>
      </c>
      <c r="P460" s="33" t="s">
        <v>1425</v>
      </c>
      <c r="Q460" s="33" t="s">
        <v>64</v>
      </c>
      <c r="R460" s="34">
        <v>2014</v>
      </c>
    </row>
    <row r="461" spans="1:18" x14ac:dyDescent="0.3">
      <c r="A461" s="32" t="s">
        <v>1175</v>
      </c>
      <c r="B461" s="33" t="s">
        <v>34</v>
      </c>
      <c r="C461" s="33" t="s">
        <v>24</v>
      </c>
      <c r="D461" s="33" t="s">
        <v>18</v>
      </c>
      <c r="E461" s="33" t="s">
        <v>470</v>
      </c>
      <c r="F461" s="39">
        <v>1482</v>
      </c>
      <c r="G461" s="42">
        <v>3</v>
      </c>
      <c r="H461" s="42">
        <v>125</v>
      </c>
      <c r="I461" s="42">
        <v>185250</v>
      </c>
      <c r="J461" s="45">
        <v>0.1</v>
      </c>
      <c r="K461" s="42">
        <v>18525</v>
      </c>
      <c r="L461" s="42">
        <v>166725</v>
      </c>
      <c r="M461" s="42">
        <v>4446</v>
      </c>
      <c r="N461" s="42">
        <v>162279</v>
      </c>
      <c r="O461" s="48">
        <v>41286</v>
      </c>
      <c r="P461" s="33" t="s">
        <v>1425</v>
      </c>
      <c r="Q461" s="33" t="s">
        <v>30</v>
      </c>
      <c r="R461" s="34">
        <v>2013</v>
      </c>
    </row>
    <row r="462" spans="1:18" x14ac:dyDescent="0.3">
      <c r="A462" s="32" t="s">
        <v>1176</v>
      </c>
      <c r="B462" s="33" t="s">
        <v>16</v>
      </c>
      <c r="C462" s="33" t="s">
        <v>44</v>
      </c>
      <c r="D462" s="33" t="s">
        <v>31</v>
      </c>
      <c r="E462" s="33" t="s">
        <v>470</v>
      </c>
      <c r="F462" s="39">
        <v>2313</v>
      </c>
      <c r="G462" s="42">
        <v>5</v>
      </c>
      <c r="H462" s="42">
        <v>350</v>
      </c>
      <c r="I462" s="42">
        <v>809550</v>
      </c>
      <c r="J462" s="45">
        <v>0.1</v>
      </c>
      <c r="K462" s="42">
        <v>80955</v>
      </c>
      <c r="L462" s="42">
        <v>728595</v>
      </c>
      <c r="M462" s="42">
        <v>11565</v>
      </c>
      <c r="N462" s="42">
        <v>717030</v>
      </c>
      <c r="O462" s="48">
        <v>41644</v>
      </c>
      <c r="P462" s="33" t="s">
        <v>1421</v>
      </c>
      <c r="Q462" s="33" t="s">
        <v>78</v>
      </c>
      <c r="R462" s="34">
        <v>2014</v>
      </c>
    </row>
    <row r="463" spans="1:18" x14ac:dyDescent="0.3">
      <c r="A463" s="32" t="s">
        <v>1177</v>
      </c>
      <c r="B463" s="33" t="s">
        <v>34</v>
      </c>
      <c r="C463" s="33" t="s">
        <v>44</v>
      </c>
      <c r="D463" s="33" t="s">
        <v>31</v>
      </c>
      <c r="E463" s="33" t="s">
        <v>470</v>
      </c>
      <c r="F463" s="39">
        <v>1804</v>
      </c>
      <c r="G463" s="42">
        <v>5</v>
      </c>
      <c r="H463" s="42">
        <v>125</v>
      </c>
      <c r="I463" s="42">
        <v>225500</v>
      </c>
      <c r="J463" s="45">
        <v>0.1</v>
      </c>
      <c r="K463" s="42">
        <v>22550</v>
      </c>
      <c r="L463" s="42">
        <v>202950</v>
      </c>
      <c r="M463" s="42">
        <v>9020</v>
      </c>
      <c r="N463" s="42">
        <v>193930</v>
      </c>
      <c r="O463" s="48">
        <v>41285</v>
      </c>
      <c r="P463" s="33" t="s">
        <v>1422</v>
      </c>
      <c r="Q463" s="33" t="s">
        <v>54</v>
      </c>
      <c r="R463" s="34">
        <v>2013</v>
      </c>
    </row>
    <row r="464" spans="1:18" x14ac:dyDescent="0.3">
      <c r="A464" s="32" t="s">
        <v>1178</v>
      </c>
      <c r="B464" s="33" t="s">
        <v>23</v>
      </c>
      <c r="C464" s="33" t="s">
        <v>24</v>
      </c>
      <c r="D464" s="33" t="s">
        <v>31</v>
      </c>
      <c r="E464" s="33" t="s">
        <v>470</v>
      </c>
      <c r="F464" s="39">
        <v>2072</v>
      </c>
      <c r="G464" s="42">
        <v>5</v>
      </c>
      <c r="H464" s="42">
        <v>15</v>
      </c>
      <c r="I464" s="42">
        <v>31080</v>
      </c>
      <c r="J464" s="45">
        <v>0.1</v>
      </c>
      <c r="K464" s="42">
        <v>3108</v>
      </c>
      <c r="L464" s="42">
        <v>27972</v>
      </c>
      <c r="M464" s="42">
        <v>10360</v>
      </c>
      <c r="N464" s="42">
        <v>17612</v>
      </c>
      <c r="O464" s="48">
        <v>41651</v>
      </c>
      <c r="P464" s="33" t="s">
        <v>1421</v>
      </c>
      <c r="Q464" s="33" t="s">
        <v>30</v>
      </c>
      <c r="R464" s="34">
        <v>2014</v>
      </c>
    </row>
    <row r="465" spans="1:18" x14ac:dyDescent="0.3">
      <c r="A465" s="32" t="s">
        <v>1179</v>
      </c>
      <c r="B465" s="33" t="s">
        <v>16</v>
      </c>
      <c r="C465" s="33" t="s">
        <v>24</v>
      </c>
      <c r="D465" s="33" t="s">
        <v>45</v>
      </c>
      <c r="E465" s="33" t="s">
        <v>470</v>
      </c>
      <c r="F465" s="39">
        <v>1954</v>
      </c>
      <c r="G465" s="42">
        <v>10</v>
      </c>
      <c r="H465" s="42">
        <v>20</v>
      </c>
      <c r="I465" s="42">
        <v>39080</v>
      </c>
      <c r="J465" s="45">
        <v>0.1</v>
      </c>
      <c r="K465" s="42">
        <v>3908</v>
      </c>
      <c r="L465" s="42">
        <v>35172</v>
      </c>
      <c r="M465" s="42">
        <v>19540</v>
      </c>
      <c r="N465" s="42">
        <v>15632</v>
      </c>
      <c r="O465" s="48">
        <v>41642</v>
      </c>
      <c r="P465" s="33" t="s">
        <v>1422</v>
      </c>
      <c r="Q465" s="33" t="s">
        <v>32</v>
      </c>
      <c r="R465" s="34">
        <v>2014</v>
      </c>
    </row>
    <row r="466" spans="1:18" x14ac:dyDescent="0.3">
      <c r="A466" s="32" t="s">
        <v>1180</v>
      </c>
      <c r="B466" s="33" t="s">
        <v>38</v>
      </c>
      <c r="C466" s="33" t="s">
        <v>26</v>
      </c>
      <c r="D466" s="33" t="s">
        <v>45</v>
      </c>
      <c r="E466" s="33" t="s">
        <v>470</v>
      </c>
      <c r="F466" s="39">
        <v>591</v>
      </c>
      <c r="G466" s="42">
        <v>10</v>
      </c>
      <c r="H466" s="42">
        <v>300</v>
      </c>
      <c r="I466" s="42">
        <v>177300</v>
      </c>
      <c r="J466" s="45">
        <v>0.1</v>
      </c>
      <c r="K466" s="42">
        <v>17730</v>
      </c>
      <c r="L466" s="42">
        <v>159570</v>
      </c>
      <c r="M466" s="42">
        <v>5910</v>
      </c>
      <c r="N466" s="42">
        <v>153660</v>
      </c>
      <c r="O466" s="48">
        <v>41644</v>
      </c>
      <c r="P466" s="33" t="s">
        <v>1421</v>
      </c>
      <c r="Q466" s="33" t="s">
        <v>78</v>
      </c>
      <c r="R466" s="34">
        <v>2014</v>
      </c>
    </row>
    <row r="467" spans="1:18" x14ac:dyDescent="0.3">
      <c r="A467" s="32" t="s">
        <v>1181</v>
      </c>
      <c r="B467" s="33" t="s">
        <v>23</v>
      </c>
      <c r="C467" s="33" t="s">
        <v>24</v>
      </c>
      <c r="D467" s="33" t="s">
        <v>45</v>
      </c>
      <c r="E467" s="33" t="s">
        <v>470</v>
      </c>
      <c r="F467" s="39">
        <v>2167</v>
      </c>
      <c r="G467" s="42">
        <v>10</v>
      </c>
      <c r="H467" s="42">
        <v>15</v>
      </c>
      <c r="I467" s="42">
        <v>32505</v>
      </c>
      <c r="J467" s="45">
        <v>0.1</v>
      </c>
      <c r="K467" s="42">
        <v>3250.5</v>
      </c>
      <c r="L467" s="42">
        <v>29254.5</v>
      </c>
      <c r="M467" s="42">
        <v>21670</v>
      </c>
      <c r="N467" s="42">
        <v>7584.5</v>
      </c>
      <c r="O467" s="48">
        <v>41284</v>
      </c>
      <c r="P467" s="33" t="s">
        <v>1424</v>
      </c>
      <c r="Q467" s="33" t="s">
        <v>43</v>
      </c>
      <c r="R467" s="34">
        <v>2013</v>
      </c>
    </row>
    <row r="468" spans="1:18" x14ac:dyDescent="0.3">
      <c r="A468" s="32" t="s">
        <v>1182</v>
      </c>
      <c r="B468" s="33" t="s">
        <v>16</v>
      </c>
      <c r="C468" s="33" t="s">
        <v>22</v>
      </c>
      <c r="D468" s="33" t="s">
        <v>45</v>
      </c>
      <c r="E468" s="33" t="s">
        <v>470</v>
      </c>
      <c r="F468" s="39">
        <v>241</v>
      </c>
      <c r="G468" s="42">
        <v>10</v>
      </c>
      <c r="H468" s="42">
        <v>20</v>
      </c>
      <c r="I468" s="42">
        <v>4820</v>
      </c>
      <c r="J468" s="45">
        <v>0.1</v>
      </c>
      <c r="K468" s="42">
        <v>482</v>
      </c>
      <c r="L468" s="42">
        <v>4338</v>
      </c>
      <c r="M468" s="42">
        <v>2410</v>
      </c>
      <c r="N468" s="42">
        <v>1928</v>
      </c>
      <c r="O468" s="48">
        <v>41649</v>
      </c>
      <c r="P468" s="33" t="s">
        <v>1422</v>
      </c>
      <c r="Q468" s="33" t="s">
        <v>43</v>
      </c>
      <c r="R468" s="34">
        <v>2014</v>
      </c>
    </row>
    <row r="469" spans="1:18" x14ac:dyDescent="0.3">
      <c r="A469" s="32" t="s">
        <v>1183</v>
      </c>
      <c r="B469" s="33" t="s">
        <v>23</v>
      </c>
      <c r="C469" s="33" t="s">
        <v>22</v>
      </c>
      <c r="D469" s="33" t="s">
        <v>55</v>
      </c>
      <c r="E469" s="33" t="s">
        <v>470</v>
      </c>
      <c r="F469" s="39">
        <v>681</v>
      </c>
      <c r="G469" s="42">
        <v>120</v>
      </c>
      <c r="H469" s="42">
        <v>15</v>
      </c>
      <c r="I469" s="42">
        <v>10215</v>
      </c>
      <c r="J469" s="45">
        <v>0.1</v>
      </c>
      <c r="K469" s="42">
        <v>1021.5</v>
      </c>
      <c r="L469" s="42">
        <v>9193.5</v>
      </c>
      <c r="M469" s="42">
        <v>81720</v>
      </c>
      <c r="N469" s="42">
        <v>-72526.5</v>
      </c>
      <c r="O469" s="48">
        <v>41640</v>
      </c>
      <c r="P469" s="33" t="s">
        <v>1419</v>
      </c>
      <c r="Q469" s="33" t="s">
        <v>21</v>
      </c>
      <c r="R469" s="34">
        <v>2014</v>
      </c>
    </row>
    <row r="470" spans="1:18" x14ac:dyDescent="0.3">
      <c r="A470" s="32" t="s">
        <v>1184</v>
      </c>
      <c r="B470" s="33" t="s">
        <v>23</v>
      </c>
      <c r="C470" s="33" t="s">
        <v>22</v>
      </c>
      <c r="D470" s="33" t="s">
        <v>55</v>
      </c>
      <c r="E470" s="33" t="s">
        <v>470</v>
      </c>
      <c r="F470" s="39">
        <v>510</v>
      </c>
      <c r="G470" s="42">
        <v>120</v>
      </c>
      <c r="H470" s="42">
        <v>15</v>
      </c>
      <c r="I470" s="42">
        <v>7650</v>
      </c>
      <c r="J470" s="45">
        <v>0.1</v>
      </c>
      <c r="K470" s="42">
        <v>765</v>
      </c>
      <c r="L470" s="42">
        <v>6885</v>
      </c>
      <c r="M470" s="42">
        <v>61200</v>
      </c>
      <c r="N470" s="42">
        <v>-54315</v>
      </c>
      <c r="O470" s="48">
        <v>41643</v>
      </c>
      <c r="P470" s="33" t="s">
        <v>1425</v>
      </c>
      <c r="Q470" s="33" t="s">
        <v>64</v>
      </c>
      <c r="R470" s="34">
        <v>2014</v>
      </c>
    </row>
    <row r="471" spans="1:18" x14ac:dyDescent="0.3">
      <c r="A471" s="32" t="s">
        <v>1185</v>
      </c>
      <c r="B471" s="33" t="s">
        <v>23</v>
      </c>
      <c r="C471" s="33" t="s">
        <v>44</v>
      </c>
      <c r="D471" s="33" t="s">
        <v>55</v>
      </c>
      <c r="E471" s="33" t="s">
        <v>470</v>
      </c>
      <c r="F471" s="39">
        <v>790</v>
      </c>
      <c r="G471" s="42">
        <v>120</v>
      </c>
      <c r="H471" s="42">
        <v>15</v>
      </c>
      <c r="I471" s="42">
        <v>11850</v>
      </c>
      <c r="J471" s="45">
        <v>0.1</v>
      </c>
      <c r="K471" s="42">
        <v>1185</v>
      </c>
      <c r="L471" s="42">
        <v>10665</v>
      </c>
      <c r="M471" s="42">
        <v>94800</v>
      </c>
      <c r="N471" s="42">
        <v>-84135</v>
      </c>
      <c r="O471" s="48">
        <v>41644</v>
      </c>
      <c r="P471" s="33" t="s">
        <v>1421</v>
      </c>
      <c r="Q471" s="33" t="s">
        <v>78</v>
      </c>
      <c r="R471" s="34">
        <v>2014</v>
      </c>
    </row>
    <row r="472" spans="1:18" x14ac:dyDescent="0.3">
      <c r="A472" s="32" t="s">
        <v>1186</v>
      </c>
      <c r="B472" s="33" t="s">
        <v>16</v>
      </c>
      <c r="C472" s="33" t="s">
        <v>24</v>
      </c>
      <c r="D472" s="33" t="s">
        <v>55</v>
      </c>
      <c r="E472" s="33" t="s">
        <v>470</v>
      </c>
      <c r="F472" s="39">
        <v>639</v>
      </c>
      <c r="G472" s="42">
        <v>120</v>
      </c>
      <c r="H472" s="42">
        <v>350</v>
      </c>
      <c r="I472" s="42">
        <v>223650</v>
      </c>
      <c r="J472" s="45">
        <v>0.1</v>
      </c>
      <c r="K472" s="42">
        <v>22365</v>
      </c>
      <c r="L472" s="42">
        <v>201285</v>
      </c>
      <c r="M472" s="42">
        <v>76680</v>
      </c>
      <c r="N472" s="42">
        <v>124605</v>
      </c>
      <c r="O472" s="48">
        <v>41646</v>
      </c>
      <c r="P472" s="33" t="s">
        <v>1423</v>
      </c>
      <c r="Q472" s="33" t="s">
        <v>37</v>
      </c>
      <c r="R472" s="34">
        <v>2014</v>
      </c>
    </row>
    <row r="473" spans="1:18" x14ac:dyDescent="0.3">
      <c r="A473" s="32" t="s">
        <v>1187</v>
      </c>
      <c r="B473" s="33" t="s">
        <v>34</v>
      </c>
      <c r="C473" s="33" t="s">
        <v>44</v>
      </c>
      <c r="D473" s="33" t="s">
        <v>55</v>
      </c>
      <c r="E473" s="33" t="s">
        <v>470</v>
      </c>
      <c r="F473" s="39">
        <v>1596</v>
      </c>
      <c r="G473" s="42">
        <v>120</v>
      </c>
      <c r="H473" s="42">
        <v>125</v>
      </c>
      <c r="I473" s="42">
        <v>199500</v>
      </c>
      <c r="J473" s="45">
        <v>0.1</v>
      </c>
      <c r="K473" s="42">
        <v>19950</v>
      </c>
      <c r="L473" s="42">
        <v>179550</v>
      </c>
      <c r="M473" s="42">
        <v>191520</v>
      </c>
      <c r="N473" s="42">
        <v>-11970</v>
      </c>
      <c r="O473" s="48">
        <v>41648</v>
      </c>
      <c r="P473" s="33" t="s">
        <v>1424</v>
      </c>
      <c r="Q473" s="33" t="s">
        <v>42</v>
      </c>
      <c r="R473" s="34">
        <v>2014</v>
      </c>
    </row>
    <row r="474" spans="1:18" x14ac:dyDescent="0.3">
      <c r="A474" s="32" t="s">
        <v>1188</v>
      </c>
      <c r="B474" s="33" t="s">
        <v>38</v>
      </c>
      <c r="C474" s="33" t="s">
        <v>44</v>
      </c>
      <c r="D474" s="33" t="s">
        <v>55</v>
      </c>
      <c r="E474" s="33" t="s">
        <v>470</v>
      </c>
      <c r="F474" s="39">
        <v>2294</v>
      </c>
      <c r="G474" s="42">
        <v>120</v>
      </c>
      <c r="H474" s="42">
        <v>300</v>
      </c>
      <c r="I474" s="42">
        <v>688200</v>
      </c>
      <c r="J474" s="45">
        <v>0.1</v>
      </c>
      <c r="K474" s="42">
        <v>68820</v>
      </c>
      <c r="L474" s="42">
        <v>619380</v>
      </c>
      <c r="M474" s="42">
        <v>275280</v>
      </c>
      <c r="N474" s="42">
        <v>344100</v>
      </c>
      <c r="O474" s="48">
        <v>41284</v>
      </c>
      <c r="P474" s="33" t="s">
        <v>1424</v>
      </c>
      <c r="Q474" s="33" t="s">
        <v>43</v>
      </c>
      <c r="R474" s="34">
        <v>2013</v>
      </c>
    </row>
    <row r="475" spans="1:18" x14ac:dyDescent="0.3">
      <c r="A475" s="32" t="s">
        <v>1189</v>
      </c>
      <c r="B475" s="33" t="s">
        <v>16</v>
      </c>
      <c r="C475" s="33" t="s">
        <v>22</v>
      </c>
      <c r="D475" s="33" t="s">
        <v>55</v>
      </c>
      <c r="E475" s="33" t="s">
        <v>470</v>
      </c>
      <c r="F475" s="39">
        <v>241</v>
      </c>
      <c r="G475" s="42">
        <v>120</v>
      </c>
      <c r="H475" s="42">
        <v>20</v>
      </c>
      <c r="I475" s="42">
        <v>4820</v>
      </c>
      <c r="J475" s="45">
        <v>0.1</v>
      </c>
      <c r="K475" s="42">
        <v>482</v>
      </c>
      <c r="L475" s="42">
        <v>4338</v>
      </c>
      <c r="M475" s="42">
        <v>28920</v>
      </c>
      <c r="N475" s="42">
        <v>-24582</v>
      </c>
      <c r="O475" s="48">
        <v>41649</v>
      </c>
      <c r="P475" s="33" t="s">
        <v>1422</v>
      </c>
      <c r="Q475" s="33" t="s">
        <v>43</v>
      </c>
      <c r="R475" s="34">
        <v>2014</v>
      </c>
    </row>
    <row r="476" spans="1:18" x14ac:dyDescent="0.3">
      <c r="A476" s="32" t="s">
        <v>1190</v>
      </c>
      <c r="B476" s="33" t="s">
        <v>16</v>
      </c>
      <c r="C476" s="33" t="s">
        <v>22</v>
      </c>
      <c r="D476" s="33" t="s">
        <v>55</v>
      </c>
      <c r="E476" s="33" t="s">
        <v>470</v>
      </c>
      <c r="F476" s="39">
        <v>2665</v>
      </c>
      <c r="G476" s="42">
        <v>120</v>
      </c>
      <c r="H476" s="42">
        <v>7</v>
      </c>
      <c r="I476" s="42">
        <v>18655</v>
      </c>
      <c r="J476" s="45">
        <v>0.1</v>
      </c>
      <c r="K476" s="42">
        <v>1865.5</v>
      </c>
      <c r="L476" s="42">
        <v>16789.5</v>
      </c>
      <c r="M476" s="42">
        <v>319800</v>
      </c>
      <c r="N476" s="42">
        <v>-303010.5</v>
      </c>
      <c r="O476" s="48">
        <v>41650</v>
      </c>
      <c r="P476" s="33" t="s">
        <v>1425</v>
      </c>
      <c r="Q476" s="33" t="s">
        <v>54</v>
      </c>
      <c r="R476" s="34">
        <v>2014</v>
      </c>
    </row>
    <row r="477" spans="1:18" x14ac:dyDescent="0.3">
      <c r="A477" s="32" t="s">
        <v>1191</v>
      </c>
      <c r="B477" s="33" t="s">
        <v>34</v>
      </c>
      <c r="C477" s="33" t="s">
        <v>17</v>
      </c>
      <c r="D477" s="33" t="s">
        <v>55</v>
      </c>
      <c r="E477" s="33" t="s">
        <v>470</v>
      </c>
      <c r="F477" s="39">
        <v>1916</v>
      </c>
      <c r="G477" s="42">
        <v>120</v>
      </c>
      <c r="H477" s="42">
        <v>125</v>
      </c>
      <c r="I477" s="42">
        <v>239500</v>
      </c>
      <c r="J477" s="45">
        <v>0.1</v>
      </c>
      <c r="K477" s="42">
        <v>23950</v>
      </c>
      <c r="L477" s="42">
        <v>215550</v>
      </c>
      <c r="M477" s="42">
        <v>229920</v>
      </c>
      <c r="N477" s="42">
        <v>-14370</v>
      </c>
      <c r="O477" s="48">
        <v>41286</v>
      </c>
      <c r="P477" s="33" t="s">
        <v>1425</v>
      </c>
      <c r="Q477" s="33" t="s">
        <v>30</v>
      </c>
      <c r="R477" s="34">
        <v>2013</v>
      </c>
    </row>
    <row r="478" spans="1:18" x14ac:dyDescent="0.3">
      <c r="A478" s="32" t="s">
        <v>1192</v>
      </c>
      <c r="B478" s="33" t="s">
        <v>38</v>
      </c>
      <c r="C478" s="33" t="s">
        <v>24</v>
      </c>
      <c r="D478" s="33" t="s">
        <v>55</v>
      </c>
      <c r="E478" s="33" t="s">
        <v>470</v>
      </c>
      <c r="F478" s="39">
        <v>853</v>
      </c>
      <c r="G478" s="42">
        <v>120</v>
      </c>
      <c r="H478" s="42">
        <v>300</v>
      </c>
      <c r="I478" s="42">
        <v>255900</v>
      </c>
      <c r="J478" s="45">
        <v>0.1</v>
      </c>
      <c r="K478" s="42">
        <v>25590</v>
      </c>
      <c r="L478" s="42">
        <v>230310</v>
      </c>
      <c r="M478" s="42">
        <v>102360</v>
      </c>
      <c r="N478" s="42">
        <v>127950</v>
      </c>
      <c r="O478" s="48">
        <v>41651</v>
      </c>
      <c r="P478" s="33" t="s">
        <v>1421</v>
      </c>
      <c r="Q478" s="33" t="s">
        <v>30</v>
      </c>
      <c r="R478" s="34">
        <v>2014</v>
      </c>
    </row>
    <row r="479" spans="1:18" x14ac:dyDescent="0.3">
      <c r="A479" s="32" t="s">
        <v>1193</v>
      </c>
      <c r="B479" s="33" t="s">
        <v>34</v>
      </c>
      <c r="C479" s="33" t="s">
        <v>26</v>
      </c>
      <c r="D479" s="33" t="s">
        <v>60</v>
      </c>
      <c r="E479" s="33" t="s">
        <v>470</v>
      </c>
      <c r="F479" s="39">
        <v>341</v>
      </c>
      <c r="G479" s="42">
        <v>250</v>
      </c>
      <c r="H479" s="42">
        <v>125</v>
      </c>
      <c r="I479" s="42">
        <v>42625</v>
      </c>
      <c r="J479" s="45">
        <v>0.1</v>
      </c>
      <c r="K479" s="42">
        <v>4262.5</v>
      </c>
      <c r="L479" s="42">
        <v>38362.5</v>
      </c>
      <c r="M479" s="42">
        <v>85250</v>
      </c>
      <c r="N479" s="42">
        <v>-46887.5</v>
      </c>
      <c r="O479" s="48">
        <v>41644</v>
      </c>
      <c r="P479" s="33" t="s">
        <v>1421</v>
      </c>
      <c r="Q479" s="33" t="s">
        <v>78</v>
      </c>
      <c r="R479" s="34">
        <v>2014</v>
      </c>
    </row>
    <row r="480" spans="1:18" x14ac:dyDescent="0.3">
      <c r="A480" s="32" t="s">
        <v>1194</v>
      </c>
      <c r="B480" s="33" t="s">
        <v>23</v>
      </c>
      <c r="C480" s="33" t="s">
        <v>26</v>
      </c>
      <c r="D480" s="33" t="s">
        <v>60</v>
      </c>
      <c r="E480" s="33" t="s">
        <v>470</v>
      </c>
      <c r="F480" s="39">
        <v>641</v>
      </c>
      <c r="G480" s="42">
        <v>250</v>
      </c>
      <c r="H480" s="42">
        <v>15</v>
      </c>
      <c r="I480" s="42">
        <v>9615</v>
      </c>
      <c r="J480" s="45">
        <v>0.1</v>
      </c>
      <c r="K480" s="42">
        <v>961.5</v>
      </c>
      <c r="L480" s="42">
        <v>8653.5</v>
      </c>
      <c r="M480" s="42">
        <v>160250</v>
      </c>
      <c r="N480" s="42">
        <v>-151596.5</v>
      </c>
      <c r="O480" s="48">
        <v>41646</v>
      </c>
      <c r="P480" s="33" t="s">
        <v>1423</v>
      </c>
      <c r="Q480" s="33" t="s">
        <v>37</v>
      </c>
      <c r="R480" s="34">
        <v>2014</v>
      </c>
    </row>
    <row r="481" spans="1:18" x14ac:dyDescent="0.3">
      <c r="A481" s="32" t="s">
        <v>1195</v>
      </c>
      <c r="B481" s="33" t="s">
        <v>16</v>
      </c>
      <c r="C481" s="33" t="s">
        <v>44</v>
      </c>
      <c r="D481" s="33" t="s">
        <v>60</v>
      </c>
      <c r="E481" s="33" t="s">
        <v>470</v>
      </c>
      <c r="F481" s="39">
        <v>2807</v>
      </c>
      <c r="G481" s="42">
        <v>250</v>
      </c>
      <c r="H481" s="42">
        <v>350</v>
      </c>
      <c r="I481" s="42">
        <v>982450</v>
      </c>
      <c r="J481" s="45">
        <v>0.1</v>
      </c>
      <c r="K481" s="42">
        <v>98245</v>
      </c>
      <c r="L481" s="42">
        <v>884205</v>
      </c>
      <c r="M481" s="42">
        <v>701750</v>
      </c>
      <c r="N481" s="42">
        <v>182455</v>
      </c>
      <c r="O481" s="48">
        <v>41647</v>
      </c>
      <c r="P481" s="33" t="s">
        <v>1419</v>
      </c>
      <c r="Q481" s="33" t="s">
        <v>41</v>
      </c>
      <c r="R481" s="34">
        <v>2014</v>
      </c>
    </row>
    <row r="482" spans="1:18" x14ac:dyDescent="0.3">
      <c r="A482" s="32" t="s">
        <v>1196</v>
      </c>
      <c r="B482" s="33" t="s">
        <v>38</v>
      </c>
      <c r="C482" s="33" t="s">
        <v>26</v>
      </c>
      <c r="D482" s="33" t="s">
        <v>60</v>
      </c>
      <c r="E482" s="33" t="s">
        <v>470</v>
      </c>
      <c r="F482" s="39">
        <v>432</v>
      </c>
      <c r="G482" s="42">
        <v>250</v>
      </c>
      <c r="H482" s="42">
        <v>300</v>
      </c>
      <c r="I482" s="42">
        <v>129600</v>
      </c>
      <c r="J482" s="45">
        <v>0.1</v>
      </c>
      <c r="K482" s="42">
        <v>12960</v>
      </c>
      <c r="L482" s="42">
        <v>116640</v>
      </c>
      <c r="M482" s="42">
        <v>108000</v>
      </c>
      <c r="N482" s="42">
        <v>8640</v>
      </c>
      <c r="O482" s="48">
        <v>41648</v>
      </c>
      <c r="P482" s="33" t="s">
        <v>1424</v>
      </c>
      <c r="Q482" s="33" t="s">
        <v>42</v>
      </c>
      <c r="R482" s="34">
        <v>2014</v>
      </c>
    </row>
    <row r="483" spans="1:18" x14ac:dyDescent="0.3">
      <c r="A483" s="32" t="s">
        <v>1197</v>
      </c>
      <c r="B483" s="33" t="s">
        <v>38</v>
      </c>
      <c r="C483" s="33" t="s">
        <v>44</v>
      </c>
      <c r="D483" s="33" t="s">
        <v>60</v>
      </c>
      <c r="E483" s="33" t="s">
        <v>470</v>
      </c>
      <c r="F483" s="39">
        <v>2294</v>
      </c>
      <c r="G483" s="42">
        <v>250</v>
      </c>
      <c r="H483" s="42">
        <v>300</v>
      </c>
      <c r="I483" s="42">
        <v>688200</v>
      </c>
      <c r="J483" s="45">
        <v>0.1</v>
      </c>
      <c r="K483" s="42">
        <v>68820</v>
      </c>
      <c r="L483" s="42">
        <v>619380</v>
      </c>
      <c r="M483" s="42">
        <v>573500</v>
      </c>
      <c r="N483" s="42">
        <v>45880</v>
      </c>
      <c r="O483" s="48">
        <v>41284</v>
      </c>
      <c r="P483" s="33" t="s">
        <v>1424</v>
      </c>
      <c r="Q483" s="33" t="s">
        <v>43</v>
      </c>
      <c r="R483" s="34">
        <v>2013</v>
      </c>
    </row>
    <row r="484" spans="1:18" x14ac:dyDescent="0.3">
      <c r="A484" s="32" t="s">
        <v>1198</v>
      </c>
      <c r="B484" s="33" t="s">
        <v>23</v>
      </c>
      <c r="C484" s="33" t="s">
        <v>24</v>
      </c>
      <c r="D484" s="33" t="s">
        <v>60</v>
      </c>
      <c r="E484" s="33" t="s">
        <v>470</v>
      </c>
      <c r="F484" s="39">
        <v>2167</v>
      </c>
      <c r="G484" s="42">
        <v>250</v>
      </c>
      <c r="H484" s="42">
        <v>15</v>
      </c>
      <c r="I484" s="42">
        <v>32505</v>
      </c>
      <c r="J484" s="45">
        <v>0.1</v>
      </c>
      <c r="K484" s="42">
        <v>3250.5</v>
      </c>
      <c r="L484" s="42">
        <v>29254.5</v>
      </c>
      <c r="M484" s="42">
        <v>541750</v>
      </c>
      <c r="N484" s="42">
        <v>-512495.5</v>
      </c>
      <c r="O484" s="48">
        <v>41284</v>
      </c>
      <c r="P484" s="33" t="s">
        <v>1424</v>
      </c>
      <c r="Q484" s="33" t="s">
        <v>43</v>
      </c>
      <c r="R484" s="34">
        <v>2013</v>
      </c>
    </row>
    <row r="485" spans="1:18" x14ac:dyDescent="0.3">
      <c r="A485" s="32" t="s">
        <v>1199</v>
      </c>
      <c r="B485" s="33" t="s">
        <v>34</v>
      </c>
      <c r="C485" s="33" t="s">
        <v>17</v>
      </c>
      <c r="D485" s="33" t="s">
        <v>60</v>
      </c>
      <c r="E485" s="33" t="s">
        <v>470</v>
      </c>
      <c r="F485" s="39">
        <v>2529</v>
      </c>
      <c r="G485" s="42">
        <v>250</v>
      </c>
      <c r="H485" s="42">
        <v>125</v>
      </c>
      <c r="I485" s="42">
        <v>316125</v>
      </c>
      <c r="J485" s="45">
        <v>0.1</v>
      </c>
      <c r="K485" s="42">
        <v>31612.5</v>
      </c>
      <c r="L485" s="42">
        <v>284512.5</v>
      </c>
      <c r="M485" s="42">
        <v>632250</v>
      </c>
      <c r="N485" s="42">
        <v>-347737.5</v>
      </c>
      <c r="O485" s="48">
        <v>41650</v>
      </c>
      <c r="P485" s="33" t="s">
        <v>1425</v>
      </c>
      <c r="Q485" s="33" t="s">
        <v>54</v>
      </c>
      <c r="R485" s="34">
        <v>2014</v>
      </c>
    </row>
    <row r="486" spans="1:18" x14ac:dyDescent="0.3">
      <c r="A486" s="32" t="s">
        <v>1200</v>
      </c>
      <c r="B486" s="33" t="s">
        <v>16</v>
      </c>
      <c r="C486" s="33" t="s">
        <v>22</v>
      </c>
      <c r="D486" s="33" t="s">
        <v>60</v>
      </c>
      <c r="E486" s="33" t="s">
        <v>470</v>
      </c>
      <c r="F486" s="39">
        <v>1870</v>
      </c>
      <c r="G486" s="42">
        <v>250</v>
      </c>
      <c r="H486" s="42">
        <v>350</v>
      </c>
      <c r="I486" s="42">
        <v>654500</v>
      </c>
      <c r="J486" s="45">
        <v>0.1</v>
      </c>
      <c r="K486" s="42">
        <v>65450</v>
      </c>
      <c r="L486" s="42">
        <v>589050</v>
      </c>
      <c r="M486" s="42">
        <v>467500</v>
      </c>
      <c r="N486" s="42">
        <v>121550</v>
      </c>
      <c r="O486" s="48">
        <v>41286</v>
      </c>
      <c r="P486" s="33" t="s">
        <v>1425</v>
      </c>
      <c r="Q486" s="33" t="s">
        <v>30</v>
      </c>
      <c r="R486" s="34">
        <v>2013</v>
      </c>
    </row>
    <row r="487" spans="1:18" x14ac:dyDescent="0.3">
      <c r="A487" s="32" t="s">
        <v>1201</v>
      </c>
      <c r="B487" s="33" t="s">
        <v>34</v>
      </c>
      <c r="C487" s="33" t="s">
        <v>44</v>
      </c>
      <c r="D487" s="33" t="s">
        <v>71</v>
      </c>
      <c r="E487" s="33" t="s">
        <v>470</v>
      </c>
      <c r="F487" s="39">
        <v>579</v>
      </c>
      <c r="G487" s="42">
        <v>260</v>
      </c>
      <c r="H487" s="42">
        <v>125</v>
      </c>
      <c r="I487" s="42">
        <v>72375</v>
      </c>
      <c r="J487" s="45">
        <v>0.1</v>
      </c>
      <c r="K487" s="42">
        <v>7237.5</v>
      </c>
      <c r="L487" s="42">
        <v>65137.5</v>
      </c>
      <c r="M487" s="42">
        <v>150540</v>
      </c>
      <c r="N487" s="42">
        <v>-85402.5</v>
      </c>
      <c r="O487" s="48">
        <v>41640</v>
      </c>
      <c r="P487" s="33" t="s">
        <v>1419</v>
      </c>
      <c r="Q487" s="33" t="s">
        <v>21</v>
      </c>
      <c r="R487" s="34">
        <v>2014</v>
      </c>
    </row>
    <row r="488" spans="1:18" x14ac:dyDescent="0.3">
      <c r="A488" s="32" t="s">
        <v>1202</v>
      </c>
      <c r="B488" s="33" t="s">
        <v>16</v>
      </c>
      <c r="C488" s="33" t="s">
        <v>17</v>
      </c>
      <c r="D488" s="33" t="s">
        <v>71</v>
      </c>
      <c r="E488" s="33" t="s">
        <v>470</v>
      </c>
      <c r="F488" s="39">
        <v>2240</v>
      </c>
      <c r="G488" s="42">
        <v>260</v>
      </c>
      <c r="H488" s="42">
        <v>350</v>
      </c>
      <c r="I488" s="42">
        <v>784000</v>
      </c>
      <c r="J488" s="45">
        <v>0.1</v>
      </c>
      <c r="K488" s="42">
        <v>78400</v>
      </c>
      <c r="L488" s="42">
        <v>705600</v>
      </c>
      <c r="M488" s="42">
        <v>582400</v>
      </c>
      <c r="N488" s="42">
        <v>123200</v>
      </c>
      <c r="O488" s="48">
        <v>41641</v>
      </c>
      <c r="P488" s="33" t="s">
        <v>1424</v>
      </c>
      <c r="Q488" s="33" t="s">
        <v>46</v>
      </c>
      <c r="R488" s="34">
        <v>2014</v>
      </c>
    </row>
    <row r="489" spans="1:18" x14ac:dyDescent="0.3">
      <c r="A489" s="32" t="s">
        <v>1203</v>
      </c>
      <c r="B489" s="33" t="s">
        <v>38</v>
      </c>
      <c r="C489" s="33" t="s">
        <v>44</v>
      </c>
      <c r="D489" s="33" t="s">
        <v>71</v>
      </c>
      <c r="E489" s="33" t="s">
        <v>470</v>
      </c>
      <c r="F489" s="39">
        <v>2993</v>
      </c>
      <c r="G489" s="42">
        <v>260</v>
      </c>
      <c r="H489" s="42">
        <v>300</v>
      </c>
      <c r="I489" s="42">
        <v>897900</v>
      </c>
      <c r="J489" s="45">
        <v>0.1</v>
      </c>
      <c r="K489" s="42">
        <v>89790</v>
      </c>
      <c r="L489" s="42">
        <v>808110</v>
      </c>
      <c r="M489" s="42">
        <v>778180</v>
      </c>
      <c r="N489" s="42">
        <v>29930</v>
      </c>
      <c r="O489" s="48">
        <v>41642</v>
      </c>
      <c r="P489" s="33" t="s">
        <v>1422</v>
      </c>
      <c r="Q489" s="33" t="s">
        <v>32</v>
      </c>
      <c r="R489" s="34">
        <v>2014</v>
      </c>
    </row>
    <row r="490" spans="1:18" x14ac:dyDescent="0.3">
      <c r="A490" s="32" t="s">
        <v>1204</v>
      </c>
      <c r="B490" s="33" t="s">
        <v>33</v>
      </c>
      <c r="C490" s="33" t="s">
        <v>17</v>
      </c>
      <c r="D490" s="33" t="s">
        <v>71</v>
      </c>
      <c r="E490" s="33" t="s">
        <v>470</v>
      </c>
      <c r="F490" s="39">
        <v>3520</v>
      </c>
      <c r="G490" s="42">
        <v>260</v>
      </c>
      <c r="H490" s="42">
        <v>12</v>
      </c>
      <c r="I490" s="42">
        <v>42246</v>
      </c>
      <c r="J490" s="45">
        <v>0.1</v>
      </c>
      <c r="K490" s="42">
        <v>4224.6000000000004</v>
      </c>
      <c r="L490" s="42">
        <v>38021.4</v>
      </c>
      <c r="M490" s="42">
        <v>915330</v>
      </c>
      <c r="N490" s="42">
        <v>-877308.6</v>
      </c>
      <c r="O490" s="48">
        <v>41643</v>
      </c>
      <c r="P490" s="33" t="s">
        <v>1425</v>
      </c>
      <c r="Q490" s="33" t="s">
        <v>64</v>
      </c>
      <c r="R490" s="34">
        <v>2014</v>
      </c>
    </row>
    <row r="491" spans="1:18" x14ac:dyDescent="0.3">
      <c r="A491" s="32" t="s">
        <v>1205</v>
      </c>
      <c r="B491" s="33" t="s">
        <v>16</v>
      </c>
      <c r="C491" s="33" t="s">
        <v>26</v>
      </c>
      <c r="D491" s="33" t="s">
        <v>71</v>
      </c>
      <c r="E491" s="33" t="s">
        <v>470</v>
      </c>
      <c r="F491" s="39">
        <v>2039</v>
      </c>
      <c r="G491" s="42">
        <v>260</v>
      </c>
      <c r="H491" s="42">
        <v>20</v>
      </c>
      <c r="I491" s="42">
        <v>40780</v>
      </c>
      <c r="J491" s="45">
        <v>0.1</v>
      </c>
      <c r="K491" s="42">
        <v>4078</v>
      </c>
      <c r="L491" s="42">
        <v>36702</v>
      </c>
      <c r="M491" s="42">
        <v>530140</v>
      </c>
      <c r="N491" s="42">
        <v>-493438</v>
      </c>
      <c r="O491" s="48">
        <v>41644</v>
      </c>
      <c r="P491" s="33" t="s">
        <v>1421</v>
      </c>
      <c r="Q491" s="33" t="s">
        <v>78</v>
      </c>
      <c r="R491" s="34">
        <v>2014</v>
      </c>
    </row>
    <row r="492" spans="1:18" x14ac:dyDescent="0.3">
      <c r="A492" s="32" t="s">
        <v>1206</v>
      </c>
      <c r="B492" s="33" t="s">
        <v>33</v>
      </c>
      <c r="C492" s="33" t="s">
        <v>22</v>
      </c>
      <c r="D492" s="33" t="s">
        <v>71</v>
      </c>
      <c r="E492" s="33" t="s">
        <v>470</v>
      </c>
      <c r="F492" s="39">
        <v>2574</v>
      </c>
      <c r="G492" s="42">
        <v>260</v>
      </c>
      <c r="H492" s="42">
        <v>12</v>
      </c>
      <c r="I492" s="42">
        <v>30888</v>
      </c>
      <c r="J492" s="45">
        <v>0.1</v>
      </c>
      <c r="K492" s="42">
        <v>3088.8</v>
      </c>
      <c r="L492" s="42">
        <v>27799.200000000001</v>
      </c>
      <c r="M492" s="42">
        <v>669240</v>
      </c>
      <c r="N492" s="42">
        <v>-641440.80000000005</v>
      </c>
      <c r="O492" s="48">
        <v>41647</v>
      </c>
      <c r="P492" s="33" t="s">
        <v>1419</v>
      </c>
      <c r="Q492" s="33" t="s">
        <v>41</v>
      </c>
      <c r="R492" s="34">
        <v>2014</v>
      </c>
    </row>
    <row r="493" spans="1:18" x14ac:dyDescent="0.3">
      <c r="A493" s="32" t="s">
        <v>1207</v>
      </c>
      <c r="B493" s="33" t="s">
        <v>16</v>
      </c>
      <c r="C493" s="33" t="s">
        <v>17</v>
      </c>
      <c r="D493" s="33" t="s">
        <v>71</v>
      </c>
      <c r="E493" s="33" t="s">
        <v>470</v>
      </c>
      <c r="F493" s="39">
        <v>707</v>
      </c>
      <c r="G493" s="42">
        <v>260</v>
      </c>
      <c r="H493" s="42">
        <v>350</v>
      </c>
      <c r="I493" s="42">
        <v>247450</v>
      </c>
      <c r="J493" s="45">
        <v>0.1</v>
      </c>
      <c r="K493" s="42">
        <v>24745</v>
      </c>
      <c r="L493" s="42">
        <v>222705</v>
      </c>
      <c r="M493" s="42">
        <v>183820</v>
      </c>
      <c r="N493" s="42">
        <v>38885</v>
      </c>
      <c r="O493" s="48">
        <v>41648</v>
      </c>
      <c r="P493" s="33" t="s">
        <v>1424</v>
      </c>
      <c r="Q493" s="33" t="s">
        <v>42</v>
      </c>
      <c r="R493" s="34">
        <v>2014</v>
      </c>
    </row>
    <row r="494" spans="1:18" x14ac:dyDescent="0.3">
      <c r="A494" s="32" t="s">
        <v>1208</v>
      </c>
      <c r="B494" s="33" t="s">
        <v>23</v>
      </c>
      <c r="C494" s="33" t="s">
        <v>24</v>
      </c>
      <c r="D494" s="33" t="s">
        <v>71</v>
      </c>
      <c r="E494" s="33" t="s">
        <v>470</v>
      </c>
      <c r="F494" s="39">
        <v>2072</v>
      </c>
      <c r="G494" s="42">
        <v>260</v>
      </c>
      <c r="H494" s="42">
        <v>15</v>
      </c>
      <c r="I494" s="42">
        <v>31080</v>
      </c>
      <c r="J494" s="45">
        <v>0.1</v>
      </c>
      <c r="K494" s="42">
        <v>3108</v>
      </c>
      <c r="L494" s="42">
        <v>27972</v>
      </c>
      <c r="M494" s="42">
        <v>538720</v>
      </c>
      <c r="N494" s="42">
        <v>-510748</v>
      </c>
      <c r="O494" s="48">
        <v>41651</v>
      </c>
      <c r="P494" s="33" t="s">
        <v>1421</v>
      </c>
      <c r="Q494" s="33" t="s">
        <v>30</v>
      </c>
      <c r="R494" s="34">
        <v>2014</v>
      </c>
    </row>
    <row r="495" spans="1:18" x14ac:dyDescent="0.3">
      <c r="A495" s="32" t="s">
        <v>1209</v>
      </c>
      <c r="B495" s="33" t="s">
        <v>38</v>
      </c>
      <c r="C495" s="33" t="s">
        <v>24</v>
      </c>
      <c r="D495" s="33" t="s">
        <v>71</v>
      </c>
      <c r="E495" s="33" t="s">
        <v>470</v>
      </c>
      <c r="F495" s="39">
        <v>853</v>
      </c>
      <c r="G495" s="42">
        <v>260</v>
      </c>
      <c r="H495" s="42">
        <v>300</v>
      </c>
      <c r="I495" s="42">
        <v>255900</v>
      </c>
      <c r="J495" s="45">
        <v>0.1</v>
      </c>
      <c r="K495" s="42">
        <v>25590</v>
      </c>
      <c r="L495" s="42">
        <v>230310</v>
      </c>
      <c r="M495" s="42">
        <v>221780</v>
      </c>
      <c r="N495" s="42">
        <v>8530</v>
      </c>
      <c r="O495" s="48">
        <v>41651</v>
      </c>
      <c r="P495" s="33" t="s">
        <v>1421</v>
      </c>
      <c r="Q495" s="33" t="s">
        <v>30</v>
      </c>
      <c r="R495" s="34">
        <v>2014</v>
      </c>
    </row>
    <row r="496" spans="1:18" x14ac:dyDescent="0.3">
      <c r="A496" s="32" t="s">
        <v>1210</v>
      </c>
      <c r="B496" s="33" t="s">
        <v>33</v>
      </c>
      <c r="C496" s="33" t="s">
        <v>24</v>
      </c>
      <c r="D496" s="33" t="s">
        <v>18</v>
      </c>
      <c r="E496" s="33" t="s">
        <v>470</v>
      </c>
      <c r="F496" s="39">
        <v>1198</v>
      </c>
      <c r="G496" s="42">
        <v>3</v>
      </c>
      <c r="H496" s="42">
        <v>12</v>
      </c>
      <c r="I496" s="42">
        <v>14376</v>
      </c>
      <c r="J496" s="45">
        <v>0.11</v>
      </c>
      <c r="K496" s="42">
        <v>1581.36</v>
      </c>
      <c r="L496" s="42">
        <v>12794.64</v>
      </c>
      <c r="M496" s="42">
        <v>3594</v>
      </c>
      <c r="N496" s="42">
        <v>9200.64</v>
      </c>
      <c r="O496" s="48">
        <v>41284</v>
      </c>
      <c r="P496" s="33" t="s">
        <v>1424</v>
      </c>
      <c r="Q496" s="33" t="s">
        <v>43</v>
      </c>
      <c r="R496" s="34">
        <v>2013</v>
      </c>
    </row>
    <row r="497" spans="1:18" x14ac:dyDescent="0.3">
      <c r="A497" s="32" t="s">
        <v>1211</v>
      </c>
      <c r="B497" s="33" t="s">
        <v>16</v>
      </c>
      <c r="C497" s="33" t="s">
        <v>24</v>
      </c>
      <c r="D497" s="33" t="s">
        <v>45</v>
      </c>
      <c r="E497" s="33" t="s">
        <v>470</v>
      </c>
      <c r="F497" s="39">
        <v>2532</v>
      </c>
      <c r="G497" s="42">
        <v>10</v>
      </c>
      <c r="H497" s="42">
        <v>7</v>
      </c>
      <c r="I497" s="42">
        <v>17724</v>
      </c>
      <c r="J497" s="45">
        <v>0.11</v>
      </c>
      <c r="K497" s="42">
        <v>1949.64</v>
      </c>
      <c r="L497" s="42">
        <v>15774.36</v>
      </c>
      <c r="M497" s="42">
        <v>25320</v>
      </c>
      <c r="N497" s="42">
        <v>-9545.64</v>
      </c>
      <c r="O497" s="48">
        <v>41643</v>
      </c>
      <c r="P497" s="33" t="s">
        <v>1425</v>
      </c>
      <c r="Q497" s="33" t="s">
        <v>64</v>
      </c>
      <c r="R497" s="34">
        <v>2014</v>
      </c>
    </row>
    <row r="498" spans="1:18" x14ac:dyDescent="0.3">
      <c r="A498" s="32" t="s">
        <v>1212</v>
      </c>
      <c r="B498" s="33" t="s">
        <v>33</v>
      </c>
      <c r="C498" s="33" t="s">
        <v>24</v>
      </c>
      <c r="D498" s="33" t="s">
        <v>45</v>
      </c>
      <c r="E498" s="33" t="s">
        <v>470</v>
      </c>
      <c r="F498" s="39">
        <v>1198</v>
      </c>
      <c r="G498" s="42">
        <v>10</v>
      </c>
      <c r="H498" s="42">
        <v>12</v>
      </c>
      <c r="I498" s="42">
        <v>14376</v>
      </c>
      <c r="J498" s="45">
        <v>0.11</v>
      </c>
      <c r="K498" s="42">
        <v>1581.36</v>
      </c>
      <c r="L498" s="42">
        <v>12794.64</v>
      </c>
      <c r="M498" s="42">
        <v>11980</v>
      </c>
      <c r="N498" s="42">
        <v>814.64</v>
      </c>
      <c r="O498" s="48">
        <v>41284</v>
      </c>
      <c r="P498" s="33" t="s">
        <v>1424</v>
      </c>
      <c r="Q498" s="33" t="s">
        <v>43</v>
      </c>
      <c r="R498" s="34">
        <v>2013</v>
      </c>
    </row>
    <row r="499" spans="1:18" x14ac:dyDescent="0.3">
      <c r="A499" s="32" t="s">
        <v>1213</v>
      </c>
      <c r="B499" s="33" t="s">
        <v>23</v>
      </c>
      <c r="C499" s="33" t="s">
        <v>17</v>
      </c>
      <c r="D499" s="33" t="s">
        <v>55</v>
      </c>
      <c r="E499" s="33" t="s">
        <v>470</v>
      </c>
      <c r="F499" s="39">
        <v>384</v>
      </c>
      <c r="G499" s="42">
        <v>120</v>
      </c>
      <c r="H499" s="42">
        <v>15</v>
      </c>
      <c r="I499" s="42">
        <v>5760</v>
      </c>
      <c r="J499" s="45">
        <v>0.11</v>
      </c>
      <c r="K499" s="42">
        <v>633.6</v>
      </c>
      <c r="L499" s="42">
        <v>5126.3999999999996</v>
      </c>
      <c r="M499" s="42">
        <v>46080</v>
      </c>
      <c r="N499" s="42">
        <v>-40953.599999999999</v>
      </c>
      <c r="O499" s="48">
        <v>41640</v>
      </c>
      <c r="P499" s="33" t="s">
        <v>1419</v>
      </c>
      <c r="Q499" s="33" t="s">
        <v>21</v>
      </c>
      <c r="R499" s="34">
        <v>2014</v>
      </c>
    </row>
    <row r="500" spans="1:18" x14ac:dyDescent="0.3">
      <c r="A500" s="32" t="s">
        <v>1214</v>
      </c>
      <c r="B500" s="33" t="s">
        <v>33</v>
      </c>
      <c r="C500" s="33" t="s">
        <v>22</v>
      </c>
      <c r="D500" s="33" t="s">
        <v>55</v>
      </c>
      <c r="E500" s="33" t="s">
        <v>470</v>
      </c>
      <c r="F500" s="39">
        <v>472</v>
      </c>
      <c r="G500" s="42">
        <v>120</v>
      </c>
      <c r="H500" s="42">
        <v>12</v>
      </c>
      <c r="I500" s="42">
        <v>5664</v>
      </c>
      <c r="J500" s="45">
        <v>0.11</v>
      </c>
      <c r="K500" s="42">
        <v>623.04</v>
      </c>
      <c r="L500" s="42">
        <v>5040.96</v>
      </c>
      <c r="M500" s="42">
        <v>56640</v>
      </c>
      <c r="N500" s="42">
        <v>-51599.040000000001</v>
      </c>
      <c r="O500" s="48">
        <v>41649</v>
      </c>
      <c r="P500" s="33" t="s">
        <v>1422</v>
      </c>
      <c r="Q500" s="33" t="s">
        <v>43</v>
      </c>
      <c r="R500" s="34">
        <v>2014</v>
      </c>
    </row>
    <row r="501" spans="1:18" x14ac:dyDescent="0.3">
      <c r="A501" s="32" t="s">
        <v>1215</v>
      </c>
      <c r="B501" s="33" t="s">
        <v>16</v>
      </c>
      <c r="C501" s="33" t="s">
        <v>44</v>
      </c>
      <c r="D501" s="33" t="s">
        <v>60</v>
      </c>
      <c r="E501" s="33" t="s">
        <v>470</v>
      </c>
      <c r="F501" s="39">
        <v>1579</v>
      </c>
      <c r="G501" s="42">
        <v>250</v>
      </c>
      <c r="H501" s="42">
        <v>7</v>
      </c>
      <c r="I501" s="42">
        <v>11053</v>
      </c>
      <c r="J501" s="45">
        <v>0.11</v>
      </c>
      <c r="K501" s="42">
        <v>1215.83</v>
      </c>
      <c r="L501" s="42">
        <v>9837.17</v>
      </c>
      <c r="M501" s="42">
        <v>394750</v>
      </c>
      <c r="N501" s="42">
        <v>-384912.83</v>
      </c>
      <c r="O501" s="48">
        <v>41642</v>
      </c>
      <c r="P501" s="33" t="s">
        <v>1422</v>
      </c>
      <c r="Q501" s="33" t="s">
        <v>32</v>
      </c>
      <c r="R501" s="34">
        <v>2014</v>
      </c>
    </row>
    <row r="502" spans="1:18" x14ac:dyDescent="0.3">
      <c r="A502" s="32" t="s">
        <v>1216</v>
      </c>
      <c r="B502" s="33" t="s">
        <v>33</v>
      </c>
      <c r="C502" s="33" t="s">
        <v>26</v>
      </c>
      <c r="D502" s="33" t="s">
        <v>60</v>
      </c>
      <c r="E502" s="33" t="s">
        <v>470</v>
      </c>
      <c r="F502" s="39">
        <v>1005</v>
      </c>
      <c r="G502" s="42">
        <v>250</v>
      </c>
      <c r="H502" s="42">
        <v>12</v>
      </c>
      <c r="I502" s="42">
        <v>12060</v>
      </c>
      <c r="J502" s="45">
        <v>0.11</v>
      </c>
      <c r="K502" s="42">
        <v>1326.6</v>
      </c>
      <c r="L502" s="42">
        <v>10733.4</v>
      </c>
      <c r="M502" s="42">
        <v>251250</v>
      </c>
      <c r="N502" s="42">
        <v>-240516.6</v>
      </c>
      <c r="O502" s="48">
        <v>41283</v>
      </c>
      <c r="P502" s="33" t="s">
        <v>1419</v>
      </c>
      <c r="Q502" s="33" t="s">
        <v>42</v>
      </c>
      <c r="R502" s="34">
        <v>2013</v>
      </c>
    </row>
    <row r="503" spans="1:18" x14ac:dyDescent="0.3">
      <c r="A503" s="32" t="s">
        <v>1217</v>
      </c>
      <c r="B503" s="33" t="s">
        <v>23</v>
      </c>
      <c r="C503" s="33" t="s">
        <v>44</v>
      </c>
      <c r="D503" s="33" t="s">
        <v>71</v>
      </c>
      <c r="E503" s="33" t="s">
        <v>470</v>
      </c>
      <c r="F503" s="39">
        <v>3200</v>
      </c>
      <c r="G503" s="42">
        <v>260</v>
      </c>
      <c r="H503" s="42">
        <v>15</v>
      </c>
      <c r="I503" s="42">
        <v>47992.5</v>
      </c>
      <c r="J503" s="45">
        <v>0.11000010418294499</v>
      </c>
      <c r="K503" s="42">
        <v>5279.18</v>
      </c>
      <c r="L503" s="42">
        <v>42713.33</v>
      </c>
      <c r="M503" s="42">
        <v>831870</v>
      </c>
      <c r="N503" s="42">
        <v>-789156.67</v>
      </c>
      <c r="O503" s="48">
        <v>41646</v>
      </c>
      <c r="P503" s="33" t="s">
        <v>1423</v>
      </c>
      <c r="Q503" s="33" t="s">
        <v>37</v>
      </c>
      <c r="R503" s="34">
        <v>2014</v>
      </c>
    </row>
    <row r="504" spans="1:18" x14ac:dyDescent="0.3">
      <c r="A504" s="32" t="s">
        <v>1218</v>
      </c>
      <c r="B504" s="33" t="s">
        <v>33</v>
      </c>
      <c r="C504" s="33" t="s">
        <v>22</v>
      </c>
      <c r="D504" s="33" t="s">
        <v>71</v>
      </c>
      <c r="E504" s="33" t="s">
        <v>470</v>
      </c>
      <c r="F504" s="39">
        <v>472</v>
      </c>
      <c r="G504" s="42">
        <v>260</v>
      </c>
      <c r="H504" s="42">
        <v>12</v>
      </c>
      <c r="I504" s="42">
        <v>5664</v>
      </c>
      <c r="J504" s="45">
        <v>0.11</v>
      </c>
      <c r="K504" s="42">
        <v>623.04</v>
      </c>
      <c r="L504" s="42">
        <v>5040.96</v>
      </c>
      <c r="M504" s="42">
        <v>122720</v>
      </c>
      <c r="N504" s="42">
        <v>-117679.03999999999</v>
      </c>
      <c r="O504" s="48">
        <v>41649</v>
      </c>
      <c r="P504" s="33" t="s">
        <v>1422</v>
      </c>
      <c r="Q504" s="33" t="s">
        <v>43</v>
      </c>
      <c r="R504" s="34">
        <v>2014</v>
      </c>
    </row>
    <row r="505" spans="1:18" x14ac:dyDescent="0.3">
      <c r="A505" s="32" t="s">
        <v>1219</v>
      </c>
      <c r="B505" s="33" t="s">
        <v>33</v>
      </c>
      <c r="C505" s="33" t="s">
        <v>17</v>
      </c>
      <c r="D505" s="33" t="s">
        <v>18</v>
      </c>
      <c r="E505" s="33" t="s">
        <v>470</v>
      </c>
      <c r="F505" s="39">
        <v>1937</v>
      </c>
      <c r="G505" s="42">
        <v>3</v>
      </c>
      <c r="H505" s="42">
        <v>12</v>
      </c>
      <c r="I505" s="42">
        <v>23244</v>
      </c>
      <c r="J505" s="45">
        <v>0.11</v>
      </c>
      <c r="K505" s="42">
        <v>2556.84</v>
      </c>
      <c r="L505" s="42">
        <v>20687.16</v>
      </c>
      <c r="M505" s="42">
        <v>5811</v>
      </c>
      <c r="N505" s="42">
        <v>14876.16</v>
      </c>
      <c r="O505" s="48">
        <v>41641</v>
      </c>
      <c r="P505" s="33" t="s">
        <v>1424</v>
      </c>
      <c r="Q505" s="33" t="s">
        <v>46</v>
      </c>
      <c r="R505" s="34">
        <v>2014</v>
      </c>
    </row>
    <row r="506" spans="1:18" x14ac:dyDescent="0.3">
      <c r="A506" s="32" t="s">
        <v>1220</v>
      </c>
      <c r="B506" s="33" t="s">
        <v>16</v>
      </c>
      <c r="C506" s="33" t="s">
        <v>22</v>
      </c>
      <c r="D506" s="33" t="s">
        <v>18</v>
      </c>
      <c r="E506" s="33" t="s">
        <v>470</v>
      </c>
      <c r="F506" s="39">
        <v>792</v>
      </c>
      <c r="G506" s="42">
        <v>3</v>
      </c>
      <c r="H506" s="42">
        <v>350</v>
      </c>
      <c r="I506" s="42">
        <v>277200</v>
      </c>
      <c r="J506" s="45">
        <v>0.11</v>
      </c>
      <c r="K506" s="42">
        <v>30492</v>
      </c>
      <c r="L506" s="42">
        <v>246708</v>
      </c>
      <c r="M506" s="42">
        <v>2376</v>
      </c>
      <c r="N506" s="42">
        <v>244332</v>
      </c>
      <c r="O506" s="48">
        <v>41642</v>
      </c>
      <c r="P506" s="33" t="s">
        <v>1422</v>
      </c>
      <c r="Q506" s="33" t="s">
        <v>32</v>
      </c>
      <c r="R506" s="34">
        <v>2014</v>
      </c>
    </row>
    <row r="507" spans="1:18" x14ac:dyDescent="0.3">
      <c r="A507" s="32" t="s">
        <v>1221</v>
      </c>
      <c r="B507" s="33" t="s">
        <v>38</v>
      </c>
      <c r="C507" s="33" t="s">
        <v>22</v>
      </c>
      <c r="D507" s="33" t="s">
        <v>18</v>
      </c>
      <c r="E507" s="33" t="s">
        <v>470</v>
      </c>
      <c r="F507" s="39">
        <v>2811</v>
      </c>
      <c r="G507" s="42">
        <v>3</v>
      </c>
      <c r="H507" s="42">
        <v>300</v>
      </c>
      <c r="I507" s="42">
        <v>843300</v>
      </c>
      <c r="J507" s="45">
        <v>0.11</v>
      </c>
      <c r="K507" s="42">
        <v>92763</v>
      </c>
      <c r="L507" s="42">
        <v>750537</v>
      </c>
      <c r="M507" s="42">
        <v>8433</v>
      </c>
      <c r="N507" s="42">
        <v>742104</v>
      </c>
      <c r="O507" s="48">
        <v>41646</v>
      </c>
      <c r="P507" s="33" t="s">
        <v>1423</v>
      </c>
      <c r="Q507" s="33" t="s">
        <v>37</v>
      </c>
      <c r="R507" s="34">
        <v>2014</v>
      </c>
    </row>
    <row r="508" spans="1:18" x14ac:dyDescent="0.3">
      <c r="A508" s="32" t="s">
        <v>1222</v>
      </c>
      <c r="B508" s="33" t="s">
        <v>34</v>
      </c>
      <c r="C508" s="33" t="s">
        <v>24</v>
      </c>
      <c r="D508" s="33" t="s">
        <v>18</v>
      </c>
      <c r="E508" s="33" t="s">
        <v>470</v>
      </c>
      <c r="F508" s="39">
        <v>2441</v>
      </c>
      <c r="G508" s="42">
        <v>3</v>
      </c>
      <c r="H508" s="42">
        <v>125</v>
      </c>
      <c r="I508" s="42">
        <v>305125</v>
      </c>
      <c r="J508" s="45">
        <v>0.11</v>
      </c>
      <c r="K508" s="42">
        <v>33563.75</v>
      </c>
      <c r="L508" s="42">
        <v>271561.25</v>
      </c>
      <c r="M508" s="42">
        <v>7323</v>
      </c>
      <c r="N508" s="42">
        <v>264238.25</v>
      </c>
      <c r="O508" s="48">
        <v>41649</v>
      </c>
      <c r="P508" s="33" t="s">
        <v>1422</v>
      </c>
      <c r="Q508" s="33" t="s">
        <v>43</v>
      </c>
      <c r="R508" s="34">
        <v>2014</v>
      </c>
    </row>
    <row r="509" spans="1:18" x14ac:dyDescent="0.3">
      <c r="A509" s="32" t="s">
        <v>1223</v>
      </c>
      <c r="B509" s="33" t="s">
        <v>23</v>
      </c>
      <c r="C509" s="33" t="s">
        <v>17</v>
      </c>
      <c r="D509" s="33" t="s">
        <v>18</v>
      </c>
      <c r="E509" s="33" t="s">
        <v>470</v>
      </c>
      <c r="F509" s="39">
        <v>1560</v>
      </c>
      <c r="G509" s="42">
        <v>3</v>
      </c>
      <c r="H509" s="42">
        <v>15</v>
      </c>
      <c r="I509" s="42">
        <v>23400</v>
      </c>
      <c r="J509" s="45">
        <v>0.11</v>
      </c>
      <c r="K509" s="42">
        <v>2574</v>
      </c>
      <c r="L509" s="42">
        <v>20826</v>
      </c>
      <c r="M509" s="42">
        <v>4680</v>
      </c>
      <c r="N509" s="42">
        <v>16146</v>
      </c>
      <c r="O509" s="48">
        <v>41285</v>
      </c>
      <c r="P509" s="33" t="s">
        <v>1422</v>
      </c>
      <c r="Q509" s="33" t="s">
        <v>54</v>
      </c>
      <c r="R509" s="34">
        <v>2013</v>
      </c>
    </row>
    <row r="510" spans="1:18" x14ac:dyDescent="0.3">
      <c r="A510" s="32" t="s">
        <v>1224</v>
      </c>
      <c r="B510" s="33" t="s">
        <v>16</v>
      </c>
      <c r="C510" s="33" t="s">
        <v>26</v>
      </c>
      <c r="D510" s="33" t="s">
        <v>18</v>
      </c>
      <c r="E510" s="33" t="s">
        <v>470</v>
      </c>
      <c r="F510" s="39">
        <v>2706</v>
      </c>
      <c r="G510" s="42">
        <v>3</v>
      </c>
      <c r="H510" s="42">
        <v>7</v>
      </c>
      <c r="I510" s="42">
        <v>18942</v>
      </c>
      <c r="J510" s="45">
        <v>0.11</v>
      </c>
      <c r="K510" s="42">
        <v>2083.62</v>
      </c>
      <c r="L510" s="42">
        <v>16858.38</v>
      </c>
      <c r="M510" s="42">
        <v>8118</v>
      </c>
      <c r="N510" s="42">
        <v>8740.3799999999992</v>
      </c>
      <c r="O510" s="48">
        <v>41285</v>
      </c>
      <c r="P510" s="33" t="s">
        <v>1422</v>
      </c>
      <c r="Q510" s="33" t="s">
        <v>54</v>
      </c>
      <c r="R510" s="34">
        <v>2013</v>
      </c>
    </row>
    <row r="511" spans="1:18" x14ac:dyDescent="0.3">
      <c r="A511" s="32" t="s">
        <v>1225</v>
      </c>
      <c r="B511" s="33" t="s">
        <v>16</v>
      </c>
      <c r="C511" s="33" t="s">
        <v>22</v>
      </c>
      <c r="D511" s="33" t="s">
        <v>31</v>
      </c>
      <c r="E511" s="33" t="s">
        <v>470</v>
      </c>
      <c r="F511" s="39">
        <v>766</v>
      </c>
      <c r="G511" s="42">
        <v>5</v>
      </c>
      <c r="H511" s="42">
        <v>350</v>
      </c>
      <c r="I511" s="42">
        <v>268100</v>
      </c>
      <c r="J511" s="45">
        <v>0.11</v>
      </c>
      <c r="K511" s="42">
        <v>29491</v>
      </c>
      <c r="L511" s="42">
        <v>238609</v>
      </c>
      <c r="M511" s="42">
        <v>3830</v>
      </c>
      <c r="N511" s="42">
        <v>234779</v>
      </c>
      <c r="O511" s="48">
        <v>41640</v>
      </c>
      <c r="P511" s="33" t="s">
        <v>1419</v>
      </c>
      <c r="Q511" s="33" t="s">
        <v>21</v>
      </c>
      <c r="R511" s="34">
        <v>2014</v>
      </c>
    </row>
    <row r="512" spans="1:18" x14ac:dyDescent="0.3">
      <c r="A512" s="32" t="s">
        <v>1226</v>
      </c>
      <c r="B512" s="33" t="s">
        <v>16</v>
      </c>
      <c r="C512" s="33" t="s">
        <v>22</v>
      </c>
      <c r="D512" s="33" t="s">
        <v>31</v>
      </c>
      <c r="E512" s="33" t="s">
        <v>470</v>
      </c>
      <c r="F512" s="39">
        <v>2992</v>
      </c>
      <c r="G512" s="42">
        <v>5</v>
      </c>
      <c r="H512" s="42">
        <v>20</v>
      </c>
      <c r="I512" s="42">
        <v>59840</v>
      </c>
      <c r="J512" s="45">
        <v>0.11</v>
      </c>
      <c r="K512" s="42">
        <v>6582.4</v>
      </c>
      <c r="L512" s="42">
        <v>53257.599999999999</v>
      </c>
      <c r="M512" s="42">
        <v>14960</v>
      </c>
      <c r="N512" s="42">
        <v>38297.599999999999</v>
      </c>
      <c r="O512" s="48">
        <v>41284</v>
      </c>
      <c r="P512" s="33" t="s">
        <v>1424</v>
      </c>
      <c r="Q512" s="33" t="s">
        <v>43</v>
      </c>
      <c r="R512" s="34">
        <v>2013</v>
      </c>
    </row>
    <row r="513" spans="1:18" x14ac:dyDescent="0.3">
      <c r="A513" s="32" t="s">
        <v>1227</v>
      </c>
      <c r="B513" s="33" t="s">
        <v>23</v>
      </c>
      <c r="C513" s="33" t="s">
        <v>26</v>
      </c>
      <c r="D513" s="33" t="s">
        <v>31</v>
      </c>
      <c r="E513" s="33" t="s">
        <v>470</v>
      </c>
      <c r="F513" s="39">
        <v>2157</v>
      </c>
      <c r="G513" s="42">
        <v>5</v>
      </c>
      <c r="H513" s="42">
        <v>15</v>
      </c>
      <c r="I513" s="42">
        <v>32355</v>
      </c>
      <c r="J513" s="45">
        <v>0.11</v>
      </c>
      <c r="K513" s="42">
        <v>3559.05</v>
      </c>
      <c r="L513" s="42">
        <v>28795.95</v>
      </c>
      <c r="M513" s="42">
        <v>10785</v>
      </c>
      <c r="N513" s="42">
        <v>18010.95</v>
      </c>
      <c r="O513" s="48">
        <v>41651</v>
      </c>
      <c r="P513" s="33" t="s">
        <v>1421</v>
      </c>
      <c r="Q513" s="33" t="s">
        <v>30</v>
      </c>
      <c r="R513" s="34">
        <v>2014</v>
      </c>
    </row>
    <row r="514" spans="1:18" x14ac:dyDescent="0.3">
      <c r="A514" s="32" t="s">
        <v>1228</v>
      </c>
      <c r="B514" s="33" t="s">
        <v>38</v>
      </c>
      <c r="C514" s="33" t="s">
        <v>17</v>
      </c>
      <c r="D514" s="33" t="s">
        <v>45</v>
      </c>
      <c r="E514" s="33" t="s">
        <v>470</v>
      </c>
      <c r="F514" s="39">
        <v>873</v>
      </c>
      <c r="G514" s="42">
        <v>10</v>
      </c>
      <c r="H514" s="42">
        <v>300</v>
      </c>
      <c r="I514" s="42">
        <v>261900</v>
      </c>
      <c r="J514" s="45">
        <v>0.11</v>
      </c>
      <c r="K514" s="42">
        <v>28809</v>
      </c>
      <c r="L514" s="42">
        <v>233091</v>
      </c>
      <c r="M514" s="42">
        <v>8730</v>
      </c>
      <c r="N514" s="42">
        <v>224361</v>
      </c>
      <c r="O514" s="48">
        <v>41640</v>
      </c>
      <c r="P514" s="33" t="s">
        <v>1419</v>
      </c>
      <c r="Q514" s="33" t="s">
        <v>21</v>
      </c>
      <c r="R514" s="34">
        <v>2014</v>
      </c>
    </row>
    <row r="515" spans="1:18" x14ac:dyDescent="0.3">
      <c r="A515" s="32" t="s">
        <v>1229</v>
      </c>
      <c r="B515" s="33" t="s">
        <v>16</v>
      </c>
      <c r="C515" s="33" t="s">
        <v>26</v>
      </c>
      <c r="D515" s="33" t="s">
        <v>45</v>
      </c>
      <c r="E515" s="33" t="s">
        <v>470</v>
      </c>
      <c r="F515" s="39">
        <v>1122</v>
      </c>
      <c r="G515" s="42">
        <v>10</v>
      </c>
      <c r="H515" s="42">
        <v>20</v>
      </c>
      <c r="I515" s="42">
        <v>22440</v>
      </c>
      <c r="J515" s="45">
        <v>0.11</v>
      </c>
      <c r="K515" s="42">
        <v>2468.4</v>
      </c>
      <c r="L515" s="42">
        <v>19971.599999999999</v>
      </c>
      <c r="M515" s="42">
        <v>11220</v>
      </c>
      <c r="N515" s="42">
        <v>8751.6</v>
      </c>
      <c r="O515" s="48">
        <v>41642</v>
      </c>
      <c r="P515" s="33" t="s">
        <v>1422</v>
      </c>
      <c r="Q515" s="33" t="s">
        <v>32</v>
      </c>
      <c r="R515" s="34">
        <v>2014</v>
      </c>
    </row>
    <row r="516" spans="1:18" x14ac:dyDescent="0.3">
      <c r="A516" s="32" t="s">
        <v>1230</v>
      </c>
      <c r="B516" s="33" t="s">
        <v>16</v>
      </c>
      <c r="C516" s="33" t="s">
        <v>17</v>
      </c>
      <c r="D516" s="33" t="s">
        <v>45</v>
      </c>
      <c r="E516" s="33" t="s">
        <v>470</v>
      </c>
      <c r="F516" s="39">
        <v>2104</v>
      </c>
      <c r="G516" s="42">
        <v>10</v>
      </c>
      <c r="H516" s="42">
        <v>350</v>
      </c>
      <c r="I516" s="42">
        <v>736575</v>
      </c>
      <c r="J516" s="45">
        <v>0.11</v>
      </c>
      <c r="K516" s="42">
        <v>81023.25</v>
      </c>
      <c r="L516" s="42">
        <v>655551.75</v>
      </c>
      <c r="M516" s="42">
        <v>21045</v>
      </c>
      <c r="N516" s="42">
        <v>634506.75</v>
      </c>
      <c r="O516" s="48">
        <v>41646</v>
      </c>
      <c r="P516" s="33" t="s">
        <v>1423</v>
      </c>
      <c r="Q516" s="33" t="s">
        <v>37</v>
      </c>
      <c r="R516" s="34">
        <v>2014</v>
      </c>
    </row>
    <row r="517" spans="1:18" x14ac:dyDescent="0.3">
      <c r="A517" s="32" t="s">
        <v>1231</v>
      </c>
      <c r="B517" s="33" t="s">
        <v>33</v>
      </c>
      <c r="C517" s="33" t="s">
        <v>17</v>
      </c>
      <c r="D517" s="33" t="s">
        <v>45</v>
      </c>
      <c r="E517" s="33" t="s">
        <v>470</v>
      </c>
      <c r="F517" s="39">
        <v>4026</v>
      </c>
      <c r="G517" s="42">
        <v>10</v>
      </c>
      <c r="H517" s="42">
        <v>12</v>
      </c>
      <c r="I517" s="42">
        <v>48312</v>
      </c>
      <c r="J517" s="45">
        <v>0.11</v>
      </c>
      <c r="K517" s="42">
        <v>5314.32</v>
      </c>
      <c r="L517" s="42">
        <v>42997.68</v>
      </c>
      <c r="M517" s="42">
        <v>40260</v>
      </c>
      <c r="N517" s="42">
        <v>2737.68</v>
      </c>
      <c r="O517" s="48">
        <v>41646</v>
      </c>
      <c r="P517" s="33" t="s">
        <v>1423</v>
      </c>
      <c r="Q517" s="33" t="s">
        <v>37</v>
      </c>
      <c r="R517" s="34">
        <v>2014</v>
      </c>
    </row>
    <row r="518" spans="1:18" x14ac:dyDescent="0.3">
      <c r="A518" s="32" t="s">
        <v>1232</v>
      </c>
      <c r="B518" s="33" t="s">
        <v>33</v>
      </c>
      <c r="C518" s="33" t="s">
        <v>24</v>
      </c>
      <c r="D518" s="33" t="s">
        <v>45</v>
      </c>
      <c r="E518" s="33" t="s">
        <v>470</v>
      </c>
      <c r="F518" s="39">
        <v>2426</v>
      </c>
      <c r="G518" s="42">
        <v>10</v>
      </c>
      <c r="H518" s="42">
        <v>12</v>
      </c>
      <c r="I518" s="42">
        <v>29106</v>
      </c>
      <c r="J518" s="45">
        <v>0.11</v>
      </c>
      <c r="K518" s="42">
        <v>3201.66</v>
      </c>
      <c r="L518" s="42">
        <v>25904.34</v>
      </c>
      <c r="M518" s="42">
        <v>24255</v>
      </c>
      <c r="N518" s="42">
        <v>1649.34</v>
      </c>
      <c r="O518" s="48">
        <v>41646</v>
      </c>
      <c r="P518" s="33" t="s">
        <v>1423</v>
      </c>
      <c r="Q518" s="33" t="s">
        <v>37</v>
      </c>
      <c r="R518" s="34">
        <v>2014</v>
      </c>
    </row>
    <row r="519" spans="1:18" x14ac:dyDescent="0.3">
      <c r="A519" s="32" t="s">
        <v>1233</v>
      </c>
      <c r="B519" s="33" t="s">
        <v>16</v>
      </c>
      <c r="C519" s="33" t="s">
        <v>17</v>
      </c>
      <c r="D519" s="33" t="s">
        <v>45</v>
      </c>
      <c r="E519" s="33" t="s">
        <v>470</v>
      </c>
      <c r="F519" s="39">
        <v>2394</v>
      </c>
      <c r="G519" s="42">
        <v>10</v>
      </c>
      <c r="H519" s="42">
        <v>20</v>
      </c>
      <c r="I519" s="42">
        <v>47880</v>
      </c>
      <c r="J519" s="45">
        <v>0.11</v>
      </c>
      <c r="K519" s="42">
        <v>5266.8</v>
      </c>
      <c r="L519" s="42">
        <v>42613.2</v>
      </c>
      <c r="M519" s="42">
        <v>23940</v>
      </c>
      <c r="N519" s="42">
        <v>18673.2</v>
      </c>
      <c r="O519" s="48">
        <v>41647</v>
      </c>
      <c r="P519" s="33" t="s">
        <v>1419</v>
      </c>
      <c r="Q519" s="33" t="s">
        <v>41</v>
      </c>
      <c r="R519" s="34">
        <v>2014</v>
      </c>
    </row>
    <row r="520" spans="1:18" x14ac:dyDescent="0.3">
      <c r="A520" s="32" t="s">
        <v>1234</v>
      </c>
      <c r="B520" s="33" t="s">
        <v>23</v>
      </c>
      <c r="C520" s="33" t="s">
        <v>26</v>
      </c>
      <c r="D520" s="33" t="s">
        <v>45</v>
      </c>
      <c r="E520" s="33" t="s">
        <v>470</v>
      </c>
      <c r="F520" s="39">
        <v>1984</v>
      </c>
      <c r="G520" s="42">
        <v>10</v>
      </c>
      <c r="H520" s="42">
        <v>15</v>
      </c>
      <c r="I520" s="42">
        <v>29760</v>
      </c>
      <c r="J520" s="45">
        <v>0.11</v>
      </c>
      <c r="K520" s="42">
        <v>3273.6</v>
      </c>
      <c r="L520" s="42">
        <v>26486.400000000001</v>
      </c>
      <c r="M520" s="42">
        <v>19840</v>
      </c>
      <c r="N520" s="42">
        <v>6646.4</v>
      </c>
      <c r="O520" s="48">
        <v>41647</v>
      </c>
      <c r="P520" s="33" t="s">
        <v>1419</v>
      </c>
      <c r="Q520" s="33" t="s">
        <v>41</v>
      </c>
      <c r="R520" s="34">
        <v>2014</v>
      </c>
    </row>
    <row r="521" spans="1:18" x14ac:dyDescent="0.3">
      <c r="A521" s="32" t="s">
        <v>1235</v>
      </c>
      <c r="B521" s="33" t="s">
        <v>34</v>
      </c>
      <c r="C521" s="33" t="s">
        <v>24</v>
      </c>
      <c r="D521" s="33" t="s">
        <v>45</v>
      </c>
      <c r="E521" s="33" t="s">
        <v>470</v>
      </c>
      <c r="F521" s="39">
        <v>2441</v>
      </c>
      <c r="G521" s="42">
        <v>10</v>
      </c>
      <c r="H521" s="42">
        <v>125</v>
      </c>
      <c r="I521" s="42">
        <v>305125</v>
      </c>
      <c r="J521" s="45">
        <v>0.11</v>
      </c>
      <c r="K521" s="42">
        <v>33563.75</v>
      </c>
      <c r="L521" s="42">
        <v>271561.25</v>
      </c>
      <c r="M521" s="42">
        <v>24410</v>
      </c>
      <c r="N521" s="42">
        <v>247151.25</v>
      </c>
      <c r="O521" s="48">
        <v>41649</v>
      </c>
      <c r="P521" s="33" t="s">
        <v>1422</v>
      </c>
      <c r="Q521" s="33" t="s">
        <v>43</v>
      </c>
      <c r="R521" s="34">
        <v>2014</v>
      </c>
    </row>
    <row r="522" spans="1:18" x14ac:dyDescent="0.3">
      <c r="A522" s="32" t="s">
        <v>1236</v>
      </c>
      <c r="B522" s="33" t="s">
        <v>16</v>
      </c>
      <c r="C522" s="33" t="s">
        <v>22</v>
      </c>
      <c r="D522" s="33" t="s">
        <v>45</v>
      </c>
      <c r="E522" s="33" t="s">
        <v>470</v>
      </c>
      <c r="F522" s="39">
        <v>2992</v>
      </c>
      <c r="G522" s="42">
        <v>10</v>
      </c>
      <c r="H522" s="42">
        <v>20</v>
      </c>
      <c r="I522" s="42">
        <v>59840</v>
      </c>
      <c r="J522" s="45">
        <v>0.11</v>
      </c>
      <c r="K522" s="42">
        <v>6582.4</v>
      </c>
      <c r="L522" s="42">
        <v>53257.599999999999</v>
      </c>
      <c r="M522" s="42">
        <v>29920</v>
      </c>
      <c r="N522" s="42">
        <v>23337.599999999999</v>
      </c>
      <c r="O522" s="48">
        <v>41284</v>
      </c>
      <c r="P522" s="33" t="s">
        <v>1424</v>
      </c>
      <c r="Q522" s="33" t="s">
        <v>43</v>
      </c>
      <c r="R522" s="34">
        <v>2013</v>
      </c>
    </row>
    <row r="523" spans="1:18" x14ac:dyDescent="0.3">
      <c r="A523" s="32" t="s">
        <v>1237</v>
      </c>
      <c r="B523" s="33" t="s">
        <v>38</v>
      </c>
      <c r="C523" s="33" t="s">
        <v>17</v>
      </c>
      <c r="D523" s="33" t="s">
        <v>45</v>
      </c>
      <c r="E523" s="33" t="s">
        <v>470</v>
      </c>
      <c r="F523" s="39">
        <v>1366</v>
      </c>
      <c r="G523" s="42">
        <v>10</v>
      </c>
      <c r="H523" s="42">
        <v>300</v>
      </c>
      <c r="I523" s="42">
        <v>409800</v>
      </c>
      <c r="J523" s="45">
        <v>0.11</v>
      </c>
      <c r="K523" s="42">
        <v>45078</v>
      </c>
      <c r="L523" s="42">
        <v>364722</v>
      </c>
      <c r="M523" s="42">
        <v>13660</v>
      </c>
      <c r="N523" s="42">
        <v>351062</v>
      </c>
      <c r="O523" s="48">
        <v>41650</v>
      </c>
      <c r="P523" s="33" t="s">
        <v>1425</v>
      </c>
      <c r="Q523" s="33" t="s">
        <v>54</v>
      </c>
      <c r="R523" s="34">
        <v>2014</v>
      </c>
    </row>
    <row r="524" spans="1:18" x14ac:dyDescent="0.3">
      <c r="A524" s="32" t="s">
        <v>1238</v>
      </c>
      <c r="B524" s="33" t="s">
        <v>16</v>
      </c>
      <c r="C524" s="33" t="s">
        <v>24</v>
      </c>
      <c r="D524" s="33" t="s">
        <v>55</v>
      </c>
      <c r="E524" s="33" t="s">
        <v>470</v>
      </c>
      <c r="F524" s="39">
        <v>2805</v>
      </c>
      <c r="G524" s="42">
        <v>120</v>
      </c>
      <c r="H524" s="42">
        <v>20</v>
      </c>
      <c r="I524" s="42">
        <v>56100</v>
      </c>
      <c r="J524" s="45">
        <v>0.11</v>
      </c>
      <c r="K524" s="42">
        <v>6171</v>
      </c>
      <c r="L524" s="42">
        <v>49929</v>
      </c>
      <c r="M524" s="42">
        <v>336600</v>
      </c>
      <c r="N524" s="42">
        <v>-286671</v>
      </c>
      <c r="O524" s="48">
        <v>41283</v>
      </c>
      <c r="P524" s="33" t="s">
        <v>1419</v>
      </c>
      <c r="Q524" s="33" t="s">
        <v>42</v>
      </c>
      <c r="R524" s="34">
        <v>2013</v>
      </c>
    </row>
    <row r="525" spans="1:18" x14ac:dyDescent="0.3">
      <c r="A525" s="32" t="s">
        <v>1239</v>
      </c>
      <c r="B525" s="33" t="s">
        <v>23</v>
      </c>
      <c r="C525" s="33" t="s">
        <v>26</v>
      </c>
      <c r="D525" s="33" t="s">
        <v>55</v>
      </c>
      <c r="E525" s="33" t="s">
        <v>470</v>
      </c>
      <c r="F525" s="39">
        <v>655</v>
      </c>
      <c r="G525" s="42">
        <v>120</v>
      </c>
      <c r="H525" s="42">
        <v>15</v>
      </c>
      <c r="I525" s="42">
        <v>9825</v>
      </c>
      <c r="J525" s="45">
        <v>0.11</v>
      </c>
      <c r="K525" s="42">
        <v>1080.75</v>
      </c>
      <c r="L525" s="42">
        <v>8744.25</v>
      </c>
      <c r="M525" s="42">
        <v>78600</v>
      </c>
      <c r="N525" s="42">
        <v>-69855.75</v>
      </c>
      <c r="O525" s="48">
        <v>41283</v>
      </c>
      <c r="P525" s="33" t="s">
        <v>1419</v>
      </c>
      <c r="Q525" s="33" t="s">
        <v>42</v>
      </c>
      <c r="R525" s="34">
        <v>2013</v>
      </c>
    </row>
    <row r="526" spans="1:18" x14ac:dyDescent="0.3">
      <c r="A526" s="32" t="s">
        <v>1240</v>
      </c>
      <c r="B526" s="33" t="s">
        <v>16</v>
      </c>
      <c r="C526" s="33" t="s">
        <v>26</v>
      </c>
      <c r="D526" s="33" t="s">
        <v>55</v>
      </c>
      <c r="E526" s="33" t="s">
        <v>470</v>
      </c>
      <c r="F526" s="39">
        <v>344</v>
      </c>
      <c r="G526" s="42">
        <v>120</v>
      </c>
      <c r="H526" s="42">
        <v>350</v>
      </c>
      <c r="I526" s="42">
        <v>120400</v>
      </c>
      <c r="J526" s="45">
        <v>0.11</v>
      </c>
      <c r="K526" s="42">
        <v>13244</v>
      </c>
      <c r="L526" s="42">
        <v>107156</v>
      </c>
      <c r="M526" s="42">
        <v>41280</v>
      </c>
      <c r="N526" s="42">
        <v>65876</v>
      </c>
      <c r="O526" s="48">
        <v>41284</v>
      </c>
      <c r="P526" s="33" t="s">
        <v>1424</v>
      </c>
      <c r="Q526" s="33" t="s">
        <v>43</v>
      </c>
      <c r="R526" s="34">
        <v>2013</v>
      </c>
    </row>
    <row r="527" spans="1:18" x14ac:dyDescent="0.3">
      <c r="A527" s="32" t="s">
        <v>1241</v>
      </c>
      <c r="B527" s="33" t="s">
        <v>16</v>
      </c>
      <c r="C527" s="33" t="s">
        <v>17</v>
      </c>
      <c r="D527" s="33" t="s">
        <v>55</v>
      </c>
      <c r="E527" s="33" t="s">
        <v>470</v>
      </c>
      <c r="F527" s="39">
        <v>1808</v>
      </c>
      <c r="G527" s="42">
        <v>120</v>
      </c>
      <c r="H527" s="42">
        <v>7</v>
      </c>
      <c r="I527" s="42">
        <v>12656</v>
      </c>
      <c r="J527" s="45">
        <v>0.11</v>
      </c>
      <c r="K527" s="42">
        <v>1392.16</v>
      </c>
      <c r="L527" s="42">
        <v>11263.84</v>
      </c>
      <c r="M527" s="42">
        <v>216960</v>
      </c>
      <c r="N527" s="42">
        <v>-205696.16</v>
      </c>
      <c r="O527" s="48">
        <v>41650</v>
      </c>
      <c r="P527" s="33" t="s">
        <v>1425</v>
      </c>
      <c r="Q527" s="33" t="s">
        <v>54</v>
      </c>
      <c r="R527" s="34">
        <v>2014</v>
      </c>
    </row>
    <row r="528" spans="1:18" x14ac:dyDescent="0.3">
      <c r="A528" s="32" t="s">
        <v>1242</v>
      </c>
      <c r="B528" s="33" t="s">
        <v>33</v>
      </c>
      <c r="C528" s="33" t="s">
        <v>24</v>
      </c>
      <c r="D528" s="33" t="s">
        <v>60</v>
      </c>
      <c r="E528" s="33" t="s">
        <v>470</v>
      </c>
      <c r="F528" s="39">
        <v>1734</v>
      </c>
      <c r="G528" s="42">
        <v>250</v>
      </c>
      <c r="H528" s="42">
        <v>12</v>
      </c>
      <c r="I528" s="42">
        <v>20808</v>
      </c>
      <c r="J528" s="45">
        <v>0.11</v>
      </c>
      <c r="K528" s="42">
        <v>2288.88</v>
      </c>
      <c r="L528" s="42">
        <v>18519.12</v>
      </c>
      <c r="M528" s="42">
        <v>433500</v>
      </c>
      <c r="N528" s="42">
        <v>-414980.88</v>
      </c>
      <c r="O528" s="48">
        <v>41640</v>
      </c>
      <c r="P528" s="33" t="s">
        <v>1419</v>
      </c>
      <c r="Q528" s="33" t="s">
        <v>21</v>
      </c>
      <c r="R528" s="34">
        <v>2014</v>
      </c>
    </row>
    <row r="529" spans="1:18" x14ac:dyDescent="0.3">
      <c r="A529" s="32" t="s">
        <v>1243</v>
      </c>
      <c r="B529" s="33" t="s">
        <v>34</v>
      </c>
      <c r="C529" s="33" t="s">
        <v>26</v>
      </c>
      <c r="D529" s="33" t="s">
        <v>60</v>
      </c>
      <c r="E529" s="33" t="s">
        <v>470</v>
      </c>
      <c r="F529" s="39">
        <v>554</v>
      </c>
      <c r="G529" s="42">
        <v>250</v>
      </c>
      <c r="H529" s="42">
        <v>125</v>
      </c>
      <c r="I529" s="42">
        <v>69250</v>
      </c>
      <c r="J529" s="45">
        <v>0.11</v>
      </c>
      <c r="K529" s="42">
        <v>7617.5</v>
      </c>
      <c r="L529" s="42">
        <v>61632.5</v>
      </c>
      <c r="M529" s="42">
        <v>138500</v>
      </c>
      <c r="N529" s="42">
        <v>-76867.5</v>
      </c>
      <c r="O529" s="48">
        <v>41640</v>
      </c>
      <c r="P529" s="33" t="s">
        <v>1419</v>
      </c>
      <c r="Q529" s="33" t="s">
        <v>21</v>
      </c>
      <c r="R529" s="34">
        <v>2014</v>
      </c>
    </row>
    <row r="530" spans="1:18" x14ac:dyDescent="0.3">
      <c r="A530" s="32" t="s">
        <v>1244</v>
      </c>
      <c r="B530" s="33" t="s">
        <v>16</v>
      </c>
      <c r="C530" s="33" t="s">
        <v>17</v>
      </c>
      <c r="D530" s="33" t="s">
        <v>60</v>
      </c>
      <c r="E530" s="33" t="s">
        <v>470</v>
      </c>
      <c r="F530" s="39">
        <v>2935</v>
      </c>
      <c r="G530" s="42">
        <v>250</v>
      </c>
      <c r="H530" s="42">
        <v>20</v>
      </c>
      <c r="I530" s="42">
        <v>58700</v>
      </c>
      <c r="J530" s="45">
        <v>0.11</v>
      </c>
      <c r="K530" s="42">
        <v>6457</v>
      </c>
      <c r="L530" s="42">
        <v>52243</v>
      </c>
      <c r="M530" s="42">
        <v>733750</v>
      </c>
      <c r="N530" s="42">
        <v>-681507</v>
      </c>
      <c r="O530" s="48">
        <v>41285</v>
      </c>
      <c r="P530" s="33" t="s">
        <v>1422</v>
      </c>
      <c r="Q530" s="33" t="s">
        <v>54</v>
      </c>
      <c r="R530" s="34">
        <v>2013</v>
      </c>
    </row>
    <row r="531" spans="1:18" x14ac:dyDescent="0.3">
      <c r="A531" s="32" t="s">
        <v>1245</v>
      </c>
      <c r="B531" s="33" t="s">
        <v>34</v>
      </c>
      <c r="C531" s="33" t="s">
        <v>22</v>
      </c>
      <c r="D531" s="33" t="s">
        <v>71</v>
      </c>
      <c r="E531" s="33" t="s">
        <v>470</v>
      </c>
      <c r="F531" s="39">
        <v>3165</v>
      </c>
      <c r="G531" s="42">
        <v>260</v>
      </c>
      <c r="H531" s="42">
        <v>125</v>
      </c>
      <c r="I531" s="42">
        <v>395625</v>
      </c>
      <c r="J531" s="45">
        <v>0.11</v>
      </c>
      <c r="K531" s="42">
        <v>43518.75</v>
      </c>
      <c r="L531" s="42">
        <v>352106.25</v>
      </c>
      <c r="M531" s="42">
        <v>822900</v>
      </c>
      <c r="N531" s="42">
        <v>-470793.75</v>
      </c>
      <c r="O531" s="48">
        <v>41640</v>
      </c>
      <c r="P531" s="33" t="s">
        <v>1419</v>
      </c>
      <c r="Q531" s="33" t="s">
        <v>21</v>
      </c>
      <c r="R531" s="34">
        <v>2014</v>
      </c>
    </row>
    <row r="532" spans="1:18" x14ac:dyDescent="0.3">
      <c r="A532" s="32" t="s">
        <v>1246</v>
      </c>
      <c r="B532" s="33" t="s">
        <v>16</v>
      </c>
      <c r="C532" s="33" t="s">
        <v>26</v>
      </c>
      <c r="D532" s="33" t="s">
        <v>71</v>
      </c>
      <c r="E532" s="33" t="s">
        <v>470</v>
      </c>
      <c r="F532" s="39">
        <v>2629</v>
      </c>
      <c r="G532" s="42">
        <v>260</v>
      </c>
      <c r="H532" s="42">
        <v>20</v>
      </c>
      <c r="I532" s="42">
        <v>52580</v>
      </c>
      <c r="J532" s="45">
        <v>0.11</v>
      </c>
      <c r="K532" s="42">
        <v>5783.8</v>
      </c>
      <c r="L532" s="42">
        <v>46796.2</v>
      </c>
      <c r="M532" s="42">
        <v>683540</v>
      </c>
      <c r="N532" s="42">
        <v>-636743.80000000005</v>
      </c>
      <c r="O532" s="48">
        <v>41640</v>
      </c>
      <c r="P532" s="33" t="s">
        <v>1419</v>
      </c>
      <c r="Q532" s="33" t="s">
        <v>21</v>
      </c>
      <c r="R532" s="34">
        <v>2014</v>
      </c>
    </row>
    <row r="533" spans="1:18" x14ac:dyDescent="0.3">
      <c r="A533" s="32" t="s">
        <v>1247</v>
      </c>
      <c r="B533" s="33" t="s">
        <v>34</v>
      </c>
      <c r="C533" s="33" t="s">
        <v>24</v>
      </c>
      <c r="D533" s="33" t="s">
        <v>71</v>
      </c>
      <c r="E533" s="33" t="s">
        <v>470</v>
      </c>
      <c r="F533" s="39">
        <v>1433</v>
      </c>
      <c r="G533" s="42">
        <v>260</v>
      </c>
      <c r="H533" s="42">
        <v>125</v>
      </c>
      <c r="I533" s="42">
        <v>179125</v>
      </c>
      <c r="J533" s="45">
        <v>0.11</v>
      </c>
      <c r="K533" s="42">
        <v>19703.75</v>
      </c>
      <c r="L533" s="42">
        <v>159421.25</v>
      </c>
      <c r="M533" s="42">
        <v>372580</v>
      </c>
      <c r="N533" s="42">
        <v>-213158.75</v>
      </c>
      <c r="O533" s="48">
        <v>41644</v>
      </c>
      <c r="P533" s="33" t="s">
        <v>1421</v>
      </c>
      <c r="Q533" s="33" t="s">
        <v>78</v>
      </c>
      <c r="R533" s="34">
        <v>2014</v>
      </c>
    </row>
    <row r="534" spans="1:18" x14ac:dyDescent="0.3">
      <c r="A534" s="32" t="s">
        <v>1248</v>
      </c>
      <c r="B534" s="33" t="s">
        <v>34</v>
      </c>
      <c r="C534" s="33" t="s">
        <v>26</v>
      </c>
      <c r="D534" s="33" t="s">
        <v>71</v>
      </c>
      <c r="E534" s="33" t="s">
        <v>470</v>
      </c>
      <c r="F534" s="39">
        <v>947</v>
      </c>
      <c r="G534" s="42">
        <v>260</v>
      </c>
      <c r="H534" s="42">
        <v>125</v>
      </c>
      <c r="I534" s="42">
        <v>118375</v>
      </c>
      <c r="J534" s="45">
        <v>0.11</v>
      </c>
      <c r="K534" s="42">
        <v>13021.25</v>
      </c>
      <c r="L534" s="42">
        <v>105353.75</v>
      </c>
      <c r="M534" s="42">
        <v>246220</v>
      </c>
      <c r="N534" s="42">
        <v>-140866.25</v>
      </c>
      <c r="O534" s="48">
        <v>41283</v>
      </c>
      <c r="P534" s="33" t="s">
        <v>1419</v>
      </c>
      <c r="Q534" s="33" t="s">
        <v>42</v>
      </c>
      <c r="R534" s="34">
        <v>2013</v>
      </c>
    </row>
    <row r="535" spans="1:18" x14ac:dyDescent="0.3">
      <c r="A535" s="32" t="s">
        <v>1249</v>
      </c>
      <c r="B535" s="33" t="s">
        <v>16</v>
      </c>
      <c r="C535" s="33" t="s">
        <v>26</v>
      </c>
      <c r="D535" s="33" t="s">
        <v>71</v>
      </c>
      <c r="E535" s="33" t="s">
        <v>470</v>
      </c>
      <c r="F535" s="39">
        <v>344</v>
      </c>
      <c r="G535" s="42">
        <v>260</v>
      </c>
      <c r="H535" s="42">
        <v>350</v>
      </c>
      <c r="I535" s="42">
        <v>120400</v>
      </c>
      <c r="J535" s="45">
        <v>0.11</v>
      </c>
      <c r="K535" s="42">
        <v>13244</v>
      </c>
      <c r="L535" s="42">
        <v>107156</v>
      </c>
      <c r="M535" s="42">
        <v>89440</v>
      </c>
      <c r="N535" s="42">
        <v>17716</v>
      </c>
      <c r="O535" s="48">
        <v>41284</v>
      </c>
      <c r="P535" s="33" t="s">
        <v>1424</v>
      </c>
      <c r="Q535" s="33" t="s">
        <v>43</v>
      </c>
      <c r="R535" s="34">
        <v>2013</v>
      </c>
    </row>
    <row r="536" spans="1:18" x14ac:dyDescent="0.3">
      <c r="A536" s="32" t="s">
        <v>1250</v>
      </c>
      <c r="B536" s="33" t="s">
        <v>23</v>
      </c>
      <c r="C536" s="33" t="s">
        <v>26</v>
      </c>
      <c r="D536" s="33" t="s">
        <v>71</v>
      </c>
      <c r="E536" s="33" t="s">
        <v>470</v>
      </c>
      <c r="F536" s="39">
        <v>2157</v>
      </c>
      <c r="G536" s="42">
        <v>260</v>
      </c>
      <c r="H536" s="42">
        <v>15</v>
      </c>
      <c r="I536" s="42">
        <v>32355</v>
      </c>
      <c r="J536" s="45">
        <v>0.11</v>
      </c>
      <c r="K536" s="42">
        <v>3559.05</v>
      </c>
      <c r="L536" s="42">
        <v>28795.95</v>
      </c>
      <c r="M536" s="42">
        <v>560820</v>
      </c>
      <c r="N536" s="42">
        <v>-532024.05000000005</v>
      </c>
      <c r="O536" s="48">
        <v>41651</v>
      </c>
      <c r="P536" s="33" t="s">
        <v>1421</v>
      </c>
      <c r="Q536" s="33" t="s">
        <v>30</v>
      </c>
      <c r="R536" s="34">
        <v>2014</v>
      </c>
    </row>
    <row r="537" spans="1:18" x14ac:dyDescent="0.3">
      <c r="A537" s="32" t="s">
        <v>1251</v>
      </c>
      <c r="B537" s="33" t="s">
        <v>16</v>
      </c>
      <c r="C537" s="33" t="s">
        <v>44</v>
      </c>
      <c r="D537" s="33" t="s">
        <v>45</v>
      </c>
      <c r="E537" s="33" t="s">
        <v>470</v>
      </c>
      <c r="F537" s="39">
        <v>380</v>
      </c>
      <c r="G537" s="42">
        <v>10</v>
      </c>
      <c r="H537" s="42">
        <v>7</v>
      </c>
      <c r="I537" s="42">
        <v>2660</v>
      </c>
      <c r="J537" s="45">
        <v>0.11</v>
      </c>
      <c r="K537" s="42">
        <v>292.60000000000002</v>
      </c>
      <c r="L537" s="42">
        <v>2367.4</v>
      </c>
      <c r="M537" s="42">
        <v>3800</v>
      </c>
      <c r="N537" s="42">
        <v>-1432.6</v>
      </c>
      <c r="O537" s="48">
        <v>41283</v>
      </c>
      <c r="P537" s="33" t="s">
        <v>1419</v>
      </c>
      <c r="Q537" s="33" t="s">
        <v>42</v>
      </c>
      <c r="R537" s="34">
        <v>2013</v>
      </c>
    </row>
    <row r="538" spans="1:18" x14ac:dyDescent="0.3">
      <c r="A538" s="32" t="s">
        <v>1252</v>
      </c>
      <c r="B538" s="33" t="s">
        <v>16</v>
      </c>
      <c r="C538" s="33" t="s">
        <v>26</v>
      </c>
      <c r="D538" s="33" t="s">
        <v>18</v>
      </c>
      <c r="E538" s="33" t="s">
        <v>470</v>
      </c>
      <c r="F538" s="39">
        <v>886</v>
      </c>
      <c r="G538" s="42">
        <v>3</v>
      </c>
      <c r="H538" s="42">
        <v>350</v>
      </c>
      <c r="I538" s="42">
        <v>310100</v>
      </c>
      <c r="J538" s="45">
        <v>0.12</v>
      </c>
      <c r="K538" s="42">
        <v>37212</v>
      </c>
      <c r="L538" s="42">
        <v>272888</v>
      </c>
      <c r="M538" s="42">
        <v>2658</v>
      </c>
      <c r="N538" s="42">
        <v>270230</v>
      </c>
      <c r="O538" s="48">
        <v>41645</v>
      </c>
      <c r="P538" s="33" t="s">
        <v>1420</v>
      </c>
      <c r="Q538" s="33" t="s">
        <v>25</v>
      </c>
      <c r="R538" s="34">
        <v>2014</v>
      </c>
    </row>
    <row r="539" spans="1:18" x14ac:dyDescent="0.3">
      <c r="A539" s="32" t="s">
        <v>1253</v>
      </c>
      <c r="B539" s="33" t="s">
        <v>34</v>
      </c>
      <c r="C539" s="33" t="s">
        <v>17</v>
      </c>
      <c r="D539" s="33" t="s">
        <v>18</v>
      </c>
      <c r="E539" s="33" t="s">
        <v>470</v>
      </c>
      <c r="F539" s="39">
        <v>2416</v>
      </c>
      <c r="G539" s="42">
        <v>3</v>
      </c>
      <c r="H539" s="42">
        <v>125</v>
      </c>
      <c r="I539" s="42">
        <v>302000</v>
      </c>
      <c r="J539" s="45">
        <v>0.12</v>
      </c>
      <c r="K539" s="42">
        <v>36240</v>
      </c>
      <c r="L539" s="42">
        <v>265760</v>
      </c>
      <c r="M539" s="42">
        <v>7248</v>
      </c>
      <c r="N539" s="42">
        <v>258512</v>
      </c>
      <c r="O539" s="48">
        <v>41283</v>
      </c>
      <c r="P539" s="33" t="s">
        <v>1419</v>
      </c>
      <c r="Q539" s="33" t="s">
        <v>42</v>
      </c>
      <c r="R539" s="34">
        <v>2013</v>
      </c>
    </row>
    <row r="540" spans="1:18" x14ac:dyDescent="0.3">
      <c r="A540" s="32" t="s">
        <v>1254</v>
      </c>
      <c r="B540" s="33" t="s">
        <v>34</v>
      </c>
      <c r="C540" s="33" t="s">
        <v>26</v>
      </c>
      <c r="D540" s="33" t="s">
        <v>18</v>
      </c>
      <c r="E540" s="33" t="s">
        <v>470</v>
      </c>
      <c r="F540" s="39">
        <v>2156</v>
      </c>
      <c r="G540" s="42">
        <v>3</v>
      </c>
      <c r="H540" s="42">
        <v>125</v>
      </c>
      <c r="I540" s="42">
        <v>269500</v>
      </c>
      <c r="J540" s="45">
        <v>0.12</v>
      </c>
      <c r="K540" s="42">
        <v>32340</v>
      </c>
      <c r="L540" s="42">
        <v>237160</v>
      </c>
      <c r="M540" s="42">
        <v>6468</v>
      </c>
      <c r="N540" s="42">
        <v>230692</v>
      </c>
      <c r="O540" s="48">
        <v>41649</v>
      </c>
      <c r="P540" s="33" t="s">
        <v>1422</v>
      </c>
      <c r="Q540" s="33" t="s">
        <v>43</v>
      </c>
      <c r="R540" s="34">
        <v>2014</v>
      </c>
    </row>
    <row r="541" spans="1:18" x14ac:dyDescent="0.3">
      <c r="A541" s="32" t="s">
        <v>1255</v>
      </c>
      <c r="B541" s="33" t="s">
        <v>23</v>
      </c>
      <c r="C541" s="33" t="s">
        <v>17</v>
      </c>
      <c r="D541" s="33" t="s">
        <v>18</v>
      </c>
      <c r="E541" s="33" t="s">
        <v>470</v>
      </c>
      <c r="F541" s="39">
        <v>2689</v>
      </c>
      <c r="G541" s="42">
        <v>3</v>
      </c>
      <c r="H541" s="42">
        <v>15</v>
      </c>
      <c r="I541" s="42">
        <v>40335</v>
      </c>
      <c r="J541" s="45">
        <v>0.12</v>
      </c>
      <c r="K541" s="42">
        <v>4840.2</v>
      </c>
      <c r="L541" s="42">
        <v>35494.800000000003</v>
      </c>
      <c r="M541" s="42">
        <v>8067</v>
      </c>
      <c r="N541" s="42">
        <v>27427.8</v>
      </c>
      <c r="O541" s="48">
        <v>41650</v>
      </c>
      <c r="P541" s="33" t="s">
        <v>1425</v>
      </c>
      <c r="Q541" s="33" t="s">
        <v>54</v>
      </c>
      <c r="R541" s="34">
        <v>2014</v>
      </c>
    </row>
    <row r="542" spans="1:18" x14ac:dyDescent="0.3">
      <c r="A542" s="32" t="s">
        <v>1256</v>
      </c>
      <c r="B542" s="33" t="s">
        <v>23</v>
      </c>
      <c r="C542" s="33" t="s">
        <v>44</v>
      </c>
      <c r="D542" s="33" t="s">
        <v>31</v>
      </c>
      <c r="E542" s="33" t="s">
        <v>470</v>
      </c>
      <c r="F542" s="39">
        <v>677</v>
      </c>
      <c r="G542" s="42">
        <v>5</v>
      </c>
      <c r="H542" s="42">
        <v>15</v>
      </c>
      <c r="I542" s="42">
        <v>10155</v>
      </c>
      <c r="J542" s="45">
        <v>0.12</v>
      </c>
      <c r="K542" s="42">
        <v>1218.5999999999999</v>
      </c>
      <c r="L542" s="42">
        <v>8936.4</v>
      </c>
      <c r="M542" s="42">
        <v>3385</v>
      </c>
      <c r="N542" s="42">
        <v>5551.4</v>
      </c>
      <c r="O542" s="48">
        <v>41642</v>
      </c>
      <c r="P542" s="33" t="s">
        <v>1422</v>
      </c>
      <c r="Q542" s="33" t="s">
        <v>32</v>
      </c>
      <c r="R542" s="34">
        <v>2014</v>
      </c>
    </row>
    <row r="543" spans="1:18" x14ac:dyDescent="0.3">
      <c r="A543" s="32" t="s">
        <v>1257</v>
      </c>
      <c r="B543" s="33" t="s">
        <v>38</v>
      </c>
      <c r="C543" s="33" t="s">
        <v>24</v>
      </c>
      <c r="D543" s="33" t="s">
        <v>31</v>
      </c>
      <c r="E543" s="33" t="s">
        <v>470</v>
      </c>
      <c r="F543" s="39">
        <v>1773</v>
      </c>
      <c r="G543" s="42">
        <v>5</v>
      </c>
      <c r="H543" s="42">
        <v>300</v>
      </c>
      <c r="I543" s="42">
        <v>531900</v>
      </c>
      <c r="J543" s="45">
        <v>0.12</v>
      </c>
      <c r="K543" s="42">
        <v>63828</v>
      </c>
      <c r="L543" s="42">
        <v>468072</v>
      </c>
      <c r="M543" s="42">
        <v>8865</v>
      </c>
      <c r="N543" s="42">
        <v>459207</v>
      </c>
      <c r="O543" s="48">
        <v>41643</v>
      </c>
      <c r="P543" s="33" t="s">
        <v>1425</v>
      </c>
      <c r="Q543" s="33" t="s">
        <v>64</v>
      </c>
      <c r="R543" s="34">
        <v>2014</v>
      </c>
    </row>
    <row r="544" spans="1:18" x14ac:dyDescent="0.3">
      <c r="A544" s="32" t="s">
        <v>1258</v>
      </c>
      <c r="B544" s="33" t="s">
        <v>16</v>
      </c>
      <c r="C544" s="33" t="s">
        <v>26</v>
      </c>
      <c r="D544" s="33" t="s">
        <v>31</v>
      </c>
      <c r="E544" s="33" t="s">
        <v>470</v>
      </c>
      <c r="F544" s="39">
        <v>2420</v>
      </c>
      <c r="G544" s="42">
        <v>5</v>
      </c>
      <c r="H544" s="42">
        <v>7</v>
      </c>
      <c r="I544" s="42">
        <v>16940</v>
      </c>
      <c r="J544" s="45">
        <v>0.12</v>
      </c>
      <c r="K544" s="42">
        <v>2032.8</v>
      </c>
      <c r="L544" s="42">
        <v>14907.2</v>
      </c>
      <c r="M544" s="42">
        <v>12100</v>
      </c>
      <c r="N544" s="42">
        <v>2807.2</v>
      </c>
      <c r="O544" s="48">
        <v>41648</v>
      </c>
      <c r="P544" s="33" t="s">
        <v>1424</v>
      </c>
      <c r="Q544" s="33" t="s">
        <v>42</v>
      </c>
      <c r="R544" s="34">
        <v>2014</v>
      </c>
    </row>
    <row r="545" spans="1:18" x14ac:dyDescent="0.3">
      <c r="A545" s="32" t="s">
        <v>1259</v>
      </c>
      <c r="B545" s="33" t="s">
        <v>16</v>
      </c>
      <c r="C545" s="33" t="s">
        <v>17</v>
      </c>
      <c r="D545" s="33" t="s">
        <v>31</v>
      </c>
      <c r="E545" s="33" t="s">
        <v>470</v>
      </c>
      <c r="F545" s="39">
        <v>2734</v>
      </c>
      <c r="G545" s="42">
        <v>5</v>
      </c>
      <c r="H545" s="42">
        <v>7</v>
      </c>
      <c r="I545" s="42">
        <v>19138</v>
      </c>
      <c r="J545" s="45">
        <v>0.12</v>
      </c>
      <c r="K545" s="42">
        <v>2296.56</v>
      </c>
      <c r="L545" s="42">
        <v>16841.439999999999</v>
      </c>
      <c r="M545" s="42">
        <v>13670</v>
      </c>
      <c r="N545" s="42">
        <v>3171.44</v>
      </c>
      <c r="O545" s="48">
        <v>41649</v>
      </c>
      <c r="P545" s="33" t="s">
        <v>1422</v>
      </c>
      <c r="Q545" s="33" t="s">
        <v>43</v>
      </c>
      <c r="R545" s="34">
        <v>2014</v>
      </c>
    </row>
    <row r="546" spans="1:18" x14ac:dyDescent="0.3">
      <c r="A546" s="32" t="s">
        <v>1260</v>
      </c>
      <c r="B546" s="33" t="s">
        <v>16</v>
      </c>
      <c r="C546" s="33" t="s">
        <v>26</v>
      </c>
      <c r="D546" s="33" t="s">
        <v>31</v>
      </c>
      <c r="E546" s="33" t="s">
        <v>470</v>
      </c>
      <c r="F546" s="39">
        <v>1715</v>
      </c>
      <c r="G546" s="42">
        <v>5</v>
      </c>
      <c r="H546" s="42">
        <v>20</v>
      </c>
      <c r="I546" s="42">
        <v>34300</v>
      </c>
      <c r="J546" s="45">
        <v>0.12</v>
      </c>
      <c r="K546" s="42">
        <v>4116</v>
      </c>
      <c r="L546" s="42">
        <v>30184</v>
      </c>
      <c r="M546" s="42">
        <v>8575</v>
      </c>
      <c r="N546" s="42">
        <v>21609</v>
      </c>
      <c r="O546" s="48">
        <v>41284</v>
      </c>
      <c r="P546" s="33" t="s">
        <v>1424</v>
      </c>
      <c r="Q546" s="33" t="s">
        <v>43</v>
      </c>
      <c r="R546" s="34">
        <v>2013</v>
      </c>
    </row>
    <row r="547" spans="1:18" x14ac:dyDescent="0.3">
      <c r="A547" s="32" t="s">
        <v>1261</v>
      </c>
      <c r="B547" s="33" t="s">
        <v>38</v>
      </c>
      <c r="C547" s="33" t="s">
        <v>24</v>
      </c>
      <c r="D547" s="33" t="s">
        <v>31</v>
      </c>
      <c r="E547" s="33" t="s">
        <v>470</v>
      </c>
      <c r="F547" s="39">
        <v>1186</v>
      </c>
      <c r="G547" s="42">
        <v>5</v>
      </c>
      <c r="H547" s="42">
        <v>300</v>
      </c>
      <c r="I547" s="42">
        <v>355800</v>
      </c>
      <c r="J547" s="45">
        <v>0.12</v>
      </c>
      <c r="K547" s="42">
        <v>42696</v>
      </c>
      <c r="L547" s="42">
        <v>313104</v>
      </c>
      <c r="M547" s="42">
        <v>5930</v>
      </c>
      <c r="N547" s="42">
        <v>307174</v>
      </c>
      <c r="O547" s="48">
        <v>41286</v>
      </c>
      <c r="P547" s="33" t="s">
        <v>1425</v>
      </c>
      <c r="Q547" s="33" t="s">
        <v>30</v>
      </c>
      <c r="R547" s="34">
        <v>2013</v>
      </c>
    </row>
    <row r="548" spans="1:18" x14ac:dyDescent="0.3">
      <c r="A548" s="32" t="s">
        <v>1262</v>
      </c>
      <c r="B548" s="33" t="s">
        <v>38</v>
      </c>
      <c r="C548" s="33" t="s">
        <v>44</v>
      </c>
      <c r="D548" s="33" t="s">
        <v>45</v>
      </c>
      <c r="E548" s="33" t="s">
        <v>470</v>
      </c>
      <c r="F548" s="39">
        <v>3495</v>
      </c>
      <c r="G548" s="42">
        <v>10</v>
      </c>
      <c r="H548" s="42">
        <v>300</v>
      </c>
      <c r="I548" s="42">
        <v>1048500</v>
      </c>
      <c r="J548" s="45">
        <v>0.12</v>
      </c>
      <c r="K548" s="42">
        <v>125820</v>
      </c>
      <c r="L548" s="42">
        <v>922680</v>
      </c>
      <c r="M548" s="42">
        <v>34950</v>
      </c>
      <c r="N548" s="42">
        <v>887730</v>
      </c>
      <c r="O548" s="48">
        <v>41640</v>
      </c>
      <c r="P548" s="33" t="s">
        <v>1419</v>
      </c>
      <c r="Q548" s="33" t="s">
        <v>21</v>
      </c>
      <c r="R548" s="34">
        <v>2014</v>
      </c>
    </row>
    <row r="549" spans="1:18" x14ac:dyDescent="0.3">
      <c r="A549" s="32" t="s">
        <v>1263</v>
      </c>
      <c r="B549" s="33" t="s">
        <v>16</v>
      </c>
      <c r="C549" s="33" t="s">
        <v>26</v>
      </c>
      <c r="D549" s="33" t="s">
        <v>45</v>
      </c>
      <c r="E549" s="33" t="s">
        <v>470</v>
      </c>
      <c r="F549" s="39">
        <v>886</v>
      </c>
      <c r="G549" s="42">
        <v>10</v>
      </c>
      <c r="H549" s="42">
        <v>350</v>
      </c>
      <c r="I549" s="42">
        <v>310100</v>
      </c>
      <c r="J549" s="45">
        <v>0.12</v>
      </c>
      <c r="K549" s="42">
        <v>37212</v>
      </c>
      <c r="L549" s="42">
        <v>272888</v>
      </c>
      <c r="M549" s="42">
        <v>8860</v>
      </c>
      <c r="N549" s="42">
        <v>264028</v>
      </c>
      <c r="O549" s="48">
        <v>41645</v>
      </c>
      <c r="P549" s="33" t="s">
        <v>1420</v>
      </c>
      <c r="Q549" s="33" t="s">
        <v>25</v>
      </c>
      <c r="R549" s="34">
        <v>2014</v>
      </c>
    </row>
    <row r="550" spans="1:18" x14ac:dyDescent="0.3">
      <c r="A550" s="32" t="s">
        <v>1264</v>
      </c>
      <c r="B550" s="33" t="s">
        <v>34</v>
      </c>
      <c r="C550" s="33" t="s">
        <v>26</v>
      </c>
      <c r="D550" s="33" t="s">
        <v>45</v>
      </c>
      <c r="E550" s="33" t="s">
        <v>470</v>
      </c>
      <c r="F550" s="39">
        <v>2156</v>
      </c>
      <c r="G550" s="42">
        <v>10</v>
      </c>
      <c r="H550" s="42">
        <v>125</v>
      </c>
      <c r="I550" s="42">
        <v>269500</v>
      </c>
      <c r="J550" s="45">
        <v>0.12</v>
      </c>
      <c r="K550" s="42">
        <v>32340</v>
      </c>
      <c r="L550" s="42">
        <v>237160</v>
      </c>
      <c r="M550" s="42">
        <v>21560</v>
      </c>
      <c r="N550" s="42">
        <v>215600</v>
      </c>
      <c r="O550" s="48">
        <v>41649</v>
      </c>
      <c r="P550" s="33" t="s">
        <v>1422</v>
      </c>
      <c r="Q550" s="33" t="s">
        <v>43</v>
      </c>
      <c r="R550" s="34">
        <v>2014</v>
      </c>
    </row>
    <row r="551" spans="1:18" x14ac:dyDescent="0.3">
      <c r="A551" s="32" t="s">
        <v>1265</v>
      </c>
      <c r="B551" s="33" t="s">
        <v>16</v>
      </c>
      <c r="C551" s="33" t="s">
        <v>26</v>
      </c>
      <c r="D551" s="33" t="s">
        <v>45</v>
      </c>
      <c r="E551" s="33" t="s">
        <v>470</v>
      </c>
      <c r="F551" s="39">
        <v>905</v>
      </c>
      <c r="G551" s="42">
        <v>10</v>
      </c>
      <c r="H551" s="42">
        <v>20</v>
      </c>
      <c r="I551" s="42">
        <v>18100</v>
      </c>
      <c r="J551" s="45">
        <v>0.12</v>
      </c>
      <c r="K551" s="42">
        <v>2172</v>
      </c>
      <c r="L551" s="42">
        <v>15928</v>
      </c>
      <c r="M551" s="42">
        <v>9050</v>
      </c>
      <c r="N551" s="42">
        <v>6878</v>
      </c>
      <c r="O551" s="48">
        <v>41649</v>
      </c>
      <c r="P551" s="33" t="s">
        <v>1422</v>
      </c>
      <c r="Q551" s="33" t="s">
        <v>43</v>
      </c>
      <c r="R551" s="34">
        <v>2014</v>
      </c>
    </row>
    <row r="552" spans="1:18" x14ac:dyDescent="0.3">
      <c r="A552" s="32" t="s">
        <v>1266</v>
      </c>
      <c r="B552" s="33" t="s">
        <v>16</v>
      </c>
      <c r="C552" s="33" t="s">
        <v>26</v>
      </c>
      <c r="D552" s="33" t="s">
        <v>45</v>
      </c>
      <c r="E552" s="33" t="s">
        <v>470</v>
      </c>
      <c r="F552" s="39">
        <v>1715</v>
      </c>
      <c r="G552" s="42">
        <v>10</v>
      </c>
      <c r="H552" s="42">
        <v>20</v>
      </c>
      <c r="I552" s="42">
        <v>34300</v>
      </c>
      <c r="J552" s="45">
        <v>0.12</v>
      </c>
      <c r="K552" s="42">
        <v>4116</v>
      </c>
      <c r="L552" s="42">
        <v>30184</v>
      </c>
      <c r="M552" s="42">
        <v>17150</v>
      </c>
      <c r="N552" s="42">
        <v>13034</v>
      </c>
      <c r="O552" s="48">
        <v>41284</v>
      </c>
      <c r="P552" s="33" t="s">
        <v>1424</v>
      </c>
      <c r="Q552" s="33" t="s">
        <v>43</v>
      </c>
      <c r="R552" s="34">
        <v>2013</v>
      </c>
    </row>
    <row r="553" spans="1:18" x14ac:dyDescent="0.3">
      <c r="A553" s="32" t="s">
        <v>1267</v>
      </c>
      <c r="B553" s="33" t="s">
        <v>16</v>
      </c>
      <c r="C553" s="33" t="s">
        <v>24</v>
      </c>
      <c r="D553" s="33" t="s">
        <v>45</v>
      </c>
      <c r="E553" s="33" t="s">
        <v>470</v>
      </c>
      <c r="F553" s="39">
        <v>1594</v>
      </c>
      <c r="G553" s="42">
        <v>10</v>
      </c>
      <c r="H553" s="42">
        <v>350</v>
      </c>
      <c r="I553" s="42">
        <v>557900</v>
      </c>
      <c r="J553" s="45">
        <v>0.12</v>
      </c>
      <c r="K553" s="42">
        <v>66948</v>
      </c>
      <c r="L553" s="42">
        <v>490952</v>
      </c>
      <c r="M553" s="42">
        <v>15940</v>
      </c>
      <c r="N553" s="42">
        <v>475012</v>
      </c>
      <c r="O553" s="48">
        <v>41650</v>
      </c>
      <c r="P553" s="33" t="s">
        <v>1425</v>
      </c>
      <c r="Q553" s="33" t="s">
        <v>54</v>
      </c>
      <c r="R553" s="34">
        <v>2014</v>
      </c>
    </row>
    <row r="554" spans="1:18" x14ac:dyDescent="0.3">
      <c r="A554" s="32" t="s">
        <v>1268</v>
      </c>
      <c r="B554" s="33" t="s">
        <v>38</v>
      </c>
      <c r="C554" s="33" t="s">
        <v>22</v>
      </c>
      <c r="D554" s="33" t="s">
        <v>45</v>
      </c>
      <c r="E554" s="33" t="s">
        <v>470</v>
      </c>
      <c r="F554" s="39">
        <v>1359</v>
      </c>
      <c r="G554" s="42">
        <v>10</v>
      </c>
      <c r="H554" s="42">
        <v>300</v>
      </c>
      <c r="I554" s="42">
        <v>407700</v>
      </c>
      <c r="J554" s="45">
        <v>0.12</v>
      </c>
      <c r="K554" s="42">
        <v>48924</v>
      </c>
      <c r="L554" s="42">
        <v>358776</v>
      </c>
      <c r="M554" s="42">
        <v>13590</v>
      </c>
      <c r="N554" s="42">
        <v>345186</v>
      </c>
      <c r="O554" s="48">
        <v>41650</v>
      </c>
      <c r="P554" s="33" t="s">
        <v>1425</v>
      </c>
      <c r="Q554" s="33" t="s">
        <v>54</v>
      </c>
      <c r="R554" s="34">
        <v>2014</v>
      </c>
    </row>
    <row r="555" spans="1:18" x14ac:dyDescent="0.3">
      <c r="A555" s="32" t="s">
        <v>1269</v>
      </c>
      <c r="B555" s="33" t="s">
        <v>38</v>
      </c>
      <c r="C555" s="33" t="s">
        <v>26</v>
      </c>
      <c r="D555" s="33" t="s">
        <v>45</v>
      </c>
      <c r="E555" s="33" t="s">
        <v>470</v>
      </c>
      <c r="F555" s="39">
        <v>2150</v>
      </c>
      <c r="G555" s="42">
        <v>10</v>
      </c>
      <c r="H555" s="42">
        <v>300</v>
      </c>
      <c r="I555" s="42">
        <v>645000</v>
      </c>
      <c r="J555" s="45">
        <v>0.12</v>
      </c>
      <c r="K555" s="42">
        <v>77400</v>
      </c>
      <c r="L555" s="42">
        <v>567600</v>
      </c>
      <c r="M555" s="42">
        <v>21500</v>
      </c>
      <c r="N555" s="42">
        <v>546100</v>
      </c>
      <c r="O555" s="48">
        <v>41650</v>
      </c>
      <c r="P555" s="33" t="s">
        <v>1425</v>
      </c>
      <c r="Q555" s="33" t="s">
        <v>54</v>
      </c>
      <c r="R555" s="34">
        <v>2014</v>
      </c>
    </row>
    <row r="556" spans="1:18" x14ac:dyDescent="0.3">
      <c r="A556" s="32" t="s">
        <v>1270</v>
      </c>
      <c r="B556" s="33" t="s">
        <v>16</v>
      </c>
      <c r="C556" s="33" t="s">
        <v>26</v>
      </c>
      <c r="D556" s="33" t="s">
        <v>45</v>
      </c>
      <c r="E556" s="33" t="s">
        <v>470</v>
      </c>
      <c r="F556" s="39">
        <v>1197</v>
      </c>
      <c r="G556" s="42">
        <v>10</v>
      </c>
      <c r="H556" s="42">
        <v>350</v>
      </c>
      <c r="I556" s="42">
        <v>418950</v>
      </c>
      <c r="J556" s="45">
        <v>0.12</v>
      </c>
      <c r="K556" s="42">
        <v>50274</v>
      </c>
      <c r="L556" s="42">
        <v>368676</v>
      </c>
      <c r="M556" s="42">
        <v>11970</v>
      </c>
      <c r="N556" s="42">
        <v>356706</v>
      </c>
      <c r="O556" s="48">
        <v>41650</v>
      </c>
      <c r="P556" s="33" t="s">
        <v>1425</v>
      </c>
      <c r="Q556" s="33" t="s">
        <v>54</v>
      </c>
      <c r="R556" s="34">
        <v>2014</v>
      </c>
    </row>
    <row r="557" spans="1:18" x14ac:dyDescent="0.3">
      <c r="A557" s="32" t="s">
        <v>1271</v>
      </c>
      <c r="B557" s="33" t="s">
        <v>23</v>
      </c>
      <c r="C557" s="33" t="s">
        <v>26</v>
      </c>
      <c r="D557" s="33" t="s">
        <v>45</v>
      </c>
      <c r="E557" s="33" t="s">
        <v>470</v>
      </c>
      <c r="F557" s="39">
        <v>380</v>
      </c>
      <c r="G557" s="42">
        <v>10</v>
      </c>
      <c r="H557" s="42">
        <v>15</v>
      </c>
      <c r="I557" s="42">
        <v>5700</v>
      </c>
      <c r="J557" s="45">
        <v>0.12</v>
      </c>
      <c r="K557" s="42">
        <v>684</v>
      </c>
      <c r="L557" s="42">
        <v>5016</v>
      </c>
      <c r="M557" s="42">
        <v>3800</v>
      </c>
      <c r="N557" s="42">
        <v>1216</v>
      </c>
      <c r="O557" s="48">
        <v>41286</v>
      </c>
      <c r="P557" s="33" t="s">
        <v>1425</v>
      </c>
      <c r="Q557" s="33" t="s">
        <v>30</v>
      </c>
      <c r="R557" s="34">
        <v>2013</v>
      </c>
    </row>
    <row r="558" spans="1:18" x14ac:dyDescent="0.3">
      <c r="A558" s="32" t="s">
        <v>1272</v>
      </c>
      <c r="B558" s="33" t="s">
        <v>16</v>
      </c>
      <c r="C558" s="33" t="s">
        <v>26</v>
      </c>
      <c r="D558" s="33" t="s">
        <v>45</v>
      </c>
      <c r="E558" s="33" t="s">
        <v>470</v>
      </c>
      <c r="F558" s="39">
        <v>1233</v>
      </c>
      <c r="G558" s="42">
        <v>10</v>
      </c>
      <c r="H558" s="42">
        <v>20</v>
      </c>
      <c r="I558" s="42">
        <v>24660</v>
      </c>
      <c r="J558" s="45">
        <v>0.12</v>
      </c>
      <c r="K558" s="42">
        <v>2959.2</v>
      </c>
      <c r="L558" s="42">
        <v>21700.799999999999</v>
      </c>
      <c r="M558" s="42">
        <v>12330</v>
      </c>
      <c r="N558" s="42">
        <v>9370.7999999999993</v>
      </c>
      <c r="O558" s="48">
        <v>41651</v>
      </c>
      <c r="P558" s="33" t="s">
        <v>1421</v>
      </c>
      <c r="Q558" s="33" t="s">
        <v>30</v>
      </c>
      <c r="R558" s="34">
        <v>2014</v>
      </c>
    </row>
    <row r="559" spans="1:18" x14ac:dyDescent="0.3">
      <c r="A559" s="32" t="s">
        <v>1273</v>
      </c>
      <c r="B559" s="33" t="s">
        <v>16</v>
      </c>
      <c r="C559" s="33" t="s">
        <v>26</v>
      </c>
      <c r="D559" s="33" t="s">
        <v>55</v>
      </c>
      <c r="E559" s="33" t="s">
        <v>470</v>
      </c>
      <c r="F559" s="39">
        <v>1395</v>
      </c>
      <c r="G559" s="42">
        <v>120</v>
      </c>
      <c r="H559" s="42">
        <v>350</v>
      </c>
      <c r="I559" s="42">
        <v>488250</v>
      </c>
      <c r="J559" s="45">
        <v>0.12</v>
      </c>
      <c r="K559" s="42">
        <v>58590</v>
      </c>
      <c r="L559" s="42">
        <v>429660</v>
      </c>
      <c r="M559" s="42">
        <v>167400</v>
      </c>
      <c r="N559" s="42">
        <v>262260</v>
      </c>
      <c r="O559" s="48">
        <v>41646</v>
      </c>
      <c r="P559" s="33" t="s">
        <v>1423</v>
      </c>
      <c r="Q559" s="33" t="s">
        <v>37</v>
      </c>
      <c r="R559" s="34">
        <v>2014</v>
      </c>
    </row>
    <row r="560" spans="1:18" x14ac:dyDescent="0.3">
      <c r="A560" s="32" t="s">
        <v>1274</v>
      </c>
      <c r="B560" s="33" t="s">
        <v>16</v>
      </c>
      <c r="C560" s="33" t="s">
        <v>44</v>
      </c>
      <c r="D560" s="33" t="s">
        <v>55</v>
      </c>
      <c r="E560" s="33" t="s">
        <v>470</v>
      </c>
      <c r="F560" s="39">
        <v>986</v>
      </c>
      <c r="G560" s="42">
        <v>120</v>
      </c>
      <c r="H560" s="42">
        <v>350</v>
      </c>
      <c r="I560" s="42">
        <v>345100</v>
      </c>
      <c r="J560" s="45">
        <v>0.12</v>
      </c>
      <c r="K560" s="42">
        <v>41412</v>
      </c>
      <c r="L560" s="42">
        <v>303688</v>
      </c>
      <c r="M560" s="42">
        <v>118320</v>
      </c>
      <c r="N560" s="42">
        <v>185368</v>
      </c>
      <c r="O560" s="48">
        <v>41649</v>
      </c>
      <c r="P560" s="33" t="s">
        <v>1422</v>
      </c>
      <c r="Q560" s="33" t="s">
        <v>43</v>
      </c>
      <c r="R560" s="34">
        <v>2014</v>
      </c>
    </row>
    <row r="561" spans="1:18" x14ac:dyDescent="0.3">
      <c r="A561" s="32" t="s">
        <v>1275</v>
      </c>
      <c r="B561" s="33" t="s">
        <v>16</v>
      </c>
      <c r="C561" s="33" t="s">
        <v>26</v>
      </c>
      <c r="D561" s="33" t="s">
        <v>55</v>
      </c>
      <c r="E561" s="33" t="s">
        <v>470</v>
      </c>
      <c r="F561" s="39">
        <v>905</v>
      </c>
      <c r="G561" s="42">
        <v>120</v>
      </c>
      <c r="H561" s="42">
        <v>20</v>
      </c>
      <c r="I561" s="42">
        <v>18100</v>
      </c>
      <c r="J561" s="45">
        <v>0.12</v>
      </c>
      <c r="K561" s="42">
        <v>2172</v>
      </c>
      <c r="L561" s="42">
        <v>15928</v>
      </c>
      <c r="M561" s="42">
        <v>108600</v>
      </c>
      <c r="N561" s="42">
        <v>-92672</v>
      </c>
      <c r="O561" s="48">
        <v>41649</v>
      </c>
      <c r="P561" s="33" t="s">
        <v>1422</v>
      </c>
      <c r="Q561" s="33" t="s">
        <v>43</v>
      </c>
      <c r="R561" s="34">
        <v>2014</v>
      </c>
    </row>
    <row r="562" spans="1:18" x14ac:dyDescent="0.3">
      <c r="A562" s="32" t="s">
        <v>1276</v>
      </c>
      <c r="B562" s="33" t="s">
        <v>33</v>
      </c>
      <c r="C562" s="33" t="s">
        <v>17</v>
      </c>
      <c r="D562" s="33" t="s">
        <v>60</v>
      </c>
      <c r="E562" s="33" t="s">
        <v>470</v>
      </c>
      <c r="F562" s="39">
        <v>2109</v>
      </c>
      <c r="G562" s="42">
        <v>250</v>
      </c>
      <c r="H562" s="42">
        <v>12</v>
      </c>
      <c r="I562" s="42">
        <v>25308</v>
      </c>
      <c r="J562" s="45">
        <v>0.12</v>
      </c>
      <c r="K562" s="42">
        <v>3036.96</v>
      </c>
      <c r="L562" s="42">
        <v>22271.040000000001</v>
      </c>
      <c r="M562" s="42">
        <v>527250</v>
      </c>
      <c r="N562" s="42">
        <v>-504978.96</v>
      </c>
      <c r="O562" s="48">
        <v>41644</v>
      </c>
      <c r="P562" s="33" t="s">
        <v>1421</v>
      </c>
      <c r="Q562" s="33" t="s">
        <v>78</v>
      </c>
      <c r="R562" s="34">
        <v>2014</v>
      </c>
    </row>
    <row r="563" spans="1:18" x14ac:dyDescent="0.3">
      <c r="A563" s="32" t="s">
        <v>1277</v>
      </c>
      <c r="B563" s="33" t="s">
        <v>23</v>
      </c>
      <c r="C563" s="33" t="s">
        <v>24</v>
      </c>
      <c r="D563" s="33" t="s">
        <v>60</v>
      </c>
      <c r="E563" s="33" t="s">
        <v>470</v>
      </c>
      <c r="F563" s="39">
        <v>3874</v>
      </c>
      <c r="G563" s="42">
        <v>250</v>
      </c>
      <c r="H563" s="42">
        <v>15</v>
      </c>
      <c r="I563" s="42">
        <v>58117.5</v>
      </c>
      <c r="J563" s="45">
        <v>0.12</v>
      </c>
      <c r="K563" s="42">
        <v>6974.1</v>
      </c>
      <c r="L563" s="42">
        <v>51143.4</v>
      </c>
      <c r="M563" s="42">
        <v>968625</v>
      </c>
      <c r="N563" s="42">
        <v>-917481.6</v>
      </c>
      <c r="O563" s="48">
        <v>41646</v>
      </c>
      <c r="P563" s="33" t="s">
        <v>1423</v>
      </c>
      <c r="Q563" s="33" t="s">
        <v>37</v>
      </c>
      <c r="R563" s="34">
        <v>2014</v>
      </c>
    </row>
    <row r="564" spans="1:18" x14ac:dyDescent="0.3">
      <c r="A564" s="32" t="s">
        <v>1278</v>
      </c>
      <c r="B564" s="33" t="s">
        <v>16</v>
      </c>
      <c r="C564" s="33" t="s">
        <v>17</v>
      </c>
      <c r="D564" s="33" t="s">
        <v>60</v>
      </c>
      <c r="E564" s="33" t="s">
        <v>470</v>
      </c>
      <c r="F564" s="39">
        <v>623</v>
      </c>
      <c r="G564" s="42">
        <v>250</v>
      </c>
      <c r="H564" s="42">
        <v>350</v>
      </c>
      <c r="I564" s="42">
        <v>218050</v>
      </c>
      <c r="J564" s="45">
        <v>0.12</v>
      </c>
      <c r="K564" s="42">
        <v>26166</v>
      </c>
      <c r="L564" s="42">
        <v>191884</v>
      </c>
      <c r="M564" s="42">
        <v>155750</v>
      </c>
      <c r="N564" s="42">
        <v>36134</v>
      </c>
      <c r="O564" s="48">
        <v>41283</v>
      </c>
      <c r="P564" s="33" t="s">
        <v>1419</v>
      </c>
      <c r="Q564" s="33" t="s">
        <v>42</v>
      </c>
      <c r="R564" s="34">
        <v>2013</v>
      </c>
    </row>
    <row r="565" spans="1:18" x14ac:dyDescent="0.3">
      <c r="A565" s="32" t="s">
        <v>1279</v>
      </c>
      <c r="B565" s="33" t="s">
        <v>16</v>
      </c>
      <c r="C565" s="33" t="s">
        <v>44</v>
      </c>
      <c r="D565" s="33" t="s">
        <v>60</v>
      </c>
      <c r="E565" s="33" t="s">
        <v>470</v>
      </c>
      <c r="F565" s="39">
        <v>986</v>
      </c>
      <c r="G565" s="42">
        <v>250</v>
      </c>
      <c r="H565" s="42">
        <v>350</v>
      </c>
      <c r="I565" s="42">
        <v>345100</v>
      </c>
      <c r="J565" s="45">
        <v>0.12</v>
      </c>
      <c r="K565" s="42">
        <v>41412</v>
      </c>
      <c r="L565" s="42">
        <v>303688</v>
      </c>
      <c r="M565" s="42">
        <v>246500</v>
      </c>
      <c r="N565" s="42">
        <v>57188</v>
      </c>
      <c r="O565" s="48">
        <v>41649</v>
      </c>
      <c r="P565" s="33" t="s">
        <v>1422</v>
      </c>
      <c r="Q565" s="33" t="s">
        <v>43</v>
      </c>
      <c r="R565" s="34">
        <v>2014</v>
      </c>
    </row>
    <row r="566" spans="1:18" x14ac:dyDescent="0.3">
      <c r="A566" s="32" t="s">
        <v>1280</v>
      </c>
      <c r="B566" s="33" t="s">
        <v>34</v>
      </c>
      <c r="C566" s="33" t="s">
        <v>44</v>
      </c>
      <c r="D566" s="33" t="s">
        <v>60</v>
      </c>
      <c r="E566" s="33" t="s">
        <v>470</v>
      </c>
      <c r="F566" s="39">
        <v>2387</v>
      </c>
      <c r="G566" s="42">
        <v>250</v>
      </c>
      <c r="H566" s="42">
        <v>125</v>
      </c>
      <c r="I566" s="42">
        <v>298375</v>
      </c>
      <c r="J566" s="45">
        <v>0.12</v>
      </c>
      <c r="K566" s="42">
        <v>35805</v>
      </c>
      <c r="L566" s="42">
        <v>262570</v>
      </c>
      <c r="M566" s="42">
        <v>596750</v>
      </c>
      <c r="N566" s="42">
        <v>-334180</v>
      </c>
      <c r="O566" s="48">
        <v>41650</v>
      </c>
      <c r="P566" s="33" t="s">
        <v>1425</v>
      </c>
      <c r="Q566" s="33" t="s">
        <v>54</v>
      </c>
      <c r="R566" s="34">
        <v>2014</v>
      </c>
    </row>
    <row r="567" spans="1:18" x14ac:dyDescent="0.3">
      <c r="A567" s="32" t="s">
        <v>1281</v>
      </c>
      <c r="B567" s="33" t="s">
        <v>16</v>
      </c>
      <c r="C567" s="33" t="s">
        <v>26</v>
      </c>
      <c r="D567" s="33" t="s">
        <v>60</v>
      </c>
      <c r="E567" s="33" t="s">
        <v>470</v>
      </c>
      <c r="F567" s="39">
        <v>1233</v>
      </c>
      <c r="G567" s="42">
        <v>250</v>
      </c>
      <c r="H567" s="42">
        <v>20</v>
      </c>
      <c r="I567" s="42">
        <v>24660</v>
      </c>
      <c r="J567" s="45">
        <v>0.12</v>
      </c>
      <c r="K567" s="42">
        <v>2959.2</v>
      </c>
      <c r="L567" s="42">
        <v>21700.799999999999</v>
      </c>
      <c r="M567" s="42">
        <v>308250</v>
      </c>
      <c r="N567" s="42">
        <v>-286549.2</v>
      </c>
      <c r="O567" s="48">
        <v>41651</v>
      </c>
      <c r="P567" s="33" t="s">
        <v>1421</v>
      </c>
      <c r="Q567" s="33" t="s">
        <v>30</v>
      </c>
      <c r="R567" s="34">
        <v>2014</v>
      </c>
    </row>
    <row r="568" spans="1:18" x14ac:dyDescent="0.3">
      <c r="A568" s="32" t="s">
        <v>1282</v>
      </c>
      <c r="B568" s="33" t="s">
        <v>16</v>
      </c>
      <c r="C568" s="33" t="s">
        <v>44</v>
      </c>
      <c r="D568" s="33" t="s">
        <v>71</v>
      </c>
      <c r="E568" s="33" t="s">
        <v>470</v>
      </c>
      <c r="F568" s="39">
        <v>270</v>
      </c>
      <c r="G568" s="42">
        <v>260</v>
      </c>
      <c r="H568" s="42">
        <v>350</v>
      </c>
      <c r="I568" s="42">
        <v>94500</v>
      </c>
      <c r="J568" s="45">
        <v>0.12</v>
      </c>
      <c r="K568" s="42">
        <v>11340</v>
      </c>
      <c r="L568" s="42">
        <v>83160</v>
      </c>
      <c r="M568" s="42">
        <v>70200</v>
      </c>
      <c r="N568" s="42">
        <v>12960</v>
      </c>
      <c r="O568" s="48">
        <v>41641</v>
      </c>
      <c r="P568" s="33" t="s">
        <v>1424</v>
      </c>
      <c r="Q568" s="33" t="s">
        <v>46</v>
      </c>
      <c r="R568" s="34">
        <v>2014</v>
      </c>
    </row>
    <row r="569" spans="1:18" x14ac:dyDescent="0.3">
      <c r="A569" s="32" t="s">
        <v>1283</v>
      </c>
      <c r="B569" s="33" t="s">
        <v>16</v>
      </c>
      <c r="C569" s="33" t="s">
        <v>24</v>
      </c>
      <c r="D569" s="33" t="s">
        <v>71</v>
      </c>
      <c r="E569" s="33" t="s">
        <v>470</v>
      </c>
      <c r="F569" s="39">
        <v>3422</v>
      </c>
      <c r="G569" s="42">
        <v>260</v>
      </c>
      <c r="H569" s="42">
        <v>7</v>
      </c>
      <c r="I569" s="42">
        <v>23950.5</v>
      </c>
      <c r="J569" s="45">
        <v>0.12</v>
      </c>
      <c r="K569" s="42">
        <v>2874.06</v>
      </c>
      <c r="L569" s="42">
        <v>21076.44</v>
      </c>
      <c r="M569" s="42">
        <v>889590</v>
      </c>
      <c r="N569" s="42">
        <v>-868513.56</v>
      </c>
      <c r="O569" s="48">
        <v>41646</v>
      </c>
      <c r="P569" s="33" t="s">
        <v>1423</v>
      </c>
      <c r="Q569" s="33" t="s">
        <v>37</v>
      </c>
      <c r="R569" s="34">
        <v>2014</v>
      </c>
    </row>
    <row r="570" spans="1:18" x14ac:dyDescent="0.3">
      <c r="A570" s="32" t="s">
        <v>1284</v>
      </c>
      <c r="B570" s="33" t="s">
        <v>16</v>
      </c>
      <c r="C570" s="33" t="s">
        <v>17</v>
      </c>
      <c r="D570" s="33" t="s">
        <v>71</v>
      </c>
      <c r="E570" s="33" t="s">
        <v>470</v>
      </c>
      <c r="F570" s="39">
        <v>2734</v>
      </c>
      <c r="G570" s="42">
        <v>260</v>
      </c>
      <c r="H570" s="42">
        <v>7</v>
      </c>
      <c r="I570" s="42">
        <v>19138</v>
      </c>
      <c r="J570" s="45">
        <v>0.12</v>
      </c>
      <c r="K570" s="42">
        <v>2296.56</v>
      </c>
      <c r="L570" s="42">
        <v>16841.439999999999</v>
      </c>
      <c r="M570" s="42">
        <v>710840</v>
      </c>
      <c r="N570" s="42">
        <v>-693998.56</v>
      </c>
      <c r="O570" s="48">
        <v>41649</v>
      </c>
      <c r="P570" s="33" t="s">
        <v>1422</v>
      </c>
      <c r="Q570" s="33" t="s">
        <v>43</v>
      </c>
      <c r="R570" s="34">
        <v>2014</v>
      </c>
    </row>
    <row r="571" spans="1:18" x14ac:dyDescent="0.3">
      <c r="A571" s="32" t="s">
        <v>1285</v>
      </c>
      <c r="B571" s="33" t="s">
        <v>23</v>
      </c>
      <c r="C571" s="33" t="s">
        <v>44</v>
      </c>
      <c r="D571" s="33" t="s">
        <v>71</v>
      </c>
      <c r="E571" s="33" t="s">
        <v>470</v>
      </c>
      <c r="F571" s="39">
        <v>2548</v>
      </c>
      <c r="G571" s="42">
        <v>260</v>
      </c>
      <c r="H571" s="42">
        <v>15</v>
      </c>
      <c r="I571" s="42">
        <v>38220</v>
      </c>
      <c r="J571" s="45">
        <v>0.12</v>
      </c>
      <c r="K571" s="42">
        <v>4586.3999999999996</v>
      </c>
      <c r="L571" s="42">
        <v>33633.599999999999</v>
      </c>
      <c r="M571" s="42">
        <v>662480</v>
      </c>
      <c r="N571" s="42">
        <v>-628846.4</v>
      </c>
      <c r="O571" s="48">
        <v>41285</v>
      </c>
      <c r="P571" s="33" t="s">
        <v>1422</v>
      </c>
      <c r="Q571" s="33" t="s">
        <v>54</v>
      </c>
      <c r="R571" s="34">
        <v>2013</v>
      </c>
    </row>
    <row r="572" spans="1:18" x14ac:dyDescent="0.3">
      <c r="A572" s="32" t="s">
        <v>1286</v>
      </c>
      <c r="B572" s="33" t="s">
        <v>16</v>
      </c>
      <c r="C572" s="33" t="s">
        <v>24</v>
      </c>
      <c r="D572" s="33" t="s">
        <v>18</v>
      </c>
      <c r="E572" s="33" t="s">
        <v>470</v>
      </c>
      <c r="F572" s="39">
        <v>2522</v>
      </c>
      <c r="G572" s="42">
        <v>3</v>
      </c>
      <c r="H572" s="42">
        <v>20</v>
      </c>
      <c r="I572" s="42">
        <v>50430</v>
      </c>
      <c r="J572" s="45">
        <v>0.12</v>
      </c>
      <c r="K572" s="42">
        <v>6051.6</v>
      </c>
      <c r="L572" s="42">
        <v>44378.400000000001</v>
      </c>
      <c r="M572" s="42">
        <v>7564.5</v>
      </c>
      <c r="N572" s="42">
        <v>36813.9</v>
      </c>
      <c r="O572" s="48">
        <v>41640</v>
      </c>
      <c r="P572" s="33" t="s">
        <v>1419</v>
      </c>
      <c r="Q572" s="33" t="s">
        <v>21</v>
      </c>
      <c r="R572" s="34">
        <v>2014</v>
      </c>
    </row>
    <row r="573" spans="1:18" x14ac:dyDescent="0.3">
      <c r="A573" s="32" t="s">
        <v>1287</v>
      </c>
      <c r="B573" s="33" t="s">
        <v>33</v>
      </c>
      <c r="C573" s="33" t="s">
        <v>26</v>
      </c>
      <c r="D573" s="33" t="s">
        <v>31</v>
      </c>
      <c r="E573" s="33" t="s">
        <v>470</v>
      </c>
      <c r="F573" s="39">
        <v>2661</v>
      </c>
      <c r="G573" s="42">
        <v>5</v>
      </c>
      <c r="H573" s="42">
        <v>12</v>
      </c>
      <c r="I573" s="42">
        <v>31932</v>
      </c>
      <c r="J573" s="45">
        <v>0.12</v>
      </c>
      <c r="K573" s="42">
        <v>3831.84</v>
      </c>
      <c r="L573" s="42">
        <v>28100.16</v>
      </c>
      <c r="M573" s="42">
        <v>13305</v>
      </c>
      <c r="N573" s="42">
        <v>14795.16</v>
      </c>
      <c r="O573" s="48">
        <v>41644</v>
      </c>
      <c r="P573" s="33" t="s">
        <v>1421</v>
      </c>
      <c r="Q573" s="33" t="s">
        <v>78</v>
      </c>
      <c r="R573" s="34">
        <v>2014</v>
      </c>
    </row>
    <row r="574" spans="1:18" x14ac:dyDescent="0.3">
      <c r="A574" s="32" t="s">
        <v>1288</v>
      </c>
      <c r="B574" s="33" t="s">
        <v>16</v>
      </c>
      <c r="C574" s="33" t="s">
        <v>22</v>
      </c>
      <c r="D574" s="33" t="s">
        <v>45</v>
      </c>
      <c r="E574" s="33" t="s">
        <v>470</v>
      </c>
      <c r="F574" s="39">
        <v>1531</v>
      </c>
      <c r="G574" s="42">
        <v>10</v>
      </c>
      <c r="H574" s="42">
        <v>20</v>
      </c>
      <c r="I574" s="42">
        <v>30620</v>
      </c>
      <c r="J574" s="45">
        <v>0.12</v>
      </c>
      <c r="K574" s="42">
        <v>3674.4</v>
      </c>
      <c r="L574" s="42">
        <v>26945.599999999999</v>
      </c>
      <c r="M574" s="42">
        <v>15310</v>
      </c>
      <c r="N574" s="42">
        <v>11635.6</v>
      </c>
      <c r="O574" s="48">
        <v>41651</v>
      </c>
      <c r="P574" s="33" t="s">
        <v>1421</v>
      </c>
      <c r="Q574" s="33" t="s">
        <v>30</v>
      </c>
      <c r="R574" s="34">
        <v>2014</v>
      </c>
    </row>
    <row r="575" spans="1:18" x14ac:dyDescent="0.3">
      <c r="A575" s="32" t="s">
        <v>1289</v>
      </c>
      <c r="B575" s="33" t="s">
        <v>16</v>
      </c>
      <c r="C575" s="33" t="s">
        <v>24</v>
      </c>
      <c r="D575" s="33" t="s">
        <v>60</v>
      </c>
      <c r="E575" s="33" t="s">
        <v>470</v>
      </c>
      <c r="F575" s="39">
        <v>1491</v>
      </c>
      <c r="G575" s="42">
        <v>250</v>
      </c>
      <c r="H575" s="42">
        <v>7</v>
      </c>
      <c r="I575" s="42">
        <v>10437</v>
      </c>
      <c r="J575" s="45">
        <v>0.12</v>
      </c>
      <c r="K575" s="42">
        <v>1252.44</v>
      </c>
      <c r="L575" s="42">
        <v>9184.56</v>
      </c>
      <c r="M575" s="42">
        <v>372750</v>
      </c>
      <c r="N575" s="42">
        <v>-363565.44</v>
      </c>
      <c r="O575" s="48">
        <v>41642</v>
      </c>
      <c r="P575" s="33" t="s">
        <v>1422</v>
      </c>
      <c r="Q575" s="33" t="s">
        <v>32</v>
      </c>
      <c r="R575" s="34">
        <v>2014</v>
      </c>
    </row>
    <row r="576" spans="1:18" x14ac:dyDescent="0.3">
      <c r="A576" s="32" t="s">
        <v>1290</v>
      </c>
      <c r="B576" s="33" t="s">
        <v>16</v>
      </c>
      <c r="C576" s="33" t="s">
        <v>22</v>
      </c>
      <c r="D576" s="33" t="s">
        <v>60</v>
      </c>
      <c r="E576" s="33" t="s">
        <v>470</v>
      </c>
      <c r="F576" s="39">
        <v>1531</v>
      </c>
      <c r="G576" s="42">
        <v>250</v>
      </c>
      <c r="H576" s="42">
        <v>20</v>
      </c>
      <c r="I576" s="42">
        <v>30620</v>
      </c>
      <c r="J576" s="45">
        <v>0.12</v>
      </c>
      <c r="K576" s="42">
        <v>3674.4</v>
      </c>
      <c r="L576" s="42">
        <v>26945.599999999999</v>
      </c>
      <c r="M576" s="42">
        <v>382750</v>
      </c>
      <c r="N576" s="42">
        <v>-355804.4</v>
      </c>
      <c r="O576" s="48">
        <v>41651</v>
      </c>
      <c r="P576" s="33" t="s">
        <v>1421</v>
      </c>
      <c r="Q576" s="33" t="s">
        <v>30</v>
      </c>
      <c r="R576" s="34">
        <v>2014</v>
      </c>
    </row>
    <row r="577" spans="1:18" x14ac:dyDescent="0.3">
      <c r="A577" s="32" t="s">
        <v>1291</v>
      </c>
      <c r="B577" s="33" t="s">
        <v>33</v>
      </c>
      <c r="C577" s="33" t="s">
        <v>17</v>
      </c>
      <c r="D577" s="33" t="s">
        <v>71</v>
      </c>
      <c r="E577" s="33" t="s">
        <v>470</v>
      </c>
      <c r="F577" s="39">
        <v>2761</v>
      </c>
      <c r="G577" s="42">
        <v>260</v>
      </c>
      <c r="H577" s="42">
        <v>12</v>
      </c>
      <c r="I577" s="42">
        <v>33132</v>
      </c>
      <c r="J577" s="45">
        <v>0.12</v>
      </c>
      <c r="K577" s="42">
        <v>3975.84</v>
      </c>
      <c r="L577" s="42">
        <v>29156.16</v>
      </c>
      <c r="M577" s="42">
        <v>717860</v>
      </c>
      <c r="N577" s="42">
        <v>-688703.84</v>
      </c>
      <c r="O577" s="48">
        <v>41283</v>
      </c>
      <c r="P577" s="33" t="s">
        <v>1419</v>
      </c>
      <c r="Q577" s="33" t="s">
        <v>42</v>
      </c>
      <c r="R577" s="34">
        <v>2013</v>
      </c>
    </row>
    <row r="578" spans="1:18" x14ac:dyDescent="0.3">
      <c r="A578" s="32" t="s">
        <v>1292</v>
      </c>
      <c r="B578" s="33" t="s">
        <v>23</v>
      </c>
      <c r="C578" s="33" t="s">
        <v>44</v>
      </c>
      <c r="D578" s="33" t="s">
        <v>18</v>
      </c>
      <c r="E578" s="33" t="s">
        <v>470</v>
      </c>
      <c r="F578" s="39">
        <v>2567</v>
      </c>
      <c r="G578" s="42">
        <v>3</v>
      </c>
      <c r="H578" s="42">
        <v>15</v>
      </c>
      <c r="I578" s="42">
        <v>38505</v>
      </c>
      <c r="J578" s="45">
        <v>0.13</v>
      </c>
      <c r="K578" s="42">
        <v>5005.6499999999996</v>
      </c>
      <c r="L578" s="42">
        <v>33499.35</v>
      </c>
      <c r="M578" s="42">
        <v>7701</v>
      </c>
      <c r="N578" s="42">
        <v>25798.35</v>
      </c>
      <c r="O578" s="48">
        <v>41645</v>
      </c>
      <c r="P578" s="33" t="s">
        <v>1420</v>
      </c>
      <c r="Q578" s="33" t="s">
        <v>25</v>
      </c>
      <c r="R578" s="34">
        <v>2014</v>
      </c>
    </row>
    <row r="579" spans="1:18" x14ac:dyDescent="0.3">
      <c r="A579" s="32" t="s">
        <v>1293</v>
      </c>
      <c r="B579" s="33" t="s">
        <v>23</v>
      </c>
      <c r="C579" s="33" t="s">
        <v>44</v>
      </c>
      <c r="D579" s="33" t="s">
        <v>60</v>
      </c>
      <c r="E579" s="33" t="s">
        <v>470</v>
      </c>
      <c r="F579" s="39">
        <v>2567</v>
      </c>
      <c r="G579" s="42">
        <v>250</v>
      </c>
      <c r="H579" s="42">
        <v>15</v>
      </c>
      <c r="I579" s="42">
        <v>38505</v>
      </c>
      <c r="J579" s="45">
        <v>0.13</v>
      </c>
      <c r="K579" s="42">
        <v>5005.6499999999996</v>
      </c>
      <c r="L579" s="42">
        <v>33499.35</v>
      </c>
      <c r="M579" s="42">
        <v>641750</v>
      </c>
      <c r="N579" s="42">
        <v>-608250.65</v>
      </c>
      <c r="O579" s="48">
        <v>41645</v>
      </c>
      <c r="P579" s="33" t="s">
        <v>1420</v>
      </c>
      <c r="Q579" s="33" t="s">
        <v>25</v>
      </c>
      <c r="R579" s="34">
        <v>2014</v>
      </c>
    </row>
    <row r="580" spans="1:18" x14ac:dyDescent="0.3">
      <c r="A580" s="32" t="s">
        <v>1294</v>
      </c>
      <c r="B580" s="33" t="s">
        <v>16</v>
      </c>
      <c r="C580" s="33" t="s">
        <v>17</v>
      </c>
      <c r="D580" s="33" t="s">
        <v>18</v>
      </c>
      <c r="E580" s="33" t="s">
        <v>470</v>
      </c>
      <c r="F580" s="39">
        <v>923</v>
      </c>
      <c r="G580" s="42">
        <v>3</v>
      </c>
      <c r="H580" s="42">
        <v>350</v>
      </c>
      <c r="I580" s="42">
        <v>323050</v>
      </c>
      <c r="J580" s="45">
        <v>0.13</v>
      </c>
      <c r="K580" s="42">
        <v>41996.5</v>
      </c>
      <c r="L580" s="42">
        <v>281053.5</v>
      </c>
      <c r="M580" s="42">
        <v>2769</v>
      </c>
      <c r="N580" s="42">
        <v>278284.5</v>
      </c>
      <c r="O580" s="48">
        <v>41642</v>
      </c>
      <c r="P580" s="33" t="s">
        <v>1422</v>
      </c>
      <c r="Q580" s="33" t="s">
        <v>32</v>
      </c>
      <c r="R580" s="34">
        <v>2014</v>
      </c>
    </row>
    <row r="581" spans="1:18" x14ac:dyDescent="0.3">
      <c r="A581" s="32" t="s">
        <v>1295</v>
      </c>
      <c r="B581" s="33" t="s">
        <v>16</v>
      </c>
      <c r="C581" s="33" t="s">
        <v>24</v>
      </c>
      <c r="D581" s="33" t="s">
        <v>18</v>
      </c>
      <c r="E581" s="33" t="s">
        <v>470</v>
      </c>
      <c r="F581" s="39">
        <v>1790</v>
      </c>
      <c r="G581" s="42">
        <v>3</v>
      </c>
      <c r="H581" s="42">
        <v>350</v>
      </c>
      <c r="I581" s="42">
        <v>626500</v>
      </c>
      <c r="J581" s="45">
        <v>0.13</v>
      </c>
      <c r="K581" s="42">
        <v>81445</v>
      </c>
      <c r="L581" s="42">
        <v>545055</v>
      </c>
      <c r="M581" s="42">
        <v>5370</v>
      </c>
      <c r="N581" s="42">
        <v>539685</v>
      </c>
      <c r="O581" s="48">
        <v>41642</v>
      </c>
      <c r="P581" s="33" t="s">
        <v>1422</v>
      </c>
      <c r="Q581" s="33" t="s">
        <v>32</v>
      </c>
      <c r="R581" s="34">
        <v>2014</v>
      </c>
    </row>
    <row r="582" spans="1:18" x14ac:dyDescent="0.3">
      <c r="A582" s="32" t="s">
        <v>1296</v>
      </c>
      <c r="B582" s="33" t="s">
        <v>16</v>
      </c>
      <c r="C582" s="33" t="s">
        <v>22</v>
      </c>
      <c r="D582" s="33" t="s">
        <v>18</v>
      </c>
      <c r="E582" s="33" t="s">
        <v>470</v>
      </c>
      <c r="F582" s="39">
        <v>442</v>
      </c>
      <c r="G582" s="42">
        <v>3</v>
      </c>
      <c r="H582" s="42">
        <v>20</v>
      </c>
      <c r="I582" s="42">
        <v>8840</v>
      </c>
      <c r="J582" s="45">
        <v>0.13</v>
      </c>
      <c r="K582" s="42">
        <v>1149.2</v>
      </c>
      <c r="L582" s="42">
        <v>7690.8</v>
      </c>
      <c r="M582" s="42">
        <v>1326</v>
      </c>
      <c r="N582" s="42">
        <v>6364.8</v>
      </c>
      <c r="O582" s="48">
        <v>41283</v>
      </c>
      <c r="P582" s="33" t="s">
        <v>1419</v>
      </c>
      <c r="Q582" s="33" t="s">
        <v>42</v>
      </c>
      <c r="R582" s="34">
        <v>2013</v>
      </c>
    </row>
    <row r="583" spans="1:18" x14ac:dyDescent="0.3">
      <c r="A583" s="32" t="s">
        <v>1297</v>
      </c>
      <c r="B583" s="33" t="s">
        <v>16</v>
      </c>
      <c r="C583" s="33" t="s">
        <v>44</v>
      </c>
      <c r="D583" s="33" t="s">
        <v>31</v>
      </c>
      <c r="E583" s="33" t="s">
        <v>470</v>
      </c>
      <c r="F583" s="39">
        <v>982</v>
      </c>
      <c r="G583" s="42">
        <v>5</v>
      </c>
      <c r="H583" s="42">
        <v>350</v>
      </c>
      <c r="I583" s="42">
        <v>343875</v>
      </c>
      <c r="J583" s="45">
        <v>0.13</v>
      </c>
      <c r="K583" s="42">
        <v>44703.75</v>
      </c>
      <c r="L583" s="42">
        <v>299171.25</v>
      </c>
      <c r="M583" s="42">
        <v>4912.5</v>
      </c>
      <c r="N583" s="42">
        <v>294258.75</v>
      </c>
      <c r="O583" s="48">
        <v>41640</v>
      </c>
      <c r="P583" s="33" t="s">
        <v>1419</v>
      </c>
      <c r="Q583" s="33" t="s">
        <v>21</v>
      </c>
      <c r="R583" s="34">
        <v>2014</v>
      </c>
    </row>
    <row r="584" spans="1:18" x14ac:dyDescent="0.3">
      <c r="A584" s="32" t="s">
        <v>1298</v>
      </c>
      <c r="B584" s="33" t="s">
        <v>16</v>
      </c>
      <c r="C584" s="33" t="s">
        <v>44</v>
      </c>
      <c r="D584" s="33" t="s">
        <v>31</v>
      </c>
      <c r="E584" s="33" t="s">
        <v>470</v>
      </c>
      <c r="F584" s="39">
        <v>1298</v>
      </c>
      <c r="G584" s="42">
        <v>5</v>
      </c>
      <c r="H584" s="42">
        <v>7</v>
      </c>
      <c r="I584" s="42">
        <v>9086</v>
      </c>
      <c r="J584" s="45">
        <v>0.13</v>
      </c>
      <c r="K584" s="42">
        <v>1181.18</v>
      </c>
      <c r="L584" s="42">
        <v>7904.82</v>
      </c>
      <c r="M584" s="42">
        <v>6490</v>
      </c>
      <c r="N584" s="42">
        <v>1414.82</v>
      </c>
      <c r="O584" s="48">
        <v>41641</v>
      </c>
      <c r="P584" s="33" t="s">
        <v>1424</v>
      </c>
      <c r="Q584" s="33" t="s">
        <v>46</v>
      </c>
      <c r="R584" s="34">
        <v>2014</v>
      </c>
    </row>
    <row r="585" spans="1:18" x14ac:dyDescent="0.3">
      <c r="A585" s="32" t="s">
        <v>1299</v>
      </c>
      <c r="B585" s="33" t="s">
        <v>33</v>
      </c>
      <c r="C585" s="33" t="s">
        <v>26</v>
      </c>
      <c r="D585" s="33" t="s">
        <v>31</v>
      </c>
      <c r="E585" s="33" t="s">
        <v>470</v>
      </c>
      <c r="F585" s="39">
        <v>604</v>
      </c>
      <c r="G585" s="42">
        <v>5</v>
      </c>
      <c r="H585" s="42">
        <v>12</v>
      </c>
      <c r="I585" s="42">
        <v>7248</v>
      </c>
      <c r="J585" s="45">
        <v>0.13</v>
      </c>
      <c r="K585" s="42">
        <v>942.24</v>
      </c>
      <c r="L585" s="42">
        <v>6305.76</v>
      </c>
      <c r="M585" s="42">
        <v>3020</v>
      </c>
      <c r="N585" s="42">
        <v>3285.76</v>
      </c>
      <c r="O585" s="48">
        <v>41645</v>
      </c>
      <c r="P585" s="33" t="s">
        <v>1420</v>
      </c>
      <c r="Q585" s="33" t="s">
        <v>25</v>
      </c>
      <c r="R585" s="34">
        <v>2014</v>
      </c>
    </row>
    <row r="586" spans="1:18" x14ac:dyDescent="0.3">
      <c r="A586" s="32" t="s">
        <v>1300</v>
      </c>
      <c r="B586" s="33" t="s">
        <v>16</v>
      </c>
      <c r="C586" s="33" t="s">
        <v>26</v>
      </c>
      <c r="D586" s="33" t="s">
        <v>31</v>
      </c>
      <c r="E586" s="33" t="s">
        <v>470</v>
      </c>
      <c r="F586" s="39">
        <v>2255</v>
      </c>
      <c r="G586" s="42">
        <v>5</v>
      </c>
      <c r="H586" s="42">
        <v>20</v>
      </c>
      <c r="I586" s="42">
        <v>45100</v>
      </c>
      <c r="J586" s="45">
        <v>0.13</v>
      </c>
      <c r="K586" s="42">
        <v>5863</v>
      </c>
      <c r="L586" s="42">
        <v>39237</v>
      </c>
      <c r="M586" s="42">
        <v>11275</v>
      </c>
      <c r="N586" s="42">
        <v>27962</v>
      </c>
      <c r="O586" s="48">
        <v>41646</v>
      </c>
      <c r="P586" s="33" t="s">
        <v>1423</v>
      </c>
      <c r="Q586" s="33" t="s">
        <v>37</v>
      </c>
      <c r="R586" s="34">
        <v>2014</v>
      </c>
    </row>
    <row r="587" spans="1:18" x14ac:dyDescent="0.3">
      <c r="A587" s="32" t="s">
        <v>1301</v>
      </c>
      <c r="B587" s="33" t="s">
        <v>16</v>
      </c>
      <c r="C587" s="33" t="s">
        <v>17</v>
      </c>
      <c r="D587" s="33" t="s">
        <v>31</v>
      </c>
      <c r="E587" s="33" t="s">
        <v>470</v>
      </c>
      <c r="F587" s="39">
        <v>1249</v>
      </c>
      <c r="G587" s="42">
        <v>5</v>
      </c>
      <c r="H587" s="42">
        <v>20</v>
      </c>
      <c r="I587" s="42">
        <v>24980</v>
      </c>
      <c r="J587" s="45">
        <v>0.13</v>
      </c>
      <c r="K587" s="42">
        <v>3247.4</v>
      </c>
      <c r="L587" s="42">
        <v>21732.6</v>
      </c>
      <c r="M587" s="42">
        <v>6245</v>
      </c>
      <c r="N587" s="42">
        <v>15487.6</v>
      </c>
      <c r="O587" s="48">
        <v>41649</v>
      </c>
      <c r="P587" s="33" t="s">
        <v>1422</v>
      </c>
      <c r="Q587" s="33" t="s">
        <v>43</v>
      </c>
      <c r="R587" s="34">
        <v>2014</v>
      </c>
    </row>
    <row r="588" spans="1:18" x14ac:dyDescent="0.3">
      <c r="A588" s="32" t="s">
        <v>1302</v>
      </c>
      <c r="B588" s="33" t="s">
        <v>16</v>
      </c>
      <c r="C588" s="33" t="s">
        <v>44</v>
      </c>
      <c r="D588" s="33" t="s">
        <v>45</v>
      </c>
      <c r="E588" s="33" t="s">
        <v>470</v>
      </c>
      <c r="F588" s="39">
        <v>1438</v>
      </c>
      <c r="G588" s="42">
        <v>10</v>
      </c>
      <c r="H588" s="42">
        <v>7</v>
      </c>
      <c r="I588" s="42">
        <v>10069.5</v>
      </c>
      <c r="J588" s="45">
        <v>0.13000049654898499</v>
      </c>
      <c r="K588" s="42">
        <v>1309.04</v>
      </c>
      <c r="L588" s="42">
        <v>8760.4699999999993</v>
      </c>
      <c r="M588" s="42">
        <v>14385</v>
      </c>
      <c r="N588" s="42">
        <v>-5624.53</v>
      </c>
      <c r="O588" s="48">
        <v>41640</v>
      </c>
      <c r="P588" s="33" t="s">
        <v>1419</v>
      </c>
      <c r="Q588" s="33" t="s">
        <v>21</v>
      </c>
      <c r="R588" s="34">
        <v>2014</v>
      </c>
    </row>
    <row r="589" spans="1:18" x14ac:dyDescent="0.3">
      <c r="A589" s="32" t="s">
        <v>1303</v>
      </c>
      <c r="B589" s="33" t="s">
        <v>38</v>
      </c>
      <c r="C589" s="33" t="s">
        <v>22</v>
      </c>
      <c r="D589" s="33" t="s">
        <v>45</v>
      </c>
      <c r="E589" s="33" t="s">
        <v>470</v>
      </c>
      <c r="F589" s="39">
        <v>807</v>
      </c>
      <c r="G589" s="42">
        <v>10</v>
      </c>
      <c r="H589" s="42">
        <v>300</v>
      </c>
      <c r="I589" s="42">
        <v>242100</v>
      </c>
      <c r="J589" s="45">
        <v>0.13</v>
      </c>
      <c r="K589" s="42">
        <v>31473</v>
      </c>
      <c r="L589" s="42">
        <v>210627</v>
      </c>
      <c r="M589" s="42">
        <v>8070</v>
      </c>
      <c r="N589" s="42">
        <v>202557</v>
      </c>
      <c r="O589" s="48">
        <v>41640</v>
      </c>
      <c r="P589" s="33" t="s">
        <v>1419</v>
      </c>
      <c r="Q589" s="33" t="s">
        <v>21</v>
      </c>
      <c r="R589" s="34">
        <v>2014</v>
      </c>
    </row>
    <row r="590" spans="1:18" x14ac:dyDescent="0.3">
      <c r="A590" s="32" t="s">
        <v>1304</v>
      </c>
      <c r="B590" s="33" t="s">
        <v>16</v>
      </c>
      <c r="C590" s="33" t="s">
        <v>44</v>
      </c>
      <c r="D590" s="33" t="s">
        <v>45</v>
      </c>
      <c r="E590" s="33" t="s">
        <v>470</v>
      </c>
      <c r="F590" s="39">
        <v>2641</v>
      </c>
      <c r="G590" s="42">
        <v>10</v>
      </c>
      <c r="H590" s="42">
        <v>20</v>
      </c>
      <c r="I590" s="42">
        <v>52820</v>
      </c>
      <c r="J590" s="45">
        <v>0.13</v>
      </c>
      <c r="K590" s="42">
        <v>6866.6</v>
      </c>
      <c r="L590" s="42">
        <v>45953.4</v>
      </c>
      <c r="M590" s="42">
        <v>26410</v>
      </c>
      <c r="N590" s="42">
        <v>19543.400000000001</v>
      </c>
      <c r="O590" s="48">
        <v>41641</v>
      </c>
      <c r="P590" s="33" t="s">
        <v>1424</v>
      </c>
      <c r="Q590" s="33" t="s">
        <v>46</v>
      </c>
      <c r="R590" s="34">
        <v>2014</v>
      </c>
    </row>
    <row r="591" spans="1:18" x14ac:dyDescent="0.3">
      <c r="A591" s="32" t="s">
        <v>1305</v>
      </c>
      <c r="B591" s="33" t="s">
        <v>16</v>
      </c>
      <c r="C591" s="33" t="s">
        <v>22</v>
      </c>
      <c r="D591" s="33" t="s">
        <v>45</v>
      </c>
      <c r="E591" s="33" t="s">
        <v>470</v>
      </c>
      <c r="F591" s="39">
        <v>2708</v>
      </c>
      <c r="G591" s="42">
        <v>10</v>
      </c>
      <c r="H591" s="42">
        <v>20</v>
      </c>
      <c r="I591" s="42">
        <v>54160</v>
      </c>
      <c r="J591" s="45">
        <v>0.13</v>
      </c>
      <c r="K591" s="42">
        <v>7040.8</v>
      </c>
      <c r="L591" s="42">
        <v>47119.199999999997</v>
      </c>
      <c r="M591" s="42">
        <v>27080</v>
      </c>
      <c r="N591" s="42">
        <v>20039.2</v>
      </c>
      <c r="O591" s="48">
        <v>41641</v>
      </c>
      <c r="P591" s="33" t="s">
        <v>1424</v>
      </c>
      <c r="Q591" s="33" t="s">
        <v>46</v>
      </c>
      <c r="R591" s="34">
        <v>2014</v>
      </c>
    </row>
    <row r="592" spans="1:18" x14ac:dyDescent="0.3">
      <c r="A592" s="32" t="s">
        <v>1306</v>
      </c>
      <c r="B592" s="33" t="s">
        <v>16</v>
      </c>
      <c r="C592" s="33" t="s">
        <v>17</v>
      </c>
      <c r="D592" s="33" t="s">
        <v>45</v>
      </c>
      <c r="E592" s="33" t="s">
        <v>470</v>
      </c>
      <c r="F592" s="39">
        <v>2632</v>
      </c>
      <c r="G592" s="42">
        <v>10</v>
      </c>
      <c r="H592" s="42">
        <v>350</v>
      </c>
      <c r="I592" s="42">
        <v>921200</v>
      </c>
      <c r="J592" s="45">
        <v>0.13</v>
      </c>
      <c r="K592" s="42">
        <v>119756</v>
      </c>
      <c r="L592" s="42">
        <v>801444</v>
      </c>
      <c r="M592" s="42">
        <v>26320</v>
      </c>
      <c r="N592" s="42">
        <v>775124</v>
      </c>
      <c r="O592" s="48">
        <v>41645</v>
      </c>
      <c r="P592" s="33" t="s">
        <v>1420</v>
      </c>
      <c r="Q592" s="33" t="s">
        <v>25</v>
      </c>
      <c r="R592" s="34">
        <v>2014</v>
      </c>
    </row>
    <row r="593" spans="1:18" x14ac:dyDescent="0.3">
      <c r="A593" s="32" t="s">
        <v>1307</v>
      </c>
      <c r="B593" s="33" t="s">
        <v>34</v>
      </c>
      <c r="C593" s="33" t="s">
        <v>17</v>
      </c>
      <c r="D593" s="33" t="s">
        <v>45</v>
      </c>
      <c r="E593" s="33" t="s">
        <v>470</v>
      </c>
      <c r="F593" s="39">
        <v>1583</v>
      </c>
      <c r="G593" s="42">
        <v>10</v>
      </c>
      <c r="H593" s="42">
        <v>125</v>
      </c>
      <c r="I593" s="42">
        <v>197875</v>
      </c>
      <c r="J593" s="45">
        <v>0.13</v>
      </c>
      <c r="K593" s="42">
        <v>25723.75</v>
      </c>
      <c r="L593" s="42">
        <v>172151.25</v>
      </c>
      <c r="M593" s="42">
        <v>15830</v>
      </c>
      <c r="N593" s="42">
        <v>156321.25</v>
      </c>
      <c r="O593" s="48">
        <v>41645</v>
      </c>
      <c r="P593" s="33" t="s">
        <v>1420</v>
      </c>
      <c r="Q593" s="33" t="s">
        <v>25</v>
      </c>
      <c r="R593" s="34">
        <v>2014</v>
      </c>
    </row>
    <row r="594" spans="1:18" x14ac:dyDescent="0.3">
      <c r="A594" s="32" t="s">
        <v>1308</v>
      </c>
      <c r="B594" s="33" t="s">
        <v>33</v>
      </c>
      <c r="C594" s="33" t="s">
        <v>26</v>
      </c>
      <c r="D594" s="33" t="s">
        <v>45</v>
      </c>
      <c r="E594" s="33" t="s">
        <v>470</v>
      </c>
      <c r="F594" s="39">
        <v>571</v>
      </c>
      <c r="G594" s="42">
        <v>10</v>
      </c>
      <c r="H594" s="42">
        <v>12</v>
      </c>
      <c r="I594" s="42">
        <v>6852</v>
      </c>
      <c r="J594" s="45">
        <v>0.13</v>
      </c>
      <c r="K594" s="42">
        <v>890.76</v>
      </c>
      <c r="L594" s="42">
        <v>5961.24</v>
      </c>
      <c r="M594" s="42">
        <v>5710</v>
      </c>
      <c r="N594" s="42">
        <v>251.24</v>
      </c>
      <c r="O594" s="48">
        <v>41646</v>
      </c>
      <c r="P594" s="33" t="s">
        <v>1423</v>
      </c>
      <c r="Q594" s="33" t="s">
        <v>37</v>
      </c>
      <c r="R594" s="34">
        <v>2014</v>
      </c>
    </row>
    <row r="595" spans="1:18" x14ac:dyDescent="0.3">
      <c r="A595" s="32" t="s">
        <v>1309</v>
      </c>
      <c r="B595" s="33" t="s">
        <v>16</v>
      </c>
      <c r="C595" s="33" t="s">
        <v>24</v>
      </c>
      <c r="D595" s="33" t="s">
        <v>45</v>
      </c>
      <c r="E595" s="33" t="s">
        <v>470</v>
      </c>
      <c r="F595" s="39">
        <v>2696</v>
      </c>
      <c r="G595" s="42">
        <v>10</v>
      </c>
      <c r="H595" s="42">
        <v>7</v>
      </c>
      <c r="I595" s="42">
        <v>18872</v>
      </c>
      <c r="J595" s="45">
        <v>0.13</v>
      </c>
      <c r="K595" s="42">
        <v>2453.36</v>
      </c>
      <c r="L595" s="42">
        <v>16418.64</v>
      </c>
      <c r="M595" s="42">
        <v>26960</v>
      </c>
      <c r="N595" s="42">
        <v>-10541.36</v>
      </c>
      <c r="O595" s="48">
        <v>41647</v>
      </c>
      <c r="P595" s="33" t="s">
        <v>1419</v>
      </c>
      <c r="Q595" s="33" t="s">
        <v>41</v>
      </c>
      <c r="R595" s="34">
        <v>2014</v>
      </c>
    </row>
    <row r="596" spans="1:18" x14ac:dyDescent="0.3">
      <c r="A596" s="32" t="s">
        <v>1310</v>
      </c>
      <c r="B596" s="33" t="s">
        <v>23</v>
      </c>
      <c r="C596" s="33" t="s">
        <v>17</v>
      </c>
      <c r="D596" s="33" t="s">
        <v>45</v>
      </c>
      <c r="E596" s="33" t="s">
        <v>470</v>
      </c>
      <c r="F596" s="39">
        <v>1565</v>
      </c>
      <c r="G596" s="42">
        <v>10</v>
      </c>
      <c r="H596" s="42">
        <v>15</v>
      </c>
      <c r="I596" s="42">
        <v>23475</v>
      </c>
      <c r="J596" s="45">
        <v>0.13</v>
      </c>
      <c r="K596" s="42">
        <v>3051.75</v>
      </c>
      <c r="L596" s="42">
        <v>20423.25</v>
      </c>
      <c r="M596" s="42">
        <v>15650</v>
      </c>
      <c r="N596" s="42">
        <v>4773.25</v>
      </c>
      <c r="O596" s="48">
        <v>41649</v>
      </c>
      <c r="P596" s="33" t="s">
        <v>1422</v>
      </c>
      <c r="Q596" s="33" t="s">
        <v>43</v>
      </c>
      <c r="R596" s="34">
        <v>2014</v>
      </c>
    </row>
    <row r="597" spans="1:18" x14ac:dyDescent="0.3">
      <c r="A597" s="32" t="s">
        <v>1311</v>
      </c>
      <c r="B597" s="33" t="s">
        <v>16</v>
      </c>
      <c r="C597" s="33" t="s">
        <v>17</v>
      </c>
      <c r="D597" s="33" t="s">
        <v>45</v>
      </c>
      <c r="E597" s="33" t="s">
        <v>470</v>
      </c>
      <c r="F597" s="39">
        <v>1249</v>
      </c>
      <c r="G597" s="42">
        <v>10</v>
      </c>
      <c r="H597" s="42">
        <v>20</v>
      </c>
      <c r="I597" s="42">
        <v>24980</v>
      </c>
      <c r="J597" s="45">
        <v>0.13</v>
      </c>
      <c r="K597" s="42">
        <v>3247.4</v>
      </c>
      <c r="L597" s="42">
        <v>21732.6</v>
      </c>
      <c r="M597" s="42">
        <v>12490</v>
      </c>
      <c r="N597" s="42">
        <v>9242.6</v>
      </c>
      <c r="O597" s="48">
        <v>41649</v>
      </c>
      <c r="P597" s="33" t="s">
        <v>1422</v>
      </c>
      <c r="Q597" s="33" t="s">
        <v>43</v>
      </c>
      <c r="R597" s="34">
        <v>2014</v>
      </c>
    </row>
    <row r="598" spans="1:18" x14ac:dyDescent="0.3">
      <c r="A598" s="32" t="s">
        <v>1312</v>
      </c>
      <c r="B598" s="33" t="s">
        <v>16</v>
      </c>
      <c r="C598" s="33" t="s">
        <v>22</v>
      </c>
      <c r="D598" s="33" t="s">
        <v>45</v>
      </c>
      <c r="E598" s="33" t="s">
        <v>470</v>
      </c>
      <c r="F598" s="39">
        <v>357</v>
      </c>
      <c r="G598" s="42">
        <v>10</v>
      </c>
      <c r="H598" s="42">
        <v>350</v>
      </c>
      <c r="I598" s="42">
        <v>124950</v>
      </c>
      <c r="J598" s="45">
        <v>0.13</v>
      </c>
      <c r="K598" s="42">
        <v>16243.5</v>
      </c>
      <c r="L598" s="42">
        <v>108706.5</v>
      </c>
      <c r="M598" s="42">
        <v>3570</v>
      </c>
      <c r="N598" s="42">
        <v>105136.5</v>
      </c>
      <c r="O598" s="48">
        <v>41650</v>
      </c>
      <c r="P598" s="33" t="s">
        <v>1425</v>
      </c>
      <c r="Q598" s="33" t="s">
        <v>54</v>
      </c>
      <c r="R598" s="34">
        <v>2014</v>
      </c>
    </row>
    <row r="599" spans="1:18" x14ac:dyDescent="0.3">
      <c r="A599" s="32" t="s">
        <v>1313</v>
      </c>
      <c r="B599" s="33" t="s">
        <v>33</v>
      </c>
      <c r="C599" s="33" t="s">
        <v>22</v>
      </c>
      <c r="D599" s="33" t="s">
        <v>45</v>
      </c>
      <c r="E599" s="33" t="s">
        <v>470</v>
      </c>
      <c r="F599" s="39">
        <v>1013</v>
      </c>
      <c r="G599" s="42">
        <v>10</v>
      </c>
      <c r="H599" s="42">
        <v>12</v>
      </c>
      <c r="I599" s="42">
        <v>12156</v>
      </c>
      <c r="J599" s="45">
        <v>0.13</v>
      </c>
      <c r="K599" s="42">
        <v>1580.28</v>
      </c>
      <c r="L599" s="42">
        <v>10575.72</v>
      </c>
      <c r="M599" s="42">
        <v>10130</v>
      </c>
      <c r="N599" s="42">
        <v>445.72</v>
      </c>
      <c r="O599" s="48">
        <v>41651</v>
      </c>
      <c r="P599" s="33" t="s">
        <v>1421</v>
      </c>
      <c r="Q599" s="33" t="s">
        <v>30</v>
      </c>
      <c r="R599" s="34">
        <v>2014</v>
      </c>
    </row>
    <row r="600" spans="1:18" x14ac:dyDescent="0.3">
      <c r="A600" s="32" t="s">
        <v>1314</v>
      </c>
      <c r="B600" s="33" t="s">
        <v>23</v>
      </c>
      <c r="C600" s="33" t="s">
        <v>24</v>
      </c>
      <c r="D600" s="33" t="s">
        <v>55</v>
      </c>
      <c r="E600" s="33" t="s">
        <v>470</v>
      </c>
      <c r="F600" s="39">
        <v>3998</v>
      </c>
      <c r="G600" s="42">
        <v>120</v>
      </c>
      <c r="H600" s="42">
        <v>15</v>
      </c>
      <c r="I600" s="42">
        <v>59962.5</v>
      </c>
      <c r="J600" s="45">
        <v>0.13000008338544899</v>
      </c>
      <c r="K600" s="42">
        <v>7795.13</v>
      </c>
      <c r="L600" s="42">
        <v>52167.38</v>
      </c>
      <c r="M600" s="42">
        <v>479700</v>
      </c>
      <c r="N600" s="42">
        <v>-427532.62</v>
      </c>
      <c r="O600" s="48">
        <v>41640</v>
      </c>
      <c r="P600" s="33" t="s">
        <v>1419</v>
      </c>
      <c r="Q600" s="33" t="s">
        <v>21</v>
      </c>
      <c r="R600" s="34">
        <v>2014</v>
      </c>
    </row>
    <row r="601" spans="1:18" x14ac:dyDescent="0.3">
      <c r="A601" s="32" t="s">
        <v>1315</v>
      </c>
      <c r="B601" s="33" t="s">
        <v>16</v>
      </c>
      <c r="C601" s="33" t="s">
        <v>17</v>
      </c>
      <c r="D601" s="33" t="s">
        <v>55</v>
      </c>
      <c r="E601" s="33" t="s">
        <v>470</v>
      </c>
      <c r="F601" s="39">
        <v>2632</v>
      </c>
      <c r="G601" s="42">
        <v>120</v>
      </c>
      <c r="H601" s="42">
        <v>350</v>
      </c>
      <c r="I601" s="42">
        <v>921200</v>
      </c>
      <c r="J601" s="45">
        <v>0.13</v>
      </c>
      <c r="K601" s="42">
        <v>119756</v>
      </c>
      <c r="L601" s="42">
        <v>801444</v>
      </c>
      <c r="M601" s="42">
        <v>315840</v>
      </c>
      <c r="N601" s="42">
        <v>485604</v>
      </c>
      <c r="O601" s="48">
        <v>41645</v>
      </c>
      <c r="P601" s="33" t="s">
        <v>1420</v>
      </c>
      <c r="Q601" s="33" t="s">
        <v>25</v>
      </c>
      <c r="R601" s="34">
        <v>2014</v>
      </c>
    </row>
    <row r="602" spans="1:18" x14ac:dyDescent="0.3">
      <c r="A602" s="32" t="s">
        <v>1316</v>
      </c>
      <c r="B602" s="33" t="s">
        <v>16</v>
      </c>
      <c r="C602" s="33" t="s">
        <v>24</v>
      </c>
      <c r="D602" s="33" t="s">
        <v>55</v>
      </c>
      <c r="E602" s="33" t="s">
        <v>470</v>
      </c>
      <c r="F602" s="39">
        <v>1190</v>
      </c>
      <c r="G602" s="42">
        <v>120</v>
      </c>
      <c r="H602" s="42">
        <v>7</v>
      </c>
      <c r="I602" s="42">
        <v>8330</v>
      </c>
      <c r="J602" s="45">
        <v>0.13</v>
      </c>
      <c r="K602" s="42">
        <v>1082.9000000000001</v>
      </c>
      <c r="L602" s="42">
        <v>7247.1</v>
      </c>
      <c r="M602" s="42">
        <v>142800</v>
      </c>
      <c r="N602" s="42">
        <v>-135552.9</v>
      </c>
      <c r="O602" s="48">
        <v>41645</v>
      </c>
      <c r="P602" s="33" t="s">
        <v>1420</v>
      </c>
      <c r="Q602" s="33" t="s">
        <v>25</v>
      </c>
      <c r="R602" s="34">
        <v>2014</v>
      </c>
    </row>
    <row r="603" spans="1:18" x14ac:dyDescent="0.3">
      <c r="A603" s="32" t="s">
        <v>1317</v>
      </c>
      <c r="B603" s="33" t="s">
        <v>33</v>
      </c>
      <c r="C603" s="33" t="s">
        <v>26</v>
      </c>
      <c r="D603" s="33" t="s">
        <v>55</v>
      </c>
      <c r="E603" s="33" t="s">
        <v>470</v>
      </c>
      <c r="F603" s="39">
        <v>604</v>
      </c>
      <c r="G603" s="42">
        <v>120</v>
      </c>
      <c r="H603" s="42">
        <v>12</v>
      </c>
      <c r="I603" s="42">
        <v>7248</v>
      </c>
      <c r="J603" s="45">
        <v>0.13</v>
      </c>
      <c r="K603" s="42">
        <v>942.24</v>
      </c>
      <c r="L603" s="42">
        <v>6305.76</v>
      </c>
      <c r="M603" s="42">
        <v>72480</v>
      </c>
      <c r="N603" s="42">
        <v>-66174.240000000005</v>
      </c>
      <c r="O603" s="48">
        <v>41645</v>
      </c>
      <c r="P603" s="33" t="s">
        <v>1420</v>
      </c>
      <c r="Q603" s="33" t="s">
        <v>25</v>
      </c>
      <c r="R603" s="34">
        <v>2014</v>
      </c>
    </row>
    <row r="604" spans="1:18" x14ac:dyDescent="0.3">
      <c r="A604" s="32" t="s">
        <v>1318</v>
      </c>
      <c r="B604" s="33" t="s">
        <v>23</v>
      </c>
      <c r="C604" s="33" t="s">
        <v>22</v>
      </c>
      <c r="D604" s="33" t="s">
        <v>55</v>
      </c>
      <c r="E604" s="33" t="s">
        <v>470</v>
      </c>
      <c r="F604" s="39">
        <v>660</v>
      </c>
      <c r="G604" s="42">
        <v>120</v>
      </c>
      <c r="H604" s="42">
        <v>15</v>
      </c>
      <c r="I604" s="42">
        <v>9900</v>
      </c>
      <c r="J604" s="45">
        <v>0.13</v>
      </c>
      <c r="K604" s="42">
        <v>1287</v>
      </c>
      <c r="L604" s="42">
        <v>8613</v>
      </c>
      <c r="M604" s="42">
        <v>79200</v>
      </c>
      <c r="N604" s="42">
        <v>-70587</v>
      </c>
      <c r="O604" s="48">
        <v>41283</v>
      </c>
      <c r="P604" s="33" t="s">
        <v>1419</v>
      </c>
      <c r="Q604" s="33" t="s">
        <v>42</v>
      </c>
      <c r="R604" s="34">
        <v>2013</v>
      </c>
    </row>
    <row r="605" spans="1:18" x14ac:dyDescent="0.3">
      <c r="A605" s="32" t="s">
        <v>1319</v>
      </c>
      <c r="B605" s="33" t="s">
        <v>33</v>
      </c>
      <c r="C605" s="33" t="s">
        <v>26</v>
      </c>
      <c r="D605" s="33" t="s">
        <v>55</v>
      </c>
      <c r="E605" s="33" t="s">
        <v>470</v>
      </c>
      <c r="F605" s="39">
        <v>410</v>
      </c>
      <c r="G605" s="42">
        <v>120</v>
      </c>
      <c r="H605" s="42">
        <v>12</v>
      </c>
      <c r="I605" s="42">
        <v>4920</v>
      </c>
      <c r="J605" s="45">
        <v>0.13</v>
      </c>
      <c r="K605" s="42">
        <v>639.6</v>
      </c>
      <c r="L605" s="42">
        <v>4280.3999999999996</v>
      </c>
      <c r="M605" s="42">
        <v>49200</v>
      </c>
      <c r="N605" s="42">
        <v>-44919.6</v>
      </c>
      <c r="O605" s="48">
        <v>41649</v>
      </c>
      <c r="P605" s="33" t="s">
        <v>1422</v>
      </c>
      <c r="Q605" s="33" t="s">
        <v>43</v>
      </c>
      <c r="R605" s="34">
        <v>2014</v>
      </c>
    </row>
    <row r="606" spans="1:18" x14ac:dyDescent="0.3">
      <c r="A606" s="32" t="s">
        <v>1320</v>
      </c>
      <c r="B606" s="33" t="s">
        <v>38</v>
      </c>
      <c r="C606" s="33" t="s">
        <v>26</v>
      </c>
      <c r="D606" s="33" t="s">
        <v>55</v>
      </c>
      <c r="E606" s="33" t="s">
        <v>470</v>
      </c>
      <c r="F606" s="39">
        <v>2605</v>
      </c>
      <c r="G606" s="42">
        <v>120</v>
      </c>
      <c r="H606" s="42">
        <v>300</v>
      </c>
      <c r="I606" s="42">
        <v>781500</v>
      </c>
      <c r="J606" s="45">
        <v>0.13</v>
      </c>
      <c r="K606" s="42">
        <v>101595</v>
      </c>
      <c r="L606" s="42">
        <v>679905</v>
      </c>
      <c r="M606" s="42">
        <v>312600</v>
      </c>
      <c r="N606" s="42">
        <v>367305</v>
      </c>
      <c r="O606" s="48">
        <v>41285</v>
      </c>
      <c r="P606" s="33" t="s">
        <v>1422</v>
      </c>
      <c r="Q606" s="33" t="s">
        <v>54</v>
      </c>
      <c r="R606" s="34">
        <v>2013</v>
      </c>
    </row>
    <row r="607" spans="1:18" x14ac:dyDescent="0.3">
      <c r="A607" s="32" t="s">
        <v>1321</v>
      </c>
      <c r="B607" s="33" t="s">
        <v>33</v>
      </c>
      <c r="C607" s="33" t="s">
        <v>22</v>
      </c>
      <c r="D607" s="33" t="s">
        <v>55</v>
      </c>
      <c r="E607" s="33" t="s">
        <v>470</v>
      </c>
      <c r="F607" s="39">
        <v>1013</v>
      </c>
      <c r="G607" s="42">
        <v>120</v>
      </c>
      <c r="H607" s="42">
        <v>12</v>
      </c>
      <c r="I607" s="42">
        <v>12156</v>
      </c>
      <c r="J607" s="45">
        <v>0.13</v>
      </c>
      <c r="K607" s="42">
        <v>1580.28</v>
      </c>
      <c r="L607" s="42">
        <v>10575.72</v>
      </c>
      <c r="M607" s="42">
        <v>121560</v>
      </c>
      <c r="N607" s="42">
        <v>-110984.28</v>
      </c>
      <c r="O607" s="48">
        <v>41651</v>
      </c>
      <c r="P607" s="33" t="s">
        <v>1421</v>
      </c>
      <c r="Q607" s="33" t="s">
        <v>30</v>
      </c>
      <c r="R607" s="34">
        <v>2014</v>
      </c>
    </row>
    <row r="608" spans="1:18" x14ac:dyDescent="0.3">
      <c r="A608" s="32" t="s">
        <v>1322</v>
      </c>
      <c r="B608" s="33" t="s">
        <v>34</v>
      </c>
      <c r="C608" s="33" t="s">
        <v>17</v>
      </c>
      <c r="D608" s="33" t="s">
        <v>60</v>
      </c>
      <c r="E608" s="33" t="s">
        <v>470</v>
      </c>
      <c r="F608" s="39">
        <v>1583</v>
      </c>
      <c r="G608" s="42">
        <v>250</v>
      </c>
      <c r="H608" s="42">
        <v>125</v>
      </c>
      <c r="I608" s="42">
        <v>197875</v>
      </c>
      <c r="J608" s="45">
        <v>0.13</v>
      </c>
      <c r="K608" s="42">
        <v>25723.75</v>
      </c>
      <c r="L608" s="42">
        <v>172151.25</v>
      </c>
      <c r="M608" s="42">
        <v>395750</v>
      </c>
      <c r="N608" s="42">
        <v>-223598.75</v>
      </c>
      <c r="O608" s="48">
        <v>41645</v>
      </c>
      <c r="P608" s="33" t="s">
        <v>1420</v>
      </c>
      <c r="Q608" s="33" t="s">
        <v>25</v>
      </c>
      <c r="R608" s="34">
        <v>2014</v>
      </c>
    </row>
    <row r="609" spans="1:18" x14ac:dyDescent="0.3">
      <c r="A609" s="32" t="s">
        <v>1323</v>
      </c>
      <c r="B609" s="33" t="s">
        <v>23</v>
      </c>
      <c r="C609" s="33" t="s">
        <v>17</v>
      </c>
      <c r="D609" s="33" t="s">
        <v>60</v>
      </c>
      <c r="E609" s="33" t="s">
        <v>470</v>
      </c>
      <c r="F609" s="39">
        <v>1565</v>
      </c>
      <c r="G609" s="42">
        <v>250</v>
      </c>
      <c r="H609" s="42">
        <v>15</v>
      </c>
      <c r="I609" s="42">
        <v>23475</v>
      </c>
      <c r="J609" s="45">
        <v>0.13</v>
      </c>
      <c r="K609" s="42">
        <v>3051.75</v>
      </c>
      <c r="L609" s="42">
        <v>20423.25</v>
      </c>
      <c r="M609" s="42">
        <v>391250</v>
      </c>
      <c r="N609" s="42">
        <v>-370826.75</v>
      </c>
      <c r="O609" s="48">
        <v>41649</v>
      </c>
      <c r="P609" s="33" t="s">
        <v>1422</v>
      </c>
      <c r="Q609" s="33" t="s">
        <v>43</v>
      </c>
      <c r="R609" s="34">
        <v>2014</v>
      </c>
    </row>
    <row r="610" spans="1:18" x14ac:dyDescent="0.3">
      <c r="A610" s="32" t="s">
        <v>1324</v>
      </c>
      <c r="B610" s="33" t="s">
        <v>34</v>
      </c>
      <c r="C610" s="33" t="s">
        <v>17</v>
      </c>
      <c r="D610" s="33" t="s">
        <v>71</v>
      </c>
      <c r="E610" s="33" t="s">
        <v>470</v>
      </c>
      <c r="F610" s="39">
        <v>1659</v>
      </c>
      <c r="G610" s="42">
        <v>260</v>
      </c>
      <c r="H610" s="42">
        <v>125</v>
      </c>
      <c r="I610" s="42">
        <v>207375</v>
      </c>
      <c r="J610" s="45">
        <v>0.13</v>
      </c>
      <c r="K610" s="42">
        <v>26958.75</v>
      </c>
      <c r="L610" s="42">
        <v>180416.25</v>
      </c>
      <c r="M610" s="42">
        <v>431340</v>
      </c>
      <c r="N610" s="42">
        <v>-250923.75</v>
      </c>
      <c r="O610" s="48">
        <v>41640</v>
      </c>
      <c r="P610" s="33" t="s">
        <v>1419</v>
      </c>
      <c r="Q610" s="33" t="s">
        <v>21</v>
      </c>
      <c r="R610" s="34">
        <v>2014</v>
      </c>
    </row>
    <row r="611" spans="1:18" x14ac:dyDescent="0.3">
      <c r="A611" s="32" t="s">
        <v>1325</v>
      </c>
      <c r="B611" s="33" t="s">
        <v>16</v>
      </c>
      <c r="C611" s="33" t="s">
        <v>24</v>
      </c>
      <c r="D611" s="33" t="s">
        <v>71</v>
      </c>
      <c r="E611" s="33" t="s">
        <v>470</v>
      </c>
      <c r="F611" s="39">
        <v>1190</v>
      </c>
      <c r="G611" s="42">
        <v>260</v>
      </c>
      <c r="H611" s="42">
        <v>7</v>
      </c>
      <c r="I611" s="42">
        <v>8330</v>
      </c>
      <c r="J611" s="45">
        <v>0.13</v>
      </c>
      <c r="K611" s="42">
        <v>1082.9000000000001</v>
      </c>
      <c r="L611" s="42">
        <v>7247.1</v>
      </c>
      <c r="M611" s="42">
        <v>309400</v>
      </c>
      <c r="N611" s="42">
        <v>-302152.90000000002</v>
      </c>
      <c r="O611" s="48">
        <v>41645</v>
      </c>
      <c r="P611" s="33" t="s">
        <v>1420</v>
      </c>
      <c r="Q611" s="33" t="s">
        <v>25</v>
      </c>
      <c r="R611" s="34">
        <v>2014</v>
      </c>
    </row>
    <row r="612" spans="1:18" x14ac:dyDescent="0.3">
      <c r="A612" s="32" t="s">
        <v>1326</v>
      </c>
      <c r="B612" s="33" t="s">
        <v>33</v>
      </c>
      <c r="C612" s="33" t="s">
        <v>26</v>
      </c>
      <c r="D612" s="33" t="s">
        <v>71</v>
      </c>
      <c r="E612" s="33" t="s">
        <v>470</v>
      </c>
      <c r="F612" s="39">
        <v>410</v>
      </c>
      <c r="G612" s="42">
        <v>260</v>
      </c>
      <c r="H612" s="42">
        <v>12</v>
      </c>
      <c r="I612" s="42">
        <v>4920</v>
      </c>
      <c r="J612" s="45">
        <v>0.13</v>
      </c>
      <c r="K612" s="42">
        <v>639.6</v>
      </c>
      <c r="L612" s="42">
        <v>4280.3999999999996</v>
      </c>
      <c r="M612" s="42">
        <v>106600</v>
      </c>
      <c r="N612" s="42">
        <v>-102319.6</v>
      </c>
      <c r="O612" s="48">
        <v>41649</v>
      </c>
      <c r="P612" s="33" t="s">
        <v>1422</v>
      </c>
      <c r="Q612" s="33" t="s">
        <v>43</v>
      </c>
      <c r="R612" s="34">
        <v>2014</v>
      </c>
    </row>
    <row r="613" spans="1:18" x14ac:dyDescent="0.3">
      <c r="A613" s="32" t="s">
        <v>1327</v>
      </c>
      <c r="B613" s="33" t="s">
        <v>33</v>
      </c>
      <c r="C613" s="33" t="s">
        <v>22</v>
      </c>
      <c r="D613" s="33" t="s">
        <v>71</v>
      </c>
      <c r="E613" s="33" t="s">
        <v>470</v>
      </c>
      <c r="F613" s="39">
        <v>1770</v>
      </c>
      <c r="G613" s="42">
        <v>260</v>
      </c>
      <c r="H613" s="42">
        <v>12</v>
      </c>
      <c r="I613" s="42">
        <v>21240</v>
      </c>
      <c r="J613" s="45">
        <v>0.13</v>
      </c>
      <c r="K613" s="42">
        <v>2761.2</v>
      </c>
      <c r="L613" s="42">
        <v>18478.8</v>
      </c>
      <c r="M613" s="42">
        <v>460200</v>
      </c>
      <c r="N613" s="42">
        <v>-441721.2</v>
      </c>
      <c r="O613" s="48">
        <v>41286</v>
      </c>
      <c r="P613" s="33" t="s">
        <v>1425</v>
      </c>
      <c r="Q613" s="33" t="s">
        <v>30</v>
      </c>
      <c r="R613" s="34">
        <v>2013</v>
      </c>
    </row>
    <row r="614" spans="1:18" x14ac:dyDescent="0.3">
      <c r="A614" s="32" t="s">
        <v>1328</v>
      </c>
      <c r="B614" s="33" t="s">
        <v>16</v>
      </c>
      <c r="C614" s="33" t="s">
        <v>26</v>
      </c>
      <c r="D614" s="33" t="s">
        <v>18</v>
      </c>
      <c r="E614" s="33" t="s">
        <v>470</v>
      </c>
      <c r="F614" s="39">
        <v>2579</v>
      </c>
      <c r="G614" s="42">
        <v>3</v>
      </c>
      <c r="H614" s="42">
        <v>20</v>
      </c>
      <c r="I614" s="42">
        <v>51580</v>
      </c>
      <c r="J614" s="45">
        <v>0.14000000000000001</v>
      </c>
      <c r="K614" s="42">
        <v>7221.2</v>
      </c>
      <c r="L614" s="42">
        <v>44358.8</v>
      </c>
      <c r="M614" s="42">
        <v>7737</v>
      </c>
      <c r="N614" s="42">
        <v>36621.800000000003</v>
      </c>
      <c r="O614" s="48">
        <v>41643</v>
      </c>
      <c r="P614" s="33" t="s">
        <v>1425</v>
      </c>
      <c r="Q614" s="33" t="s">
        <v>64</v>
      </c>
      <c r="R614" s="34">
        <v>2014</v>
      </c>
    </row>
    <row r="615" spans="1:18" x14ac:dyDescent="0.3">
      <c r="A615" s="32" t="s">
        <v>1329</v>
      </c>
      <c r="B615" s="33" t="s">
        <v>16</v>
      </c>
      <c r="C615" s="33" t="s">
        <v>44</v>
      </c>
      <c r="D615" s="33" t="s">
        <v>18</v>
      </c>
      <c r="E615" s="33" t="s">
        <v>470</v>
      </c>
      <c r="F615" s="39">
        <v>1743</v>
      </c>
      <c r="G615" s="42">
        <v>3</v>
      </c>
      <c r="H615" s="42">
        <v>20</v>
      </c>
      <c r="I615" s="42">
        <v>34860</v>
      </c>
      <c r="J615" s="45">
        <v>0.14000000000000001</v>
      </c>
      <c r="K615" s="42">
        <v>4880.3999999999996</v>
      </c>
      <c r="L615" s="42">
        <v>29979.599999999999</v>
      </c>
      <c r="M615" s="42">
        <v>5229</v>
      </c>
      <c r="N615" s="42">
        <v>24750.6</v>
      </c>
      <c r="O615" s="48">
        <v>41644</v>
      </c>
      <c r="P615" s="33" t="s">
        <v>1421</v>
      </c>
      <c r="Q615" s="33" t="s">
        <v>78</v>
      </c>
      <c r="R615" s="34">
        <v>2014</v>
      </c>
    </row>
    <row r="616" spans="1:18" x14ac:dyDescent="0.3">
      <c r="A616" s="32" t="s">
        <v>1330</v>
      </c>
      <c r="B616" s="33" t="s">
        <v>16</v>
      </c>
      <c r="C616" s="33" t="s">
        <v>44</v>
      </c>
      <c r="D616" s="33" t="s">
        <v>18</v>
      </c>
      <c r="E616" s="33" t="s">
        <v>470</v>
      </c>
      <c r="F616" s="39">
        <v>2996</v>
      </c>
      <c r="G616" s="42">
        <v>3</v>
      </c>
      <c r="H616" s="42">
        <v>7</v>
      </c>
      <c r="I616" s="42">
        <v>20972</v>
      </c>
      <c r="J616" s="45">
        <v>0.14000000000000001</v>
      </c>
      <c r="K616" s="42">
        <v>2936.08</v>
      </c>
      <c r="L616" s="42">
        <v>18035.919999999998</v>
      </c>
      <c r="M616" s="42">
        <v>8988</v>
      </c>
      <c r="N616" s="42">
        <v>9047.92</v>
      </c>
      <c r="O616" s="48">
        <v>41284</v>
      </c>
      <c r="P616" s="33" t="s">
        <v>1424</v>
      </c>
      <c r="Q616" s="33" t="s">
        <v>43</v>
      </c>
      <c r="R616" s="34">
        <v>2013</v>
      </c>
    </row>
    <row r="617" spans="1:18" x14ac:dyDescent="0.3">
      <c r="A617" s="32" t="s">
        <v>1331</v>
      </c>
      <c r="B617" s="33" t="s">
        <v>16</v>
      </c>
      <c r="C617" s="33" t="s">
        <v>22</v>
      </c>
      <c r="D617" s="33" t="s">
        <v>18</v>
      </c>
      <c r="E617" s="33" t="s">
        <v>470</v>
      </c>
      <c r="F617" s="39">
        <v>280</v>
      </c>
      <c r="G617" s="42">
        <v>3</v>
      </c>
      <c r="H617" s="42">
        <v>7</v>
      </c>
      <c r="I617" s="42">
        <v>1960</v>
      </c>
      <c r="J617" s="45">
        <v>0.14000000000000001</v>
      </c>
      <c r="K617" s="42">
        <v>274.39999999999998</v>
      </c>
      <c r="L617" s="42">
        <v>1685.6</v>
      </c>
      <c r="M617" s="42">
        <v>840</v>
      </c>
      <c r="N617" s="42">
        <v>845.6</v>
      </c>
      <c r="O617" s="48">
        <v>41651</v>
      </c>
      <c r="P617" s="33" t="s">
        <v>1421</v>
      </c>
      <c r="Q617" s="33" t="s">
        <v>30</v>
      </c>
      <c r="R617" s="34">
        <v>2014</v>
      </c>
    </row>
    <row r="618" spans="1:18" x14ac:dyDescent="0.3">
      <c r="A618" s="32" t="s">
        <v>1332</v>
      </c>
      <c r="B618" s="33" t="s">
        <v>16</v>
      </c>
      <c r="C618" s="33" t="s">
        <v>24</v>
      </c>
      <c r="D618" s="33" t="s">
        <v>31</v>
      </c>
      <c r="E618" s="33" t="s">
        <v>470</v>
      </c>
      <c r="F618" s="39">
        <v>293</v>
      </c>
      <c r="G618" s="42">
        <v>5</v>
      </c>
      <c r="H618" s="42">
        <v>7</v>
      </c>
      <c r="I618" s="42">
        <v>2051</v>
      </c>
      <c r="J618" s="45">
        <v>0.14000000000000001</v>
      </c>
      <c r="K618" s="42">
        <v>287.14</v>
      </c>
      <c r="L618" s="42">
        <v>1763.86</v>
      </c>
      <c r="M618" s="42">
        <v>1465</v>
      </c>
      <c r="N618" s="42">
        <v>298.86</v>
      </c>
      <c r="O618" s="48">
        <v>41641</v>
      </c>
      <c r="P618" s="33" t="s">
        <v>1424</v>
      </c>
      <c r="Q618" s="33" t="s">
        <v>46</v>
      </c>
      <c r="R618" s="34">
        <v>2014</v>
      </c>
    </row>
    <row r="619" spans="1:18" x14ac:dyDescent="0.3">
      <c r="A619" s="32" t="s">
        <v>1333</v>
      </c>
      <c r="B619" s="33" t="s">
        <v>16</v>
      </c>
      <c r="C619" s="33" t="s">
        <v>44</v>
      </c>
      <c r="D619" s="33" t="s">
        <v>31</v>
      </c>
      <c r="E619" s="33" t="s">
        <v>470</v>
      </c>
      <c r="F619" s="39">
        <v>2996</v>
      </c>
      <c r="G619" s="42">
        <v>5</v>
      </c>
      <c r="H619" s="42">
        <v>7</v>
      </c>
      <c r="I619" s="42">
        <v>20972</v>
      </c>
      <c r="J619" s="45">
        <v>0.14000000000000001</v>
      </c>
      <c r="K619" s="42">
        <v>2936.08</v>
      </c>
      <c r="L619" s="42">
        <v>18035.919999999998</v>
      </c>
      <c r="M619" s="42">
        <v>14980</v>
      </c>
      <c r="N619" s="42">
        <v>3055.92</v>
      </c>
      <c r="O619" s="48">
        <v>41284</v>
      </c>
      <c r="P619" s="33" t="s">
        <v>1424</v>
      </c>
      <c r="Q619" s="33" t="s">
        <v>43</v>
      </c>
      <c r="R619" s="34">
        <v>2013</v>
      </c>
    </row>
    <row r="620" spans="1:18" x14ac:dyDescent="0.3">
      <c r="A620" s="32" t="s">
        <v>1334</v>
      </c>
      <c r="B620" s="33" t="s">
        <v>23</v>
      </c>
      <c r="C620" s="33" t="s">
        <v>22</v>
      </c>
      <c r="D620" s="33" t="s">
        <v>45</v>
      </c>
      <c r="E620" s="33" t="s">
        <v>470</v>
      </c>
      <c r="F620" s="39">
        <v>278</v>
      </c>
      <c r="G620" s="42">
        <v>10</v>
      </c>
      <c r="H620" s="42">
        <v>15</v>
      </c>
      <c r="I620" s="42">
        <v>4170</v>
      </c>
      <c r="J620" s="45">
        <v>0.14000000000000001</v>
      </c>
      <c r="K620" s="42">
        <v>583.79999999999995</v>
      </c>
      <c r="L620" s="42">
        <v>3586.2</v>
      </c>
      <c r="M620" s="42">
        <v>2780</v>
      </c>
      <c r="N620" s="42">
        <v>806.2</v>
      </c>
      <c r="O620" s="48">
        <v>41641</v>
      </c>
      <c r="P620" s="33" t="s">
        <v>1424</v>
      </c>
      <c r="Q620" s="33" t="s">
        <v>46</v>
      </c>
      <c r="R620" s="34">
        <v>2014</v>
      </c>
    </row>
    <row r="621" spans="1:18" x14ac:dyDescent="0.3">
      <c r="A621" s="32" t="s">
        <v>1335</v>
      </c>
      <c r="B621" s="33" t="s">
        <v>16</v>
      </c>
      <c r="C621" s="33" t="s">
        <v>17</v>
      </c>
      <c r="D621" s="33" t="s">
        <v>45</v>
      </c>
      <c r="E621" s="33" t="s">
        <v>470</v>
      </c>
      <c r="F621" s="39">
        <v>2428</v>
      </c>
      <c r="G621" s="42">
        <v>10</v>
      </c>
      <c r="H621" s="42">
        <v>20</v>
      </c>
      <c r="I621" s="42">
        <v>48560</v>
      </c>
      <c r="J621" s="45">
        <v>0.14000000000000001</v>
      </c>
      <c r="K621" s="42">
        <v>6798.4</v>
      </c>
      <c r="L621" s="42">
        <v>41761.599999999999</v>
      </c>
      <c r="M621" s="42">
        <v>24280</v>
      </c>
      <c r="N621" s="42">
        <v>17481.599999999999</v>
      </c>
      <c r="O621" s="48">
        <v>41642</v>
      </c>
      <c r="P621" s="33" t="s">
        <v>1422</v>
      </c>
      <c r="Q621" s="33" t="s">
        <v>32</v>
      </c>
      <c r="R621" s="34">
        <v>2014</v>
      </c>
    </row>
    <row r="622" spans="1:18" x14ac:dyDescent="0.3">
      <c r="A622" s="32" t="s">
        <v>1336</v>
      </c>
      <c r="B622" s="33" t="s">
        <v>23</v>
      </c>
      <c r="C622" s="33" t="s">
        <v>44</v>
      </c>
      <c r="D622" s="33" t="s">
        <v>45</v>
      </c>
      <c r="E622" s="33" t="s">
        <v>470</v>
      </c>
      <c r="F622" s="39">
        <v>1767</v>
      </c>
      <c r="G622" s="42">
        <v>10</v>
      </c>
      <c r="H622" s="42">
        <v>15</v>
      </c>
      <c r="I622" s="42">
        <v>26505</v>
      </c>
      <c r="J622" s="45">
        <v>0.14000000000000001</v>
      </c>
      <c r="K622" s="42">
        <v>3710.7</v>
      </c>
      <c r="L622" s="42">
        <v>22794.3</v>
      </c>
      <c r="M622" s="42">
        <v>17670</v>
      </c>
      <c r="N622" s="42">
        <v>5124.3</v>
      </c>
      <c r="O622" s="48">
        <v>41648</v>
      </c>
      <c r="P622" s="33" t="s">
        <v>1424</v>
      </c>
      <c r="Q622" s="33" t="s">
        <v>42</v>
      </c>
      <c r="R622" s="34">
        <v>2014</v>
      </c>
    </row>
    <row r="623" spans="1:18" x14ac:dyDescent="0.3">
      <c r="A623" s="32" t="s">
        <v>1337</v>
      </c>
      <c r="B623" s="33" t="s">
        <v>33</v>
      </c>
      <c r="C623" s="33" t="s">
        <v>24</v>
      </c>
      <c r="D623" s="33" t="s">
        <v>45</v>
      </c>
      <c r="E623" s="33" t="s">
        <v>470</v>
      </c>
      <c r="F623" s="39">
        <v>1393</v>
      </c>
      <c r="G623" s="42">
        <v>10</v>
      </c>
      <c r="H623" s="42">
        <v>12</v>
      </c>
      <c r="I623" s="42">
        <v>16716</v>
      </c>
      <c r="J623" s="45">
        <v>0.14000000000000001</v>
      </c>
      <c r="K623" s="42">
        <v>2340.2399999999998</v>
      </c>
      <c r="L623" s="42">
        <v>14375.76</v>
      </c>
      <c r="M623" s="42">
        <v>13930</v>
      </c>
      <c r="N623" s="42">
        <v>445.76</v>
      </c>
      <c r="O623" s="48">
        <v>41649</v>
      </c>
      <c r="P623" s="33" t="s">
        <v>1422</v>
      </c>
      <c r="Q623" s="33" t="s">
        <v>43</v>
      </c>
      <c r="R623" s="34">
        <v>2014</v>
      </c>
    </row>
    <row r="624" spans="1:18" x14ac:dyDescent="0.3">
      <c r="A624" s="32" t="s">
        <v>1338</v>
      </c>
      <c r="B624" s="33" t="s">
        <v>16</v>
      </c>
      <c r="C624" s="33" t="s">
        <v>22</v>
      </c>
      <c r="D624" s="33" t="s">
        <v>60</v>
      </c>
      <c r="E624" s="33" t="s">
        <v>470</v>
      </c>
      <c r="F624" s="39">
        <v>280</v>
      </c>
      <c r="G624" s="42">
        <v>250</v>
      </c>
      <c r="H624" s="42">
        <v>7</v>
      </c>
      <c r="I624" s="42">
        <v>1960</v>
      </c>
      <c r="J624" s="45">
        <v>0.14000000000000001</v>
      </c>
      <c r="K624" s="42">
        <v>274.39999999999998</v>
      </c>
      <c r="L624" s="42">
        <v>1685.6</v>
      </c>
      <c r="M624" s="42">
        <v>70000</v>
      </c>
      <c r="N624" s="42">
        <v>-68314.399999999994</v>
      </c>
      <c r="O624" s="48">
        <v>41651</v>
      </c>
      <c r="P624" s="33" t="s">
        <v>1421</v>
      </c>
      <c r="Q624" s="33" t="s">
        <v>30</v>
      </c>
      <c r="R624" s="34">
        <v>2014</v>
      </c>
    </row>
    <row r="625" spans="1:18" x14ac:dyDescent="0.3">
      <c r="A625" s="32" t="s">
        <v>1339</v>
      </c>
      <c r="B625" s="33" t="s">
        <v>33</v>
      </c>
      <c r="C625" s="33" t="s">
        <v>24</v>
      </c>
      <c r="D625" s="33" t="s">
        <v>71</v>
      </c>
      <c r="E625" s="33" t="s">
        <v>470</v>
      </c>
      <c r="F625" s="39">
        <v>1393</v>
      </c>
      <c r="G625" s="42">
        <v>260</v>
      </c>
      <c r="H625" s="42">
        <v>12</v>
      </c>
      <c r="I625" s="42">
        <v>16716</v>
      </c>
      <c r="J625" s="45">
        <v>0.14000000000000001</v>
      </c>
      <c r="K625" s="42">
        <v>2340.2399999999998</v>
      </c>
      <c r="L625" s="42">
        <v>14375.76</v>
      </c>
      <c r="M625" s="42">
        <v>362180</v>
      </c>
      <c r="N625" s="42">
        <v>-347804.24</v>
      </c>
      <c r="O625" s="48">
        <v>41649</v>
      </c>
      <c r="P625" s="33" t="s">
        <v>1422</v>
      </c>
      <c r="Q625" s="33" t="s">
        <v>43</v>
      </c>
      <c r="R625" s="34">
        <v>2014</v>
      </c>
    </row>
    <row r="626" spans="1:18" x14ac:dyDescent="0.3">
      <c r="A626" s="32" t="s">
        <v>1340</v>
      </c>
      <c r="B626" s="33" t="s">
        <v>33</v>
      </c>
      <c r="C626" s="33" t="s">
        <v>44</v>
      </c>
      <c r="D626" s="33" t="s">
        <v>71</v>
      </c>
      <c r="E626" s="33" t="s">
        <v>470</v>
      </c>
      <c r="F626" s="39">
        <v>2015</v>
      </c>
      <c r="G626" s="42">
        <v>260</v>
      </c>
      <c r="H626" s="42">
        <v>12</v>
      </c>
      <c r="I626" s="42">
        <v>24180</v>
      </c>
      <c r="J626" s="45">
        <v>0.14000000000000001</v>
      </c>
      <c r="K626" s="42">
        <v>3385.2</v>
      </c>
      <c r="L626" s="42">
        <v>20794.8</v>
      </c>
      <c r="M626" s="42">
        <v>523900</v>
      </c>
      <c r="N626" s="42">
        <v>-503105.2</v>
      </c>
      <c r="O626" s="48">
        <v>41286</v>
      </c>
      <c r="P626" s="33" t="s">
        <v>1425</v>
      </c>
      <c r="Q626" s="33" t="s">
        <v>30</v>
      </c>
      <c r="R626" s="34">
        <v>2013</v>
      </c>
    </row>
    <row r="627" spans="1:18" x14ac:dyDescent="0.3">
      <c r="A627" s="32" t="s">
        <v>1341</v>
      </c>
      <c r="B627" s="33" t="s">
        <v>38</v>
      </c>
      <c r="C627" s="33" t="s">
        <v>26</v>
      </c>
      <c r="D627" s="33" t="s">
        <v>18</v>
      </c>
      <c r="E627" s="33" t="s">
        <v>470</v>
      </c>
      <c r="F627" s="39">
        <v>801</v>
      </c>
      <c r="G627" s="42">
        <v>3</v>
      </c>
      <c r="H627" s="42">
        <v>300</v>
      </c>
      <c r="I627" s="42">
        <v>240300</v>
      </c>
      <c r="J627" s="45">
        <v>0.14000000000000001</v>
      </c>
      <c r="K627" s="42">
        <v>33642</v>
      </c>
      <c r="L627" s="42">
        <v>206658</v>
      </c>
      <c r="M627" s="42">
        <v>2403</v>
      </c>
      <c r="N627" s="42">
        <v>204255</v>
      </c>
      <c r="O627" s="48">
        <v>41646</v>
      </c>
      <c r="P627" s="33" t="s">
        <v>1423</v>
      </c>
      <c r="Q627" s="33" t="s">
        <v>37</v>
      </c>
      <c r="R627" s="34">
        <v>2014</v>
      </c>
    </row>
    <row r="628" spans="1:18" x14ac:dyDescent="0.3">
      <c r="A628" s="32" t="s">
        <v>1342</v>
      </c>
      <c r="B628" s="33" t="s">
        <v>34</v>
      </c>
      <c r="C628" s="33" t="s">
        <v>24</v>
      </c>
      <c r="D628" s="33" t="s">
        <v>18</v>
      </c>
      <c r="E628" s="33" t="s">
        <v>470</v>
      </c>
      <c r="F628" s="39">
        <v>1023</v>
      </c>
      <c r="G628" s="42">
        <v>3</v>
      </c>
      <c r="H628" s="42">
        <v>125</v>
      </c>
      <c r="I628" s="42">
        <v>127875</v>
      </c>
      <c r="J628" s="45">
        <v>0.14000000000000001</v>
      </c>
      <c r="K628" s="42">
        <v>17902.5</v>
      </c>
      <c r="L628" s="42">
        <v>109972.5</v>
      </c>
      <c r="M628" s="42">
        <v>3069</v>
      </c>
      <c r="N628" s="42">
        <v>106903.5</v>
      </c>
      <c r="O628" s="48">
        <v>41283</v>
      </c>
      <c r="P628" s="33" t="s">
        <v>1419</v>
      </c>
      <c r="Q628" s="33" t="s">
        <v>42</v>
      </c>
      <c r="R628" s="34">
        <v>2013</v>
      </c>
    </row>
    <row r="629" spans="1:18" x14ac:dyDescent="0.3">
      <c r="A629" s="32" t="s">
        <v>1343</v>
      </c>
      <c r="B629" s="33" t="s">
        <v>38</v>
      </c>
      <c r="C629" s="33" t="s">
        <v>17</v>
      </c>
      <c r="D629" s="33" t="s">
        <v>18</v>
      </c>
      <c r="E629" s="33" t="s">
        <v>470</v>
      </c>
      <c r="F629" s="39">
        <v>1496</v>
      </c>
      <c r="G629" s="42">
        <v>3</v>
      </c>
      <c r="H629" s="42">
        <v>300</v>
      </c>
      <c r="I629" s="42">
        <v>448800</v>
      </c>
      <c r="J629" s="45">
        <v>0.14000000000000001</v>
      </c>
      <c r="K629" s="42">
        <v>62832</v>
      </c>
      <c r="L629" s="42">
        <v>385968</v>
      </c>
      <c r="M629" s="42">
        <v>4488</v>
      </c>
      <c r="N629" s="42">
        <v>381480</v>
      </c>
      <c r="O629" s="48">
        <v>41649</v>
      </c>
      <c r="P629" s="33" t="s">
        <v>1422</v>
      </c>
      <c r="Q629" s="33" t="s">
        <v>43</v>
      </c>
      <c r="R629" s="34">
        <v>2014</v>
      </c>
    </row>
    <row r="630" spans="1:18" x14ac:dyDescent="0.3">
      <c r="A630" s="32" t="s">
        <v>1344</v>
      </c>
      <c r="B630" s="33" t="s">
        <v>38</v>
      </c>
      <c r="C630" s="33" t="s">
        <v>44</v>
      </c>
      <c r="D630" s="33" t="s">
        <v>18</v>
      </c>
      <c r="E630" s="33" t="s">
        <v>470</v>
      </c>
      <c r="F630" s="39">
        <v>1010</v>
      </c>
      <c r="G630" s="42">
        <v>3</v>
      </c>
      <c r="H630" s="42">
        <v>300</v>
      </c>
      <c r="I630" s="42">
        <v>303000</v>
      </c>
      <c r="J630" s="45">
        <v>0.14000000000000001</v>
      </c>
      <c r="K630" s="42">
        <v>42420</v>
      </c>
      <c r="L630" s="42">
        <v>260580</v>
      </c>
      <c r="M630" s="42">
        <v>3030</v>
      </c>
      <c r="N630" s="42">
        <v>257550</v>
      </c>
      <c r="O630" s="48">
        <v>41649</v>
      </c>
      <c r="P630" s="33" t="s">
        <v>1422</v>
      </c>
      <c r="Q630" s="33" t="s">
        <v>43</v>
      </c>
      <c r="R630" s="34">
        <v>2014</v>
      </c>
    </row>
    <row r="631" spans="1:18" x14ac:dyDescent="0.3">
      <c r="A631" s="32" t="s">
        <v>1345</v>
      </c>
      <c r="B631" s="33" t="s">
        <v>23</v>
      </c>
      <c r="C631" s="33" t="s">
        <v>22</v>
      </c>
      <c r="D631" s="33" t="s">
        <v>18</v>
      </c>
      <c r="E631" s="33" t="s">
        <v>470</v>
      </c>
      <c r="F631" s="39">
        <v>1513</v>
      </c>
      <c r="G631" s="42">
        <v>3</v>
      </c>
      <c r="H631" s="42">
        <v>15</v>
      </c>
      <c r="I631" s="42">
        <v>22695</v>
      </c>
      <c r="J631" s="45">
        <v>0.14000000000000001</v>
      </c>
      <c r="K631" s="42">
        <v>3177.3</v>
      </c>
      <c r="L631" s="42">
        <v>19517.7</v>
      </c>
      <c r="M631" s="42">
        <v>4539</v>
      </c>
      <c r="N631" s="42">
        <v>14978.7</v>
      </c>
      <c r="O631" s="48">
        <v>41650</v>
      </c>
      <c r="P631" s="33" t="s">
        <v>1425</v>
      </c>
      <c r="Q631" s="33" t="s">
        <v>54</v>
      </c>
      <c r="R631" s="34">
        <v>2014</v>
      </c>
    </row>
    <row r="632" spans="1:18" x14ac:dyDescent="0.3">
      <c r="A632" s="32" t="s">
        <v>1346</v>
      </c>
      <c r="B632" s="33" t="s">
        <v>23</v>
      </c>
      <c r="C632" s="33" t="s">
        <v>17</v>
      </c>
      <c r="D632" s="33" t="s">
        <v>18</v>
      </c>
      <c r="E632" s="33" t="s">
        <v>470</v>
      </c>
      <c r="F632" s="39">
        <v>2300</v>
      </c>
      <c r="G632" s="42">
        <v>3</v>
      </c>
      <c r="H632" s="42">
        <v>15</v>
      </c>
      <c r="I632" s="42">
        <v>34500</v>
      </c>
      <c r="J632" s="45">
        <v>0.14000000000000001</v>
      </c>
      <c r="K632" s="42">
        <v>4830</v>
      </c>
      <c r="L632" s="42">
        <v>29670</v>
      </c>
      <c r="M632" s="42">
        <v>6900</v>
      </c>
      <c r="N632" s="42">
        <v>22770</v>
      </c>
      <c r="O632" s="48">
        <v>41651</v>
      </c>
      <c r="P632" s="33" t="s">
        <v>1421</v>
      </c>
      <c r="Q632" s="33" t="s">
        <v>30</v>
      </c>
      <c r="R632" s="34">
        <v>2014</v>
      </c>
    </row>
    <row r="633" spans="1:18" x14ac:dyDescent="0.3">
      <c r="A633" s="32" t="s">
        <v>1347</v>
      </c>
      <c r="B633" s="33" t="s">
        <v>34</v>
      </c>
      <c r="C633" s="33" t="s">
        <v>26</v>
      </c>
      <c r="D633" s="33" t="s">
        <v>18</v>
      </c>
      <c r="E633" s="33" t="s">
        <v>470</v>
      </c>
      <c r="F633" s="39">
        <v>2821</v>
      </c>
      <c r="G633" s="42">
        <v>3</v>
      </c>
      <c r="H633" s="42">
        <v>125</v>
      </c>
      <c r="I633" s="42">
        <v>352625</v>
      </c>
      <c r="J633" s="45">
        <v>0.14000000000000001</v>
      </c>
      <c r="K633" s="42">
        <v>49367.5</v>
      </c>
      <c r="L633" s="42">
        <v>303257.5</v>
      </c>
      <c r="M633" s="42">
        <v>8463</v>
      </c>
      <c r="N633" s="42">
        <v>294794.5</v>
      </c>
      <c r="O633" s="48">
        <v>41286</v>
      </c>
      <c r="P633" s="33" t="s">
        <v>1425</v>
      </c>
      <c r="Q633" s="33" t="s">
        <v>30</v>
      </c>
      <c r="R633" s="34">
        <v>2013</v>
      </c>
    </row>
    <row r="634" spans="1:18" x14ac:dyDescent="0.3">
      <c r="A634" s="32" t="s">
        <v>1348</v>
      </c>
      <c r="B634" s="33" t="s">
        <v>16</v>
      </c>
      <c r="C634" s="33" t="s">
        <v>17</v>
      </c>
      <c r="D634" s="33" t="s">
        <v>31</v>
      </c>
      <c r="E634" s="33" t="s">
        <v>470</v>
      </c>
      <c r="F634" s="39">
        <v>2228</v>
      </c>
      <c r="G634" s="42">
        <v>5</v>
      </c>
      <c r="H634" s="42">
        <v>350</v>
      </c>
      <c r="I634" s="42">
        <v>779625</v>
      </c>
      <c r="J634" s="45">
        <v>0.14000000000000001</v>
      </c>
      <c r="K634" s="42">
        <v>109147.5</v>
      </c>
      <c r="L634" s="42">
        <v>670477.5</v>
      </c>
      <c r="M634" s="42">
        <v>11137.5</v>
      </c>
      <c r="N634" s="42">
        <v>659340</v>
      </c>
      <c r="O634" s="48">
        <v>41640</v>
      </c>
      <c r="P634" s="33" t="s">
        <v>1419</v>
      </c>
      <c r="Q634" s="33" t="s">
        <v>21</v>
      </c>
      <c r="R634" s="34">
        <v>2014</v>
      </c>
    </row>
    <row r="635" spans="1:18" x14ac:dyDescent="0.3">
      <c r="A635" s="32" t="s">
        <v>1349</v>
      </c>
      <c r="B635" s="33" t="s">
        <v>16</v>
      </c>
      <c r="C635" s="33" t="s">
        <v>22</v>
      </c>
      <c r="D635" s="33" t="s">
        <v>31</v>
      </c>
      <c r="E635" s="33" t="s">
        <v>470</v>
      </c>
      <c r="F635" s="39">
        <v>1199</v>
      </c>
      <c r="G635" s="42">
        <v>5</v>
      </c>
      <c r="H635" s="42">
        <v>350</v>
      </c>
      <c r="I635" s="42">
        <v>419650</v>
      </c>
      <c r="J635" s="45">
        <v>0.14000000000000001</v>
      </c>
      <c r="K635" s="42">
        <v>58751</v>
      </c>
      <c r="L635" s="42">
        <v>360899</v>
      </c>
      <c r="M635" s="42">
        <v>5995</v>
      </c>
      <c r="N635" s="42">
        <v>354904</v>
      </c>
      <c r="O635" s="48">
        <v>41643</v>
      </c>
      <c r="P635" s="33" t="s">
        <v>1425</v>
      </c>
      <c r="Q635" s="33" t="s">
        <v>64</v>
      </c>
      <c r="R635" s="34">
        <v>2014</v>
      </c>
    </row>
    <row r="636" spans="1:18" x14ac:dyDescent="0.3">
      <c r="A636" s="32" t="s">
        <v>1350</v>
      </c>
      <c r="B636" s="33" t="s">
        <v>16</v>
      </c>
      <c r="C636" s="33" t="s">
        <v>17</v>
      </c>
      <c r="D636" s="33" t="s">
        <v>31</v>
      </c>
      <c r="E636" s="33" t="s">
        <v>470</v>
      </c>
      <c r="F636" s="39">
        <v>200</v>
      </c>
      <c r="G636" s="42">
        <v>5</v>
      </c>
      <c r="H636" s="42">
        <v>350</v>
      </c>
      <c r="I636" s="42">
        <v>70000</v>
      </c>
      <c r="J636" s="45">
        <v>0.14000000000000001</v>
      </c>
      <c r="K636" s="42">
        <v>9800</v>
      </c>
      <c r="L636" s="42">
        <v>60200</v>
      </c>
      <c r="M636" s="42">
        <v>1000</v>
      </c>
      <c r="N636" s="42">
        <v>59200</v>
      </c>
      <c r="O636" s="48">
        <v>41644</v>
      </c>
      <c r="P636" s="33" t="s">
        <v>1421</v>
      </c>
      <c r="Q636" s="33" t="s">
        <v>78</v>
      </c>
      <c r="R636" s="34">
        <v>2014</v>
      </c>
    </row>
    <row r="637" spans="1:18" x14ac:dyDescent="0.3">
      <c r="A637" s="32" t="s">
        <v>1351</v>
      </c>
      <c r="B637" s="33" t="s">
        <v>16</v>
      </c>
      <c r="C637" s="33" t="s">
        <v>17</v>
      </c>
      <c r="D637" s="33" t="s">
        <v>31</v>
      </c>
      <c r="E637" s="33" t="s">
        <v>470</v>
      </c>
      <c r="F637" s="39">
        <v>388</v>
      </c>
      <c r="G637" s="42">
        <v>5</v>
      </c>
      <c r="H637" s="42">
        <v>7</v>
      </c>
      <c r="I637" s="42">
        <v>2716</v>
      </c>
      <c r="J637" s="45">
        <v>0.14000000000000001</v>
      </c>
      <c r="K637" s="42">
        <v>380.24</v>
      </c>
      <c r="L637" s="42">
        <v>2335.7600000000002</v>
      </c>
      <c r="M637" s="42">
        <v>1940</v>
      </c>
      <c r="N637" s="42">
        <v>395.76</v>
      </c>
      <c r="O637" s="48">
        <v>41648</v>
      </c>
      <c r="P637" s="33" t="s">
        <v>1424</v>
      </c>
      <c r="Q637" s="33" t="s">
        <v>42</v>
      </c>
      <c r="R637" s="34">
        <v>2014</v>
      </c>
    </row>
    <row r="638" spans="1:18" x14ac:dyDescent="0.3">
      <c r="A638" s="32" t="s">
        <v>1352</v>
      </c>
      <c r="B638" s="33" t="s">
        <v>16</v>
      </c>
      <c r="C638" s="33" t="s">
        <v>26</v>
      </c>
      <c r="D638" s="33" t="s">
        <v>31</v>
      </c>
      <c r="E638" s="33" t="s">
        <v>470</v>
      </c>
      <c r="F638" s="39">
        <v>1727</v>
      </c>
      <c r="G638" s="42">
        <v>5</v>
      </c>
      <c r="H638" s="42">
        <v>7</v>
      </c>
      <c r="I638" s="42">
        <v>12089</v>
      </c>
      <c r="J638" s="45">
        <v>0.14000000000000001</v>
      </c>
      <c r="K638" s="42">
        <v>1692.46</v>
      </c>
      <c r="L638" s="42">
        <v>10396.540000000001</v>
      </c>
      <c r="M638" s="42">
        <v>8635</v>
      </c>
      <c r="N638" s="42">
        <v>1761.54</v>
      </c>
      <c r="O638" s="48">
        <v>41284</v>
      </c>
      <c r="P638" s="33" t="s">
        <v>1424</v>
      </c>
      <c r="Q638" s="33" t="s">
        <v>43</v>
      </c>
      <c r="R638" s="34">
        <v>2013</v>
      </c>
    </row>
    <row r="639" spans="1:18" x14ac:dyDescent="0.3">
      <c r="A639" s="32" t="s">
        <v>1353</v>
      </c>
      <c r="B639" s="33" t="s">
        <v>23</v>
      </c>
      <c r="C639" s="33" t="s">
        <v>17</v>
      </c>
      <c r="D639" s="33" t="s">
        <v>31</v>
      </c>
      <c r="E639" s="33" t="s">
        <v>470</v>
      </c>
      <c r="F639" s="39">
        <v>2300</v>
      </c>
      <c r="G639" s="42">
        <v>5</v>
      </c>
      <c r="H639" s="42">
        <v>15</v>
      </c>
      <c r="I639" s="42">
        <v>34500</v>
      </c>
      <c r="J639" s="45">
        <v>0.14000000000000001</v>
      </c>
      <c r="K639" s="42">
        <v>4830</v>
      </c>
      <c r="L639" s="42">
        <v>29670</v>
      </c>
      <c r="M639" s="42">
        <v>11500</v>
      </c>
      <c r="N639" s="42">
        <v>18170</v>
      </c>
      <c r="O639" s="48">
        <v>41651</v>
      </c>
      <c r="P639" s="33" t="s">
        <v>1421</v>
      </c>
      <c r="Q639" s="33" t="s">
        <v>30</v>
      </c>
      <c r="R639" s="34">
        <v>2014</v>
      </c>
    </row>
    <row r="640" spans="1:18" x14ac:dyDescent="0.3">
      <c r="A640" s="32" t="s">
        <v>1354</v>
      </c>
      <c r="B640" s="33" t="s">
        <v>16</v>
      </c>
      <c r="C640" s="33" t="s">
        <v>26</v>
      </c>
      <c r="D640" s="33" t="s">
        <v>45</v>
      </c>
      <c r="E640" s="33" t="s">
        <v>470</v>
      </c>
      <c r="F640" s="39">
        <v>260</v>
      </c>
      <c r="G640" s="42">
        <v>10</v>
      </c>
      <c r="H640" s="42">
        <v>20</v>
      </c>
      <c r="I640" s="42">
        <v>5200</v>
      </c>
      <c r="J640" s="45">
        <v>0.14000000000000001</v>
      </c>
      <c r="K640" s="42">
        <v>728</v>
      </c>
      <c r="L640" s="42">
        <v>4472</v>
      </c>
      <c r="M640" s="42">
        <v>2600</v>
      </c>
      <c r="N640" s="42">
        <v>1872</v>
      </c>
      <c r="O640" s="48">
        <v>41641</v>
      </c>
      <c r="P640" s="33" t="s">
        <v>1424</v>
      </c>
      <c r="Q640" s="33" t="s">
        <v>46</v>
      </c>
      <c r="R640" s="34">
        <v>2014</v>
      </c>
    </row>
    <row r="641" spans="1:18" x14ac:dyDescent="0.3">
      <c r="A641" s="32" t="s">
        <v>1355</v>
      </c>
      <c r="B641" s="33" t="s">
        <v>23</v>
      </c>
      <c r="C641" s="33" t="s">
        <v>17</v>
      </c>
      <c r="D641" s="33" t="s">
        <v>45</v>
      </c>
      <c r="E641" s="33" t="s">
        <v>470</v>
      </c>
      <c r="F641" s="39">
        <v>2470</v>
      </c>
      <c r="G641" s="42">
        <v>10</v>
      </c>
      <c r="H641" s="42">
        <v>15</v>
      </c>
      <c r="I641" s="42">
        <v>37050</v>
      </c>
      <c r="J641" s="45">
        <v>0.14000000000000001</v>
      </c>
      <c r="K641" s="42">
        <v>5187</v>
      </c>
      <c r="L641" s="42">
        <v>31863</v>
      </c>
      <c r="M641" s="42">
        <v>24700</v>
      </c>
      <c r="N641" s="42">
        <v>7163</v>
      </c>
      <c r="O641" s="48">
        <v>41283</v>
      </c>
      <c r="P641" s="33" t="s">
        <v>1419</v>
      </c>
      <c r="Q641" s="33" t="s">
        <v>42</v>
      </c>
      <c r="R641" s="34">
        <v>2013</v>
      </c>
    </row>
    <row r="642" spans="1:18" x14ac:dyDescent="0.3">
      <c r="A642" s="32" t="s">
        <v>1356</v>
      </c>
      <c r="B642" s="33" t="s">
        <v>23</v>
      </c>
      <c r="C642" s="33" t="s">
        <v>17</v>
      </c>
      <c r="D642" s="33" t="s">
        <v>45</v>
      </c>
      <c r="E642" s="33" t="s">
        <v>470</v>
      </c>
      <c r="F642" s="39">
        <v>1743</v>
      </c>
      <c r="G642" s="42">
        <v>10</v>
      </c>
      <c r="H642" s="42">
        <v>15</v>
      </c>
      <c r="I642" s="42">
        <v>26145</v>
      </c>
      <c r="J642" s="45">
        <v>0.14000000000000001</v>
      </c>
      <c r="K642" s="42">
        <v>3660.3</v>
      </c>
      <c r="L642" s="42">
        <v>22484.7</v>
      </c>
      <c r="M642" s="42">
        <v>17430</v>
      </c>
      <c r="N642" s="42">
        <v>5054.7</v>
      </c>
      <c r="O642" s="48">
        <v>41284</v>
      </c>
      <c r="P642" s="33" t="s">
        <v>1424</v>
      </c>
      <c r="Q642" s="33" t="s">
        <v>43</v>
      </c>
      <c r="R642" s="34">
        <v>2013</v>
      </c>
    </row>
    <row r="643" spans="1:18" x14ac:dyDescent="0.3">
      <c r="A643" s="32" t="s">
        <v>1357</v>
      </c>
      <c r="B643" s="33" t="s">
        <v>33</v>
      </c>
      <c r="C643" s="33" t="s">
        <v>44</v>
      </c>
      <c r="D643" s="33" t="s">
        <v>45</v>
      </c>
      <c r="E643" s="33" t="s">
        <v>470</v>
      </c>
      <c r="F643" s="39">
        <v>2914</v>
      </c>
      <c r="G643" s="42">
        <v>10</v>
      </c>
      <c r="H643" s="42">
        <v>12</v>
      </c>
      <c r="I643" s="42">
        <v>34968</v>
      </c>
      <c r="J643" s="45">
        <v>0.14000000000000001</v>
      </c>
      <c r="K643" s="42">
        <v>4895.5200000000004</v>
      </c>
      <c r="L643" s="42">
        <v>30072.48</v>
      </c>
      <c r="M643" s="42">
        <v>29140</v>
      </c>
      <c r="N643" s="42">
        <v>932.48</v>
      </c>
      <c r="O643" s="48">
        <v>41649</v>
      </c>
      <c r="P643" s="33" t="s">
        <v>1422</v>
      </c>
      <c r="Q643" s="33" t="s">
        <v>43</v>
      </c>
      <c r="R643" s="34">
        <v>2014</v>
      </c>
    </row>
    <row r="644" spans="1:18" x14ac:dyDescent="0.3">
      <c r="A644" s="32" t="s">
        <v>1358</v>
      </c>
      <c r="B644" s="33" t="s">
        <v>16</v>
      </c>
      <c r="C644" s="33" t="s">
        <v>24</v>
      </c>
      <c r="D644" s="33" t="s">
        <v>45</v>
      </c>
      <c r="E644" s="33" t="s">
        <v>470</v>
      </c>
      <c r="F644" s="39">
        <v>1731</v>
      </c>
      <c r="G644" s="42">
        <v>10</v>
      </c>
      <c r="H644" s="42">
        <v>7</v>
      </c>
      <c r="I644" s="42">
        <v>12117</v>
      </c>
      <c r="J644" s="45">
        <v>0.14000000000000001</v>
      </c>
      <c r="K644" s="42">
        <v>1696.38</v>
      </c>
      <c r="L644" s="42">
        <v>10420.620000000001</v>
      </c>
      <c r="M644" s="42">
        <v>17310</v>
      </c>
      <c r="N644" s="42">
        <v>-6889.38</v>
      </c>
      <c r="O644" s="48">
        <v>41649</v>
      </c>
      <c r="P644" s="33" t="s">
        <v>1422</v>
      </c>
      <c r="Q644" s="33" t="s">
        <v>43</v>
      </c>
      <c r="R644" s="34">
        <v>2014</v>
      </c>
    </row>
    <row r="645" spans="1:18" x14ac:dyDescent="0.3">
      <c r="A645" s="32" t="s">
        <v>1359</v>
      </c>
      <c r="B645" s="33" t="s">
        <v>16</v>
      </c>
      <c r="C645" s="33" t="s">
        <v>17</v>
      </c>
      <c r="D645" s="33" t="s">
        <v>45</v>
      </c>
      <c r="E645" s="33" t="s">
        <v>470</v>
      </c>
      <c r="F645" s="39">
        <v>700</v>
      </c>
      <c r="G645" s="42">
        <v>10</v>
      </c>
      <c r="H645" s="42">
        <v>350</v>
      </c>
      <c r="I645" s="42">
        <v>245000</v>
      </c>
      <c r="J645" s="45">
        <v>0.14000000000000001</v>
      </c>
      <c r="K645" s="42">
        <v>34300</v>
      </c>
      <c r="L645" s="42">
        <v>210700</v>
      </c>
      <c r="M645" s="42">
        <v>7000</v>
      </c>
      <c r="N645" s="42">
        <v>203700</v>
      </c>
      <c r="O645" s="48">
        <v>41650</v>
      </c>
      <c r="P645" s="33" t="s">
        <v>1425</v>
      </c>
      <c r="Q645" s="33" t="s">
        <v>54</v>
      </c>
      <c r="R645" s="34">
        <v>2014</v>
      </c>
    </row>
    <row r="646" spans="1:18" x14ac:dyDescent="0.3">
      <c r="A646" s="32" t="s">
        <v>1360</v>
      </c>
      <c r="B646" s="33" t="s">
        <v>33</v>
      </c>
      <c r="C646" s="33" t="s">
        <v>17</v>
      </c>
      <c r="D646" s="33" t="s">
        <v>45</v>
      </c>
      <c r="E646" s="33" t="s">
        <v>470</v>
      </c>
      <c r="F646" s="39">
        <v>2222</v>
      </c>
      <c r="G646" s="42">
        <v>10</v>
      </c>
      <c r="H646" s="42">
        <v>12</v>
      </c>
      <c r="I646" s="42">
        <v>26664</v>
      </c>
      <c r="J646" s="45">
        <v>0.14000000000000001</v>
      </c>
      <c r="K646" s="42">
        <v>3732.96</v>
      </c>
      <c r="L646" s="42">
        <v>22931.040000000001</v>
      </c>
      <c r="M646" s="42">
        <v>22220</v>
      </c>
      <c r="N646" s="42">
        <v>711.04</v>
      </c>
      <c r="O646" s="48">
        <v>41285</v>
      </c>
      <c r="P646" s="33" t="s">
        <v>1422</v>
      </c>
      <c r="Q646" s="33" t="s">
        <v>54</v>
      </c>
      <c r="R646" s="34">
        <v>2013</v>
      </c>
    </row>
    <row r="647" spans="1:18" x14ac:dyDescent="0.3">
      <c r="A647" s="32" t="s">
        <v>1361</v>
      </c>
      <c r="B647" s="33" t="s">
        <v>16</v>
      </c>
      <c r="C647" s="33" t="s">
        <v>44</v>
      </c>
      <c r="D647" s="33" t="s">
        <v>45</v>
      </c>
      <c r="E647" s="33" t="s">
        <v>470</v>
      </c>
      <c r="F647" s="39">
        <v>1177</v>
      </c>
      <c r="G647" s="42">
        <v>10</v>
      </c>
      <c r="H647" s="42">
        <v>350</v>
      </c>
      <c r="I647" s="42">
        <v>411950</v>
      </c>
      <c r="J647" s="45">
        <v>0.14000000000000001</v>
      </c>
      <c r="K647" s="42">
        <v>57673</v>
      </c>
      <c r="L647" s="42">
        <v>354277</v>
      </c>
      <c r="M647" s="42">
        <v>11770</v>
      </c>
      <c r="N647" s="42">
        <v>342507</v>
      </c>
      <c r="O647" s="48">
        <v>41650</v>
      </c>
      <c r="P647" s="33" t="s">
        <v>1425</v>
      </c>
      <c r="Q647" s="33" t="s">
        <v>54</v>
      </c>
      <c r="R647" s="34">
        <v>2014</v>
      </c>
    </row>
    <row r="648" spans="1:18" x14ac:dyDescent="0.3">
      <c r="A648" s="32" t="s">
        <v>1362</v>
      </c>
      <c r="B648" s="33" t="s">
        <v>16</v>
      </c>
      <c r="C648" s="33" t="s">
        <v>24</v>
      </c>
      <c r="D648" s="33" t="s">
        <v>45</v>
      </c>
      <c r="E648" s="33" t="s">
        <v>470</v>
      </c>
      <c r="F648" s="39">
        <v>1922</v>
      </c>
      <c r="G648" s="42">
        <v>10</v>
      </c>
      <c r="H648" s="42">
        <v>350</v>
      </c>
      <c r="I648" s="42">
        <v>672700</v>
      </c>
      <c r="J648" s="45">
        <v>0.14000000000000001</v>
      </c>
      <c r="K648" s="42">
        <v>94178</v>
      </c>
      <c r="L648" s="42">
        <v>578522</v>
      </c>
      <c r="M648" s="42">
        <v>19220</v>
      </c>
      <c r="N648" s="42">
        <v>559302</v>
      </c>
      <c r="O648" s="48">
        <v>41285</v>
      </c>
      <c r="P648" s="33" t="s">
        <v>1422</v>
      </c>
      <c r="Q648" s="33" t="s">
        <v>54</v>
      </c>
      <c r="R648" s="34">
        <v>2013</v>
      </c>
    </row>
    <row r="649" spans="1:18" x14ac:dyDescent="0.3">
      <c r="A649" s="32" t="s">
        <v>1363</v>
      </c>
      <c r="B649" s="33" t="s">
        <v>34</v>
      </c>
      <c r="C649" s="33" t="s">
        <v>26</v>
      </c>
      <c r="D649" s="33" t="s">
        <v>55</v>
      </c>
      <c r="E649" s="33" t="s">
        <v>470</v>
      </c>
      <c r="F649" s="39">
        <v>1575</v>
      </c>
      <c r="G649" s="42">
        <v>120</v>
      </c>
      <c r="H649" s="42">
        <v>125</v>
      </c>
      <c r="I649" s="42">
        <v>196875</v>
      </c>
      <c r="J649" s="45">
        <v>0.14000000000000001</v>
      </c>
      <c r="K649" s="42">
        <v>27562.5</v>
      </c>
      <c r="L649" s="42">
        <v>169312.5</v>
      </c>
      <c r="M649" s="42">
        <v>189000</v>
      </c>
      <c r="N649" s="42">
        <v>-19687.5</v>
      </c>
      <c r="O649" s="48">
        <v>41641</v>
      </c>
      <c r="P649" s="33" t="s">
        <v>1424</v>
      </c>
      <c r="Q649" s="33" t="s">
        <v>46</v>
      </c>
      <c r="R649" s="34">
        <v>2014</v>
      </c>
    </row>
    <row r="650" spans="1:18" x14ac:dyDescent="0.3">
      <c r="A650" s="32" t="s">
        <v>1364</v>
      </c>
      <c r="B650" s="33" t="s">
        <v>16</v>
      </c>
      <c r="C650" s="33" t="s">
        <v>44</v>
      </c>
      <c r="D650" s="33" t="s">
        <v>55</v>
      </c>
      <c r="E650" s="33" t="s">
        <v>470</v>
      </c>
      <c r="F650" s="39">
        <v>606</v>
      </c>
      <c r="G650" s="42">
        <v>120</v>
      </c>
      <c r="H650" s="42">
        <v>20</v>
      </c>
      <c r="I650" s="42">
        <v>12120</v>
      </c>
      <c r="J650" s="45">
        <v>0.14000000000000001</v>
      </c>
      <c r="K650" s="42">
        <v>1696.8</v>
      </c>
      <c r="L650" s="42">
        <v>10423.200000000001</v>
      </c>
      <c r="M650" s="42">
        <v>72720</v>
      </c>
      <c r="N650" s="42">
        <v>-62296.800000000003</v>
      </c>
      <c r="O650" s="48">
        <v>41643</v>
      </c>
      <c r="P650" s="33" t="s">
        <v>1425</v>
      </c>
      <c r="Q650" s="33" t="s">
        <v>64</v>
      </c>
      <c r="R650" s="34">
        <v>2014</v>
      </c>
    </row>
    <row r="651" spans="1:18" x14ac:dyDescent="0.3">
      <c r="A651" s="32" t="s">
        <v>1365</v>
      </c>
      <c r="B651" s="33" t="s">
        <v>38</v>
      </c>
      <c r="C651" s="33" t="s">
        <v>44</v>
      </c>
      <c r="D651" s="33" t="s">
        <v>55</v>
      </c>
      <c r="E651" s="33" t="s">
        <v>470</v>
      </c>
      <c r="F651" s="39">
        <v>2460</v>
      </c>
      <c r="G651" s="42">
        <v>120</v>
      </c>
      <c r="H651" s="42">
        <v>300</v>
      </c>
      <c r="I651" s="42">
        <v>738000</v>
      </c>
      <c r="J651" s="45">
        <v>0.14000000000000001</v>
      </c>
      <c r="K651" s="42">
        <v>103320</v>
      </c>
      <c r="L651" s="42">
        <v>634680</v>
      </c>
      <c r="M651" s="42">
        <v>295200</v>
      </c>
      <c r="N651" s="42">
        <v>339480</v>
      </c>
      <c r="O651" s="48">
        <v>41646</v>
      </c>
      <c r="P651" s="33" t="s">
        <v>1423</v>
      </c>
      <c r="Q651" s="33" t="s">
        <v>37</v>
      </c>
      <c r="R651" s="34">
        <v>2014</v>
      </c>
    </row>
    <row r="652" spans="1:18" x14ac:dyDescent="0.3">
      <c r="A652" s="32" t="s">
        <v>1366</v>
      </c>
      <c r="B652" s="33" t="s">
        <v>38</v>
      </c>
      <c r="C652" s="33" t="s">
        <v>17</v>
      </c>
      <c r="D652" s="33" t="s">
        <v>55</v>
      </c>
      <c r="E652" s="33" t="s">
        <v>470</v>
      </c>
      <c r="F652" s="39">
        <v>269</v>
      </c>
      <c r="G652" s="42">
        <v>120</v>
      </c>
      <c r="H652" s="42">
        <v>300</v>
      </c>
      <c r="I652" s="42">
        <v>80700</v>
      </c>
      <c r="J652" s="45">
        <v>0.14000000000000001</v>
      </c>
      <c r="K652" s="42">
        <v>11298</v>
      </c>
      <c r="L652" s="42">
        <v>69402</v>
      </c>
      <c r="M652" s="42">
        <v>32280</v>
      </c>
      <c r="N652" s="42">
        <v>37122</v>
      </c>
      <c r="O652" s="48">
        <v>41284</v>
      </c>
      <c r="P652" s="33" t="s">
        <v>1424</v>
      </c>
      <c r="Q652" s="33" t="s">
        <v>43</v>
      </c>
      <c r="R652" s="34">
        <v>2013</v>
      </c>
    </row>
    <row r="653" spans="1:18" x14ac:dyDescent="0.3">
      <c r="A653" s="32" t="s">
        <v>1367</v>
      </c>
      <c r="B653" s="33" t="s">
        <v>38</v>
      </c>
      <c r="C653" s="33" t="s">
        <v>22</v>
      </c>
      <c r="D653" s="33" t="s">
        <v>55</v>
      </c>
      <c r="E653" s="33" t="s">
        <v>470</v>
      </c>
      <c r="F653" s="39">
        <v>2536</v>
      </c>
      <c r="G653" s="42">
        <v>120</v>
      </c>
      <c r="H653" s="42">
        <v>300</v>
      </c>
      <c r="I653" s="42">
        <v>760800</v>
      </c>
      <c r="J653" s="45">
        <v>0.14000000000000001</v>
      </c>
      <c r="K653" s="42">
        <v>106512</v>
      </c>
      <c r="L653" s="42">
        <v>654288</v>
      </c>
      <c r="M653" s="42">
        <v>304320</v>
      </c>
      <c r="N653" s="42">
        <v>349968</v>
      </c>
      <c r="O653" s="48">
        <v>41285</v>
      </c>
      <c r="P653" s="33" t="s">
        <v>1422</v>
      </c>
      <c r="Q653" s="33" t="s">
        <v>54</v>
      </c>
      <c r="R653" s="34">
        <v>2013</v>
      </c>
    </row>
    <row r="654" spans="1:18" x14ac:dyDescent="0.3">
      <c r="A654" s="32" t="s">
        <v>1368</v>
      </c>
      <c r="B654" s="33" t="s">
        <v>16</v>
      </c>
      <c r="C654" s="33" t="s">
        <v>26</v>
      </c>
      <c r="D654" s="33" t="s">
        <v>60</v>
      </c>
      <c r="E654" s="33" t="s">
        <v>470</v>
      </c>
      <c r="F654" s="39">
        <v>2903</v>
      </c>
      <c r="G654" s="42">
        <v>250</v>
      </c>
      <c r="H654" s="42">
        <v>7</v>
      </c>
      <c r="I654" s="42">
        <v>20321</v>
      </c>
      <c r="J654" s="45">
        <v>0.14000000000000001</v>
      </c>
      <c r="K654" s="42">
        <v>2844.94</v>
      </c>
      <c r="L654" s="42">
        <v>17476.060000000001</v>
      </c>
      <c r="M654" s="42">
        <v>725750</v>
      </c>
      <c r="N654" s="42">
        <v>-708273.94</v>
      </c>
      <c r="O654" s="48">
        <v>41642</v>
      </c>
      <c r="P654" s="33" t="s">
        <v>1422</v>
      </c>
      <c r="Q654" s="33" t="s">
        <v>32</v>
      </c>
      <c r="R654" s="34">
        <v>2014</v>
      </c>
    </row>
    <row r="655" spans="1:18" x14ac:dyDescent="0.3">
      <c r="A655" s="32" t="s">
        <v>1369</v>
      </c>
      <c r="B655" s="33" t="s">
        <v>38</v>
      </c>
      <c r="C655" s="33" t="s">
        <v>44</v>
      </c>
      <c r="D655" s="33" t="s">
        <v>60</v>
      </c>
      <c r="E655" s="33" t="s">
        <v>470</v>
      </c>
      <c r="F655" s="39">
        <v>2541</v>
      </c>
      <c r="G655" s="42">
        <v>250</v>
      </c>
      <c r="H655" s="42">
        <v>300</v>
      </c>
      <c r="I655" s="42">
        <v>762300</v>
      </c>
      <c r="J655" s="45">
        <v>0.14000000000000001</v>
      </c>
      <c r="K655" s="42">
        <v>106722</v>
      </c>
      <c r="L655" s="42">
        <v>655578</v>
      </c>
      <c r="M655" s="42">
        <v>635250</v>
      </c>
      <c r="N655" s="42">
        <v>20328</v>
      </c>
      <c r="O655" s="48">
        <v>41647</v>
      </c>
      <c r="P655" s="33" t="s">
        <v>1419</v>
      </c>
      <c r="Q655" s="33" t="s">
        <v>41</v>
      </c>
      <c r="R655" s="34">
        <v>2014</v>
      </c>
    </row>
    <row r="656" spans="1:18" x14ac:dyDescent="0.3">
      <c r="A656" s="32" t="s">
        <v>1370</v>
      </c>
      <c r="B656" s="33" t="s">
        <v>38</v>
      </c>
      <c r="C656" s="33" t="s">
        <v>17</v>
      </c>
      <c r="D656" s="33" t="s">
        <v>60</v>
      </c>
      <c r="E656" s="33" t="s">
        <v>470</v>
      </c>
      <c r="F656" s="39">
        <v>269</v>
      </c>
      <c r="G656" s="42">
        <v>250</v>
      </c>
      <c r="H656" s="42">
        <v>300</v>
      </c>
      <c r="I656" s="42">
        <v>80700</v>
      </c>
      <c r="J656" s="45">
        <v>0.14000000000000001</v>
      </c>
      <c r="K656" s="42">
        <v>11298</v>
      </c>
      <c r="L656" s="42">
        <v>69402</v>
      </c>
      <c r="M656" s="42">
        <v>67250</v>
      </c>
      <c r="N656" s="42">
        <v>2152</v>
      </c>
      <c r="O656" s="48">
        <v>41284</v>
      </c>
      <c r="P656" s="33" t="s">
        <v>1424</v>
      </c>
      <c r="Q656" s="33" t="s">
        <v>43</v>
      </c>
      <c r="R656" s="34">
        <v>2013</v>
      </c>
    </row>
    <row r="657" spans="1:18" x14ac:dyDescent="0.3">
      <c r="A657" s="32" t="s">
        <v>1371</v>
      </c>
      <c r="B657" s="33" t="s">
        <v>38</v>
      </c>
      <c r="C657" s="33" t="s">
        <v>17</v>
      </c>
      <c r="D657" s="33" t="s">
        <v>60</v>
      </c>
      <c r="E657" s="33" t="s">
        <v>470</v>
      </c>
      <c r="F657" s="39">
        <v>1496</v>
      </c>
      <c r="G657" s="42">
        <v>250</v>
      </c>
      <c r="H657" s="42">
        <v>300</v>
      </c>
      <c r="I657" s="42">
        <v>448800</v>
      </c>
      <c r="J657" s="45">
        <v>0.14000000000000001</v>
      </c>
      <c r="K657" s="42">
        <v>62832</v>
      </c>
      <c r="L657" s="42">
        <v>385968</v>
      </c>
      <c r="M657" s="42">
        <v>374000</v>
      </c>
      <c r="N657" s="42">
        <v>11968</v>
      </c>
      <c r="O657" s="48">
        <v>41649</v>
      </c>
      <c r="P657" s="33" t="s">
        <v>1422</v>
      </c>
      <c r="Q657" s="33" t="s">
        <v>43</v>
      </c>
      <c r="R657" s="34">
        <v>2014</v>
      </c>
    </row>
    <row r="658" spans="1:18" x14ac:dyDescent="0.3">
      <c r="A658" s="32" t="s">
        <v>1372</v>
      </c>
      <c r="B658" s="33" t="s">
        <v>38</v>
      </c>
      <c r="C658" s="33" t="s">
        <v>44</v>
      </c>
      <c r="D658" s="33" t="s">
        <v>60</v>
      </c>
      <c r="E658" s="33" t="s">
        <v>470</v>
      </c>
      <c r="F658" s="39">
        <v>1010</v>
      </c>
      <c r="G658" s="42">
        <v>250</v>
      </c>
      <c r="H658" s="42">
        <v>300</v>
      </c>
      <c r="I658" s="42">
        <v>303000</v>
      </c>
      <c r="J658" s="45">
        <v>0.14000000000000001</v>
      </c>
      <c r="K658" s="42">
        <v>42420</v>
      </c>
      <c r="L658" s="42">
        <v>260580</v>
      </c>
      <c r="M658" s="42">
        <v>252500</v>
      </c>
      <c r="N658" s="42">
        <v>8080</v>
      </c>
      <c r="O658" s="48">
        <v>41649</v>
      </c>
      <c r="P658" s="33" t="s">
        <v>1422</v>
      </c>
      <c r="Q658" s="33" t="s">
        <v>43</v>
      </c>
      <c r="R658" s="34">
        <v>2014</v>
      </c>
    </row>
    <row r="659" spans="1:18" x14ac:dyDescent="0.3">
      <c r="A659" s="32" t="s">
        <v>1373</v>
      </c>
      <c r="B659" s="33" t="s">
        <v>16</v>
      </c>
      <c r="C659" s="33" t="s">
        <v>24</v>
      </c>
      <c r="D659" s="33" t="s">
        <v>60</v>
      </c>
      <c r="E659" s="33" t="s">
        <v>470</v>
      </c>
      <c r="F659" s="39">
        <v>1281</v>
      </c>
      <c r="G659" s="42">
        <v>250</v>
      </c>
      <c r="H659" s="42">
        <v>350</v>
      </c>
      <c r="I659" s="42">
        <v>448350</v>
      </c>
      <c r="J659" s="45">
        <v>0.14000000000000001</v>
      </c>
      <c r="K659" s="42">
        <v>62769</v>
      </c>
      <c r="L659" s="42">
        <v>385581</v>
      </c>
      <c r="M659" s="42">
        <v>320250</v>
      </c>
      <c r="N659" s="42">
        <v>65331</v>
      </c>
      <c r="O659" s="48">
        <v>41286</v>
      </c>
      <c r="P659" s="33" t="s">
        <v>1425</v>
      </c>
      <c r="Q659" s="33" t="s">
        <v>30</v>
      </c>
      <c r="R659" s="34">
        <v>2013</v>
      </c>
    </row>
    <row r="660" spans="1:18" x14ac:dyDescent="0.3">
      <c r="A660" s="32" t="s">
        <v>1374</v>
      </c>
      <c r="B660" s="33" t="s">
        <v>38</v>
      </c>
      <c r="C660" s="33" t="s">
        <v>17</v>
      </c>
      <c r="D660" s="33" t="s">
        <v>71</v>
      </c>
      <c r="E660" s="33" t="s">
        <v>470</v>
      </c>
      <c r="F660" s="39">
        <v>888</v>
      </c>
      <c r="G660" s="42">
        <v>260</v>
      </c>
      <c r="H660" s="42">
        <v>300</v>
      </c>
      <c r="I660" s="42">
        <v>266400</v>
      </c>
      <c r="J660" s="45">
        <v>0.14000000000000001</v>
      </c>
      <c r="K660" s="42">
        <v>37296</v>
      </c>
      <c r="L660" s="42">
        <v>229104</v>
      </c>
      <c r="M660" s="42">
        <v>230880</v>
      </c>
      <c r="N660" s="42">
        <v>-1776</v>
      </c>
      <c r="O660" s="48">
        <v>41642</v>
      </c>
      <c r="P660" s="33" t="s">
        <v>1422</v>
      </c>
      <c r="Q660" s="33" t="s">
        <v>32</v>
      </c>
      <c r="R660" s="34">
        <v>2014</v>
      </c>
    </row>
    <row r="661" spans="1:18" x14ac:dyDescent="0.3">
      <c r="A661" s="32" t="s">
        <v>1375</v>
      </c>
      <c r="B661" s="33" t="s">
        <v>34</v>
      </c>
      <c r="C661" s="33" t="s">
        <v>44</v>
      </c>
      <c r="D661" s="33" t="s">
        <v>71</v>
      </c>
      <c r="E661" s="33" t="s">
        <v>470</v>
      </c>
      <c r="F661" s="39">
        <v>2844</v>
      </c>
      <c r="G661" s="42">
        <v>260</v>
      </c>
      <c r="H661" s="42">
        <v>125</v>
      </c>
      <c r="I661" s="42">
        <v>355500</v>
      </c>
      <c r="J661" s="45">
        <v>0.14000000000000001</v>
      </c>
      <c r="K661" s="42">
        <v>49770</v>
      </c>
      <c r="L661" s="42">
        <v>305730</v>
      </c>
      <c r="M661" s="42">
        <v>739440</v>
      </c>
      <c r="N661" s="42">
        <v>-433710</v>
      </c>
      <c r="O661" s="48">
        <v>41644</v>
      </c>
      <c r="P661" s="33" t="s">
        <v>1421</v>
      </c>
      <c r="Q661" s="33" t="s">
        <v>78</v>
      </c>
      <c r="R661" s="34">
        <v>2014</v>
      </c>
    </row>
    <row r="662" spans="1:18" x14ac:dyDescent="0.3">
      <c r="A662" s="32" t="s">
        <v>1376</v>
      </c>
      <c r="B662" s="33" t="s">
        <v>33</v>
      </c>
      <c r="C662" s="33" t="s">
        <v>24</v>
      </c>
      <c r="D662" s="33" t="s">
        <v>71</v>
      </c>
      <c r="E662" s="33" t="s">
        <v>470</v>
      </c>
      <c r="F662" s="39">
        <v>2475</v>
      </c>
      <c r="G662" s="42">
        <v>260</v>
      </c>
      <c r="H662" s="42">
        <v>12</v>
      </c>
      <c r="I662" s="42">
        <v>29700</v>
      </c>
      <c r="J662" s="45">
        <v>0.14000000000000001</v>
      </c>
      <c r="K662" s="42">
        <v>4158</v>
      </c>
      <c r="L662" s="42">
        <v>25542</v>
      </c>
      <c r="M662" s="42">
        <v>643500</v>
      </c>
      <c r="N662" s="42">
        <v>-617958</v>
      </c>
      <c r="O662" s="48">
        <v>41647</v>
      </c>
      <c r="P662" s="33" t="s">
        <v>1419</v>
      </c>
      <c r="Q662" s="33" t="s">
        <v>41</v>
      </c>
      <c r="R662" s="34">
        <v>2014</v>
      </c>
    </row>
    <row r="663" spans="1:18" x14ac:dyDescent="0.3">
      <c r="A663" s="32" t="s">
        <v>1377</v>
      </c>
      <c r="B663" s="33" t="s">
        <v>23</v>
      </c>
      <c r="C663" s="33" t="s">
        <v>17</v>
      </c>
      <c r="D663" s="33" t="s">
        <v>71</v>
      </c>
      <c r="E663" s="33" t="s">
        <v>470</v>
      </c>
      <c r="F663" s="39">
        <v>1743</v>
      </c>
      <c r="G663" s="42">
        <v>260</v>
      </c>
      <c r="H663" s="42">
        <v>15</v>
      </c>
      <c r="I663" s="42">
        <v>26145</v>
      </c>
      <c r="J663" s="45">
        <v>0.14000000000000001</v>
      </c>
      <c r="K663" s="42">
        <v>3660.3</v>
      </c>
      <c r="L663" s="42">
        <v>22484.7</v>
      </c>
      <c r="M663" s="42">
        <v>453180</v>
      </c>
      <c r="N663" s="42">
        <v>-430695.3</v>
      </c>
      <c r="O663" s="48">
        <v>41284</v>
      </c>
      <c r="P663" s="33" t="s">
        <v>1424</v>
      </c>
      <c r="Q663" s="33" t="s">
        <v>43</v>
      </c>
      <c r="R663" s="34">
        <v>2013</v>
      </c>
    </row>
    <row r="664" spans="1:18" x14ac:dyDescent="0.3">
      <c r="A664" s="32" t="s">
        <v>1378</v>
      </c>
      <c r="B664" s="33" t="s">
        <v>33</v>
      </c>
      <c r="C664" s="33" t="s">
        <v>44</v>
      </c>
      <c r="D664" s="33" t="s">
        <v>71</v>
      </c>
      <c r="E664" s="33" t="s">
        <v>470</v>
      </c>
      <c r="F664" s="39">
        <v>2914</v>
      </c>
      <c r="G664" s="42">
        <v>260</v>
      </c>
      <c r="H664" s="42">
        <v>12</v>
      </c>
      <c r="I664" s="42">
        <v>34968</v>
      </c>
      <c r="J664" s="45">
        <v>0.14000000000000001</v>
      </c>
      <c r="K664" s="42">
        <v>4895.5200000000004</v>
      </c>
      <c r="L664" s="42">
        <v>30072.48</v>
      </c>
      <c r="M664" s="42">
        <v>757640</v>
      </c>
      <c r="N664" s="42">
        <v>-727567.52</v>
      </c>
      <c r="O664" s="48">
        <v>41649</v>
      </c>
      <c r="P664" s="33" t="s">
        <v>1422</v>
      </c>
      <c r="Q664" s="33" t="s">
        <v>43</v>
      </c>
      <c r="R664" s="34">
        <v>2014</v>
      </c>
    </row>
    <row r="665" spans="1:18" x14ac:dyDescent="0.3">
      <c r="A665" s="32" t="s">
        <v>1379</v>
      </c>
      <c r="B665" s="33" t="s">
        <v>16</v>
      </c>
      <c r="C665" s="33" t="s">
        <v>24</v>
      </c>
      <c r="D665" s="33" t="s">
        <v>71</v>
      </c>
      <c r="E665" s="33" t="s">
        <v>470</v>
      </c>
      <c r="F665" s="39">
        <v>1731</v>
      </c>
      <c r="G665" s="42">
        <v>260</v>
      </c>
      <c r="H665" s="42">
        <v>7</v>
      </c>
      <c r="I665" s="42">
        <v>12117</v>
      </c>
      <c r="J665" s="45">
        <v>0.14000000000000001</v>
      </c>
      <c r="K665" s="42">
        <v>1696.38</v>
      </c>
      <c r="L665" s="42">
        <v>10420.620000000001</v>
      </c>
      <c r="M665" s="42">
        <v>450060</v>
      </c>
      <c r="N665" s="42">
        <v>-439639.38</v>
      </c>
      <c r="O665" s="48">
        <v>41649</v>
      </c>
      <c r="P665" s="33" t="s">
        <v>1422</v>
      </c>
      <c r="Q665" s="33" t="s">
        <v>43</v>
      </c>
      <c r="R665" s="34">
        <v>2014</v>
      </c>
    </row>
    <row r="666" spans="1:18" x14ac:dyDescent="0.3">
      <c r="A666" s="32" t="s">
        <v>1380</v>
      </c>
      <c r="B666" s="33" t="s">
        <v>16</v>
      </c>
      <c r="C666" s="33" t="s">
        <v>26</v>
      </c>
      <c r="D666" s="33" t="s">
        <v>71</v>
      </c>
      <c r="E666" s="33" t="s">
        <v>470</v>
      </c>
      <c r="F666" s="39">
        <v>1727</v>
      </c>
      <c r="G666" s="42">
        <v>260</v>
      </c>
      <c r="H666" s="42">
        <v>7</v>
      </c>
      <c r="I666" s="42">
        <v>12089</v>
      </c>
      <c r="J666" s="45">
        <v>0.14000000000000001</v>
      </c>
      <c r="K666" s="42">
        <v>1692.46</v>
      </c>
      <c r="L666" s="42">
        <v>10396.540000000001</v>
      </c>
      <c r="M666" s="42">
        <v>449020</v>
      </c>
      <c r="N666" s="42">
        <v>-438623.46</v>
      </c>
      <c r="O666" s="48">
        <v>41284</v>
      </c>
      <c r="P666" s="33" t="s">
        <v>1424</v>
      </c>
      <c r="Q666" s="33" t="s">
        <v>43</v>
      </c>
      <c r="R666" s="34">
        <v>2013</v>
      </c>
    </row>
    <row r="667" spans="1:18" x14ac:dyDescent="0.3">
      <c r="A667" s="32" t="s">
        <v>1381</v>
      </c>
      <c r="B667" s="33" t="s">
        <v>23</v>
      </c>
      <c r="C667" s="33" t="s">
        <v>26</v>
      </c>
      <c r="D667" s="33" t="s">
        <v>71</v>
      </c>
      <c r="E667" s="33" t="s">
        <v>470</v>
      </c>
      <c r="F667" s="39">
        <v>1870</v>
      </c>
      <c r="G667" s="42">
        <v>260</v>
      </c>
      <c r="H667" s="42">
        <v>15</v>
      </c>
      <c r="I667" s="42">
        <v>28050</v>
      </c>
      <c r="J667" s="45">
        <v>0.14000000000000001</v>
      </c>
      <c r="K667" s="42">
        <v>3927</v>
      </c>
      <c r="L667" s="42">
        <v>24123</v>
      </c>
      <c r="M667" s="42">
        <v>486200</v>
      </c>
      <c r="N667" s="42">
        <v>-462077</v>
      </c>
      <c r="O667" s="48">
        <v>41285</v>
      </c>
      <c r="P667" s="33" t="s">
        <v>1422</v>
      </c>
      <c r="Q667" s="33" t="s">
        <v>54</v>
      </c>
      <c r="R667" s="34">
        <v>2013</v>
      </c>
    </row>
    <row r="668" spans="1:18" x14ac:dyDescent="0.3">
      <c r="A668" s="32" t="s">
        <v>1382</v>
      </c>
      <c r="B668" s="33" t="s">
        <v>34</v>
      </c>
      <c r="C668" s="33" t="s">
        <v>24</v>
      </c>
      <c r="D668" s="33" t="s">
        <v>18</v>
      </c>
      <c r="E668" s="33" t="s">
        <v>470</v>
      </c>
      <c r="F668" s="39">
        <v>1174</v>
      </c>
      <c r="G668" s="42">
        <v>3</v>
      </c>
      <c r="H668" s="42">
        <v>125</v>
      </c>
      <c r="I668" s="42">
        <v>146750</v>
      </c>
      <c r="J668" s="45">
        <v>0.15</v>
      </c>
      <c r="K668" s="42">
        <v>22012.5</v>
      </c>
      <c r="L668" s="42">
        <v>124737.5</v>
      </c>
      <c r="M668" s="42">
        <v>3522</v>
      </c>
      <c r="N668" s="42">
        <v>121215.5</v>
      </c>
      <c r="O668" s="48">
        <v>41647</v>
      </c>
      <c r="P668" s="33" t="s">
        <v>1419</v>
      </c>
      <c r="Q668" s="33" t="s">
        <v>41</v>
      </c>
      <c r="R668" s="34">
        <v>2014</v>
      </c>
    </row>
    <row r="669" spans="1:18" x14ac:dyDescent="0.3">
      <c r="A669" s="32" t="s">
        <v>1383</v>
      </c>
      <c r="B669" s="33" t="s">
        <v>34</v>
      </c>
      <c r="C669" s="33" t="s">
        <v>22</v>
      </c>
      <c r="D669" s="33" t="s">
        <v>18</v>
      </c>
      <c r="E669" s="33" t="s">
        <v>470</v>
      </c>
      <c r="F669" s="39">
        <v>2767</v>
      </c>
      <c r="G669" s="42">
        <v>3</v>
      </c>
      <c r="H669" s="42">
        <v>125</v>
      </c>
      <c r="I669" s="42">
        <v>345875</v>
      </c>
      <c r="J669" s="45">
        <v>0.15</v>
      </c>
      <c r="K669" s="42">
        <v>51881.25</v>
      </c>
      <c r="L669" s="42">
        <v>293993.75</v>
      </c>
      <c r="M669" s="42">
        <v>8301</v>
      </c>
      <c r="N669" s="42">
        <v>285692.75</v>
      </c>
      <c r="O669" s="48">
        <v>41647</v>
      </c>
      <c r="P669" s="33" t="s">
        <v>1419</v>
      </c>
      <c r="Q669" s="33" t="s">
        <v>41</v>
      </c>
      <c r="R669" s="34">
        <v>2014</v>
      </c>
    </row>
    <row r="670" spans="1:18" x14ac:dyDescent="0.3">
      <c r="A670" s="32" t="s">
        <v>1384</v>
      </c>
      <c r="B670" s="33" t="s">
        <v>34</v>
      </c>
      <c r="C670" s="33" t="s">
        <v>22</v>
      </c>
      <c r="D670" s="33" t="s">
        <v>18</v>
      </c>
      <c r="E670" s="33" t="s">
        <v>470</v>
      </c>
      <c r="F670" s="39">
        <v>1085</v>
      </c>
      <c r="G670" s="42">
        <v>3</v>
      </c>
      <c r="H670" s="42">
        <v>125</v>
      </c>
      <c r="I670" s="42">
        <v>135625</v>
      </c>
      <c r="J670" s="45">
        <v>0.15</v>
      </c>
      <c r="K670" s="42">
        <v>20343.75</v>
      </c>
      <c r="L670" s="42">
        <v>115281.25</v>
      </c>
      <c r="M670" s="42">
        <v>3255</v>
      </c>
      <c r="N670" s="42">
        <v>112026.25</v>
      </c>
      <c r="O670" s="48">
        <v>41649</v>
      </c>
      <c r="P670" s="33" t="s">
        <v>1422</v>
      </c>
      <c r="Q670" s="33" t="s">
        <v>43</v>
      </c>
      <c r="R670" s="34">
        <v>2014</v>
      </c>
    </row>
    <row r="671" spans="1:18" x14ac:dyDescent="0.3">
      <c r="A671" s="32" t="s">
        <v>1385</v>
      </c>
      <c r="B671" s="33" t="s">
        <v>38</v>
      </c>
      <c r="C671" s="33" t="s">
        <v>26</v>
      </c>
      <c r="D671" s="33" t="s">
        <v>31</v>
      </c>
      <c r="E671" s="33" t="s">
        <v>470</v>
      </c>
      <c r="F671" s="39">
        <v>546</v>
      </c>
      <c r="G671" s="42">
        <v>5</v>
      </c>
      <c r="H671" s="42">
        <v>300</v>
      </c>
      <c r="I671" s="42">
        <v>163800</v>
      </c>
      <c r="J671" s="45">
        <v>0.15</v>
      </c>
      <c r="K671" s="42">
        <v>24570</v>
      </c>
      <c r="L671" s="42">
        <v>139230</v>
      </c>
      <c r="M671" s="42">
        <v>2730</v>
      </c>
      <c r="N671" s="42">
        <v>136500</v>
      </c>
      <c r="O671" s="48">
        <v>41649</v>
      </c>
      <c r="P671" s="33" t="s">
        <v>1422</v>
      </c>
      <c r="Q671" s="33" t="s">
        <v>43</v>
      </c>
      <c r="R671" s="34">
        <v>2014</v>
      </c>
    </row>
    <row r="672" spans="1:18" x14ac:dyDescent="0.3">
      <c r="A672" s="32" t="s">
        <v>1386</v>
      </c>
      <c r="B672" s="33" t="s">
        <v>16</v>
      </c>
      <c r="C672" s="33" t="s">
        <v>22</v>
      </c>
      <c r="D672" s="33" t="s">
        <v>45</v>
      </c>
      <c r="E672" s="33" t="s">
        <v>470</v>
      </c>
      <c r="F672" s="39">
        <v>1158</v>
      </c>
      <c r="G672" s="42">
        <v>10</v>
      </c>
      <c r="H672" s="42">
        <v>20</v>
      </c>
      <c r="I672" s="42">
        <v>23160</v>
      </c>
      <c r="J672" s="45">
        <v>0.15</v>
      </c>
      <c r="K672" s="42">
        <v>3474</v>
      </c>
      <c r="L672" s="42">
        <v>19686</v>
      </c>
      <c r="M672" s="42">
        <v>11580</v>
      </c>
      <c r="N672" s="42">
        <v>8106</v>
      </c>
      <c r="O672" s="48">
        <v>41642</v>
      </c>
      <c r="P672" s="33" t="s">
        <v>1422</v>
      </c>
      <c r="Q672" s="33" t="s">
        <v>32</v>
      </c>
      <c r="R672" s="34">
        <v>2014</v>
      </c>
    </row>
    <row r="673" spans="1:18" x14ac:dyDescent="0.3">
      <c r="A673" s="32" t="s">
        <v>1387</v>
      </c>
      <c r="B673" s="33" t="s">
        <v>23</v>
      </c>
      <c r="C673" s="33" t="s">
        <v>17</v>
      </c>
      <c r="D673" s="33" t="s">
        <v>45</v>
      </c>
      <c r="E673" s="33" t="s">
        <v>470</v>
      </c>
      <c r="F673" s="39">
        <v>1614</v>
      </c>
      <c r="G673" s="42">
        <v>10</v>
      </c>
      <c r="H673" s="42">
        <v>15</v>
      </c>
      <c r="I673" s="42">
        <v>24210</v>
      </c>
      <c r="J673" s="45">
        <v>0.15</v>
      </c>
      <c r="K673" s="42">
        <v>3631.5</v>
      </c>
      <c r="L673" s="42">
        <v>20578.5</v>
      </c>
      <c r="M673" s="42">
        <v>16140</v>
      </c>
      <c r="N673" s="42">
        <v>4438.5</v>
      </c>
      <c r="O673" s="48">
        <v>41643</v>
      </c>
      <c r="P673" s="33" t="s">
        <v>1425</v>
      </c>
      <c r="Q673" s="33" t="s">
        <v>64</v>
      </c>
      <c r="R673" s="34">
        <v>2014</v>
      </c>
    </row>
    <row r="674" spans="1:18" x14ac:dyDescent="0.3">
      <c r="A674" s="32" t="s">
        <v>1388</v>
      </c>
      <c r="B674" s="33" t="s">
        <v>16</v>
      </c>
      <c r="C674" s="33" t="s">
        <v>26</v>
      </c>
      <c r="D674" s="33" t="s">
        <v>45</v>
      </c>
      <c r="E674" s="33" t="s">
        <v>470</v>
      </c>
      <c r="F674" s="39">
        <v>2535</v>
      </c>
      <c r="G674" s="42">
        <v>10</v>
      </c>
      <c r="H674" s="42">
        <v>7</v>
      </c>
      <c r="I674" s="42">
        <v>17745</v>
      </c>
      <c r="J674" s="45">
        <v>0.15</v>
      </c>
      <c r="K674" s="42">
        <v>2661.75</v>
      </c>
      <c r="L674" s="42">
        <v>15083.25</v>
      </c>
      <c r="M674" s="42">
        <v>25350</v>
      </c>
      <c r="N674" s="42">
        <v>-10266.75</v>
      </c>
      <c r="O674" s="48">
        <v>41643</v>
      </c>
      <c r="P674" s="33" t="s">
        <v>1425</v>
      </c>
      <c r="Q674" s="33" t="s">
        <v>64</v>
      </c>
      <c r="R674" s="34">
        <v>2014</v>
      </c>
    </row>
    <row r="675" spans="1:18" x14ac:dyDescent="0.3">
      <c r="A675" s="32" t="s">
        <v>1389</v>
      </c>
      <c r="B675" s="33" t="s">
        <v>16</v>
      </c>
      <c r="C675" s="33" t="s">
        <v>26</v>
      </c>
      <c r="D675" s="33" t="s">
        <v>45</v>
      </c>
      <c r="E675" s="33" t="s">
        <v>470</v>
      </c>
      <c r="F675" s="39">
        <v>2851</v>
      </c>
      <c r="G675" s="42">
        <v>10</v>
      </c>
      <c r="H675" s="42">
        <v>350</v>
      </c>
      <c r="I675" s="42">
        <v>997850</v>
      </c>
      <c r="J675" s="45">
        <v>0.15</v>
      </c>
      <c r="K675" s="42">
        <v>149677.5</v>
      </c>
      <c r="L675" s="42">
        <v>848172.5</v>
      </c>
      <c r="M675" s="42">
        <v>28510</v>
      </c>
      <c r="N675" s="42">
        <v>819662.5</v>
      </c>
      <c r="O675" s="48">
        <v>41644</v>
      </c>
      <c r="P675" s="33" t="s">
        <v>1421</v>
      </c>
      <c r="Q675" s="33" t="s">
        <v>78</v>
      </c>
      <c r="R675" s="34">
        <v>2014</v>
      </c>
    </row>
    <row r="676" spans="1:18" x14ac:dyDescent="0.3">
      <c r="A676" s="32" t="s">
        <v>1390</v>
      </c>
      <c r="B676" s="33" t="s">
        <v>23</v>
      </c>
      <c r="C676" s="33" t="s">
        <v>17</v>
      </c>
      <c r="D676" s="33" t="s">
        <v>45</v>
      </c>
      <c r="E676" s="33" t="s">
        <v>470</v>
      </c>
      <c r="F676" s="39">
        <v>2559</v>
      </c>
      <c r="G676" s="42">
        <v>10</v>
      </c>
      <c r="H676" s="42">
        <v>15</v>
      </c>
      <c r="I676" s="42">
        <v>38385</v>
      </c>
      <c r="J676" s="45">
        <v>0.15</v>
      </c>
      <c r="K676" s="42">
        <v>5757.75</v>
      </c>
      <c r="L676" s="42">
        <v>32627.25</v>
      </c>
      <c r="M676" s="42">
        <v>25590</v>
      </c>
      <c r="N676" s="42">
        <v>7037.25</v>
      </c>
      <c r="O676" s="48">
        <v>41647</v>
      </c>
      <c r="P676" s="33" t="s">
        <v>1419</v>
      </c>
      <c r="Q676" s="33" t="s">
        <v>41</v>
      </c>
      <c r="R676" s="34">
        <v>2014</v>
      </c>
    </row>
    <row r="677" spans="1:18" x14ac:dyDescent="0.3">
      <c r="A677" s="32" t="s">
        <v>1391</v>
      </c>
      <c r="B677" s="33" t="s">
        <v>16</v>
      </c>
      <c r="C677" s="33" t="s">
        <v>44</v>
      </c>
      <c r="D677" s="33" t="s">
        <v>45</v>
      </c>
      <c r="E677" s="33" t="s">
        <v>470</v>
      </c>
      <c r="F677" s="39">
        <v>267</v>
      </c>
      <c r="G677" s="42">
        <v>10</v>
      </c>
      <c r="H677" s="42">
        <v>20</v>
      </c>
      <c r="I677" s="42">
        <v>5340</v>
      </c>
      <c r="J677" s="45">
        <v>0.15</v>
      </c>
      <c r="K677" s="42">
        <v>801</v>
      </c>
      <c r="L677" s="42">
        <v>4539</v>
      </c>
      <c r="M677" s="42">
        <v>2670</v>
      </c>
      <c r="N677" s="42">
        <v>1869</v>
      </c>
      <c r="O677" s="48">
        <v>41284</v>
      </c>
      <c r="P677" s="33" t="s">
        <v>1424</v>
      </c>
      <c r="Q677" s="33" t="s">
        <v>43</v>
      </c>
      <c r="R677" s="34">
        <v>2013</v>
      </c>
    </row>
    <row r="678" spans="1:18" x14ac:dyDescent="0.3">
      <c r="A678" s="32" t="s">
        <v>1392</v>
      </c>
      <c r="B678" s="33" t="s">
        <v>34</v>
      </c>
      <c r="C678" s="33" t="s">
        <v>22</v>
      </c>
      <c r="D678" s="33" t="s">
        <v>45</v>
      </c>
      <c r="E678" s="33" t="s">
        <v>470</v>
      </c>
      <c r="F678" s="39">
        <v>1085</v>
      </c>
      <c r="G678" s="42">
        <v>10</v>
      </c>
      <c r="H678" s="42">
        <v>125</v>
      </c>
      <c r="I678" s="42">
        <v>135625</v>
      </c>
      <c r="J678" s="45">
        <v>0.15</v>
      </c>
      <c r="K678" s="42">
        <v>20343.75</v>
      </c>
      <c r="L678" s="42">
        <v>115281.25</v>
      </c>
      <c r="M678" s="42">
        <v>10850</v>
      </c>
      <c r="N678" s="42">
        <v>104431.25</v>
      </c>
      <c r="O678" s="48">
        <v>41649</v>
      </c>
      <c r="P678" s="33" t="s">
        <v>1422</v>
      </c>
      <c r="Q678" s="33" t="s">
        <v>43</v>
      </c>
      <c r="R678" s="34">
        <v>2014</v>
      </c>
    </row>
    <row r="679" spans="1:18" x14ac:dyDescent="0.3">
      <c r="A679" s="32" t="s">
        <v>1393</v>
      </c>
      <c r="B679" s="33" t="s">
        <v>23</v>
      </c>
      <c r="C679" s="33" t="s">
        <v>22</v>
      </c>
      <c r="D679" s="33" t="s">
        <v>45</v>
      </c>
      <c r="E679" s="33" t="s">
        <v>470</v>
      </c>
      <c r="F679" s="39">
        <v>1175</v>
      </c>
      <c r="G679" s="42">
        <v>10</v>
      </c>
      <c r="H679" s="42">
        <v>15</v>
      </c>
      <c r="I679" s="42">
        <v>17625</v>
      </c>
      <c r="J679" s="45">
        <v>0.15</v>
      </c>
      <c r="K679" s="42">
        <v>2643.75</v>
      </c>
      <c r="L679" s="42">
        <v>14981.25</v>
      </c>
      <c r="M679" s="42">
        <v>11750</v>
      </c>
      <c r="N679" s="42">
        <v>3231.25</v>
      </c>
      <c r="O679" s="48">
        <v>41649</v>
      </c>
      <c r="P679" s="33" t="s">
        <v>1422</v>
      </c>
      <c r="Q679" s="33" t="s">
        <v>43</v>
      </c>
      <c r="R679" s="34">
        <v>2014</v>
      </c>
    </row>
    <row r="680" spans="1:18" x14ac:dyDescent="0.3">
      <c r="A680" s="32" t="s">
        <v>1394</v>
      </c>
      <c r="B680" s="33" t="s">
        <v>16</v>
      </c>
      <c r="C680" s="33" t="s">
        <v>44</v>
      </c>
      <c r="D680" s="33" t="s">
        <v>45</v>
      </c>
      <c r="E680" s="33" t="s">
        <v>470</v>
      </c>
      <c r="F680" s="39">
        <v>2007</v>
      </c>
      <c r="G680" s="42">
        <v>10</v>
      </c>
      <c r="H680" s="42">
        <v>350</v>
      </c>
      <c r="I680" s="42">
        <v>702450</v>
      </c>
      <c r="J680" s="45">
        <v>0.15</v>
      </c>
      <c r="K680" s="42">
        <v>105367.5</v>
      </c>
      <c r="L680" s="42">
        <v>597082.5</v>
      </c>
      <c r="M680" s="42">
        <v>20070</v>
      </c>
      <c r="N680" s="42">
        <v>577012.5</v>
      </c>
      <c r="O680" s="48">
        <v>41285</v>
      </c>
      <c r="P680" s="33" t="s">
        <v>1422</v>
      </c>
      <c r="Q680" s="33" t="s">
        <v>54</v>
      </c>
      <c r="R680" s="34">
        <v>2013</v>
      </c>
    </row>
    <row r="681" spans="1:18" x14ac:dyDescent="0.3">
      <c r="A681" s="32" t="s">
        <v>1395</v>
      </c>
      <c r="B681" s="33" t="s">
        <v>16</v>
      </c>
      <c r="C681" s="33" t="s">
        <v>26</v>
      </c>
      <c r="D681" s="33" t="s">
        <v>45</v>
      </c>
      <c r="E681" s="33" t="s">
        <v>470</v>
      </c>
      <c r="F681" s="39">
        <v>2151</v>
      </c>
      <c r="G681" s="42">
        <v>10</v>
      </c>
      <c r="H681" s="42">
        <v>350</v>
      </c>
      <c r="I681" s="42">
        <v>752850</v>
      </c>
      <c r="J681" s="45">
        <v>0.15</v>
      </c>
      <c r="K681" s="42">
        <v>112927.5</v>
      </c>
      <c r="L681" s="42">
        <v>639922.5</v>
      </c>
      <c r="M681" s="42">
        <v>21510</v>
      </c>
      <c r="N681" s="42">
        <v>618412.5</v>
      </c>
      <c r="O681" s="48">
        <v>41285</v>
      </c>
      <c r="P681" s="33" t="s">
        <v>1422</v>
      </c>
      <c r="Q681" s="33" t="s">
        <v>54</v>
      </c>
      <c r="R681" s="34">
        <v>2013</v>
      </c>
    </row>
    <row r="682" spans="1:18" x14ac:dyDescent="0.3">
      <c r="A682" s="32" t="s">
        <v>1396</v>
      </c>
      <c r="B682" s="33" t="s">
        <v>33</v>
      </c>
      <c r="C682" s="33" t="s">
        <v>44</v>
      </c>
      <c r="D682" s="33" t="s">
        <v>45</v>
      </c>
      <c r="E682" s="33" t="s">
        <v>470</v>
      </c>
      <c r="F682" s="39">
        <v>914</v>
      </c>
      <c r="G682" s="42">
        <v>10</v>
      </c>
      <c r="H682" s="42">
        <v>12</v>
      </c>
      <c r="I682" s="42">
        <v>10968</v>
      </c>
      <c r="J682" s="45">
        <v>0.15</v>
      </c>
      <c r="K682" s="42">
        <v>1645.2</v>
      </c>
      <c r="L682" s="42">
        <v>9322.7999999999993</v>
      </c>
      <c r="M682" s="42">
        <v>9140</v>
      </c>
      <c r="N682" s="42">
        <v>182.8</v>
      </c>
      <c r="O682" s="48">
        <v>41651</v>
      </c>
      <c r="P682" s="33" t="s">
        <v>1421</v>
      </c>
      <c r="Q682" s="33" t="s">
        <v>30</v>
      </c>
      <c r="R682" s="34">
        <v>2014</v>
      </c>
    </row>
    <row r="683" spans="1:18" x14ac:dyDescent="0.3">
      <c r="A683" s="32" t="s">
        <v>1397</v>
      </c>
      <c r="B683" s="33" t="s">
        <v>16</v>
      </c>
      <c r="C683" s="33" t="s">
        <v>24</v>
      </c>
      <c r="D683" s="33" t="s">
        <v>45</v>
      </c>
      <c r="E683" s="33" t="s">
        <v>470</v>
      </c>
      <c r="F683" s="39">
        <v>293</v>
      </c>
      <c r="G683" s="42">
        <v>10</v>
      </c>
      <c r="H683" s="42">
        <v>20</v>
      </c>
      <c r="I683" s="42">
        <v>5860</v>
      </c>
      <c r="J683" s="45">
        <v>0.15</v>
      </c>
      <c r="K683" s="42">
        <v>879</v>
      </c>
      <c r="L683" s="42">
        <v>4981</v>
      </c>
      <c r="M683" s="42">
        <v>2930</v>
      </c>
      <c r="N683" s="42">
        <v>2051</v>
      </c>
      <c r="O683" s="48">
        <v>41651</v>
      </c>
      <c r="P683" s="33" t="s">
        <v>1421</v>
      </c>
      <c r="Q683" s="33" t="s">
        <v>30</v>
      </c>
      <c r="R683" s="34">
        <v>2014</v>
      </c>
    </row>
    <row r="684" spans="1:18" x14ac:dyDescent="0.3">
      <c r="A684" s="32" t="s">
        <v>1398</v>
      </c>
      <c r="B684" s="33" t="s">
        <v>33</v>
      </c>
      <c r="C684" s="33" t="s">
        <v>26</v>
      </c>
      <c r="D684" s="33" t="s">
        <v>55</v>
      </c>
      <c r="E684" s="33" t="s">
        <v>470</v>
      </c>
      <c r="F684" s="39">
        <v>500</v>
      </c>
      <c r="G684" s="42">
        <v>120</v>
      </c>
      <c r="H684" s="42">
        <v>12</v>
      </c>
      <c r="I684" s="42">
        <v>6000</v>
      </c>
      <c r="J684" s="45">
        <v>0.15</v>
      </c>
      <c r="K684" s="42">
        <v>900</v>
      </c>
      <c r="L684" s="42">
        <v>5100</v>
      </c>
      <c r="M684" s="42">
        <v>60000</v>
      </c>
      <c r="N684" s="42">
        <v>-54900</v>
      </c>
      <c r="O684" s="48">
        <v>41642</v>
      </c>
      <c r="P684" s="33" t="s">
        <v>1422</v>
      </c>
      <c r="Q684" s="33" t="s">
        <v>32</v>
      </c>
      <c r="R684" s="34">
        <v>2014</v>
      </c>
    </row>
    <row r="685" spans="1:18" x14ac:dyDescent="0.3">
      <c r="A685" s="32" t="s">
        <v>1399</v>
      </c>
      <c r="B685" s="33" t="s">
        <v>23</v>
      </c>
      <c r="C685" s="33" t="s">
        <v>24</v>
      </c>
      <c r="D685" s="33" t="s">
        <v>55</v>
      </c>
      <c r="E685" s="33" t="s">
        <v>470</v>
      </c>
      <c r="F685" s="39">
        <v>2826</v>
      </c>
      <c r="G685" s="42">
        <v>120</v>
      </c>
      <c r="H685" s="42">
        <v>15</v>
      </c>
      <c r="I685" s="42">
        <v>42390</v>
      </c>
      <c r="J685" s="45">
        <v>0.15</v>
      </c>
      <c r="K685" s="42">
        <v>6358.5</v>
      </c>
      <c r="L685" s="42">
        <v>36031.5</v>
      </c>
      <c r="M685" s="42">
        <v>339120</v>
      </c>
      <c r="N685" s="42">
        <v>-303088.5</v>
      </c>
      <c r="O685" s="48">
        <v>41644</v>
      </c>
      <c r="P685" s="33" t="s">
        <v>1421</v>
      </c>
      <c r="Q685" s="33" t="s">
        <v>78</v>
      </c>
      <c r="R685" s="34">
        <v>2014</v>
      </c>
    </row>
    <row r="686" spans="1:18" x14ac:dyDescent="0.3">
      <c r="A686" s="32" t="s">
        <v>1400</v>
      </c>
      <c r="B686" s="33" t="s">
        <v>34</v>
      </c>
      <c r="C686" s="33" t="s">
        <v>24</v>
      </c>
      <c r="D686" s="33" t="s">
        <v>55</v>
      </c>
      <c r="E686" s="33" t="s">
        <v>470</v>
      </c>
      <c r="F686" s="39">
        <v>663</v>
      </c>
      <c r="G686" s="42">
        <v>120</v>
      </c>
      <c r="H686" s="42">
        <v>125</v>
      </c>
      <c r="I686" s="42">
        <v>82875</v>
      </c>
      <c r="J686" s="45">
        <v>0.15</v>
      </c>
      <c r="K686" s="42">
        <v>12431.25</v>
      </c>
      <c r="L686" s="42">
        <v>70443.75</v>
      </c>
      <c r="M686" s="42">
        <v>79560</v>
      </c>
      <c r="N686" s="42">
        <v>-9116.25</v>
      </c>
      <c r="O686" s="48">
        <v>41648</v>
      </c>
      <c r="P686" s="33" t="s">
        <v>1424</v>
      </c>
      <c r="Q686" s="33" t="s">
        <v>42</v>
      </c>
      <c r="R686" s="34">
        <v>2014</v>
      </c>
    </row>
    <row r="687" spans="1:18" x14ac:dyDescent="0.3">
      <c r="A687" s="32" t="s">
        <v>1401</v>
      </c>
      <c r="B687" s="33" t="s">
        <v>38</v>
      </c>
      <c r="C687" s="33" t="s">
        <v>44</v>
      </c>
      <c r="D687" s="33" t="s">
        <v>55</v>
      </c>
      <c r="E687" s="33" t="s">
        <v>470</v>
      </c>
      <c r="F687" s="39">
        <v>2574</v>
      </c>
      <c r="G687" s="42">
        <v>120</v>
      </c>
      <c r="H687" s="42">
        <v>300</v>
      </c>
      <c r="I687" s="42">
        <v>772200</v>
      </c>
      <c r="J687" s="45">
        <v>0.15</v>
      </c>
      <c r="K687" s="42">
        <v>115830</v>
      </c>
      <c r="L687" s="42">
        <v>656370</v>
      </c>
      <c r="M687" s="42">
        <v>308880</v>
      </c>
      <c r="N687" s="42">
        <v>347490</v>
      </c>
      <c r="O687" s="48">
        <v>41285</v>
      </c>
      <c r="P687" s="33" t="s">
        <v>1422</v>
      </c>
      <c r="Q687" s="33" t="s">
        <v>54</v>
      </c>
      <c r="R687" s="34">
        <v>2013</v>
      </c>
    </row>
    <row r="688" spans="1:18" x14ac:dyDescent="0.3">
      <c r="A688" s="32" t="s">
        <v>1402</v>
      </c>
      <c r="B688" s="33" t="s">
        <v>34</v>
      </c>
      <c r="C688" s="33" t="s">
        <v>44</v>
      </c>
      <c r="D688" s="33" t="s">
        <v>55</v>
      </c>
      <c r="E688" s="33" t="s">
        <v>470</v>
      </c>
      <c r="F688" s="39">
        <v>2438</v>
      </c>
      <c r="G688" s="42">
        <v>120</v>
      </c>
      <c r="H688" s="42">
        <v>125</v>
      </c>
      <c r="I688" s="42">
        <v>304750</v>
      </c>
      <c r="J688" s="45">
        <v>0.15</v>
      </c>
      <c r="K688" s="42">
        <v>45712.5</v>
      </c>
      <c r="L688" s="42">
        <v>259037.5</v>
      </c>
      <c r="M688" s="42">
        <v>292560</v>
      </c>
      <c r="N688" s="42">
        <v>-33522.5</v>
      </c>
      <c r="O688" s="48">
        <v>41286</v>
      </c>
      <c r="P688" s="33" t="s">
        <v>1425</v>
      </c>
      <c r="Q688" s="33" t="s">
        <v>30</v>
      </c>
      <c r="R688" s="34">
        <v>2013</v>
      </c>
    </row>
    <row r="689" spans="1:18" x14ac:dyDescent="0.3">
      <c r="A689" s="32" t="s">
        <v>1403</v>
      </c>
      <c r="B689" s="33" t="s">
        <v>33</v>
      </c>
      <c r="C689" s="33" t="s">
        <v>44</v>
      </c>
      <c r="D689" s="33" t="s">
        <v>55</v>
      </c>
      <c r="E689" s="33" t="s">
        <v>470</v>
      </c>
      <c r="F689" s="39">
        <v>914</v>
      </c>
      <c r="G689" s="42">
        <v>120</v>
      </c>
      <c r="H689" s="42">
        <v>12</v>
      </c>
      <c r="I689" s="42">
        <v>10968</v>
      </c>
      <c r="J689" s="45">
        <v>0.15</v>
      </c>
      <c r="K689" s="42">
        <v>1645.2</v>
      </c>
      <c r="L689" s="42">
        <v>9322.7999999999993</v>
      </c>
      <c r="M689" s="42">
        <v>109680</v>
      </c>
      <c r="N689" s="42">
        <v>-100357.2</v>
      </c>
      <c r="O689" s="48">
        <v>41651</v>
      </c>
      <c r="P689" s="33" t="s">
        <v>1421</v>
      </c>
      <c r="Q689" s="33" t="s">
        <v>30</v>
      </c>
      <c r="R689" s="34">
        <v>2014</v>
      </c>
    </row>
    <row r="690" spans="1:18" x14ac:dyDescent="0.3">
      <c r="A690" s="32" t="s">
        <v>1404</v>
      </c>
      <c r="B690" s="33" t="s">
        <v>16</v>
      </c>
      <c r="C690" s="33" t="s">
        <v>17</v>
      </c>
      <c r="D690" s="33" t="s">
        <v>60</v>
      </c>
      <c r="E690" s="33" t="s">
        <v>470</v>
      </c>
      <c r="F690" s="39">
        <v>866</v>
      </c>
      <c r="G690" s="42">
        <v>250</v>
      </c>
      <c r="H690" s="42">
        <v>20</v>
      </c>
      <c r="I690" s="42">
        <v>17310</v>
      </c>
      <c r="J690" s="45">
        <v>0.15</v>
      </c>
      <c r="K690" s="42">
        <v>2596.5</v>
      </c>
      <c r="L690" s="42">
        <v>14713.5</v>
      </c>
      <c r="M690" s="42">
        <v>216375</v>
      </c>
      <c r="N690" s="42">
        <v>-201661.5</v>
      </c>
      <c r="O690" s="48">
        <v>41646</v>
      </c>
      <c r="P690" s="33" t="s">
        <v>1423</v>
      </c>
      <c r="Q690" s="33" t="s">
        <v>37</v>
      </c>
      <c r="R690" s="34">
        <v>2014</v>
      </c>
    </row>
    <row r="691" spans="1:18" x14ac:dyDescent="0.3">
      <c r="A691" s="32" t="s">
        <v>1405</v>
      </c>
      <c r="B691" s="33" t="s">
        <v>23</v>
      </c>
      <c r="C691" s="33" t="s">
        <v>22</v>
      </c>
      <c r="D691" s="33" t="s">
        <v>60</v>
      </c>
      <c r="E691" s="33" t="s">
        <v>470</v>
      </c>
      <c r="F691" s="39">
        <v>492</v>
      </c>
      <c r="G691" s="42">
        <v>250</v>
      </c>
      <c r="H691" s="42">
        <v>15</v>
      </c>
      <c r="I691" s="42">
        <v>7380</v>
      </c>
      <c r="J691" s="45">
        <v>0.15</v>
      </c>
      <c r="K691" s="42">
        <v>1107</v>
      </c>
      <c r="L691" s="42">
        <v>6273</v>
      </c>
      <c r="M691" s="42">
        <v>123000</v>
      </c>
      <c r="N691" s="42">
        <v>-116727</v>
      </c>
      <c r="O691" s="48">
        <v>41646</v>
      </c>
      <c r="P691" s="33" t="s">
        <v>1423</v>
      </c>
      <c r="Q691" s="33" t="s">
        <v>37</v>
      </c>
      <c r="R691" s="34">
        <v>2014</v>
      </c>
    </row>
    <row r="692" spans="1:18" x14ac:dyDescent="0.3">
      <c r="A692" s="32" t="s">
        <v>1406</v>
      </c>
      <c r="B692" s="33" t="s">
        <v>16</v>
      </c>
      <c r="C692" s="33" t="s">
        <v>44</v>
      </c>
      <c r="D692" s="33" t="s">
        <v>60</v>
      </c>
      <c r="E692" s="33" t="s">
        <v>470</v>
      </c>
      <c r="F692" s="39">
        <v>267</v>
      </c>
      <c r="G692" s="42">
        <v>250</v>
      </c>
      <c r="H692" s="42">
        <v>20</v>
      </c>
      <c r="I692" s="42">
        <v>5340</v>
      </c>
      <c r="J692" s="45">
        <v>0.15</v>
      </c>
      <c r="K692" s="42">
        <v>801</v>
      </c>
      <c r="L692" s="42">
        <v>4539</v>
      </c>
      <c r="M692" s="42">
        <v>66750</v>
      </c>
      <c r="N692" s="42">
        <v>-62211</v>
      </c>
      <c r="O692" s="48">
        <v>41284</v>
      </c>
      <c r="P692" s="33" t="s">
        <v>1424</v>
      </c>
      <c r="Q692" s="33" t="s">
        <v>43</v>
      </c>
      <c r="R692" s="34">
        <v>2013</v>
      </c>
    </row>
    <row r="693" spans="1:18" x14ac:dyDescent="0.3">
      <c r="A693" s="32" t="s">
        <v>1407</v>
      </c>
      <c r="B693" s="33" t="s">
        <v>23</v>
      </c>
      <c r="C693" s="33" t="s">
        <v>22</v>
      </c>
      <c r="D693" s="33" t="s">
        <v>60</v>
      </c>
      <c r="E693" s="33" t="s">
        <v>470</v>
      </c>
      <c r="F693" s="39">
        <v>1175</v>
      </c>
      <c r="G693" s="42">
        <v>250</v>
      </c>
      <c r="H693" s="42">
        <v>15</v>
      </c>
      <c r="I693" s="42">
        <v>17625</v>
      </c>
      <c r="J693" s="45">
        <v>0.15</v>
      </c>
      <c r="K693" s="42">
        <v>2643.75</v>
      </c>
      <c r="L693" s="42">
        <v>14981.25</v>
      </c>
      <c r="M693" s="42">
        <v>293750</v>
      </c>
      <c r="N693" s="42">
        <v>-278768.75</v>
      </c>
      <c r="O693" s="48">
        <v>41649</v>
      </c>
      <c r="P693" s="33" t="s">
        <v>1422</v>
      </c>
      <c r="Q693" s="33" t="s">
        <v>43</v>
      </c>
      <c r="R693" s="34">
        <v>2014</v>
      </c>
    </row>
    <row r="694" spans="1:18" x14ac:dyDescent="0.3">
      <c r="A694" s="32" t="s">
        <v>1408</v>
      </c>
      <c r="B694" s="33" t="s">
        <v>34</v>
      </c>
      <c r="C694" s="33" t="s">
        <v>17</v>
      </c>
      <c r="D694" s="33" t="s">
        <v>60</v>
      </c>
      <c r="E694" s="33" t="s">
        <v>470</v>
      </c>
      <c r="F694" s="39">
        <v>2954</v>
      </c>
      <c r="G694" s="42">
        <v>250</v>
      </c>
      <c r="H694" s="42">
        <v>125</v>
      </c>
      <c r="I694" s="42">
        <v>369250</v>
      </c>
      <c r="J694" s="45">
        <v>0.15</v>
      </c>
      <c r="K694" s="42">
        <v>55387.5</v>
      </c>
      <c r="L694" s="42">
        <v>313862.5</v>
      </c>
      <c r="M694" s="42">
        <v>738500</v>
      </c>
      <c r="N694" s="42">
        <v>-424637.5</v>
      </c>
      <c r="O694" s="48">
        <v>41285</v>
      </c>
      <c r="P694" s="33" t="s">
        <v>1422</v>
      </c>
      <c r="Q694" s="33" t="s">
        <v>54</v>
      </c>
      <c r="R694" s="34">
        <v>2013</v>
      </c>
    </row>
    <row r="695" spans="1:18" x14ac:dyDescent="0.3">
      <c r="A695" s="32" t="s">
        <v>1409</v>
      </c>
      <c r="B695" s="33" t="s">
        <v>34</v>
      </c>
      <c r="C695" s="33" t="s">
        <v>22</v>
      </c>
      <c r="D695" s="33" t="s">
        <v>60</v>
      </c>
      <c r="E695" s="33" t="s">
        <v>470</v>
      </c>
      <c r="F695" s="39">
        <v>552</v>
      </c>
      <c r="G695" s="42">
        <v>250</v>
      </c>
      <c r="H695" s="42">
        <v>125</v>
      </c>
      <c r="I695" s="42">
        <v>69000</v>
      </c>
      <c r="J695" s="45">
        <v>0.15</v>
      </c>
      <c r="K695" s="42">
        <v>10350</v>
      </c>
      <c r="L695" s="42">
        <v>58650</v>
      </c>
      <c r="M695" s="42">
        <v>138000</v>
      </c>
      <c r="N695" s="42">
        <v>-79350</v>
      </c>
      <c r="O695" s="48">
        <v>41650</v>
      </c>
      <c r="P695" s="33" t="s">
        <v>1425</v>
      </c>
      <c r="Q695" s="33" t="s">
        <v>54</v>
      </c>
      <c r="R695" s="34">
        <v>2014</v>
      </c>
    </row>
    <row r="696" spans="1:18" x14ac:dyDescent="0.3">
      <c r="A696" s="32" t="s">
        <v>1410</v>
      </c>
      <c r="B696" s="33" t="s">
        <v>16</v>
      </c>
      <c r="C696" s="33" t="s">
        <v>24</v>
      </c>
      <c r="D696" s="33" t="s">
        <v>60</v>
      </c>
      <c r="E696" s="33" t="s">
        <v>470</v>
      </c>
      <c r="F696" s="39">
        <v>293</v>
      </c>
      <c r="G696" s="42">
        <v>250</v>
      </c>
      <c r="H696" s="42">
        <v>20</v>
      </c>
      <c r="I696" s="42">
        <v>5860</v>
      </c>
      <c r="J696" s="45">
        <v>0.15</v>
      </c>
      <c r="K696" s="42">
        <v>879</v>
      </c>
      <c r="L696" s="42">
        <v>4981</v>
      </c>
      <c r="M696" s="42">
        <v>73250</v>
      </c>
      <c r="N696" s="42">
        <v>-68269</v>
      </c>
      <c r="O696" s="48">
        <v>41651</v>
      </c>
      <c r="P696" s="33" t="s">
        <v>1421</v>
      </c>
      <c r="Q696" s="33" t="s">
        <v>30</v>
      </c>
      <c r="R696" s="34">
        <v>2014</v>
      </c>
    </row>
    <row r="697" spans="1:18" x14ac:dyDescent="0.3">
      <c r="A697" s="32" t="s">
        <v>1411</v>
      </c>
      <c r="B697" s="33" t="s">
        <v>38</v>
      </c>
      <c r="C697" s="33" t="s">
        <v>24</v>
      </c>
      <c r="D697" s="33" t="s">
        <v>71</v>
      </c>
      <c r="E697" s="33" t="s">
        <v>470</v>
      </c>
      <c r="F697" s="39">
        <v>2475</v>
      </c>
      <c r="G697" s="42">
        <v>260</v>
      </c>
      <c r="H697" s="42">
        <v>300</v>
      </c>
      <c r="I697" s="42">
        <v>742500</v>
      </c>
      <c r="J697" s="45">
        <v>0.15</v>
      </c>
      <c r="K697" s="42">
        <v>111375</v>
      </c>
      <c r="L697" s="42">
        <v>631125</v>
      </c>
      <c r="M697" s="42">
        <v>643500</v>
      </c>
      <c r="N697" s="42">
        <v>-12375</v>
      </c>
      <c r="O697" s="48">
        <v>41642</v>
      </c>
      <c r="P697" s="33" t="s">
        <v>1422</v>
      </c>
      <c r="Q697" s="33" t="s">
        <v>32</v>
      </c>
      <c r="R697" s="34">
        <v>2014</v>
      </c>
    </row>
    <row r="698" spans="1:18" x14ac:dyDescent="0.3">
      <c r="A698" s="32" t="s">
        <v>1412</v>
      </c>
      <c r="B698" s="33" t="s">
        <v>38</v>
      </c>
      <c r="C698" s="33" t="s">
        <v>26</v>
      </c>
      <c r="D698" s="33" t="s">
        <v>71</v>
      </c>
      <c r="E698" s="33" t="s">
        <v>470</v>
      </c>
      <c r="F698" s="39">
        <v>546</v>
      </c>
      <c r="G698" s="42">
        <v>260</v>
      </c>
      <c r="H698" s="42">
        <v>300</v>
      </c>
      <c r="I698" s="42">
        <v>163800</v>
      </c>
      <c r="J698" s="45">
        <v>0.15</v>
      </c>
      <c r="K698" s="42">
        <v>24570</v>
      </c>
      <c r="L698" s="42">
        <v>139230</v>
      </c>
      <c r="M698" s="42">
        <v>141960</v>
      </c>
      <c r="N698" s="42">
        <v>-2730</v>
      </c>
      <c r="O698" s="48">
        <v>41649</v>
      </c>
      <c r="P698" s="33" t="s">
        <v>1422</v>
      </c>
      <c r="Q698" s="33" t="s">
        <v>43</v>
      </c>
      <c r="R698" s="34">
        <v>2014</v>
      </c>
    </row>
    <row r="699" spans="1:18" x14ac:dyDescent="0.3">
      <c r="A699" s="32" t="s">
        <v>1413</v>
      </c>
      <c r="B699" s="33" t="s">
        <v>16</v>
      </c>
      <c r="C699" s="33" t="s">
        <v>26</v>
      </c>
      <c r="D699" s="33" t="s">
        <v>31</v>
      </c>
      <c r="E699" s="33" t="s">
        <v>470</v>
      </c>
      <c r="F699" s="39">
        <v>1368</v>
      </c>
      <c r="G699" s="42">
        <v>5</v>
      </c>
      <c r="H699" s="42">
        <v>7</v>
      </c>
      <c r="I699" s="42">
        <v>9576</v>
      </c>
      <c r="J699" s="45">
        <v>0.15</v>
      </c>
      <c r="K699" s="42">
        <v>1436.4</v>
      </c>
      <c r="L699" s="42">
        <v>8139.6</v>
      </c>
      <c r="M699" s="42">
        <v>6840</v>
      </c>
      <c r="N699" s="42">
        <v>1299.5999999999999</v>
      </c>
      <c r="O699" s="48">
        <v>41641</v>
      </c>
      <c r="P699" s="33" t="s">
        <v>1424</v>
      </c>
      <c r="Q699" s="33" t="s">
        <v>46</v>
      </c>
      <c r="R699" s="34">
        <v>2014</v>
      </c>
    </row>
    <row r="700" spans="1:18" x14ac:dyDescent="0.3">
      <c r="A700" s="32" t="s">
        <v>1414</v>
      </c>
      <c r="B700" s="33" t="s">
        <v>16</v>
      </c>
      <c r="C700" s="33" t="s">
        <v>17</v>
      </c>
      <c r="D700" s="33" t="s">
        <v>45</v>
      </c>
      <c r="E700" s="33" t="s">
        <v>470</v>
      </c>
      <c r="F700" s="39">
        <v>723</v>
      </c>
      <c r="G700" s="42">
        <v>10</v>
      </c>
      <c r="H700" s="42">
        <v>7</v>
      </c>
      <c r="I700" s="42">
        <v>5061</v>
      </c>
      <c r="J700" s="45">
        <v>0.15</v>
      </c>
      <c r="K700" s="42">
        <v>759.15</v>
      </c>
      <c r="L700" s="42">
        <v>4301.8500000000004</v>
      </c>
      <c r="M700" s="42">
        <v>7230</v>
      </c>
      <c r="N700" s="42">
        <v>-2928.15</v>
      </c>
      <c r="O700" s="48">
        <v>41643</v>
      </c>
      <c r="P700" s="33" t="s">
        <v>1425</v>
      </c>
      <c r="Q700" s="33" t="s">
        <v>64</v>
      </c>
      <c r="R700" s="34">
        <v>2014</v>
      </c>
    </row>
    <row r="701" spans="1:18" x14ac:dyDescent="0.3">
      <c r="A701" s="35" t="s">
        <v>1415</v>
      </c>
      <c r="B701" s="36" t="s">
        <v>33</v>
      </c>
      <c r="C701" s="36" t="s">
        <v>44</v>
      </c>
      <c r="D701" s="36" t="s">
        <v>60</v>
      </c>
      <c r="E701" s="36" t="s">
        <v>470</v>
      </c>
      <c r="F701" s="40">
        <v>1806</v>
      </c>
      <c r="G701" s="43">
        <v>250</v>
      </c>
      <c r="H701" s="43">
        <v>12</v>
      </c>
      <c r="I701" s="43">
        <v>21672</v>
      </c>
      <c r="J701" s="46">
        <v>0.15</v>
      </c>
      <c r="K701" s="43">
        <v>3250.8</v>
      </c>
      <c r="L701" s="43">
        <v>18421.2</v>
      </c>
      <c r="M701" s="43">
        <v>451500</v>
      </c>
      <c r="N701" s="43">
        <v>-433078.8</v>
      </c>
      <c r="O701" s="49">
        <v>41644</v>
      </c>
      <c r="P701" s="36" t="s">
        <v>1421</v>
      </c>
      <c r="Q701" s="36" t="s">
        <v>78</v>
      </c>
      <c r="R701" s="37">
        <v>2014</v>
      </c>
    </row>
    <row r="702" spans="1:18" x14ac:dyDescent="0.3">
      <c r="A702" s="35"/>
      <c r="B702" s="36"/>
      <c r="C702" s="36"/>
      <c r="D702" s="36"/>
      <c r="E702" s="36"/>
      <c r="F702" s="40"/>
      <c r="G702" s="43"/>
      <c r="H702" s="43"/>
      <c r="I702" s="43"/>
      <c r="K702" s="43"/>
      <c r="L702" s="43"/>
      <c r="M702" s="43"/>
      <c r="N702" s="43"/>
      <c r="O702" s="49"/>
      <c r="P702" s="36"/>
      <c r="Q702" s="36"/>
      <c r="R702" s="37"/>
    </row>
    <row r="703" spans="1:18" s="57" customFormat="1" x14ac:dyDescent="0.3">
      <c r="A703" s="52" t="s">
        <v>1417</v>
      </c>
      <c r="B703" s="52"/>
      <c r="C703" s="52"/>
      <c r="D703" s="52"/>
      <c r="E703" s="53"/>
      <c r="F703" s="53">
        <f>SUM(F2:F701)</f>
        <v>1125806</v>
      </c>
      <c r="G703" s="54">
        <f>SUM(G2:G701)</f>
        <v>67534</v>
      </c>
      <c r="H703" s="54">
        <f>SUM(H2:H701)</f>
        <v>82900</v>
      </c>
      <c r="I703" s="54">
        <f>SUM(I2:I701)</f>
        <v>127931598.5</v>
      </c>
      <c r="J703" s="50">
        <f>SUBTOTAL(101,clean_data[Discount %])</f>
        <v>7.3328572938535799E-2</v>
      </c>
      <c r="K703" s="54">
        <f>SUM(K2:K701)</f>
        <v>9205248.2700000014</v>
      </c>
      <c r="L703" s="54">
        <f>SUM(L2:L701)</f>
        <v>118726350.2899999</v>
      </c>
      <c r="M703" s="54">
        <f>SUM(M2:M701)</f>
        <v>106662513</v>
      </c>
      <c r="N703" s="54">
        <f>SUM(N2:N701)</f>
        <v>12063837.290000025</v>
      </c>
      <c r="O703" s="55"/>
      <c r="P703" s="56"/>
      <c r="Q703" s="56"/>
      <c r="R703" s="56"/>
    </row>
    <row r="705" spans="3:15" x14ac:dyDescent="0.3">
      <c r="C705" s="81">
        <f>SUMIF(B:B,"Government",L:L)</f>
        <v>52504260.680000037</v>
      </c>
    </row>
    <row r="706" spans="3:15" x14ac:dyDescent="0.3">
      <c r="C706" s="81">
        <f>SUMIF(B:B,"Government",N:N)</f>
        <v>8172441.1799999904</v>
      </c>
    </row>
    <row r="707" spans="3:15" x14ac:dyDescent="0.3">
      <c r="O707" s="51"/>
    </row>
    <row r="708" spans="3:15" x14ac:dyDescent="0.3">
      <c r="C708" s="58"/>
    </row>
  </sheetData>
  <conditionalFormatting sqref="N1:N702 N704:N1048576">
    <cfRule type="cellIs" dxfId="110" priority="10" operator="lessThan">
      <formula>0</formula>
    </cfRule>
  </conditionalFormatting>
  <conditionalFormatting sqref="N1:N702 N704:N1048576">
    <cfRule type="iconSet" priority="2">
      <iconSet iconSet="4Arrows">
        <cfvo type="percent" val="0"/>
        <cfvo type="num" val="5000"/>
        <cfvo type="num" val="20000"/>
        <cfvo type="num" val="40000"/>
      </iconSet>
    </cfRule>
  </conditionalFormatting>
  <conditionalFormatting sqref="R1:R1048576">
    <cfRule type="containsText" dxfId="109" priority="1" operator="containsText" text="2013">
      <formula>NOT(ISERROR(SEARCH("2013",R1)))</formula>
    </cfRule>
  </conditionalFormatting>
  <conditionalFormatting sqref="J1:J701 J703:J1048576">
    <cfRule type="dataBar" priority="11">
      <dataBar>
        <cfvo type="min"/>
        <cfvo type="max"/>
        <color rgb="FF638EC6"/>
      </dataBar>
      <extLst>
        <ext xmlns:x14="http://schemas.microsoft.com/office/spreadsheetml/2009/9/main" uri="{B025F937-C7B1-47D3-B67F-A62EFF666E3E}">
          <x14:id>{E5847852-9BFE-4000-82B1-9A2C8556DDB9}</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5847852-9BFE-4000-82B1-9A2C8556DDB9}">
            <x14:dataBar minLength="0" maxLength="100" border="1" negativeBarBorderColorSameAsPositive="0">
              <x14:cfvo type="autoMin"/>
              <x14:cfvo type="autoMax"/>
              <x14:borderColor rgb="FF638EC6"/>
              <x14:negativeFillColor rgb="FFFF0000"/>
              <x14:negativeBorderColor rgb="FFFF0000"/>
              <x14:axisColor rgb="FF000000"/>
            </x14:dataBar>
          </x14:cfRule>
          <xm:sqref>J1:J701 J703:J1048576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3:AM113"/>
  <sheetViews>
    <sheetView topLeftCell="A46" zoomScale="70" zoomScaleNormal="70" workbookViewId="0">
      <selection activeCell="D121" sqref="D121"/>
    </sheetView>
  </sheetViews>
  <sheetFormatPr defaultRowHeight="14.4" x14ac:dyDescent="0.3"/>
  <cols>
    <col min="1" max="1" width="18" bestFit="1" customWidth="1"/>
    <col min="2" max="2" width="16.77734375" bestFit="1" customWidth="1"/>
    <col min="3" max="8" width="13.33203125" bestFit="1" customWidth="1"/>
    <col min="9" max="9" width="16.109375" bestFit="1" customWidth="1"/>
    <col min="10" max="10" width="22.6640625" bestFit="1" customWidth="1"/>
    <col min="11" max="12" width="18" bestFit="1" customWidth="1"/>
    <col min="13" max="13" width="13.44140625" bestFit="1" customWidth="1"/>
    <col min="14" max="14" width="15.33203125" bestFit="1" customWidth="1"/>
    <col min="15" max="15" width="18" bestFit="1" customWidth="1"/>
    <col min="16" max="16" width="16.77734375" bestFit="1" customWidth="1"/>
    <col min="17" max="18" width="13.33203125" bestFit="1" customWidth="1"/>
    <col min="19" max="19" width="13.44140625" bestFit="1" customWidth="1"/>
    <col min="20" max="20" width="14.6640625" bestFit="1" customWidth="1"/>
    <col min="21" max="21" width="16.109375" bestFit="1" customWidth="1"/>
    <col min="22" max="22" width="12.21875" bestFit="1" customWidth="1"/>
    <col min="23" max="23" width="13.33203125" bestFit="1" customWidth="1"/>
    <col min="24" max="24" width="11.109375" bestFit="1" customWidth="1"/>
    <col min="25" max="25" width="13.44140625" bestFit="1" customWidth="1"/>
    <col min="26" max="26" width="13.33203125" bestFit="1" customWidth="1"/>
    <col min="27" max="27" width="16.109375" bestFit="1" customWidth="1"/>
    <col min="28" max="28" width="11.109375" bestFit="1" customWidth="1"/>
    <col min="29" max="29" width="12.21875" bestFit="1" customWidth="1"/>
    <col min="30" max="30" width="11.109375" bestFit="1" customWidth="1"/>
    <col min="31" max="31" width="13.44140625" bestFit="1" customWidth="1"/>
    <col min="32" max="32" width="13.33203125" bestFit="1" customWidth="1"/>
    <col min="33" max="33" width="16.109375" bestFit="1" customWidth="1"/>
    <col min="34" max="35" width="12.21875" bestFit="1" customWidth="1"/>
    <col min="36" max="36" width="11.109375" bestFit="1" customWidth="1"/>
    <col min="37" max="37" width="13.44140625" bestFit="1" customWidth="1"/>
    <col min="38" max="39" width="13.33203125" bestFit="1" customWidth="1"/>
    <col min="40" max="40" width="13.88671875" bestFit="1" customWidth="1"/>
    <col min="41" max="41" width="13.33203125" bestFit="1" customWidth="1"/>
    <col min="42" max="44" width="12.21875" bestFit="1" customWidth="1"/>
    <col min="45" max="45" width="16.77734375" bestFit="1" customWidth="1"/>
    <col min="46" max="46" width="13.33203125" bestFit="1" customWidth="1"/>
    <col min="47" max="47" width="13.44140625" bestFit="1" customWidth="1"/>
    <col min="48" max="48" width="18" bestFit="1" customWidth="1"/>
    <col min="49" max="49" width="20.21875" bestFit="1" customWidth="1"/>
    <col min="50" max="50" width="24.88671875" bestFit="1" customWidth="1"/>
    <col min="51" max="51" width="16.109375" bestFit="1" customWidth="1"/>
    <col min="52" max="52" width="18" bestFit="1" customWidth="1"/>
    <col min="53" max="53" width="13.44140625" bestFit="1" customWidth="1"/>
    <col min="54" max="54" width="18" bestFit="1" customWidth="1"/>
    <col min="55" max="55" width="13.44140625" bestFit="1" customWidth="1"/>
    <col min="56" max="56" width="18" bestFit="1" customWidth="1"/>
    <col min="57" max="57" width="13.44140625" bestFit="1" customWidth="1"/>
    <col min="58" max="58" width="18" bestFit="1" customWidth="1"/>
    <col min="59" max="59" width="13.44140625" bestFit="1" customWidth="1"/>
    <col min="60" max="60" width="18" bestFit="1" customWidth="1"/>
    <col min="61" max="61" width="19.109375" bestFit="1" customWidth="1"/>
    <col min="62" max="62" width="23.77734375" bestFit="1" customWidth="1"/>
    <col min="63" max="63" width="16.109375" bestFit="1" customWidth="1"/>
    <col min="64" max="64" width="18" bestFit="1" customWidth="1"/>
    <col min="65" max="65" width="13.44140625" bestFit="1" customWidth="1"/>
    <col min="66" max="66" width="18" bestFit="1" customWidth="1"/>
    <col min="67" max="67" width="13.44140625" bestFit="1" customWidth="1"/>
    <col min="68" max="68" width="18" bestFit="1" customWidth="1"/>
    <col min="69" max="69" width="13.44140625" bestFit="1" customWidth="1"/>
    <col min="70" max="70" width="18" bestFit="1" customWidth="1"/>
    <col min="71" max="71" width="13.44140625" bestFit="1" customWidth="1"/>
    <col min="72" max="72" width="18" bestFit="1" customWidth="1"/>
    <col min="73" max="73" width="18.21875" bestFit="1" customWidth="1"/>
    <col min="74" max="74" width="22.77734375" bestFit="1" customWidth="1"/>
    <col min="75" max="75" width="18.33203125" bestFit="1" customWidth="1"/>
    <col min="76" max="76" width="23" bestFit="1" customWidth="1"/>
  </cols>
  <sheetData>
    <row r="3" spans="1:18" x14ac:dyDescent="0.3">
      <c r="A3" s="59" t="s">
        <v>1431</v>
      </c>
      <c r="B3" s="59" t="s">
        <v>1430</v>
      </c>
      <c r="J3" s="59" t="s">
        <v>1428</v>
      </c>
      <c r="K3" t="s">
        <v>1431</v>
      </c>
    </row>
    <row r="4" spans="1:18" x14ac:dyDescent="0.3">
      <c r="A4" s="59" t="s">
        <v>1428</v>
      </c>
      <c r="B4">
        <v>2013</v>
      </c>
      <c r="C4">
        <v>2014</v>
      </c>
      <c r="D4" t="s">
        <v>1429</v>
      </c>
      <c r="J4" s="60" t="s">
        <v>18</v>
      </c>
      <c r="K4" s="28">
        <v>13815307.890000004</v>
      </c>
    </row>
    <row r="5" spans="1:18" x14ac:dyDescent="0.3">
      <c r="A5" s="60" t="s">
        <v>71</v>
      </c>
      <c r="B5" s="28">
        <v>3519132.5300000003</v>
      </c>
      <c r="C5" s="28">
        <v>14227983.539999999</v>
      </c>
      <c r="D5" s="28">
        <v>17747116.07</v>
      </c>
      <c r="J5" s="60" t="s">
        <v>31</v>
      </c>
      <c r="K5" s="28">
        <v>15390801.879999995</v>
      </c>
      <c r="O5" s="59" t="s">
        <v>1431</v>
      </c>
      <c r="P5" s="59" t="s">
        <v>1430</v>
      </c>
    </row>
    <row r="6" spans="1:18" x14ac:dyDescent="0.3">
      <c r="A6" s="60" t="s">
        <v>18</v>
      </c>
      <c r="B6" s="28">
        <v>1406865.86</v>
      </c>
      <c r="C6" s="28">
        <v>12408442.030000001</v>
      </c>
      <c r="D6" s="28">
        <v>13815307.890000001</v>
      </c>
      <c r="J6" s="60" t="s">
        <v>71</v>
      </c>
      <c r="K6" s="28">
        <v>17747116.07</v>
      </c>
      <c r="O6" s="59" t="s">
        <v>1428</v>
      </c>
      <c r="P6">
        <v>2013</v>
      </c>
      <c r="Q6">
        <v>2014</v>
      </c>
      <c r="R6" t="s">
        <v>1429</v>
      </c>
    </row>
    <row r="7" spans="1:18" x14ac:dyDescent="0.3">
      <c r="A7" s="60" t="s">
        <v>31</v>
      </c>
      <c r="B7" s="28">
        <v>3975783.0400000005</v>
      </c>
      <c r="C7" s="28">
        <v>11415018.839999996</v>
      </c>
      <c r="D7" s="28">
        <v>15390801.879999997</v>
      </c>
      <c r="J7" s="60" t="s">
        <v>55</v>
      </c>
      <c r="K7" s="28">
        <v>18250059.470000003</v>
      </c>
      <c r="O7" s="60" t="s">
        <v>64</v>
      </c>
      <c r="P7" s="28"/>
      <c r="Q7" s="28">
        <v>6964775.080000001</v>
      </c>
      <c r="R7" s="28">
        <v>6964775.080000001</v>
      </c>
    </row>
    <row r="8" spans="1:18" x14ac:dyDescent="0.3">
      <c r="A8" s="60" t="s">
        <v>45</v>
      </c>
      <c r="B8" s="28">
        <v>5914747.0900000008</v>
      </c>
      <c r="C8" s="28">
        <v>27096396.870000008</v>
      </c>
      <c r="D8" s="28">
        <v>33011143.960000008</v>
      </c>
      <c r="J8" s="60" t="s">
        <v>60</v>
      </c>
      <c r="K8" s="28">
        <v>20511921.02</v>
      </c>
      <c r="O8" s="60" t="s">
        <v>41</v>
      </c>
      <c r="P8" s="28"/>
      <c r="Q8" s="28">
        <v>5864622.4199999999</v>
      </c>
      <c r="R8" s="28">
        <v>5864622.4199999999</v>
      </c>
    </row>
    <row r="9" spans="1:18" x14ac:dyDescent="0.3">
      <c r="A9" s="60" t="s">
        <v>55</v>
      </c>
      <c r="B9" s="28">
        <v>6197299.7599999998</v>
      </c>
      <c r="C9" s="28">
        <v>12052759.710000001</v>
      </c>
      <c r="D9" s="28">
        <v>18250059.469999999</v>
      </c>
      <c r="J9" s="60" t="s">
        <v>45</v>
      </c>
      <c r="K9" s="28">
        <v>33011143.960000008</v>
      </c>
      <c r="O9" s="60" t="s">
        <v>30</v>
      </c>
      <c r="P9" s="28">
        <v>5368441.08</v>
      </c>
      <c r="Q9" s="28">
        <v>11998787.900000002</v>
      </c>
      <c r="R9" s="28">
        <v>17367228.980000004</v>
      </c>
    </row>
    <row r="10" spans="1:18" x14ac:dyDescent="0.3">
      <c r="A10" s="60" t="s">
        <v>60</v>
      </c>
      <c r="B10" s="28">
        <v>5401427.2300000004</v>
      </c>
      <c r="C10" s="28">
        <v>15110493.789999997</v>
      </c>
      <c r="D10" s="28">
        <v>20511921.019999996</v>
      </c>
      <c r="J10" s="60" t="s">
        <v>1429</v>
      </c>
      <c r="K10" s="28">
        <v>118726350.29000001</v>
      </c>
      <c r="O10" s="60" t="s">
        <v>46</v>
      </c>
      <c r="P10" s="28"/>
      <c r="Q10" s="28">
        <v>7297531.3900000006</v>
      </c>
      <c r="R10" s="28">
        <v>7297531.3900000006</v>
      </c>
    </row>
    <row r="11" spans="1:18" x14ac:dyDescent="0.3">
      <c r="A11" s="60" t="s">
        <v>1429</v>
      </c>
      <c r="B11" s="28">
        <v>26415255.510000002</v>
      </c>
      <c r="C11" s="28">
        <v>92311094.780000001</v>
      </c>
      <c r="D11" s="28">
        <v>118726350.29000001</v>
      </c>
      <c r="O11" s="60" t="s">
        <v>21</v>
      </c>
      <c r="P11" s="28"/>
      <c r="Q11" s="28">
        <v>6607761.6900000004</v>
      </c>
      <c r="R11" s="28">
        <v>6607761.6900000004</v>
      </c>
    </row>
    <row r="12" spans="1:18" x14ac:dyDescent="0.3">
      <c r="O12" s="60" t="s">
        <v>37</v>
      </c>
      <c r="P12" s="28"/>
      <c r="Q12" s="28">
        <v>8102920.1900000013</v>
      </c>
      <c r="R12" s="28">
        <v>8102920.1900000013</v>
      </c>
    </row>
    <row r="13" spans="1:18" x14ac:dyDescent="0.3">
      <c r="O13" s="60" t="s">
        <v>25</v>
      </c>
      <c r="P13" s="28"/>
      <c r="Q13" s="28">
        <v>9518893.8199999966</v>
      </c>
      <c r="R13" s="28">
        <v>9518893.8199999966</v>
      </c>
    </row>
    <row r="14" spans="1:18" x14ac:dyDescent="0.3">
      <c r="O14" s="60" t="s">
        <v>32</v>
      </c>
      <c r="P14" s="28"/>
      <c r="Q14" s="28">
        <v>5586859.8699999992</v>
      </c>
      <c r="R14" s="28">
        <v>5586859.8699999992</v>
      </c>
    </row>
    <row r="15" spans="1:18" x14ac:dyDescent="0.3">
      <c r="O15" s="60" t="s">
        <v>78</v>
      </c>
      <c r="P15" s="28"/>
      <c r="Q15" s="28">
        <v>6210211.0600000005</v>
      </c>
      <c r="R15" s="28">
        <v>6210211.0600000005</v>
      </c>
    </row>
    <row r="16" spans="1:18" x14ac:dyDescent="0.3">
      <c r="O16" s="60" t="s">
        <v>54</v>
      </c>
      <c r="P16" s="28">
        <v>7267203.2999999998</v>
      </c>
      <c r="Q16" s="28">
        <v>5384214.2000000002</v>
      </c>
      <c r="R16" s="28">
        <v>12651417.5</v>
      </c>
    </row>
    <row r="17" spans="1:18" x14ac:dyDescent="0.3">
      <c r="O17" s="60" t="s">
        <v>43</v>
      </c>
      <c r="P17" s="28">
        <v>9295611.0999999959</v>
      </c>
      <c r="Q17" s="28">
        <v>12375819.919999994</v>
      </c>
      <c r="R17" s="28">
        <v>21671431.019999988</v>
      </c>
    </row>
    <row r="18" spans="1:18" x14ac:dyDescent="0.3">
      <c r="O18" s="60" t="s">
        <v>42</v>
      </c>
      <c r="P18" s="28">
        <v>4484000.03</v>
      </c>
      <c r="Q18" s="28">
        <v>6398697.2400000002</v>
      </c>
      <c r="R18" s="28">
        <v>10882697.27</v>
      </c>
    </row>
    <row r="19" spans="1:18" x14ac:dyDescent="0.3">
      <c r="O19" s="60" t="s">
        <v>1429</v>
      </c>
      <c r="P19" s="28">
        <v>26415255.509999998</v>
      </c>
      <c r="Q19" s="28">
        <v>92311094.779999986</v>
      </c>
      <c r="R19" s="28">
        <v>118726350.28999998</v>
      </c>
    </row>
    <row r="20" spans="1:18" x14ac:dyDescent="0.3">
      <c r="A20" s="59" t="s">
        <v>1431</v>
      </c>
      <c r="B20" s="59" t="s">
        <v>1430</v>
      </c>
    </row>
    <row r="21" spans="1:18" x14ac:dyDescent="0.3">
      <c r="A21" s="59" t="s">
        <v>1428</v>
      </c>
      <c r="B21">
        <v>2013</v>
      </c>
      <c r="C21">
        <v>2014</v>
      </c>
      <c r="D21" t="s">
        <v>1429</v>
      </c>
    </row>
    <row r="22" spans="1:18" x14ac:dyDescent="0.3">
      <c r="A22" s="60" t="s">
        <v>33</v>
      </c>
      <c r="B22" s="28">
        <v>398090.27999999997</v>
      </c>
      <c r="C22" s="28">
        <v>1402503.3599999996</v>
      </c>
      <c r="D22" s="28">
        <v>1800593.6399999997</v>
      </c>
    </row>
    <row r="23" spans="1:18" x14ac:dyDescent="0.3">
      <c r="A23" s="60" t="s">
        <v>34</v>
      </c>
      <c r="B23" s="28">
        <v>4049562.5</v>
      </c>
      <c r="C23" s="28">
        <v>15562131.879999999</v>
      </c>
      <c r="D23" s="28">
        <v>19611694.379999999</v>
      </c>
    </row>
    <row r="24" spans="1:18" x14ac:dyDescent="0.3">
      <c r="A24" s="60" t="s">
        <v>16</v>
      </c>
      <c r="B24" s="28">
        <v>13085685.280000003</v>
      </c>
      <c r="C24" s="28">
        <v>39418575.400000021</v>
      </c>
      <c r="D24" s="28">
        <v>52504260.680000022</v>
      </c>
      <c r="J24" s="59" t="s">
        <v>1428</v>
      </c>
      <c r="K24" t="s">
        <v>1431</v>
      </c>
    </row>
    <row r="25" spans="1:18" x14ac:dyDescent="0.3">
      <c r="A25" s="60" t="s">
        <v>23</v>
      </c>
      <c r="B25" s="28">
        <v>546243.44999999995</v>
      </c>
      <c r="C25" s="28">
        <v>1835639.6400000001</v>
      </c>
      <c r="D25" s="28">
        <v>2381883.09</v>
      </c>
      <c r="J25" s="60" t="s">
        <v>26</v>
      </c>
      <c r="K25" s="28">
        <v>20949352.109999999</v>
      </c>
    </row>
    <row r="26" spans="1:18" x14ac:dyDescent="0.3">
      <c r="A26" s="60" t="s">
        <v>38</v>
      </c>
      <c r="B26" s="28">
        <v>8335674</v>
      </c>
      <c r="C26" s="28">
        <v>34092244.5</v>
      </c>
      <c r="D26" s="28">
        <v>42427918.5</v>
      </c>
      <c r="J26" s="60" t="s">
        <v>22</v>
      </c>
      <c r="K26" s="28">
        <v>23505340.820000011</v>
      </c>
    </row>
    <row r="27" spans="1:18" x14ac:dyDescent="0.3">
      <c r="A27" s="60" t="s">
        <v>1429</v>
      </c>
      <c r="B27" s="28">
        <v>26415255.510000002</v>
      </c>
      <c r="C27" s="28">
        <v>92311094.780000016</v>
      </c>
      <c r="D27" s="28">
        <v>118726350.29000002</v>
      </c>
      <c r="J27" s="60" t="s">
        <v>24</v>
      </c>
      <c r="K27" s="28">
        <v>24354172.290000007</v>
      </c>
    </row>
    <row r="28" spans="1:18" x14ac:dyDescent="0.3">
      <c r="J28" s="60" t="s">
        <v>17</v>
      </c>
      <c r="K28" s="28">
        <v>24887654.890000004</v>
      </c>
    </row>
    <row r="29" spans="1:18" x14ac:dyDescent="0.3">
      <c r="J29" s="60" t="s">
        <v>44</v>
      </c>
      <c r="K29" s="28">
        <v>25029830.180000011</v>
      </c>
    </row>
    <row r="30" spans="1:18" x14ac:dyDescent="0.3">
      <c r="J30" s="60" t="s">
        <v>1429</v>
      </c>
      <c r="K30" s="28">
        <v>118726350.29000002</v>
      </c>
    </row>
    <row r="34" spans="1:12" x14ac:dyDescent="0.3">
      <c r="A34" s="59" t="s">
        <v>1431</v>
      </c>
      <c r="B34" s="59" t="s">
        <v>1430</v>
      </c>
    </row>
    <row r="35" spans="1:12" x14ac:dyDescent="0.3">
      <c r="A35" s="59" t="s">
        <v>1428</v>
      </c>
      <c r="B35">
        <v>2013</v>
      </c>
      <c r="C35">
        <v>2014</v>
      </c>
      <c r="D35" t="s">
        <v>1429</v>
      </c>
    </row>
    <row r="36" spans="1:12" x14ac:dyDescent="0.3">
      <c r="A36" s="60" t="s">
        <v>17</v>
      </c>
      <c r="B36" s="28">
        <v>5175888.78</v>
      </c>
      <c r="C36" s="28">
        <v>19711766.110000003</v>
      </c>
      <c r="D36" s="28">
        <v>24887654.890000004</v>
      </c>
    </row>
    <row r="37" spans="1:12" x14ac:dyDescent="0.3">
      <c r="A37" s="60" t="s">
        <v>24</v>
      </c>
      <c r="B37" s="28">
        <v>5132795.17</v>
      </c>
      <c r="C37" s="28">
        <v>19221377.120000001</v>
      </c>
      <c r="D37" s="28">
        <v>24354172.289999999</v>
      </c>
    </row>
    <row r="38" spans="1:12" x14ac:dyDescent="0.3">
      <c r="A38" s="60" t="s">
        <v>22</v>
      </c>
      <c r="B38" s="28">
        <v>6227735.4699999988</v>
      </c>
      <c r="C38" s="28">
        <v>17277605.350000001</v>
      </c>
      <c r="D38" s="28">
        <v>23505340.82</v>
      </c>
    </row>
    <row r="39" spans="1:12" x14ac:dyDescent="0.3">
      <c r="A39" s="60" t="s">
        <v>26</v>
      </c>
      <c r="B39" s="28">
        <v>4754421.26</v>
      </c>
      <c r="C39" s="28">
        <v>16194930.85</v>
      </c>
      <c r="D39" s="28">
        <v>20949352.109999999</v>
      </c>
    </row>
    <row r="40" spans="1:12" x14ac:dyDescent="0.3">
      <c r="A40" s="60" t="s">
        <v>44</v>
      </c>
      <c r="B40" s="28">
        <v>5124414.83</v>
      </c>
      <c r="C40" s="28">
        <v>19905415.350000005</v>
      </c>
      <c r="D40" s="28">
        <v>25029830.180000007</v>
      </c>
      <c r="K40" s="59" t="s">
        <v>1428</v>
      </c>
      <c r="L40" t="s">
        <v>1431</v>
      </c>
    </row>
    <row r="41" spans="1:12" x14ac:dyDescent="0.3">
      <c r="A41" s="60" t="s">
        <v>1429</v>
      </c>
      <c r="B41" s="28">
        <v>26415255.509999998</v>
      </c>
      <c r="C41" s="28">
        <v>92311094.780000016</v>
      </c>
      <c r="D41" s="28">
        <v>118726350.29000001</v>
      </c>
      <c r="K41" s="60" t="s">
        <v>33</v>
      </c>
      <c r="L41" s="28">
        <v>1800593.6399999994</v>
      </c>
    </row>
    <row r="42" spans="1:12" x14ac:dyDescent="0.3">
      <c r="K42" s="60" t="s">
        <v>23</v>
      </c>
      <c r="L42" s="28">
        <v>2381883.0900000003</v>
      </c>
    </row>
    <row r="43" spans="1:12" x14ac:dyDescent="0.3">
      <c r="K43" s="60" t="s">
        <v>34</v>
      </c>
      <c r="L43" s="28">
        <v>19611694.379999999</v>
      </c>
    </row>
    <row r="44" spans="1:12" x14ac:dyDescent="0.3">
      <c r="K44" s="60" t="s">
        <v>38</v>
      </c>
      <c r="L44" s="28">
        <v>42427918.5</v>
      </c>
    </row>
    <row r="45" spans="1:12" x14ac:dyDescent="0.3">
      <c r="K45" s="60" t="s">
        <v>16</v>
      </c>
      <c r="L45" s="28">
        <v>52504260.680000037</v>
      </c>
    </row>
    <row r="46" spans="1:12" x14ac:dyDescent="0.3">
      <c r="K46" s="60" t="s">
        <v>1429</v>
      </c>
      <c r="L46" s="28">
        <v>118726350.29000004</v>
      </c>
    </row>
    <row r="49" spans="1:8" x14ac:dyDescent="0.3">
      <c r="A49" s="59" t="s">
        <v>1431</v>
      </c>
      <c r="B49" s="59" t="s">
        <v>1430</v>
      </c>
    </row>
    <row r="50" spans="1:8" x14ac:dyDescent="0.3">
      <c r="A50" s="59" t="s">
        <v>1428</v>
      </c>
      <c r="B50" t="s">
        <v>71</v>
      </c>
      <c r="C50" t="s">
        <v>18</v>
      </c>
      <c r="D50" t="s">
        <v>31</v>
      </c>
      <c r="E50" t="s">
        <v>45</v>
      </c>
      <c r="F50" t="s">
        <v>55</v>
      </c>
      <c r="G50" t="s">
        <v>60</v>
      </c>
      <c r="H50" t="s">
        <v>1429</v>
      </c>
    </row>
    <row r="51" spans="1:8" x14ac:dyDescent="0.3">
      <c r="A51" s="60" t="s">
        <v>470</v>
      </c>
      <c r="B51" s="28">
        <v>4867429.88</v>
      </c>
      <c r="C51" s="28">
        <v>5565160.9500000002</v>
      </c>
      <c r="D51" s="28">
        <v>3850490.7599999993</v>
      </c>
      <c r="E51" s="28">
        <v>10462796.539999999</v>
      </c>
      <c r="F51" s="28">
        <v>6575432.0599999996</v>
      </c>
      <c r="G51" s="28">
        <v>6051176.5499999998</v>
      </c>
      <c r="H51" s="28">
        <v>37372486.739999995</v>
      </c>
    </row>
    <row r="52" spans="1:8" x14ac:dyDescent="0.3">
      <c r="A52" s="60" t="s">
        <v>77</v>
      </c>
      <c r="B52" s="28">
        <v>4333699.7699999996</v>
      </c>
      <c r="C52" s="28">
        <v>4604937.5200000005</v>
      </c>
      <c r="D52" s="28">
        <v>4178560.76</v>
      </c>
      <c r="E52" s="28">
        <v>10687026.690000001</v>
      </c>
      <c r="F52" s="28">
        <v>3858307.98</v>
      </c>
      <c r="G52" s="28">
        <v>6967245.9899999993</v>
      </c>
      <c r="H52" s="28">
        <v>34629778.710000001</v>
      </c>
    </row>
    <row r="53" spans="1:8" x14ac:dyDescent="0.3">
      <c r="A53" s="60" t="s">
        <v>242</v>
      </c>
      <c r="B53" s="28">
        <v>6939912.919999999</v>
      </c>
      <c r="C53" s="28">
        <v>2973829.4200000004</v>
      </c>
      <c r="D53" s="28">
        <v>6536189.8600000013</v>
      </c>
      <c r="E53" s="28">
        <v>9945389.7300000004</v>
      </c>
      <c r="F53" s="28">
        <v>6788046.4299999997</v>
      </c>
      <c r="G53" s="28">
        <v>5597062.4799999995</v>
      </c>
      <c r="H53" s="28">
        <v>38780430.839999996</v>
      </c>
    </row>
    <row r="54" spans="1:8" x14ac:dyDescent="0.3">
      <c r="A54" s="60" t="s">
        <v>19</v>
      </c>
      <c r="B54" s="28">
        <v>1606073.5</v>
      </c>
      <c r="C54" s="28">
        <v>671380</v>
      </c>
      <c r="D54" s="28">
        <v>825560.5</v>
      </c>
      <c r="E54" s="28">
        <v>1915931</v>
      </c>
      <c r="F54" s="28">
        <v>1028273</v>
      </c>
      <c r="G54" s="28">
        <v>1896436</v>
      </c>
      <c r="H54" s="28">
        <v>7943654</v>
      </c>
    </row>
    <row r="55" spans="1:8" x14ac:dyDescent="0.3">
      <c r="A55" s="60" t="s">
        <v>1429</v>
      </c>
      <c r="B55" s="28">
        <v>17747116.069999997</v>
      </c>
      <c r="C55" s="28">
        <v>13815307.890000001</v>
      </c>
      <c r="D55" s="28">
        <v>15390801.880000001</v>
      </c>
      <c r="E55" s="28">
        <v>33011143.960000001</v>
      </c>
      <c r="F55" s="28">
        <v>18250059.469999999</v>
      </c>
      <c r="G55" s="28">
        <v>20511921.02</v>
      </c>
      <c r="H55" s="28">
        <v>118726350.28999999</v>
      </c>
    </row>
    <row r="66" spans="1:4" x14ac:dyDescent="0.3">
      <c r="A66" s="59" t="s">
        <v>1432</v>
      </c>
      <c r="B66" s="59" t="s">
        <v>1430</v>
      </c>
    </row>
    <row r="67" spans="1:4" x14ac:dyDescent="0.3">
      <c r="A67" s="59" t="s">
        <v>1428</v>
      </c>
      <c r="B67">
        <v>2013</v>
      </c>
      <c r="C67">
        <v>2014</v>
      </c>
      <c r="D67" t="s">
        <v>1429</v>
      </c>
    </row>
    <row r="68" spans="1:4" x14ac:dyDescent="0.3">
      <c r="A68" s="60" t="s">
        <v>71</v>
      </c>
      <c r="B68" s="28">
        <v>-5239747.47</v>
      </c>
      <c r="C68" s="28">
        <v>-17395036.460000001</v>
      </c>
      <c r="D68" s="28">
        <v>-22634783.93</v>
      </c>
    </row>
    <row r="69" spans="1:4" x14ac:dyDescent="0.3">
      <c r="A69" s="60" t="s">
        <v>18</v>
      </c>
      <c r="B69" s="28">
        <v>1312653.8600000001</v>
      </c>
      <c r="C69" s="28">
        <v>12062116.030000001</v>
      </c>
      <c r="D69" s="28">
        <v>13374769.890000001</v>
      </c>
    </row>
    <row r="70" spans="1:4" x14ac:dyDescent="0.3">
      <c r="A70" s="60" t="s">
        <v>31</v>
      </c>
      <c r="B70" s="28">
        <v>3794383.0400000005</v>
      </c>
      <c r="C70" s="28">
        <v>10825428.839999996</v>
      </c>
      <c r="D70" s="28">
        <v>14619811.879999997</v>
      </c>
    </row>
    <row r="71" spans="1:4" x14ac:dyDescent="0.3">
      <c r="A71" s="60" t="s">
        <v>45</v>
      </c>
      <c r="B71" s="28">
        <v>5092277.0900000008</v>
      </c>
      <c r="C71" s="28">
        <v>24536471.870000008</v>
      </c>
      <c r="D71" s="28">
        <v>29628748.960000008</v>
      </c>
    </row>
    <row r="72" spans="1:4" x14ac:dyDescent="0.3">
      <c r="A72" s="60" t="s">
        <v>55</v>
      </c>
      <c r="B72" s="28">
        <v>1460779.76</v>
      </c>
      <c r="C72" s="28">
        <v>-2701660.29</v>
      </c>
      <c r="D72" s="28">
        <v>-1240880.53</v>
      </c>
    </row>
    <row r="73" spans="1:4" x14ac:dyDescent="0.3">
      <c r="A73" s="60" t="s">
        <v>60</v>
      </c>
      <c r="B73" s="28">
        <v>-4994572.7700000005</v>
      </c>
      <c r="C73" s="28">
        <v>-16689256.210000003</v>
      </c>
      <c r="D73" s="28">
        <v>-21683828.980000004</v>
      </c>
    </row>
    <row r="74" spans="1:4" x14ac:dyDescent="0.3">
      <c r="A74" s="60" t="s">
        <v>1429</v>
      </c>
      <c r="B74" s="28">
        <v>1425773.5100000007</v>
      </c>
      <c r="C74" s="28">
        <v>10638063.780000003</v>
      </c>
      <c r="D74" s="28">
        <v>12063837.289999999</v>
      </c>
    </row>
    <row r="80" spans="1:4" x14ac:dyDescent="0.3">
      <c r="B80" s="59" t="s">
        <v>1</v>
      </c>
      <c r="C80" t="s">
        <v>1439</v>
      </c>
    </row>
    <row r="82" spans="2:39" x14ac:dyDescent="0.3">
      <c r="B82" s="59" t="s">
        <v>1431</v>
      </c>
      <c r="C82" s="59" t="s">
        <v>1430</v>
      </c>
    </row>
    <row r="83" spans="2:39" x14ac:dyDescent="0.3">
      <c r="C83" t="s">
        <v>71</v>
      </c>
      <c r="H83" t="s">
        <v>1433</v>
      </c>
      <c r="I83" t="s">
        <v>18</v>
      </c>
      <c r="N83" t="s">
        <v>1434</v>
      </c>
      <c r="O83" t="s">
        <v>31</v>
      </c>
      <c r="T83" t="s">
        <v>1435</v>
      </c>
      <c r="U83" t="s">
        <v>45</v>
      </c>
      <c r="Z83" t="s">
        <v>1436</v>
      </c>
      <c r="AA83" t="s">
        <v>55</v>
      </c>
      <c r="AF83" t="s">
        <v>1437</v>
      </c>
      <c r="AG83" t="s">
        <v>60</v>
      </c>
      <c r="AL83" t="s">
        <v>1438</v>
      </c>
      <c r="AM83" t="s">
        <v>1429</v>
      </c>
    </row>
    <row r="84" spans="2:39" x14ac:dyDescent="0.3">
      <c r="B84" s="59" t="s">
        <v>1428</v>
      </c>
      <c r="C84" t="s">
        <v>33</v>
      </c>
      <c r="D84" t="s">
        <v>34</v>
      </c>
      <c r="E84" t="s">
        <v>16</v>
      </c>
      <c r="F84" t="s">
        <v>23</v>
      </c>
      <c r="G84" t="s">
        <v>38</v>
      </c>
      <c r="I84" t="s">
        <v>33</v>
      </c>
      <c r="J84" t="s">
        <v>34</v>
      </c>
      <c r="K84" t="s">
        <v>16</v>
      </c>
      <c r="L84" t="s">
        <v>23</v>
      </c>
      <c r="M84" t="s">
        <v>38</v>
      </c>
      <c r="O84" t="s">
        <v>33</v>
      </c>
      <c r="P84" t="s">
        <v>34</v>
      </c>
      <c r="Q84" t="s">
        <v>16</v>
      </c>
      <c r="R84" t="s">
        <v>23</v>
      </c>
      <c r="S84" t="s">
        <v>38</v>
      </c>
      <c r="U84" t="s">
        <v>33</v>
      </c>
      <c r="V84" t="s">
        <v>34</v>
      </c>
      <c r="W84" t="s">
        <v>16</v>
      </c>
      <c r="X84" t="s">
        <v>23</v>
      </c>
      <c r="Y84" t="s">
        <v>38</v>
      </c>
      <c r="AA84" t="s">
        <v>33</v>
      </c>
      <c r="AB84" t="s">
        <v>34</v>
      </c>
      <c r="AC84" t="s">
        <v>16</v>
      </c>
      <c r="AD84" t="s">
        <v>23</v>
      </c>
      <c r="AE84" t="s">
        <v>38</v>
      </c>
      <c r="AG84" t="s">
        <v>33</v>
      </c>
      <c r="AH84" t="s">
        <v>34</v>
      </c>
      <c r="AI84" t="s">
        <v>16</v>
      </c>
      <c r="AJ84" t="s">
        <v>23</v>
      </c>
      <c r="AK84" t="s">
        <v>38</v>
      </c>
    </row>
    <row r="85" spans="2:39" x14ac:dyDescent="0.3">
      <c r="B85" s="60" t="s">
        <v>64</v>
      </c>
      <c r="C85" s="28">
        <v>61457.4</v>
      </c>
      <c r="D85" s="28">
        <v>656317.5</v>
      </c>
      <c r="E85" s="28"/>
      <c r="F85" s="28"/>
      <c r="G85" s="28"/>
      <c r="H85" s="28">
        <v>717774.9</v>
      </c>
      <c r="I85" s="28"/>
      <c r="J85" s="28">
        <v>993099.38</v>
      </c>
      <c r="K85" s="28">
        <v>94410.8</v>
      </c>
      <c r="L85" s="28"/>
      <c r="M85" s="28"/>
      <c r="N85" s="28">
        <v>1087510.18</v>
      </c>
      <c r="O85" s="28"/>
      <c r="P85" s="28"/>
      <c r="Q85" s="28">
        <v>683319</v>
      </c>
      <c r="R85" s="28"/>
      <c r="S85" s="28">
        <v>2189551.5</v>
      </c>
      <c r="T85" s="28">
        <v>2872870.5</v>
      </c>
      <c r="U85" s="28"/>
      <c r="V85" s="28"/>
      <c r="W85" s="28">
        <v>74400.450000000012</v>
      </c>
      <c r="X85" s="28">
        <v>124336.35</v>
      </c>
      <c r="Y85" s="28">
        <v>865371</v>
      </c>
      <c r="Z85" s="28">
        <v>1064107.8</v>
      </c>
      <c r="AA85" s="28"/>
      <c r="AB85" s="28"/>
      <c r="AC85" s="28">
        <v>161630.1</v>
      </c>
      <c r="AD85" s="28">
        <v>42757.2</v>
      </c>
      <c r="AE85" s="28"/>
      <c r="AF85" s="28">
        <v>204387.3</v>
      </c>
      <c r="AG85" s="28">
        <v>75759.900000000009</v>
      </c>
      <c r="AH85" s="28"/>
      <c r="AI85" s="28">
        <v>942364.5</v>
      </c>
      <c r="AJ85" s="28"/>
      <c r="AK85" s="28"/>
      <c r="AL85" s="28">
        <v>1018124.4</v>
      </c>
      <c r="AM85" s="28">
        <v>6964775.0800000001</v>
      </c>
    </row>
    <row r="86" spans="2:39" x14ac:dyDescent="0.3">
      <c r="B86" s="71" t="s">
        <v>1425</v>
      </c>
      <c r="C86" s="28">
        <v>61457.4</v>
      </c>
      <c r="D86" s="28">
        <v>656317.5</v>
      </c>
      <c r="E86" s="28"/>
      <c r="F86" s="28"/>
      <c r="G86" s="28"/>
      <c r="H86" s="28">
        <v>717774.9</v>
      </c>
      <c r="I86" s="28"/>
      <c r="J86" s="28">
        <v>993099.38</v>
      </c>
      <c r="K86" s="28">
        <v>94410.8</v>
      </c>
      <c r="L86" s="28"/>
      <c r="M86" s="28"/>
      <c r="N86" s="28">
        <v>1087510.18</v>
      </c>
      <c r="O86" s="28"/>
      <c r="P86" s="28"/>
      <c r="Q86" s="28">
        <v>683319</v>
      </c>
      <c r="R86" s="28"/>
      <c r="S86" s="28">
        <v>2189551.5</v>
      </c>
      <c r="T86" s="28">
        <v>2872870.5</v>
      </c>
      <c r="U86" s="28"/>
      <c r="V86" s="28"/>
      <c r="W86" s="28">
        <v>74400.450000000012</v>
      </c>
      <c r="X86" s="28">
        <v>124336.35</v>
      </c>
      <c r="Y86" s="28">
        <v>865371</v>
      </c>
      <c r="Z86" s="28">
        <v>1064107.8</v>
      </c>
      <c r="AA86" s="28"/>
      <c r="AB86" s="28"/>
      <c r="AC86" s="28">
        <v>161630.1</v>
      </c>
      <c r="AD86" s="28">
        <v>42757.2</v>
      </c>
      <c r="AE86" s="28"/>
      <c r="AF86" s="28">
        <v>204387.3</v>
      </c>
      <c r="AG86" s="28">
        <v>75759.900000000009</v>
      </c>
      <c r="AH86" s="28"/>
      <c r="AI86" s="28">
        <v>942364.5</v>
      </c>
      <c r="AJ86" s="28"/>
      <c r="AK86" s="28"/>
      <c r="AL86" s="28">
        <v>1018124.4</v>
      </c>
      <c r="AM86" s="28">
        <v>6964775.0800000001</v>
      </c>
    </row>
    <row r="87" spans="2:39" x14ac:dyDescent="0.3">
      <c r="B87" s="60" t="s">
        <v>41</v>
      </c>
      <c r="C87" s="28">
        <v>91835.4</v>
      </c>
      <c r="D87" s="28"/>
      <c r="E87" s="28">
        <v>183540</v>
      </c>
      <c r="F87" s="28"/>
      <c r="G87" s="28"/>
      <c r="H87" s="28">
        <v>275375.40000000002</v>
      </c>
      <c r="I87" s="28">
        <v>21025.439999999999</v>
      </c>
      <c r="J87" s="28">
        <v>595831.25</v>
      </c>
      <c r="K87" s="28"/>
      <c r="L87" s="28"/>
      <c r="M87" s="28"/>
      <c r="N87" s="28">
        <v>616856.68999999994</v>
      </c>
      <c r="O87" s="28"/>
      <c r="P87" s="28"/>
      <c r="Q87" s="28">
        <v>12681.9</v>
      </c>
      <c r="R87" s="28"/>
      <c r="S87" s="28">
        <v>1253904</v>
      </c>
      <c r="T87" s="28">
        <v>1266585.8999999999</v>
      </c>
      <c r="U87" s="28"/>
      <c r="V87" s="28"/>
      <c r="W87" s="28">
        <v>79870.28</v>
      </c>
      <c r="X87" s="28">
        <v>143990.70000000001</v>
      </c>
      <c r="Y87" s="28"/>
      <c r="Z87" s="28">
        <v>223860.98</v>
      </c>
      <c r="AA87" s="28"/>
      <c r="AB87" s="28">
        <v>466846.25</v>
      </c>
      <c r="AC87" s="28">
        <v>113955.2</v>
      </c>
      <c r="AD87" s="28"/>
      <c r="AE87" s="28"/>
      <c r="AF87" s="28">
        <v>580801.44999999995</v>
      </c>
      <c r="AG87" s="28"/>
      <c r="AH87" s="28"/>
      <c r="AI87" s="28">
        <v>1700230</v>
      </c>
      <c r="AJ87" s="28"/>
      <c r="AK87" s="28">
        <v>1200912</v>
      </c>
      <c r="AL87" s="28">
        <v>2901142</v>
      </c>
      <c r="AM87" s="28">
        <v>5864622.4199999999</v>
      </c>
    </row>
    <row r="88" spans="2:39" x14ac:dyDescent="0.3">
      <c r="B88" s="71" t="s">
        <v>1419</v>
      </c>
      <c r="C88" s="28">
        <v>91835.4</v>
      </c>
      <c r="D88" s="28"/>
      <c r="E88" s="28">
        <v>183540</v>
      </c>
      <c r="F88" s="28"/>
      <c r="G88" s="28"/>
      <c r="H88" s="28">
        <v>275375.40000000002</v>
      </c>
      <c r="I88" s="28">
        <v>21025.439999999999</v>
      </c>
      <c r="J88" s="28">
        <v>595831.25</v>
      </c>
      <c r="K88" s="28"/>
      <c r="L88" s="28"/>
      <c r="M88" s="28"/>
      <c r="N88" s="28">
        <v>616856.68999999994</v>
      </c>
      <c r="O88" s="28"/>
      <c r="P88" s="28"/>
      <c r="Q88" s="28">
        <v>12681.9</v>
      </c>
      <c r="R88" s="28"/>
      <c r="S88" s="28">
        <v>1253904</v>
      </c>
      <c r="T88" s="28">
        <v>1266585.8999999999</v>
      </c>
      <c r="U88" s="28"/>
      <c r="V88" s="28"/>
      <c r="W88" s="28">
        <v>79870.28</v>
      </c>
      <c r="X88" s="28">
        <v>143990.70000000001</v>
      </c>
      <c r="Y88" s="28"/>
      <c r="Z88" s="28">
        <v>223860.98</v>
      </c>
      <c r="AA88" s="28"/>
      <c r="AB88" s="28">
        <v>466846.25</v>
      </c>
      <c r="AC88" s="28">
        <v>113955.2</v>
      </c>
      <c r="AD88" s="28"/>
      <c r="AE88" s="28"/>
      <c r="AF88" s="28">
        <v>580801.44999999995</v>
      </c>
      <c r="AG88" s="28"/>
      <c r="AH88" s="28"/>
      <c r="AI88" s="28">
        <v>1700230</v>
      </c>
      <c r="AJ88" s="28"/>
      <c r="AK88" s="28">
        <v>1200912</v>
      </c>
      <c r="AL88" s="28">
        <v>2901142</v>
      </c>
      <c r="AM88" s="28">
        <v>5864622.4199999999</v>
      </c>
    </row>
    <row r="89" spans="2:39" x14ac:dyDescent="0.3">
      <c r="B89" s="60" t="s">
        <v>30</v>
      </c>
      <c r="C89" s="28">
        <v>57795.119999999995</v>
      </c>
      <c r="D89" s="28"/>
      <c r="E89" s="28">
        <v>597408</v>
      </c>
      <c r="F89" s="28">
        <v>75804.75</v>
      </c>
      <c r="G89" s="28">
        <v>1707912</v>
      </c>
      <c r="H89" s="28">
        <v>2438919.87</v>
      </c>
      <c r="I89" s="28">
        <v>10569.12</v>
      </c>
      <c r="J89" s="28">
        <v>574205</v>
      </c>
      <c r="K89" s="28">
        <v>2810454.92</v>
      </c>
      <c r="L89" s="28">
        <v>29670</v>
      </c>
      <c r="M89" s="28"/>
      <c r="N89" s="28">
        <v>3424899.04</v>
      </c>
      <c r="O89" s="28"/>
      <c r="P89" s="28">
        <v>817620</v>
      </c>
      <c r="Q89" s="28">
        <v>10262.07</v>
      </c>
      <c r="R89" s="28">
        <v>105474.75</v>
      </c>
      <c r="S89" s="28">
        <v>717786</v>
      </c>
      <c r="T89" s="28">
        <v>1651142.8199999998</v>
      </c>
      <c r="U89" s="28">
        <v>72766.559999999998</v>
      </c>
      <c r="V89" s="28">
        <v>1151922.5</v>
      </c>
      <c r="W89" s="28">
        <v>3014303.4699999997</v>
      </c>
      <c r="X89" s="28">
        <v>128304.9</v>
      </c>
      <c r="Y89" s="28">
        <v>563304</v>
      </c>
      <c r="Z89" s="28">
        <v>4930601.43</v>
      </c>
      <c r="AA89" s="28">
        <v>72766.559999999998</v>
      </c>
      <c r="AB89" s="28">
        <v>474587.5</v>
      </c>
      <c r="AC89" s="28">
        <v>77955.62</v>
      </c>
      <c r="AD89" s="28"/>
      <c r="AE89" s="28">
        <v>1144608</v>
      </c>
      <c r="AF89" s="28">
        <v>1769917.68</v>
      </c>
      <c r="AG89" s="28"/>
      <c r="AH89" s="28">
        <v>334302.5</v>
      </c>
      <c r="AI89" s="28">
        <v>1907485.6400000001</v>
      </c>
      <c r="AJ89" s="28"/>
      <c r="AK89" s="28">
        <v>909960</v>
      </c>
      <c r="AL89" s="28">
        <v>3151748.14</v>
      </c>
      <c r="AM89" s="28">
        <v>17367228.98</v>
      </c>
    </row>
    <row r="90" spans="2:39" x14ac:dyDescent="0.3">
      <c r="B90" s="71" t="s">
        <v>1421</v>
      </c>
      <c r="C90" s="28"/>
      <c r="D90" s="28"/>
      <c r="E90" s="28"/>
      <c r="F90" s="28">
        <v>75804.75</v>
      </c>
      <c r="G90" s="28">
        <v>1707912</v>
      </c>
      <c r="H90" s="28">
        <v>1783716.75</v>
      </c>
      <c r="I90" s="28"/>
      <c r="J90" s="28"/>
      <c r="K90" s="28">
        <v>2810454.92</v>
      </c>
      <c r="L90" s="28">
        <v>29670</v>
      </c>
      <c r="M90" s="28"/>
      <c r="N90" s="28">
        <v>2840124.92</v>
      </c>
      <c r="O90" s="28"/>
      <c r="P90" s="28">
        <v>817620</v>
      </c>
      <c r="Q90" s="28"/>
      <c r="R90" s="28">
        <v>105474.75</v>
      </c>
      <c r="S90" s="28"/>
      <c r="T90" s="28">
        <v>923094.75</v>
      </c>
      <c r="U90" s="28">
        <v>72766.559999999998</v>
      </c>
      <c r="V90" s="28">
        <v>1151922.5</v>
      </c>
      <c r="W90" s="28">
        <v>2925685.9</v>
      </c>
      <c r="X90" s="28"/>
      <c r="Y90" s="28">
        <v>563304</v>
      </c>
      <c r="Z90" s="28">
        <v>4713678.96</v>
      </c>
      <c r="AA90" s="28">
        <v>72766.559999999998</v>
      </c>
      <c r="AB90" s="28"/>
      <c r="AC90" s="28">
        <v>10298.82</v>
      </c>
      <c r="AD90" s="28"/>
      <c r="AE90" s="28">
        <v>1144608</v>
      </c>
      <c r="AF90" s="28">
        <v>1227673.3799999999</v>
      </c>
      <c r="AG90" s="28"/>
      <c r="AH90" s="28">
        <v>334302.5</v>
      </c>
      <c r="AI90" s="28">
        <v>176196.64</v>
      </c>
      <c r="AJ90" s="28"/>
      <c r="AK90" s="28"/>
      <c r="AL90" s="28">
        <v>510499.14</v>
      </c>
      <c r="AM90" s="28">
        <v>11998787.9</v>
      </c>
    </row>
    <row r="91" spans="2:39" x14ac:dyDescent="0.3">
      <c r="B91" s="71" t="s">
        <v>1425</v>
      </c>
      <c r="C91" s="28">
        <v>57795.119999999995</v>
      </c>
      <c r="D91" s="28"/>
      <c r="E91" s="28">
        <v>597408</v>
      </c>
      <c r="F91" s="28"/>
      <c r="G91" s="28"/>
      <c r="H91" s="28">
        <v>655203.12</v>
      </c>
      <c r="I91" s="28">
        <v>10569.12</v>
      </c>
      <c r="J91" s="28">
        <v>574205</v>
      </c>
      <c r="K91" s="28"/>
      <c r="L91" s="28"/>
      <c r="M91" s="28"/>
      <c r="N91" s="28">
        <v>584774.12</v>
      </c>
      <c r="O91" s="28"/>
      <c r="P91" s="28"/>
      <c r="Q91" s="28">
        <v>10262.07</v>
      </c>
      <c r="R91" s="28"/>
      <c r="S91" s="28">
        <v>717786</v>
      </c>
      <c r="T91" s="28">
        <v>728048.07</v>
      </c>
      <c r="U91" s="28"/>
      <c r="V91" s="28"/>
      <c r="W91" s="28">
        <v>88617.57</v>
      </c>
      <c r="X91" s="28">
        <v>128304.9</v>
      </c>
      <c r="Y91" s="28"/>
      <c r="Z91" s="28">
        <v>216922.47</v>
      </c>
      <c r="AA91" s="28"/>
      <c r="AB91" s="28">
        <v>474587.5</v>
      </c>
      <c r="AC91" s="28">
        <v>67656.800000000003</v>
      </c>
      <c r="AD91" s="28"/>
      <c r="AE91" s="28"/>
      <c r="AF91" s="28">
        <v>542244.30000000005</v>
      </c>
      <c r="AG91" s="28"/>
      <c r="AH91" s="28"/>
      <c r="AI91" s="28">
        <v>1731289</v>
      </c>
      <c r="AJ91" s="28"/>
      <c r="AK91" s="28">
        <v>909960</v>
      </c>
      <c r="AL91" s="28">
        <v>2641249</v>
      </c>
      <c r="AM91" s="28">
        <v>5368441.08</v>
      </c>
    </row>
    <row r="92" spans="2:39" x14ac:dyDescent="0.3">
      <c r="B92" s="60" t="s">
        <v>46</v>
      </c>
      <c r="C92" s="28"/>
      <c r="D92" s="28"/>
      <c r="E92" s="28">
        <v>2826775</v>
      </c>
      <c r="F92" s="28"/>
      <c r="G92" s="28"/>
      <c r="H92" s="28">
        <v>2826775</v>
      </c>
      <c r="I92" s="28">
        <v>84856.92</v>
      </c>
      <c r="J92" s="28"/>
      <c r="K92" s="28"/>
      <c r="L92" s="28"/>
      <c r="M92" s="28"/>
      <c r="N92" s="28">
        <v>84856.92</v>
      </c>
      <c r="O92" s="28"/>
      <c r="P92" s="28"/>
      <c r="Q92" s="28">
        <v>34245.82</v>
      </c>
      <c r="R92" s="28"/>
      <c r="S92" s="28"/>
      <c r="T92" s="28">
        <v>34245.82</v>
      </c>
      <c r="U92" s="28"/>
      <c r="V92" s="28"/>
      <c r="W92" s="28">
        <v>128141.59999999999</v>
      </c>
      <c r="X92" s="28">
        <v>109510.8</v>
      </c>
      <c r="Y92" s="28"/>
      <c r="Z92" s="28">
        <v>237652.4</v>
      </c>
      <c r="AA92" s="28"/>
      <c r="AB92" s="28">
        <v>926216.25</v>
      </c>
      <c r="AC92" s="28"/>
      <c r="AD92" s="28"/>
      <c r="AE92" s="28"/>
      <c r="AF92" s="28">
        <v>926216.25</v>
      </c>
      <c r="AG92" s="28"/>
      <c r="AH92" s="28"/>
      <c r="AI92" s="28"/>
      <c r="AJ92" s="28"/>
      <c r="AK92" s="28">
        <v>3187785</v>
      </c>
      <c r="AL92" s="28">
        <v>3187785</v>
      </c>
      <c r="AM92" s="28">
        <v>7297531.3899999997</v>
      </c>
    </row>
    <row r="93" spans="2:39" x14ac:dyDescent="0.3">
      <c r="B93" s="71" t="s">
        <v>1424</v>
      </c>
      <c r="C93" s="28"/>
      <c r="D93" s="28"/>
      <c r="E93" s="28">
        <v>2826775</v>
      </c>
      <c r="F93" s="28"/>
      <c r="G93" s="28"/>
      <c r="H93" s="28">
        <v>2826775</v>
      </c>
      <c r="I93" s="28">
        <v>84856.92</v>
      </c>
      <c r="J93" s="28"/>
      <c r="K93" s="28"/>
      <c r="L93" s="28"/>
      <c r="M93" s="28"/>
      <c r="N93" s="28">
        <v>84856.92</v>
      </c>
      <c r="O93" s="28"/>
      <c r="P93" s="28"/>
      <c r="Q93" s="28">
        <v>34245.82</v>
      </c>
      <c r="R93" s="28"/>
      <c r="S93" s="28"/>
      <c r="T93" s="28">
        <v>34245.82</v>
      </c>
      <c r="U93" s="28"/>
      <c r="V93" s="28"/>
      <c r="W93" s="28">
        <v>128141.59999999999</v>
      </c>
      <c r="X93" s="28">
        <v>109510.8</v>
      </c>
      <c r="Y93" s="28"/>
      <c r="Z93" s="28">
        <v>237652.4</v>
      </c>
      <c r="AA93" s="28"/>
      <c r="AB93" s="28">
        <v>926216.25</v>
      </c>
      <c r="AC93" s="28"/>
      <c r="AD93" s="28"/>
      <c r="AE93" s="28"/>
      <c r="AF93" s="28">
        <v>926216.25</v>
      </c>
      <c r="AG93" s="28"/>
      <c r="AH93" s="28"/>
      <c r="AI93" s="28"/>
      <c r="AJ93" s="28"/>
      <c r="AK93" s="28">
        <v>3187785</v>
      </c>
      <c r="AL93" s="28">
        <v>3187785</v>
      </c>
      <c r="AM93" s="28">
        <v>7297531.3899999997</v>
      </c>
    </row>
    <row r="94" spans="2:39" x14ac:dyDescent="0.3">
      <c r="B94" s="60" t="s">
        <v>21</v>
      </c>
      <c r="C94" s="28"/>
      <c r="D94" s="28">
        <v>831191.25</v>
      </c>
      <c r="E94" s="28">
        <v>46796.2</v>
      </c>
      <c r="F94" s="28"/>
      <c r="G94" s="28"/>
      <c r="H94" s="28">
        <v>877987.45</v>
      </c>
      <c r="I94" s="28"/>
      <c r="J94" s="28"/>
      <c r="K94" s="28">
        <v>124177.4</v>
      </c>
      <c r="L94" s="28"/>
      <c r="M94" s="28"/>
      <c r="N94" s="28">
        <v>124177.4</v>
      </c>
      <c r="O94" s="28">
        <v>26114.400000000001</v>
      </c>
      <c r="P94" s="28"/>
      <c r="Q94" s="28">
        <v>1668604</v>
      </c>
      <c r="R94" s="28"/>
      <c r="S94" s="28"/>
      <c r="T94" s="28">
        <v>1694718.4</v>
      </c>
      <c r="U94" s="28"/>
      <c r="V94" s="28"/>
      <c r="W94" s="28">
        <v>843604.34</v>
      </c>
      <c r="X94" s="28"/>
      <c r="Y94" s="28">
        <v>2775082.5</v>
      </c>
      <c r="Z94" s="28">
        <v>3618686.84</v>
      </c>
      <c r="AA94" s="28"/>
      <c r="AB94" s="28"/>
      <c r="AC94" s="28">
        <v>10451</v>
      </c>
      <c r="AD94" s="28">
        <v>115165.28</v>
      </c>
      <c r="AE94" s="28"/>
      <c r="AF94" s="28">
        <v>125616.28</v>
      </c>
      <c r="AG94" s="28">
        <v>104942.82</v>
      </c>
      <c r="AH94" s="28">
        <v>61632.5</v>
      </c>
      <c r="AI94" s="28"/>
      <c r="AJ94" s="28"/>
      <c r="AK94" s="28"/>
      <c r="AL94" s="28">
        <v>166575.32</v>
      </c>
      <c r="AM94" s="28">
        <v>6607761.6900000004</v>
      </c>
    </row>
    <row r="95" spans="2:39" x14ac:dyDescent="0.3">
      <c r="B95" s="71" t="s">
        <v>1419</v>
      </c>
      <c r="C95" s="28"/>
      <c r="D95" s="28">
        <v>831191.25</v>
      </c>
      <c r="E95" s="28">
        <v>46796.2</v>
      </c>
      <c r="F95" s="28"/>
      <c r="G95" s="28"/>
      <c r="H95" s="28">
        <v>877987.45</v>
      </c>
      <c r="I95" s="28"/>
      <c r="J95" s="28"/>
      <c r="K95" s="28">
        <v>124177.4</v>
      </c>
      <c r="L95" s="28"/>
      <c r="M95" s="28"/>
      <c r="N95" s="28">
        <v>124177.4</v>
      </c>
      <c r="O95" s="28">
        <v>26114.400000000001</v>
      </c>
      <c r="P95" s="28"/>
      <c r="Q95" s="28">
        <v>1668604</v>
      </c>
      <c r="R95" s="28"/>
      <c r="S95" s="28"/>
      <c r="T95" s="28">
        <v>1694718.4</v>
      </c>
      <c r="U95" s="28"/>
      <c r="V95" s="28"/>
      <c r="W95" s="28">
        <v>843604.34</v>
      </c>
      <c r="X95" s="28"/>
      <c r="Y95" s="28">
        <v>2775082.5</v>
      </c>
      <c r="Z95" s="28">
        <v>3618686.84</v>
      </c>
      <c r="AA95" s="28"/>
      <c r="AB95" s="28"/>
      <c r="AC95" s="28">
        <v>10451</v>
      </c>
      <c r="AD95" s="28">
        <v>115165.28</v>
      </c>
      <c r="AE95" s="28"/>
      <c r="AF95" s="28">
        <v>125616.28</v>
      </c>
      <c r="AG95" s="28">
        <v>104942.82</v>
      </c>
      <c r="AH95" s="28">
        <v>61632.5</v>
      </c>
      <c r="AI95" s="28"/>
      <c r="AJ95" s="28"/>
      <c r="AK95" s="28"/>
      <c r="AL95" s="28">
        <v>166575.32</v>
      </c>
      <c r="AM95" s="28">
        <v>6607761.6900000004</v>
      </c>
    </row>
    <row r="96" spans="2:39" x14ac:dyDescent="0.3">
      <c r="B96" s="60" t="s">
        <v>37</v>
      </c>
      <c r="C96" s="28"/>
      <c r="D96" s="28"/>
      <c r="E96" s="28">
        <v>44070.39</v>
      </c>
      <c r="F96" s="28">
        <v>64969.66</v>
      </c>
      <c r="G96" s="28"/>
      <c r="H96" s="28">
        <v>109040.05</v>
      </c>
      <c r="I96" s="28"/>
      <c r="J96" s="28"/>
      <c r="K96" s="28">
        <v>22743</v>
      </c>
      <c r="L96" s="28"/>
      <c r="M96" s="28">
        <v>957195</v>
      </c>
      <c r="N96" s="28">
        <v>979938</v>
      </c>
      <c r="O96" s="28"/>
      <c r="P96" s="28">
        <v>763893.75</v>
      </c>
      <c r="Q96" s="28">
        <v>78339.899999999994</v>
      </c>
      <c r="R96" s="28"/>
      <c r="S96" s="28"/>
      <c r="T96" s="28">
        <v>842233.65</v>
      </c>
      <c r="U96" s="28">
        <v>95208.24</v>
      </c>
      <c r="V96" s="28">
        <v>992542.5</v>
      </c>
      <c r="W96" s="28">
        <v>1814751.75</v>
      </c>
      <c r="X96" s="28"/>
      <c r="Y96" s="28"/>
      <c r="Z96" s="28">
        <v>2902502.49</v>
      </c>
      <c r="AA96" s="28"/>
      <c r="AB96" s="28"/>
      <c r="AC96" s="28">
        <v>1047224.5</v>
      </c>
      <c r="AD96" s="28"/>
      <c r="AE96" s="28">
        <v>2133166.5</v>
      </c>
      <c r="AF96" s="28">
        <v>3180391</v>
      </c>
      <c r="AG96" s="28"/>
      <c r="AH96" s="28"/>
      <c r="AI96" s="28">
        <v>22745.1</v>
      </c>
      <c r="AJ96" s="28">
        <v>66069.899999999994</v>
      </c>
      <c r="AK96" s="28"/>
      <c r="AL96" s="28">
        <v>88815</v>
      </c>
      <c r="AM96" s="28">
        <v>8102920.1899999995</v>
      </c>
    </row>
    <row r="97" spans="2:39" x14ac:dyDescent="0.3">
      <c r="B97" s="71" t="s">
        <v>1423</v>
      </c>
      <c r="C97" s="28"/>
      <c r="D97" s="28"/>
      <c r="E97" s="28">
        <v>44070.39</v>
      </c>
      <c r="F97" s="28">
        <v>64969.66</v>
      </c>
      <c r="G97" s="28"/>
      <c r="H97" s="28">
        <v>109040.05</v>
      </c>
      <c r="I97" s="28"/>
      <c r="J97" s="28"/>
      <c r="K97" s="28">
        <v>22743</v>
      </c>
      <c r="L97" s="28"/>
      <c r="M97" s="28">
        <v>957195</v>
      </c>
      <c r="N97" s="28">
        <v>979938</v>
      </c>
      <c r="O97" s="28"/>
      <c r="P97" s="28">
        <v>763893.75</v>
      </c>
      <c r="Q97" s="28">
        <v>78339.899999999994</v>
      </c>
      <c r="R97" s="28"/>
      <c r="S97" s="28"/>
      <c r="T97" s="28">
        <v>842233.65</v>
      </c>
      <c r="U97" s="28">
        <v>95208.24</v>
      </c>
      <c r="V97" s="28">
        <v>992542.5</v>
      </c>
      <c r="W97" s="28">
        <v>1814751.75</v>
      </c>
      <c r="X97" s="28"/>
      <c r="Y97" s="28"/>
      <c r="Z97" s="28">
        <v>2902502.49</v>
      </c>
      <c r="AA97" s="28"/>
      <c r="AB97" s="28"/>
      <c r="AC97" s="28">
        <v>1047224.5</v>
      </c>
      <c r="AD97" s="28"/>
      <c r="AE97" s="28">
        <v>2133166.5</v>
      </c>
      <c r="AF97" s="28">
        <v>3180391</v>
      </c>
      <c r="AG97" s="28"/>
      <c r="AH97" s="28"/>
      <c r="AI97" s="28">
        <v>22745.1</v>
      </c>
      <c r="AJ97" s="28">
        <v>66069.899999999994</v>
      </c>
      <c r="AK97" s="28"/>
      <c r="AL97" s="28">
        <v>88815</v>
      </c>
      <c r="AM97" s="28">
        <v>8102920.1899999995</v>
      </c>
    </row>
    <row r="98" spans="2:39" x14ac:dyDescent="0.3">
      <c r="B98" s="60" t="s">
        <v>25</v>
      </c>
      <c r="C98" s="28"/>
      <c r="D98" s="28"/>
      <c r="E98" s="28">
        <v>151979.03</v>
      </c>
      <c r="F98" s="28"/>
      <c r="G98" s="28">
        <v>678960</v>
      </c>
      <c r="H98" s="28">
        <v>830939.03</v>
      </c>
      <c r="I98" s="28"/>
      <c r="J98" s="28"/>
      <c r="K98" s="28">
        <v>272888</v>
      </c>
      <c r="L98" s="28">
        <v>156639.75</v>
      </c>
      <c r="M98" s="28">
        <v>906588</v>
      </c>
      <c r="N98" s="28">
        <v>1336115.75</v>
      </c>
      <c r="O98" s="28">
        <v>90619.319999999992</v>
      </c>
      <c r="P98" s="28"/>
      <c r="Q98" s="28">
        <v>74596</v>
      </c>
      <c r="R98" s="28">
        <v>37050</v>
      </c>
      <c r="S98" s="28"/>
      <c r="T98" s="28">
        <v>202265.32</v>
      </c>
      <c r="U98" s="28">
        <v>65773.56</v>
      </c>
      <c r="V98" s="28">
        <v>630966.25</v>
      </c>
      <c r="W98" s="28">
        <v>2162807</v>
      </c>
      <c r="X98" s="28"/>
      <c r="Y98" s="28">
        <v>1585548</v>
      </c>
      <c r="Z98" s="28">
        <v>4445094.8100000005</v>
      </c>
      <c r="AA98" s="28">
        <v>24845.760000000002</v>
      </c>
      <c r="AB98" s="28"/>
      <c r="AC98" s="28">
        <v>1904163.5900000003</v>
      </c>
      <c r="AD98" s="28"/>
      <c r="AE98" s="28"/>
      <c r="AF98" s="28">
        <v>1929009.3500000003</v>
      </c>
      <c r="AG98" s="28"/>
      <c r="AH98" s="28">
        <v>630966.25</v>
      </c>
      <c r="AI98" s="28">
        <v>24913.559999999998</v>
      </c>
      <c r="AJ98" s="28">
        <v>119589.75</v>
      </c>
      <c r="AK98" s="28"/>
      <c r="AL98" s="28">
        <v>775469.56</v>
      </c>
      <c r="AM98" s="28">
        <v>9518893.8200000003</v>
      </c>
    </row>
    <row r="99" spans="2:39" x14ac:dyDescent="0.3">
      <c r="B99" s="71" t="s">
        <v>1420</v>
      </c>
      <c r="C99" s="28"/>
      <c r="D99" s="28"/>
      <c r="E99" s="28">
        <v>151979.03</v>
      </c>
      <c r="F99" s="28"/>
      <c r="G99" s="28">
        <v>678960</v>
      </c>
      <c r="H99" s="28">
        <v>830939.03</v>
      </c>
      <c r="I99" s="28"/>
      <c r="J99" s="28"/>
      <c r="K99" s="28">
        <v>272888</v>
      </c>
      <c r="L99" s="28">
        <v>156639.75</v>
      </c>
      <c r="M99" s="28">
        <v>906588</v>
      </c>
      <c r="N99" s="28">
        <v>1336115.75</v>
      </c>
      <c r="O99" s="28">
        <v>90619.319999999992</v>
      </c>
      <c r="P99" s="28"/>
      <c r="Q99" s="28">
        <v>74596</v>
      </c>
      <c r="R99" s="28">
        <v>37050</v>
      </c>
      <c r="S99" s="28"/>
      <c r="T99" s="28">
        <v>202265.32</v>
      </c>
      <c r="U99" s="28">
        <v>65773.56</v>
      </c>
      <c r="V99" s="28">
        <v>630966.25</v>
      </c>
      <c r="W99" s="28">
        <v>2162807</v>
      </c>
      <c r="X99" s="28"/>
      <c r="Y99" s="28">
        <v>1585548</v>
      </c>
      <c r="Z99" s="28">
        <v>4445094.8100000005</v>
      </c>
      <c r="AA99" s="28">
        <v>24845.760000000002</v>
      </c>
      <c r="AB99" s="28"/>
      <c r="AC99" s="28">
        <v>1904163.5900000003</v>
      </c>
      <c r="AD99" s="28"/>
      <c r="AE99" s="28"/>
      <c r="AF99" s="28">
        <v>1929009.3500000003</v>
      </c>
      <c r="AG99" s="28"/>
      <c r="AH99" s="28">
        <v>630966.25</v>
      </c>
      <c r="AI99" s="28">
        <v>24913.559999999998</v>
      </c>
      <c r="AJ99" s="28">
        <v>119589.75</v>
      </c>
      <c r="AK99" s="28"/>
      <c r="AL99" s="28">
        <v>775469.56</v>
      </c>
      <c r="AM99" s="28">
        <v>9518893.8200000003</v>
      </c>
    </row>
    <row r="100" spans="2:39" x14ac:dyDescent="0.3">
      <c r="B100" s="60" t="s">
        <v>32</v>
      </c>
      <c r="C100" s="28"/>
      <c r="D100" s="28"/>
      <c r="E100" s="28"/>
      <c r="F100" s="28"/>
      <c r="G100" s="28">
        <v>2068179</v>
      </c>
      <c r="H100" s="28">
        <v>2068179</v>
      </c>
      <c r="I100" s="28"/>
      <c r="J100" s="28"/>
      <c r="K100" s="28">
        <v>2065287</v>
      </c>
      <c r="L100" s="28"/>
      <c r="M100" s="28"/>
      <c r="N100" s="28">
        <v>2065287</v>
      </c>
      <c r="O100" s="28"/>
      <c r="P100" s="28"/>
      <c r="Q100" s="28"/>
      <c r="R100" s="28">
        <v>118467.9</v>
      </c>
      <c r="S100" s="28"/>
      <c r="T100" s="28">
        <v>118467.9</v>
      </c>
      <c r="U100" s="28"/>
      <c r="V100" s="28">
        <v>1077126.25</v>
      </c>
      <c r="W100" s="28">
        <v>134299.79999999999</v>
      </c>
      <c r="X100" s="28"/>
      <c r="Y100" s="28"/>
      <c r="Z100" s="28">
        <v>1211426.05</v>
      </c>
      <c r="AA100" s="28">
        <v>75990.36</v>
      </c>
      <c r="AB100" s="28"/>
      <c r="AC100" s="28"/>
      <c r="AD100" s="28"/>
      <c r="AE100" s="28"/>
      <c r="AF100" s="28">
        <v>75990.36</v>
      </c>
      <c r="AG100" s="28"/>
      <c r="AH100" s="28"/>
      <c r="AI100" s="28">
        <v>47509.56</v>
      </c>
      <c r="AJ100" s="28"/>
      <c r="AK100" s="28"/>
      <c r="AL100" s="28">
        <v>47509.56</v>
      </c>
      <c r="AM100" s="28">
        <v>5586859.8700000001</v>
      </c>
    </row>
    <row r="101" spans="2:39" x14ac:dyDescent="0.3">
      <c r="B101" s="71" t="s">
        <v>1422</v>
      </c>
      <c r="C101" s="28"/>
      <c r="D101" s="28"/>
      <c r="E101" s="28"/>
      <c r="F101" s="28"/>
      <c r="G101" s="28">
        <v>2068179</v>
      </c>
      <c r="H101" s="28">
        <v>2068179</v>
      </c>
      <c r="I101" s="28"/>
      <c r="J101" s="28"/>
      <c r="K101" s="28">
        <v>2065287</v>
      </c>
      <c r="L101" s="28"/>
      <c r="M101" s="28"/>
      <c r="N101" s="28">
        <v>2065287</v>
      </c>
      <c r="O101" s="28"/>
      <c r="P101" s="28"/>
      <c r="Q101" s="28"/>
      <c r="R101" s="28">
        <v>118467.9</v>
      </c>
      <c r="S101" s="28"/>
      <c r="T101" s="28">
        <v>118467.9</v>
      </c>
      <c r="U101" s="28"/>
      <c r="V101" s="28">
        <v>1077126.25</v>
      </c>
      <c r="W101" s="28">
        <v>134299.79999999999</v>
      </c>
      <c r="X101" s="28"/>
      <c r="Y101" s="28"/>
      <c r="Z101" s="28">
        <v>1211426.05</v>
      </c>
      <c r="AA101" s="28">
        <v>75990.36</v>
      </c>
      <c r="AB101" s="28"/>
      <c r="AC101" s="28"/>
      <c r="AD101" s="28"/>
      <c r="AE101" s="28"/>
      <c r="AF101" s="28">
        <v>75990.36</v>
      </c>
      <c r="AG101" s="28"/>
      <c r="AH101" s="28"/>
      <c r="AI101" s="28">
        <v>47509.56</v>
      </c>
      <c r="AJ101" s="28"/>
      <c r="AK101" s="28"/>
      <c r="AL101" s="28">
        <v>47509.56</v>
      </c>
      <c r="AM101" s="28">
        <v>5586859.8700000001</v>
      </c>
    </row>
    <row r="102" spans="2:39" x14ac:dyDescent="0.3">
      <c r="B102" s="60" t="s">
        <v>78</v>
      </c>
      <c r="C102" s="28"/>
      <c r="D102" s="28">
        <v>935192.5</v>
      </c>
      <c r="E102" s="28">
        <v>36702</v>
      </c>
      <c r="F102" s="28"/>
      <c r="G102" s="28"/>
      <c r="H102" s="28">
        <v>971894.5</v>
      </c>
      <c r="I102" s="28"/>
      <c r="J102" s="28"/>
      <c r="K102" s="28">
        <v>87864.6</v>
      </c>
      <c r="L102" s="28"/>
      <c r="M102" s="28"/>
      <c r="N102" s="28">
        <v>87864.6</v>
      </c>
      <c r="O102" s="28">
        <v>28100.16</v>
      </c>
      <c r="P102" s="28"/>
      <c r="Q102" s="28">
        <v>1799756</v>
      </c>
      <c r="R102" s="28"/>
      <c r="S102" s="28"/>
      <c r="T102" s="28">
        <v>1827856.16</v>
      </c>
      <c r="U102" s="28"/>
      <c r="V102" s="28"/>
      <c r="W102" s="28">
        <v>879491.83</v>
      </c>
      <c r="X102" s="28"/>
      <c r="Y102" s="28">
        <v>2252736</v>
      </c>
      <c r="Z102" s="28">
        <v>3132227.83</v>
      </c>
      <c r="AA102" s="28"/>
      <c r="AB102" s="28"/>
      <c r="AC102" s="28">
        <v>2508.66</v>
      </c>
      <c r="AD102" s="28">
        <v>89218.65</v>
      </c>
      <c r="AE102" s="28"/>
      <c r="AF102" s="28">
        <v>91727.31</v>
      </c>
      <c r="AG102" s="28">
        <v>60278.16</v>
      </c>
      <c r="AH102" s="28">
        <v>38362.5</v>
      </c>
      <c r="AI102" s="28"/>
      <c r="AJ102" s="28"/>
      <c r="AK102" s="28"/>
      <c r="AL102" s="28">
        <v>98640.66</v>
      </c>
      <c r="AM102" s="28">
        <v>6210211.0600000005</v>
      </c>
    </row>
    <row r="103" spans="2:39" x14ac:dyDescent="0.3">
      <c r="B103" s="71" t="s">
        <v>1421</v>
      </c>
      <c r="C103" s="28"/>
      <c r="D103" s="28">
        <v>935192.5</v>
      </c>
      <c r="E103" s="28">
        <v>36702</v>
      </c>
      <c r="F103" s="28"/>
      <c r="G103" s="28"/>
      <c r="H103" s="28">
        <v>971894.5</v>
      </c>
      <c r="I103" s="28"/>
      <c r="J103" s="28"/>
      <c r="K103" s="28">
        <v>87864.6</v>
      </c>
      <c r="L103" s="28"/>
      <c r="M103" s="28"/>
      <c r="N103" s="28">
        <v>87864.6</v>
      </c>
      <c r="O103" s="28">
        <v>28100.16</v>
      </c>
      <c r="P103" s="28"/>
      <c r="Q103" s="28">
        <v>1799756</v>
      </c>
      <c r="R103" s="28"/>
      <c r="S103" s="28"/>
      <c r="T103" s="28">
        <v>1827856.16</v>
      </c>
      <c r="U103" s="28"/>
      <c r="V103" s="28"/>
      <c r="W103" s="28">
        <v>879491.83</v>
      </c>
      <c r="X103" s="28"/>
      <c r="Y103" s="28">
        <v>2252736</v>
      </c>
      <c r="Z103" s="28">
        <v>3132227.83</v>
      </c>
      <c r="AA103" s="28"/>
      <c r="AB103" s="28"/>
      <c r="AC103" s="28">
        <v>2508.66</v>
      </c>
      <c r="AD103" s="28">
        <v>89218.65</v>
      </c>
      <c r="AE103" s="28"/>
      <c r="AF103" s="28">
        <v>91727.31</v>
      </c>
      <c r="AG103" s="28">
        <v>60278.16</v>
      </c>
      <c r="AH103" s="28">
        <v>38362.5</v>
      </c>
      <c r="AI103" s="28"/>
      <c r="AJ103" s="28"/>
      <c r="AK103" s="28"/>
      <c r="AL103" s="28">
        <v>98640.66</v>
      </c>
      <c r="AM103" s="28">
        <v>6210211.0600000005</v>
      </c>
    </row>
    <row r="104" spans="2:39" x14ac:dyDescent="0.3">
      <c r="B104" s="60" t="s">
        <v>54</v>
      </c>
      <c r="C104" s="28"/>
      <c r="D104" s="28"/>
      <c r="E104" s="28">
        <v>122262.8</v>
      </c>
      <c r="F104" s="28">
        <v>75763.95</v>
      </c>
      <c r="G104" s="28"/>
      <c r="H104" s="28">
        <v>198026.75</v>
      </c>
      <c r="I104" s="28"/>
      <c r="J104" s="28"/>
      <c r="K104" s="28">
        <v>40060.020000000004</v>
      </c>
      <c r="L104" s="28">
        <v>150995.25</v>
      </c>
      <c r="M104" s="28"/>
      <c r="N104" s="28">
        <v>191055.27000000002</v>
      </c>
      <c r="O104" s="28">
        <v>117010.68</v>
      </c>
      <c r="P104" s="28">
        <v>908158.75</v>
      </c>
      <c r="Q104" s="28"/>
      <c r="R104" s="28"/>
      <c r="S104" s="28"/>
      <c r="T104" s="28">
        <v>1025169.4299999999</v>
      </c>
      <c r="U104" s="28">
        <v>105084.72</v>
      </c>
      <c r="V104" s="28"/>
      <c r="W104" s="28">
        <v>4643600.5</v>
      </c>
      <c r="X104" s="28"/>
      <c r="Y104" s="28">
        <v>2907051</v>
      </c>
      <c r="Z104" s="28">
        <v>7655736.2200000007</v>
      </c>
      <c r="AA104" s="28"/>
      <c r="AB104" s="28"/>
      <c r="AC104" s="28">
        <v>59311.28</v>
      </c>
      <c r="AD104" s="28"/>
      <c r="AE104" s="28">
        <v>2097099</v>
      </c>
      <c r="AF104" s="28">
        <v>2156410.2800000003</v>
      </c>
      <c r="AG104" s="28"/>
      <c r="AH104" s="28">
        <v>1235173.75</v>
      </c>
      <c r="AI104" s="28">
        <v>189845.8</v>
      </c>
      <c r="AJ104" s="28"/>
      <c r="AK104" s="28"/>
      <c r="AL104" s="28">
        <v>1425019.55</v>
      </c>
      <c r="AM104" s="28">
        <v>12651417.5</v>
      </c>
    </row>
    <row r="105" spans="2:39" x14ac:dyDescent="0.3">
      <c r="B105" s="71" t="s">
        <v>1422</v>
      </c>
      <c r="C105" s="28"/>
      <c r="D105" s="28"/>
      <c r="E105" s="28"/>
      <c r="F105" s="28">
        <v>75763.95</v>
      </c>
      <c r="G105" s="28"/>
      <c r="H105" s="28">
        <v>75763.95</v>
      </c>
      <c r="I105" s="28"/>
      <c r="J105" s="28"/>
      <c r="K105" s="28">
        <v>40060.020000000004</v>
      </c>
      <c r="L105" s="28">
        <v>20826</v>
      </c>
      <c r="M105" s="28"/>
      <c r="N105" s="28">
        <v>60886.020000000004</v>
      </c>
      <c r="O105" s="28"/>
      <c r="P105" s="28">
        <v>908158.75</v>
      </c>
      <c r="Q105" s="28"/>
      <c r="R105" s="28"/>
      <c r="S105" s="28"/>
      <c r="T105" s="28">
        <v>908158.75</v>
      </c>
      <c r="U105" s="28">
        <v>105084.72</v>
      </c>
      <c r="V105" s="28"/>
      <c r="W105" s="28">
        <v>3110289</v>
      </c>
      <c r="X105" s="28"/>
      <c r="Y105" s="28">
        <v>391716</v>
      </c>
      <c r="Z105" s="28">
        <v>3607089.72</v>
      </c>
      <c r="AA105" s="28"/>
      <c r="AB105" s="28"/>
      <c r="AC105" s="28">
        <v>14497.56</v>
      </c>
      <c r="AD105" s="28"/>
      <c r="AE105" s="28">
        <v>2097099</v>
      </c>
      <c r="AF105" s="28">
        <v>2111596.56</v>
      </c>
      <c r="AG105" s="28"/>
      <c r="AH105" s="28">
        <v>313862.5</v>
      </c>
      <c r="AI105" s="28">
        <v>189845.8</v>
      </c>
      <c r="AJ105" s="28"/>
      <c r="AK105" s="28"/>
      <c r="AL105" s="28">
        <v>503708.3</v>
      </c>
      <c r="AM105" s="28">
        <v>7267203.2999999989</v>
      </c>
    </row>
    <row r="106" spans="2:39" x14ac:dyDescent="0.3">
      <c r="B106" s="71" t="s">
        <v>1425</v>
      </c>
      <c r="C106" s="28"/>
      <c r="D106" s="28"/>
      <c r="E106" s="28">
        <v>122262.8</v>
      </c>
      <c r="F106" s="28"/>
      <c r="G106" s="28"/>
      <c r="H106" s="28">
        <v>122262.8</v>
      </c>
      <c r="I106" s="28"/>
      <c r="J106" s="28"/>
      <c r="K106" s="28"/>
      <c r="L106" s="28">
        <v>130169.25</v>
      </c>
      <c r="M106" s="28"/>
      <c r="N106" s="28">
        <v>130169.25</v>
      </c>
      <c r="O106" s="28">
        <v>117010.68</v>
      </c>
      <c r="P106" s="28"/>
      <c r="Q106" s="28"/>
      <c r="R106" s="28"/>
      <c r="S106" s="28"/>
      <c r="T106" s="28">
        <v>117010.68</v>
      </c>
      <c r="U106" s="28"/>
      <c r="V106" s="28"/>
      <c r="W106" s="28">
        <v>1533311.5</v>
      </c>
      <c r="X106" s="28"/>
      <c r="Y106" s="28">
        <v>2515335</v>
      </c>
      <c r="Z106" s="28">
        <v>4048646.5</v>
      </c>
      <c r="AA106" s="28"/>
      <c r="AB106" s="28"/>
      <c r="AC106" s="28">
        <v>44813.72</v>
      </c>
      <c r="AD106" s="28"/>
      <c r="AE106" s="28"/>
      <c r="AF106" s="28">
        <v>44813.72</v>
      </c>
      <c r="AG106" s="28"/>
      <c r="AH106" s="28">
        <v>921311.25</v>
      </c>
      <c r="AI106" s="28"/>
      <c r="AJ106" s="28"/>
      <c r="AK106" s="28"/>
      <c r="AL106" s="28">
        <v>921311.25</v>
      </c>
      <c r="AM106" s="28">
        <v>5384214.2000000002</v>
      </c>
    </row>
    <row r="107" spans="2:39" x14ac:dyDescent="0.3">
      <c r="B107" s="60" t="s">
        <v>43</v>
      </c>
      <c r="C107" s="28">
        <v>53769.600000000006</v>
      </c>
      <c r="D107" s="28"/>
      <c r="E107" s="28">
        <v>2921766.19</v>
      </c>
      <c r="F107" s="28">
        <v>32147.1</v>
      </c>
      <c r="G107" s="28">
        <v>139230</v>
      </c>
      <c r="H107" s="28">
        <v>3146912.89</v>
      </c>
      <c r="I107" s="28">
        <v>71233.08</v>
      </c>
      <c r="J107" s="28">
        <v>624002.5</v>
      </c>
      <c r="K107" s="28">
        <v>521255.14</v>
      </c>
      <c r="L107" s="28"/>
      <c r="M107" s="28">
        <v>2046729</v>
      </c>
      <c r="N107" s="28">
        <v>3263219.72</v>
      </c>
      <c r="O107" s="28"/>
      <c r="P107" s="28">
        <v>125171.25</v>
      </c>
      <c r="Q107" s="28">
        <v>287024.70999999996</v>
      </c>
      <c r="R107" s="28">
        <v>29246.400000000001</v>
      </c>
      <c r="S107" s="28">
        <v>1329777</v>
      </c>
      <c r="T107" s="28">
        <v>1771219.3599999999</v>
      </c>
      <c r="U107" s="28">
        <v>115681.32</v>
      </c>
      <c r="V107" s="28">
        <v>1415302.5</v>
      </c>
      <c r="W107" s="28">
        <v>875491.47</v>
      </c>
      <c r="X107" s="28">
        <v>209159.7</v>
      </c>
      <c r="Y107" s="28"/>
      <c r="Z107" s="28">
        <v>2615634.9900000002</v>
      </c>
      <c r="AA107" s="28">
        <v>9321.36</v>
      </c>
      <c r="AB107" s="28">
        <v>916471.25</v>
      </c>
      <c r="AC107" s="28">
        <v>4321358.7</v>
      </c>
      <c r="AD107" s="28"/>
      <c r="AE107" s="28">
        <v>1033104</v>
      </c>
      <c r="AF107" s="28">
        <v>6280255.3100000005</v>
      </c>
      <c r="AG107" s="28"/>
      <c r="AH107" s="28"/>
      <c r="AI107" s="28">
        <v>2557136.5500000003</v>
      </c>
      <c r="AJ107" s="28">
        <v>147766.20000000001</v>
      </c>
      <c r="AK107" s="28">
        <v>1889286</v>
      </c>
      <c r="AL107" s="28">
        <v>4594188.75</v>
      </c>
      <c r="AM107" s="28">
        <v>21671431.02</v>
      </c>
    </row>
    <row r="108" spans="2:39" x14ac:dyDescent="0.3">
      <c r="B108" s="71" t="s">
        <v>1424</v>
      </c>
      <c r="C108" s="28"/>
      <c r="D108" s="28"/>
      <c r="E108" s="28">
        <v>2482326.63</v>
      </c>
      <c r="F108" s="28">
        <v>32147.1</v>
      </c>
      <c r="G108" s="28"/>
      <c r="H108" s="28">
        <v>2514473.73</v>
      </c>
      <c r="I108" s="28">
        <v>56003.880000000005</v>
      </c>
      <c r="J108" s="28"/>
      <c r="K108" s="28">
        <v>37194.639999999999</v>
      </c>
      <c r="L108" s="28"/>
      <c r="M108" s="28">
        <v>209634</v>
      </c>
      <c r="N108" s="28">
        <v>302832.52</v>
      </c>
      <c r="O108" s="28"/>
      <c r="P108" s="28">
        <v>125171.25</v>
      </c>
      <c r="Q108" s="28">
        <v>181003.47</v>
      </c>
      <c r="R108" s="28"/>
      <c r="S108" s="28"/>
      <c r="T108" s="28">
        <v>306174.71999999997</v>
      </c>
      <c r="U108" s="28">
        <v>56003.880000000005</v>
      </c>
      <c r="V108" s="28">
        <v>445465</v>
      </c>
      <c r="W108" s="28">
        <v>794896.2</v>
      </c>
      <c r="X108" s="28">
        <v>111502.95</v>
      </c>
      <c r="Y108" s="28"/>
      <c r="Z108" s="28">
        <v>1407868.03</v>
      </c>
      <c r="AA108" s="28"/>
      <c r="AB108" s="28">
        <v>570636.25</v>
      </c>
      <c r="AC108" s="28">
        <v>1807498</v>
      </c>
      <c r="AD108" s="28"/>
      <c r="AE108" s="28">
        <v>1033104</v>
      </c>
      <c r="AF108" s="28">
        <v>3411238.25</v>
      </c>
      <c r="AG108" s="28"/>
      <c r="AH108" s="28"/>
      <c r="AI108" s="28">
        <v>30930</v>
      </c>
      <c r="AJ108" s="28">
        <v>79355.850000000006</v>
      </c>
      <c r="AK108" s="28">
        <v>1242738</v>
      </c>
      <c r="AL108" s="28">
        <v>1353023.85</v>
      </c>
      <c r="AM108" s="28">
        <v>9295611.0999999996</v>
      </c>
    </row>
    <row r="109" spans="2:39" x14ac:dyDescent="0.3">
      <c r="B109" s="71" t="s">
        <v>1422</v>
      </c>
      <c r="C109" s="28">
        <v>53769.600000000006</v>
      </c>
      <c r="D109" s="28"/>
      <c r="E109" s="28">
        <v>439439.56</v>
      </c>
      <c r="F109" s="28"/>
      <c r="G109" s="28">
        <v>139230</v>
      </c>
      <c r="H109" s="28">
        <v>632439.16</v>
      </c>
      <c r="I109" s="28">
        <v>15229.2</v>
      </c>
      <c r="J109" s="28">
        <v>624002.5</v>
      </c>
      <c r="K109" s="28">
        <v>484060.5</v>
      </c>
      <c r="L109" s="28"/>
      <c r="M109" s="28">
        <v>1837095</v>
      </c>
      <c r="N109" s="28">
        <v>2960387.2</v>
      </c>
      <c r="O109" s="28"/>
      <c r="P109" s="28"/>
      <c r="Q109" s="28">
        <v>106021.23999999999</v>
      </c>
      <c r="R109" s="28">
        <v>29246.400000000001</v>
      </c>
      <c r="S109" s="28">
        <v>1329777</v>
      </c>
      <c r="T109" s="28">
        <v>1465044.64</v>
      </c>
      <c r="U109" s="28">
        <v>59677.440000000002</v>
      </c>
      <c r="V109" s="28">
        <v>969837.5</v>
      </c>
      <c r="W109" s="28">
        <v>80595.26999999999</v>
      </c>
      <c r="X109" s="28">
        <v>97656.75</v>
      </c>
      <c r="Y109" s="28"/>
      <c r="Z109" s="28">
        <v>1207766.96</v>
      </c>
      <c r="AA109" s="28">
        <v>9321.36</v>
      </c>
      <c r="AB109" s="28">
        <v>345835</v>
      </c>
      <c r="AC109" s="28">
        <v>2513860.7000000002</v>
      </c>
      <c r="AD109" s="28"/>
      <c r="AE109" s="28"/>
      <c r="AF109" s="28">
        <v>2869017.06</v>
      </c>
      <c r="AG109" s="28"/>
      <c r="AH109" s="28"/>
      <c r="AI109" s="28">
        <v>2526206.5500000003</v>
      </c>
      <c r="AJ109" s="28">
        <v>68410.350000000006</v>
      </c>
      <c r="AK109" s="28">
        <v>646548</v>
      </c>
      <c r="AL109" s="28">
        <v>3241164.9000000004</v>
      </c>
      <c r="AM109" s="28">
        <v>12375819.92</v>
      </c>
    </row>
    <row r="110" spans="2:39" x14ac:dyDescent="0.3">
      <c r="B110" s="60" t="s">
        <v>42</v>
      </c>
      <c r="C110" s="28">
        <v>52785.479999999996</v>
      </c>
      <c r="D110" s="28">
        <v>220906.25</v>
      </c>
      <c r="E110" s="28">
        <v>3011599.5</v>
      </c>
      <c r="F110" s="28"/>
      <c r="G110" s="28"/>
      <c r="H110" s="28">
        <v>3285291.23</v>
      </c>
      <c r="I110" s="28">
        <v>95154.12</v>
      </c>
      <c r="J110" s="28">
        <v>416570</v>
      </c>
      <c r="K110" s="28">
        <v>41803.200000000004</v>
      </c>
      <c r="L110" s="28"/>
      <c r="M110" s="28"/>
      <c r="N110" s="28">
        <v>553527.32000000007</v>
      </c>
      <c r="O110" s="28"/>
      <c r="P110" s="28"/>
      <c r="Q110" s="28">
        <v>900106.62</v>
      </c>
      <c r="R110" s="28"/>
      <c r="S110" s="28">
        <v>1183920</v>
      </c>
      <c r="T110" s="28">
        <v>2084026.62</v>
      </c>
      <c r="U110" s="28"/>
      <c r="V110" s="28"/>
      <c r="W110" s="28">
        <v>231468.21999999997</v>
      </c>
      <c r="X110" s="28">
        <v>192426.9</v>
      </c>
      <c r="Y110" s="28">
        <v>549717</v>
      </c>
      <c r="Z110" s="28">
        <v>973612.12</v>
      </c>
      <c r="AA110" s="28"/>
      <c r="AB110" s="28">
        <v>797116.25</v>
      </c>
      <c r="AC110" s="28">
        <v>114863.4</v>
      </c>
      <c r="AD110" s="28">
        <v>17357.25</v>
      </c>
      <c r="AE110" s="28"/>
      <c r="AF110" s="28">
        <v>929336.9</v>
      </c>
      <c r="AG110" s="28">
        <v>59848.08</v>
      </c>
      <c r="AH110" s="28"/>
      <c r="AI110" s="28">
        <v>843598</v>
      </c>
      <c r="AJ110" s="28"/>
      <c r="AK110" s="28">
        <v>2153457</v>
      </c>
      <c r="AL110" s="28">
        <v>3056903.08</v>
      </c>
      <c r="AM110" s="28">
        <v>10882697.27</v>
      </c>
    </row>
    <row r="111" spans="2:39" x14ac:dyDescent="0.3">
      <c r="B111" s="71" t="s">
        <v>1419</v>
      </c>
      <c r="C111" s="28">
        <v>52785.479999999996</v>
      </c>
      <c r="D111" s="28">
        <v>220906.25</v>
      </c>
      <c r="E111" s="28"/>
      <c r="F111" s="28"/>
      <c r="G111" s="28"/>
      <c r="H111" s="28">
        <v>273691.73</v>
      </c>
      <c r="I111" s="28"/>
      <c r="J111" s="28">
        <v>416570</v>
      </c>
      <c r="K111" s="28">
        <v>41803.200000000004</v>
      </c>
      <c r="L111" s="28"/>
      <c r="M111" s="28"/>
      <c r="N111" s="28">
        <v>458373.2</v>
      </c>
      <c r="O111" s="28"/>
      <c r="P111" s="28"/>
      <c r="Q111" s="28">
        <v>849481.5</v>
      </c>
      <c r="R111" s="28"/>
      <c r="S111" s="28">
        <v>1183920</v>
      </c>
      <c r="T111" s="28">
        <v>2033401.5</v>
      </c>
      <c r="U111" s="28"/>
      <c r="V111" s="28"/>
      <c r="W111" s="28">
        <v>52164.42</v>
      </c>
      <c r="X111" s="28">
        <v>80985.45</v>
      </c>
      <c r="Y111" s="28">
        <v>549717</v>
      </c>
      <c r="Z111" s="28">
        <v>682866.87</v>
      </c>
      <c r="AA111" s="28"/>
      <c r="AB111" s="28"/>
      <c r="AC111" s="28">
        <v>114863.4</v>
      </c>
      <c r="AD111" s="28">
        <v>17357.25</v>
      </c>
      <c r="AE111" s="28"/>
      <c r="AF111" s="28">
        <v>132220.65</v>
      </c>
      <c r="AG111" s="28">
        <v>59848.08</v>
      </c>
      <c r="AH111" s="28"/>
      <c r="AI111" s="28">
        <v>843598</v>
      </c>
      <c r="AJ111" s="28"/>
      <c r="AK111" s="28"/>
      <c r="AL111" s="28">
        <v>903446.08</v>
      </c>
      <c r="AM111" s="28">
        <v>4484000.0299999993</v>
      </c>
    </row>
    <row r="112" spans="2:39" x14ac:dyDescent="0.3">
      <c r="B112" s="71" t="s">
        <v>1424</v>
      </c>
      <c r="C112" s="28"/>
      <c r="D112" s="28"/>
      <c r="E112" s="28">
        <v>3011599.5</v>
      </c>
      <c r="F112" s="28"/>
      <c r="G112" s="28"/>
      <c r="H112" s="28">
        <v>3011599.5</v>
      </c>
      <c r="I112" s="28">
        <v>95154.12</v>
      </c>
      <c r="J112" s="28"/>
      <c r="K112" s="28"/>
      <c r="L112" s="28"/>
      <c r="M112" s="28"/>
      <c r="N112" s="28">
        <v>95154.12</v>
      </c>
      <c r="O112" s="28"/>
      <c r="P112" s="28"/>
      <c r="Q112" s="28">
        <v>50625.120000000003</v>
      </c>
      <c r="R112" s="28"/>
      <c r="S112" s="28"/>
      <c r="T112" s="28">
        <v>50625.120000000003</v>
      </c>
      <c r="U112" s="28"/>
      <c r="V112" s="28"/>
      <c r="W112" s="28">
        <v>179303.8</v>
      </c>
      <c r="X112" s="28">
        <v>111441.45</v>
      </c>
      <c r="Y112" s="28"/>
      <c r="Z112" s="28">
        <v>290745.25</v>
      </c>
      <c r="AA112" s="28"/>
      <c r="AB112" s="28">
        <v>797116.25</v>
      </c>
      <c r="AC112" s="28"/>
      <c r="AD112" s="28"/>
      <c r="AE112" s="28"/>
      <c r="AF112" s="28">
        <v>797116.25</v>
      </c>
      <c r="AG112" s="28"/>
      <c r="AH112" s="28"/>
      <c r="AI112" s="28"/>
      <c r="AJ112" s="28"/>
      <c r="AK112" s="28">
        <v>2153457</v>
      </c>
      <c r="AL112" s="28">
        <v>2153457</v>
      </c>
      <c r="AM112" s="28">
        <v>6398697.2400000002</v>
      </c>
    </row>
    <row r="113" spans="2:39" x14ac:dyDescent="0.3">
      <c r="B113" s="60" t="s">
        <v>1429</v>
      </c>
      <c r="C113" s="28">
        <v>317643</v>
      </c>
      <c r="D113" s="28">
        <v>2643607.5</v>
      </c>
      <c r="E113" s="28">
        <v>9942899.1099999994</v>
      </c>
      <c r="F113" s="28">
        <v>248685.46</v>
      </c>
      <c r="G113" s="28">
        <v>4594281</v>
      </c>
      <c r="H113" s="28">
        <v>17747116.07</v>
      </c>
      <c r="I113" s="28">
        <v>282838.68</v>
      </c>
      <c r="J113" s="28">
        <v>3203708.13</v>
      </c>
      <c r="K113" s="28">
        <v>6080944.0799999982</v>
      </c>
      <c r="L113" s="28">
        <v>337305</v>
      </c>
      <c r="M113" s="28">
        <v>3910512</v>
      </c>
      <c r="N113" s="28">
        <v>13815307.889999999</v>
      </c>
      <c r="O113" s="28">
        <v>261844.56</v>
      </c>
      <c r="P113" s="28">
        <v>2614843.75</v>
      </c>
      <c r="Q113" s="28">
        <v>5548936.0199999996</v>
      </c>
      <c r="R113" s="28">
        <v>290239.05</v>
      </c>
      <c r="S113" s="28">
        <v>6674938.5</v>
      </c>
      <c r="T113" s="28">
        <v>15390801.880000003</v>
      </c>
      <c r="U113" s="28">
        <v>454514.39999999997</v>
      </c>
      <c r="V113" s="28">
        <v>5267860</v>
      </c>
      <c r="W113" s="28">
        <v>14882230.709999999</v>
      </c>
      <c r="X113" s="28">
        <v>907729.35</v>
      </c>
      <c r="Y113" s="28">
        <v>11498809.5</v>
      </c>
      <c r="Z113" s="28">
        <v>33011143.960000005</v>
      </c>
      <c r="AA113" s="28">
        <v>182924.03999999998</v>
      </c>
      <c r="AB113" s="28">
        <v>3581237.5</v>
      </c>
      <c r="AC113" s="28">
        <v>7813422.0500000017</v>
      </c>
      <c r="AD113" s="28">
        <v>264498.38</v>
      </c>
      <c r="AE113" s="28">
        <v>6407977.5</v>
      </c>
      <c r="AF113" s="28">
        <v>18250059.469999999</v>
      </c>
      <c r="AG113" s="28">
        <v>300828.96000000002</v>
      </c>
      <c r="AH113" s="28">
        <v>2300437.5</v>
      </c>
      <c r="AI113" s="28">
        <v>8235828.709999999</v>
      </c>
      <c r="AJ113" s="28">
        <v>333425.84999999998</v>
      </c>
      <c r="AK113" s="28">
        <v>9341400</v>
      </c>
      <c r="AL113" s="28">
        <v>20511921.02</v>
      </c>
      <c r="AM113" s="28">
        <v>118726350.28999999</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78348-066F-44D1-92D3-13E1BE7B50CA}">
  <sheetPr>
    <tabColor rgb="FFC00000"/>
  </sheetPr>
  <dimension ref="A1:AB708"/>
  <sheetViews>
    <sheetView zoomScale="86" zoomScaleNormal="160" workbookViewId="0">
      <selection activeCell="G68" sqref="G68:H72"/>
    </sheetView>
  </sheetViews>
  <sheetFormatPr defaultRowHeight="14.4" x14ac:dyDescent="0.3"/>
  <cols>
    <col min="1" max="1" width="24.6640625" customWidth="1"/>
    <col min="2" max="2" width="18.6640625" style="6" customWidth="1"/>
    <col min="7" max="7" width="22.109375" bestFit="1" customWidth="1"/>
    <col min="8" max="8" width="13.77734375" bestFit="1" customWidth="1"/>
    <col min="9" max="9" width="22.109375" bestFit="1" customWidth="1"/>
    <col min="10" max="10" width="18.33203125" bestFit="1" customWidth="1"/>
    <col min="11" max="11" width="19.109375" customWidth="1"/>
    <col min="12" max="12" width="18.6640625" customWidth="1"/>
    <col min="13" max="13" width="18.33203125" bestFit="1" customWidth="1"/>
    <col min="14" max="14" width="13" customWidth="1"/>
    <col min="18" max="18" width="24.6640625" customWidth="1"/>
    <col min="19" max="19" width="18.88671875" style="6" customWidth="1"/>
    <col min="22" max="22" width="22.109375" bestFit="1" customWidth="1"/>
    <col min="23" max="23" width="13.77734375" bestFit="1" customWidth="1"/>
  </cols>
  <sheetData>
    <row r="1" spans="1:19" x14ac:dyDescent="0.3">
      <c r="A1" s="74" t="s">
        <v>1</v>
      </c>
      <c r="B1" s="75" t="s">
        <v>1427</v>
      </c>
      <c r="R1" s="29" t="s">
        <v>1</v>
      </c>
      <c r="S1" s="76" t="s">
        <v>11</v>
      </c>
    </row>
    <row r="2" spans="1:19" x14ac:dyDescent="0.3">
      <c r="A2" s="33" t="s">
        <v>17</v>
      </c>
      <c r="B2" s="42">
        <v>32370</v>
      </c>
      <c r="I2" s="59" t="s">
        <v>1428</v>
      </c>
      <c r="J2" t="s">
        <v>1431</v>
      </c>
      <c r="R2" s="32" t="s">
        <v>17</v>
      </c>
      <c r="S2" s="77">
        <v>27514.5</v>
      </c>
    </row>
    <row r="3" spans="1:19" x14ac:dyDescent="0.3">
      <c r="A3" s="33" t="s">
        <v>22</v>
      </c>
      <c r="B3" s="42">
        <v>26420</v>
      </c>
      <c r="I3" s="60" t="s">
        <v>17</v>
      </c>
      <c r="J3" s="28">
        <v>17701932.529999997</v>
      </c>
      <c r="R3" s="32" t="s">
        <v>22</v>
      </c>
      <c r="S3" s="77">
        <v>22457</v>
      </c>
    </row>
    <row r="4" spans="1:19" x14ac:dyDescent="0.3">
      <c r="A4" s="33" t="s">
        <v>24</v>
      </c>
      <c r="B4" s="42">
        <v>32670</v>
      </c>
      <c r="I4" s="60" t="s">
        <v>24</v>
      </c>
      <c r="J4" s="28">
        <v>19507956.190000001</v>
      </c>
      <c r="R4" s="32" t="s">
        <v>24</v>
      </c>
      <c r="S4" s="77">
        <v>26136</v>
      </c>
    </row>
    <row r="5" spans="1:19" x14ac:dyDescent="0.3">
      <c r="A5" s="33" t="s">
        <v>22</v>
      </c>
      <c r="B5" s="42">
        <v>13320</v>
      </c>
      <c r="I5" s="60" t="s">
        <v>22</v>
      </c>
      <c r="J5" s="28">
        <v>19289980.620000005</v>
      </c>
      <c r="M5" s="62"/>
      <c r="N5" s="63"/>
      <c r="O5" s="64"/>
      <c r="R5" s="32" t="s">
        <v>22</v>
      </c>
      <c r="S5" s="77">
        <v>10656</v>
      </c>
    </row>
    <row r="6" spans="1:19" x14ac:dyDescent="0.3">
      <c r="A6" s="33" t="s">
        <v>26</v>
      </c>
      <c r="B6" s="42">
        <v>37050</v>
      </c>
      <c r="I6" s="60" t="s">
        <v>26</v>
      </c>
      <c r="J6" s="28">
        <v>14479586.42</v>
      </c>
      <c r="M6" s="65"/>
      <c r="N6" s="66"/>
      <c r="O6" s="67"/>
      <c r="R6" s="32" t="s">
        <v>26</v>
      </c>
      <c r="S6" s="77">
        <v>29640</v>
      </c>
    </row>
    <row r="7" spans="1:19" x14ac:dyDescent="0.3">
      <c r="A7" s="33" t="s">
        <v>22</v>
      </c>
      <c r="B7" s="42">
        <v>529550</v>
      </c>
      <c r="I7" s="60" t="s">
        <v>44</v>
      </c>
      <c r="J7" s="28">
        <v>18417499.140000004</v>
      </c>
      <c r="M7" s="65"/>
      <c r="N7" s="66"/>
      <c r="O7" s="67"/>
      <c r="R7" s="32" t="s">
        <v>22</v>
      </c>
      <c r="S7" s="77">
        <v>525011</v>
      </c>
    </row>
    <row r="8" spans="1:19" x14ac:dyDescent="0.3">
      <c r="A8" s="33" t="s">
        <v>22</v>
      </c>
      <c r="B8" s="42">
        <v>13815</v>
      </c>
      <c r="I8" s="60" t="s">
        <v>1429</v>
      </c>
      <c r="J8" s="28">
        <v>89396954.900000006</v>
      </c>
      <c r="M8" s="65"/>
      <c r="N8" s="66"/>
      <c r="O8" s="67"/>
      <c r="R8" s="32" t="s">
        <v>22</v>
      </c>
      <c r="S8" s="77">
        <v>9210</v>
      </c>
    </row>
    <row r="9" spans="1:19" x14ac:dyDescent="0.3">
      <c r="A9" s="33" t="s">
        <v>17</v>
      </c>
      <c r="B9" s="42">
        <v>30216</v>
      </c>
      <c r="M9" s="65"/>
      <c r="N9" s="66"/>
      <c r="O9" s="67"/>
      <c r="R9" s="32" t="s">
        <v>17</v>
      </c>
      <c r="S9" s="77">
        <v>17626</v>
      </c>
    </row>
    <row r="10" spans="1:19" x14ac:dyDescent="0.3">
      <c r="A10" s="33" t="s">
        <v>24</v>
      </c>
      <c r="B10" s="42">
        <v>37980</v>
      </c>
      <c r="M10" s="65"/>
      <c r="N10" s="66"/>
      <c r="O10" s="67"/>
      <c r="R10" s="32" t="s">
        <v>24</v>
      </c>
      <c r="S10" s="77">
        <v>28485</v>
      </c>
    </row>
    <row r="11" spans="1:19" x14ac:dyDescent="0.3">
      <c r="A11" s="33" t="s">
        <v>22</v>
      </c>
      <c r="B11" s="42">
        <v>18540</v>
      </c>
      <c r="M11" s="65"/>
      <c r="N11" s="66"/>
      <c r="O11" s="67"/>
      <c r="R11" s="32" t="s">
        <v>22</v>
      </c>
      <c r="S11" s="77">
        <v>10815</v>
      </c>
    </row>
    <row r="12" spans="1:19" x14ac:dyDescent="0.3">
      <c r="A12" s="33" t="s">
        <v>26</v>
      </c>
      <c r="B12" s="42">
        <v>37050</v>
      </c>
      <c r="M12" s="65"/>
      <c r="N12" s="66"/>
      <c r="O12" s="67"/>
      <c r="R12" s="32" t="s">
        <v>26</v>
      </c>
      <c r="S12" s="77">
        <v>24700</v>
      </c>
    </row>
    <row r="13" spans="1:19" x14ac:dyDescent="0.3">
      <c r="A13" s="33" t="s">
        <v>17</v>
      </c>
      <c r="B13" s="42">
        <v>333187.5</v>
      </c>
      <c r="M13" s="65"/>
      <c r="N13" s="66"/>
      <c r="O13" s="67"/>
      <c r="R13" s="32" t="s">
        <v>17</v>
      </c>
      <c r="S13" s="77">
        <v>319860</v>
      </c>
    </row>
    <row r="14" spans="1:19" x14ac:dyDescent="0.3">
      <c r="A14" s="33" t="s">
        <v>26</v>
      </c>
      <c r="B14" s="42">
        <v>287400</v>
      </c>
      <c r="M14" s="65"/>
      <c r="N14" s="66"/>
      <c r="O14" s="67"/>
      <c r="R14" s="32" t="s">
        <v>26</v>
      </c>
      <c r="S14" s="77">
        <v>282610</v>
      </c>
    </row>
    <row r="15" spans="1:19" x14ac:dyDescent="0.3">
      <c r="A15" s="33" t="s">
        <v>22</v>
      </c>
      <c r="B15" s="42">
        <v>15022</v>
      </c>
      <c r="M15" s="65"/>
      <c r="N15" s="66"/>
      <c r="O15" s="67"/>
      <c r="R15" s="32" t="s">
        <v>22</v>
      </c>
      <c r="S15" s="77">
        <v>4292</v>
      </c>
    </row>
    <row r="16" spans="1:19" x14ac:dyDescent="0.3">
      <c r="A16" s="33" t="s">
        <v>17</v>
      </c>
      <c r="B16" s="42">
        <v>43125</v>
      </c>
      <c r="K16" s="61" t="s">
        <v>1428</v>
      </c>
      <c r="L16" s="61" t="s">
        <v>1431</v>
      </c>
      <c r="M16" s="65"/>
      <c r="N16" s="66"/>
      <c r="O16" s="67"/>
      <c r="R16" s="32" t="s">
        <v>17</v>
      </c>
      <c r="S16" s="77">
        <v>41400</v>
      </c>
    </row>
    <row r="17" spans="1:28" x14ac:dyDescent="0.3">
      <c r="A17" s="33" t="s">
        <v>44</v>
      </c>
      <c r="B17" s="42">
        <v>9225</v>
      </c>
      <c r="K17" s="60" t="s">
        <v>17</v>
      </c>
      <c r="L17" s="28">
        <v>17701932.529999997</v>
      </c>
      <c r="M17" s="65"/>
      <c r="N17" s="66"/>
      <c r="O17" s="67"/>
      <c r="R17" s="32" t="s">
        <v>44</v>
      </c>
      <c r="S17" s="77">
        <v>6150</v>
      </c>
    </row>
    <row r="18" spans="1:28" x14ac:dyDescent="0.3">
      <c r="A18" s="33" t="s">
        <v>17</v>
      </c>
      <c r="B18" s="42">
        <v>5840</v>
      </c>
      <c r="K18" s="60" t="s">
        <v>24</v>
      </c>
      <c r="L18" s="28">
        <v>19507956.190000001</v>
      </c>
      <c r="M18" s="65"/>
      <c r="N18" s="66"/>
      <c r="O18" s="67"/>
      <c r="R18" s="32" t="s">
        <v>17</v>
      </c>
      <c r="S18" s="77">
        <v>2920</v>
      </c>
    </row>
    <row r="19" spans="1:28" x14ac:dyDescent="0.3">
      <c r="A19" s="33" t="s">
        <v>26</v>
      </c>
      <c r="B19" s="42">
        <v>14610</v>
      </c>
      <c r="K19" s="60" t="s">
        <v>22</v>
      </c>
      <c r="L19" s="28">
        <v>19289980.620000005</v>
      </c>
      <c r="M19" s="65"/>
      <c r="N19" s="66"/>
      <c r="O19" s="67"/>
      <c r="R19" s="32" t="s">
        <v>26</v>
      </c>
      <c r="S19" s="77">
        <v>4870</v>
      </c>
      <c r="V19" s="59" t="s">
        <v>1428</v>
      </c>
      <c r="W19" t="s">
        <v>1432</v>
      </c>
    </row>
    <row r="20" spans="1:28" x14ac:dyDescent="0.3">
      <c r="A20" s="33" t="s">
        <v>17</v>
      </c>
      <c r="B20" s="42">
        <v>30216</v>
      </c>
      <c r="K20" s="60" t="s">
        <v>26</v>
      </c>
      <c r="L20" s="28">
        <v>14479586.42</v>
      </c>
      <c r="M20" s="65"/>
      <c r="N20" s="66"/>
      <c r="O20" s="67"/>
      <c r="R20" s="32" t="s">
        <v>17</v>
      </c>
      <c r="S20" s="77">
        <v>5036</v>
      </c>
      <c r="V20" s="60" t="s">
        <v>17</v>
      </c>
      <c r="W20" s="28">
        <v>2035760.3900000011</v>
      </c>
    </row>
    <row r="21" spans="1:28" x14ac:dyDescent="0.3">
      <c r="A21" s="33" t="s">
        <v>22</v>
      </c>
      <c r="B21" s="42">
        <v>352100</v>
      </c>
      <c r="K21" s="60" t="s">
        <v>44</v>
      </c>
      <c r="L21" s="28">
        <v>18417499.140000004</v>
      </c>
      <c r="M21" s="65"/>
      <c r="N21" s="66"/>
      <c r="O21" s="67"/>
      <c r="R21" s="32" t="s">
        <v>22</v>
      </c>
      <c r="S21" s="77">
        <v>342040</v>
      </c>
      <c r="V21" s="60" t="s">
        <v>24</v>
      </c>
      <c r="W21" s="28">
        <v>1825989.2899999991</v>
      </c>
    </row>
    <row r="22" spans="1:28" x14ac:dyDescent="0.3">
      <c r="A22" s="33" t="s">
        <v>22</v>
      </c>
      <c r="B22" s="42">
        <v>4404</v>
      </c>
      <c r="M22" s="68"/>
      <c r="N22" s="69"/>
      <c r="O22" s="70"/>
      <c r="R22" s="32" t="s">
        <v>22</v>
      </c>
      <c r="S22" s="77">
        <v>734</v>
      </c>
      <c r="V22" s="60" t="s">
        <v>22</v>
      </c>
      <c r="W22" s="28">
        <v>3264748.8200000003</v>
      </c>
    </row>
    <row r="23" spans="1:28" x14ac:dyDescent="0.3">
      <c r="A23" s="33" t="s">
        <v>26</v>
      </c>
      <c r="B23" s="42">
        <v>6181</v>
      </c>
      <c r="R23" s="32" t="s">
        <v>26</v>
      </c>
      <c r="S23" s="77">
        <v>-2649</v>
      </c>
      <c r="V23" s="60" t="s">
        <v>26</v>
      </c>
      <c r="W23" s="28">
        <v>2976080.11</v>
      </c>
    </row>
    <row r="24" spans="1:28" x14ac:dyDescent="0.3">
      <c r="A24" s="33" t="s">
        <v>24</v>
      </c>
      <c r="B24" s="42">
        <v>8235</v>
      </c>
      <c r="R24" s="32" t="s">
        <v>24</v>
      </c>
      <c r="S24" s="77">
        <v>2745</v>
      </c>
      <c r="V24" s="60" t="s">
        <v>44</v>
      </c>
      <c r="W24" s="28">
        <v>1961258.6799999995</v>
      </c>
    </row>
    <row r="25" spans="1:28" x14ac:dyDescent="0.3">
      <c r="A25" s="33" t="s">
        <v>26</v>
      </c>
      <c r="B25" s="42">
        <v>236400</v>
      </c>
      <c r="R25" s="32" t="s">
        <v>26</v>
      </c>
      <c r="S25" s="77">
        <v>228520</v>
      </c>
      <c r="V25" s="60" t="s">
        <v>1429</v>
      </c>
      <c r="W25" s="28">
        <v>12063837.289999999</v>
      </c>
    </row>
    <row r="26" spans="1:28" x14ac:dyDescent="0.3">
      <c r="A26" s="33" t="s">
        <v>26</v>
      </c>
      <c r="B26" s="42">
        <v>37080</v>
      </c>
      <c r="R26" s="32" t="s">
        <v>26</v>
      </c>
      <c r="S26" s="77">
        <v>12360</v>
      </c>
    </row>
    <row r="27" spans="1:28" x14ac:dyDescent="0.3">
      <c r="A27" s="33" t="s">
        <v>44</v>
      </c>
      <c r="B27" s="42">
        <v>8001</v>
      </c>
      <c r="R27" s="32" t="s">
        <v>44</v>
      </c>
      <c r="S27" s="77">
        <v>-3429</v>
      </c>
    </row>
    <row r="28" spans="1:28" x14ac:dyDescent="0.3">
      <c r="A28" s="33" t="s">
        <v>17</v>
      </c>
      <c r="B28" s="42">
        <v>603750</v>
      </c>
      <c r="R28" s="32" t="s">
        <v>17</v>
      </c>
      <c r="S28" s="77">
        <v>586500</v>
      </c>
      <c r="AA28" s="60" t="s">
        <v>17</v>
      </c>
      <c r="AB28" s="28">
        <v>2035760.3900000011</v>
      </c>
    </row>
    <row r="29" spans="1:28" x14ac:dyDescent="0.3">
      <c r="A29" s="33" t="s">
        <v>44</v>
      </c>
      <c r="B29" s="42">
        <v>10944</v>
      </c>
      <c r="R29" s="32" t="s">
        <v>44</v>
      </c>
      <c r="S29" s="77">
        <v>1824</v>
      </c>
      <c r="AA29" s="60" t="s">
        <v>24</v>
      </c>
      <c r="AB29" s="28">
        <v>1825989.2899999991</v>
      </c>
    </row>
    <row r="30" spans="1:28" x14ac:dyDescent="0.3">
      <c r="A30" s="33" t="s">
        <v>17</v>
      </c>
      <c r="B30" s="42">
        <v>32280</v>
      </c>
      <c r="R30" s="32" t="s">
        <v>17</v>
      </c>
      <c r="S30" s="77">
        <v>10760</v>
      </c>
      <c r="AA30" s="60" t="s">
        <v>22</v>
      </c>
      <c r="AB30" s="28">
        <v>3264748.8200000003</v>
      </c>
    </row>
    <row r="31" spans="1:28" x14ac:dyDescent="0.3">
      <c r="A31" s="33" t="s">
        <v>17</v>
      </c>
      <c r="B31" s="42">
        <v>36340</v>
      </c>
      <c r="R31" s="32" t="s">
        <v>17</v>
      </c>
      <c r="S31" s="77">
        <v>18170</v>
      </c>
      <c r="AA31" s="60" t="s">
        <v>26</v>
      </c>
      <c r="AB31" s="28">
        <v>2976080.11</v>
      </c>
    </row>
    <row r="32" spans="1:28" x14ac:dyDescent="0.3">
      <c r="A32" s="33" t="s">
        <v>22</v>
      </c>
      <c r="B32" s="42">
        <v>529550</v>
      </c>
      <c r="R32" s="32" t="s">
        <v>22</v>
      </c>
      <c r="S32" s="77">
        <v>514420</v>
      </c>
      <c r="AA32" s="60" t="s">
        <v>44</v>
      </c>
      <c r="AB32" s="28">
        <v>1961258.6799999995</v>
      </c>
    </row>
    <row r="33" spans="1:19" x14ac:dyDescent="0.3">
      <c r="A33" s="33" t="s">
        <v>26</v>
      </c>
      <c r="B33" s="42">
        <v>10451</v>
      </c>
      <c r="R33" s="32" t="s">
        <v>26</v>
      </c>
      <c r="S33" s="77">
        <v>-168709</v>
      </c>
    </row>
    <row r="34" spans="1:19" x14ac:dyDescent="0.3">
      <c r="A34" s="33" t="s">
        <v>24</v>
      </c>
      <c r="B34" s="42">
        <v>225500</v>
      </c>
      <c r="R34" s="32" t="s">
        <v>24</v>
      </c>
      <c r="S34" s="77">
        <v>9020</v>
      </c>
    </row>
    <row r="35" spans="1:19" x14ac:dyDescent="0.3">
      <c r="A35" s="33" t="s">
        <v>22</v>
      </c>
      <c r="B35" s="42">
        <v>25932</v>
      </c>
      <c r="R35" s="32" t="s">
        <v>22</v>
      </c>
      <c r="S35" s="77">
        <v>-233388</v>
      </c>
    </row>
    <row r="36" spans="1:19" x14ac:dyDescent="0.3">
      <c r="A36" s="33" t="s">
        <v>22</v>
      </c>
      <c r="B36" s="42">
        <v>352100</v>
      </c>
      <c r="R36" s="32" t="s">
        <v>22</v>
      </c>
      <c r="S36" s="77">
        <v>231380</v>
      </c>
    </row>
    <row r="37" spans="1:19" x14ac:dyDescent="0.3">
      <c r="A37" s="33" t="s">
        <v>22</v>
      </c>
      <c r="B37" s="42">
        <v>18540</v>
      </c>
      <c r="R37" s="32" t="s">
        <v>22</v>
      </c>
      <c r="S37" s="77">
        <v>-166860</v>
      </c>
    </row>
    <row r="38" spans="1:19" x14ac:dyDescent="0.3">
      <c r="A38" s="33" t="s">
        <v>44</v>
      </c>
      <c r="B38" s="42">
        <v>352625</v>
      </c>
      <c r="R38" s="32" t="s">
        <v>44</v>
      </c>
      <c r="S38" s="77">
        <v>14105</v>
      </c>
    </row>
    <row r="39" spans="1:19" x14ac:dyDescent="0.3">
      <c r="A39" s="33" t="s">
        <v>17</v>
      </c>
      <c r="B39" s="42">
        <v>43125</v>
      </c>
      <c r="R39" s="32" t="s">
        <v>17</v>
      </c>
      <c r="S39" s="77">
        <v>1725</v>
      </c>
    </row>
    <row r="40" spans="1:19" x14ac:dyDescent="0.3">
      <c r="A40" s="33" t="s">
        <v>17</v>
      </c>
      <c r="B40" s="42">
        <v>600300</v>
      </c>
      <c r="R40" s="32" t="s">
        <v>17</v>
      </c>
      <c r="S40" s="77">
        <v>100050</v>
      </c>
    </row>
    <row r="41" spans="1:19" x14ac:dyDescent="0.3">
      <c r="A41" s="33" t="s">
        <v>22</v>
      </c>
      <c r="B41" s="42">
        <v>34056</v>
      </c>
      <c r="R41" s="32" t="s">
        <v>22</v>
      </c>
      <c r="S41" s="77">
        <v>-675444</v>
      </c>
    </row>
    <row r="42" spans="1:19" x14ac:dyDescent="0.3">
      <c r="A42" s="33" t="s">
        <v>24</v>
      </c>
      <c r="B42" s="42">
        <v>32670</v>
      </c>
      <c r="R42" s="32" t="s">
        <v>24</v>
      </c>
      <c r="S42" s="77">
        <v>-511830</v>
      </c>
    </row>
    <row r="43" spans="1:19" x14ac:dyDescent="0.3">
      <c r="A43" s="33" t="s">
        <v>22</v>
      </c>
      <c r="B43" s="42">
        <v>13320</v>
      </c>
      <c r="R43" s="32" t="s">
        <v>22</v>
      </c>
      <c r="S43" s="77">
        <v>-208680</v>
      </c>
    </row>
    <row r="44" spans="1:19" x14ac:dyDescent="0.3">
      <c r="A44" s="33" t="s">
        <v>24</v>
      </c>
      <c r="B44" s="42">
        <v>534450</v>
      </c>
      <c r="R44" s="32" t="s">
        <v>24</v>
      </c>
      <c r="S44" s="77">
        <v>152700</v>
      </c>
    </row>
    <row r="45" spans="1:19" x14ac:dyDescent="0.3">
      <c r="A45" s="33" t="s">
        <v>24</v>
      </c>
      <c r="B45" s="42">
        <v>645300</v>
      </c>
      <c r="R45" s="32" t="s">
        <v>24</v>
      </c>
      <c r="S45" s="77">
        <v>107550</v>
      </c>
    </row>
    <row r="46" spans="1:19" x14ac:dyDescent="0.3">
      <c r="A46" s="33" t="s">
        <v>17</v>
      </c>
      <c r="B46" s="42">
        <v>36340</v>
      </c>
      <c r="G46" s="59" t="s">
        <v>1428</v>
      </c>
      <c r="H46" t="s">
        <v>1431</v>
      </c>
      <c r="R46" s="32" t="s">
        <v>17</v>
      </c>
      <c r="S46" s="77">
        <v>-417910</v>
      </c>
    </row>
    <row r="47" spans="1:19" x14ac:dyDescent="0.3">
      <c r="A47" s="33" t="s">
        <v>24</v>
      </c>
      <c r="B47" s="42">
        <v>962500</v>
      </c>
      <c r="G47" s="60" t="s">
        <v>26</v>
      </c>
      <c r="H47" s="28">
        <v>20949352.109999999</v>
      </c>
      <c r="R47" s="32" t="s">
        <v>24</v>
      </c>
      <c r="S47" s="77">
        <v>247500</v>
      </c>
    </row>
    <row r="48" spans="1:19" x14ac:dyDescent="0.3">
      <c r="A48" s="33" t="s">
        <v>44</v>
      </c>
      <c r="B48" s="42">
        <v>23436</v>
      </c>
      <c r="G48" s="60" t="s">
        <v>22</v>
      </c>
      <c r="H48" s="28">
        <v>23505340.820000011</v>
      </c>
      <c r="R48" s="32" t="s">
        <v>44</v>
      </c>
      <c r="S48" s="77">
        <v>-484344</v>
      </c>
    </row>
    <row r="49" spans="1:19" x14ac:dyDescent="0.3">
      <c r="A49" s="33" t="s">
        <v>22</v>
      </c>
      <c r="B49" s="42">
        <v>527437.5</v>
      </c>
      <c r="G49" s="60" t="s">
        <v>24</v>
      </c>
      <c r="H49" s="28">
        <v>24354172.290000007</v>
      </c>
      <c r="R49" s="32" t="s">
        <v>22</v>
      </c>
      <c r="S49" s="77">
        <v>-569632.5</v>
      </c>
    </row>
    <row r="50" spans="1:19" x14ac:dyDescent="0.3">
      <c r="A50" s="33" t="s">
        <v>24</v>
      </c>
      <c r="B50" s="42">
        <v>37980</v>
      </c>
      <c r="G50" s="60" t="s">
        <v>17</v>
      </c>
      <c r="H50" s="28">
        <v>24887654.890000004</v>
      </c>
      <c r="R50" s="32" t="s">
        <v>24</v>
      </c>
      <c r="S50" s="77">
        <v>-455760</v>
      </c>
    </row>
    <row r="51" spans="1:19" x14ac:dyDescent="0.3">
      <c r="A51" s="33" t="s">
        <v>22</v>
      </c>
      <c r="B51" s="42">
        <v>11802</v>
      </c>
      <c r="G51" s="60" t="s">
        <v>44</v>
      </c>
      <c r="H51" s="28">
        <v>25029830.180000011</v>
      </c>
      <c r="R51" s="32" t="s">
        <v>22</v>
      </c>
      <c r="S51" s="77">
        <v>-426558</v>
      </c>
    </row>
    <row r="52" spans="1:19" x14ac:dyDescent="0.3">
      <c r="A52" s="33" t="s">
        <v>44</v>
      </c>
      <c r="B52" s="42">
        <v>25692</v>
      </c>
      <c r="G52" s="60" t="s">
        <v>1429</v>
      </c>
      <c r="H52" s="28">
        <v>118726350.29000002</v>
      </c>
      <c r="R52" s="32" t="s">
        <v>44</v>
      </c>
      <c r="S52" s="77">
        <v>-530968</v>
      </c>
    </row>
    <row r="53" spans="1:19" x14ac:dyDescent="0.3">
      <c r="A53" s="33" t="s">
        <v>44</v>
      </c>
      <c r="B53" s="42">
        <v>8001</v>
      </c>
      <c r="R53" s="32" t="s">
        <v>44</v>
      </c>
      <c r="S53" s="77">
        <v>-289179</v>
      </c>
    </row>
    <row r="54" spans="1:19" x14ac:dyDescent="0.3">
      <c r="A54" s="33" t="s">
        <v>44</v>
      </c>
      <c r="B54" s="42">
        <v>9225</v>
      </c>
      <c r="R54" s="32" t="s">
        <v>44</v>
      </c>
      <c r="S54" s="77">
        <v>-150675</v>
      </c>
    </row>
    <row r="55" spans="1:19" x14ac:dyDescent="0.3">
      <c r="A55" s="33" t="s">
        <v>24</v>
      </c>
      <c r="B55" s="42">
        <v>27338.85</v>
      </c>
      <c r="R55" s="32" t="s">
        <v>24</v>
      </c>
      <c r="S55" s="77">
        <v>-12111.15</v>
      </c>
    </row>
    <row r="56" spans="1:19" x14ac:dyDescent="0.3">
      <c r="A56" s="33" t="s">
        <v>24</v>
      </c>
      <c r="B56" s="42">
        <v>34095.599999999999</v>
      </c>
      <c r="R56" s="32" t="s">
        <v>24</v>
      </c>
      <c r="S56" s="77">
        <v>11135.6</v>
      </c>
    </row>
    <row r="57" spans="1:19" x14ac:dyDescent="0.3">
      <c r="A57" s="33" t="s">
        <v>24</v>
      </c>
      <c r="B57" s="42">
        <v>7137.9</v>
      </c>
      <c r="R57" s="32" t="s">
        <v>24</v>
      </c>
      <c r="S57" s="77">
        <v>-3162.1</v>
      </c>
    </row>
    <row r="58" spans="1:19" x14ac:dyDescent="0.3">
      <c r="A58" s="33" t="s">
        <v>24</v>
      </c>
      <c r="B58" s="42">
        <v>4428.2700000000004</v>
      </c>
      <c r="R58" s="32" t="s">
        <v>24</v>
      </c>
      <c r="S58" s="77">
        <v>-72251.73</v>
      </c>
    </row>
    <row r="59" spans="1:19" x14ac:dyDescent="0.3">
      <c r="A59" s="33" t="s">
        <v>17</v>
      </c>
      <c r="B59" s="42">
        <v>9189.18</v>
      </c>
      <c r="R59" s="32" t="s">
        <v>17</v>
      </c>
      <c r="S59" s="77">
        <v>-322310.82</v>
      </c>
    </row>
    <row r="60" spans="1:19" x14ac:dyDescent="0.3">
      <c r="A60" s="33" t="s">
        <v>44</v>
      </c>
      <c r="B60" s="42">
        <v>22073.040000000001</v>
      </c>
      <c r="R60" s="32" t="s">
        <v>44</v>
      </c>
      <c r="S60" s="77">
        <v>16499.04</v>
      </c>
    </row>
    <row r="61" spans="1:19" x14ac:dyDescent="0.3">
      <c r="A61" s="33" t="s">
        <v>26</v>
      </c>
      <c r="B61" s="42">
        <v>419265</v>
      </c>
      <c r="R61" s="32" t="s">
        <v>26</v>
      </c>
      <c r="S61" s="77">
        <v>415635</v>
      </c>
    </row>
    <row r="62" spans="1:19" x14ac:dyDescent="0.3">
      <c r="A62" s="33" t="s">
        <v>44</v>
      </c>
      <c r="B62" s="42">
        <v>17525.97</v>
      </c>
      <c r="R62" s="32" t="s">
        <v>44</v>
      </c>
      <c r="S62" s="77">
        <v>9938.9699999999993</v>
      </c>
    </row>
    <row r="63" spans="1:19" x14ac:dyDescent="0.3">
      <c r="A63" s="33" t="s">
        <v>17</v>
      </c>
      <c r="B63" s="42">
        <v>17166.599999999999</v>
      </c>
      <c r="R63" s="32" t="s">
        <v>17</v>
      </c>
      <c r="S63" s="77">
        <v>12831.6</v>
      </c>
    </row>
    <row r="64" spans="1:19" x14ac:dyDescent="0.3">
      <c r="A64" s="33" t="s">
        <v>44</v>
      </c>
      <c r="B64" s="42">
        <v>40837.5</v>
      </c>
      <c r="R64" s="32" t="s">
        <v>44</v>
      </c>
      <c r="S64" s="77">
        <v>39847.5</v>
      </c>
    </row>
    <row r="65" spans="1:19" x14ac:dyDescent="0.3">
      <c r="A65" s="33" t="s">
        <v>24</v>
      </c>
      <c r="B65" s="42">
        <v>31731.48</v>
      </c>
      <c r="R65" s="32" t="s">
        <v>24</v>
      </c>
      <c r="S65" s="77">
        <v>23718.48</v>
      </c>
    </row>
    <row r="66" spans="1:19" x14ac:dyDescent="0.3">
      <c r="A66" s="33" t="s">
        <v>22</v>
      </c>
      <c r="B66" s="42">
        <v>9100.08</v>
      </c>
      <c r="R66" s="32" t="s">
        <v>22</v>
      </c>
      <c r="S66" s="77">
        <v>6802.08</v>
      </c>
    </row>
    <row r="67" spans="1:19" x14ac:dyDescent="0.3">
      <c r="A67" s="33" t="s">
        <v>26</v>
      </c>
      <c r="B67" s="42">
        <v>146718</v>
      </c>
      <c r="G67" s="59" t="s">
        <v>1428</v>
      </c>
      <c r="H67" t="s">
        <v>1432</v>
      </c>
      <c r="R67" s="32" t="s">
        <v>26</v>
      </c>
      <c r="S67" s="77">
        <v>145236</v>
      </c>
    </row>
    <row r="68" spans="1:19" x14ac:dyDescent="0.3">
      <c r="A68" s="33" t="s">
        <v>26</v>
      </c>
      <c r="B68" s="42">
        <v>484060.5</v>
      </c>
      <c r="G68" s="60" t="s">
        <v>24</v>
      </c>
      <c r="H68" s="28">
        <v>1825989.2899999991</v>
      </c>
      <c r="R68" s="32" t="s">
        <v>26</v>
      </c>
      <c r="S68" s="77">
        <v>479869.5</v>
      </c>
    </row>
    <row r="69" spans="1:19" x14ac:dyDescent="0.3">
      <c r="A69" s="33" t="s">
        <v>24</v>
      </c>
      <c r="B69" s="42">
        <v>746707.5</v>
      </c>
      <c r="G69" s="60" t="s">
        <v>44</v>
      </c>
      <c r="H69" s="28">
        <v>1961258.6799999995</v>
      </c>
      <c r="R69" s="32" t="s">
        <v>24</v>
      </c>
      <c r="S69" s="77">
        <v>740242.5</v>
      </c>
    </row>
    <row r="70" spans="1:19" x14ac:dyDescent="0.3">
      <c r="A70" s="33" t="s">
        <v>26</v>
      </c>
      <c r="B70" s="42">
        <v>32877.9</v>
      </c>
      <c r="G70" s="60" t="s">
        <v>17</v>
      </c>
      <c r="H70" s="28">
        <v>2035760.3900000011</v>
      </c>
      <c r="R70" s="32" t="s">
        <v>26</v>
      </c>
      <c r="S70" s="77">
        <v>21807.9</v>
      </c>
    </row>
    <row r="71" spans="1:19" x14ac:dyDescent="0.3">
      <c r="A71" s="33" t="s">
        <v>44</v>
      </c>
      <c r="B71" s="42">
        <v>683397</v>
      </c>
      <c r="G71" s="60" t="s">
        <v>26</v>
      </c>
      <c r="H71" s="28">
        <v>2976080.11</v>
      </c>
      <c r="R71" s="32" t="s">
        <v>44</v>
      </c>
      <c r="S71" s="77">
        <v>671892</v>
      </c>
    </row>
    <row r="72" spans="1:19" x14ac:dyDescent="0.3">
      <c r="A72" s="33" t="s">
        <v>24</v>
      </c>
      <c r="B72" s="42">
        <v>27234.9</v>
      </c>
      <c r="G72" s="60" t="s">
        <v>22</v>
      </c>
      <c r="H72" s="28">
        <v>3264748.8200000003</v>
      </c>
      <c r="R72" s="32" t="s">
        <v>24</v>
      </c>
      <c r="S72" s="77">
        <v>20357.400000000001</v>
      </c>
    </row>
    <row r="73" spans="1:19" x14ac:dyDescent="0.3">
      <c r="A73" s="33" t="s">
        <v>17</v>
      </c>
      <c r="B73" s="42">
        <v>12681.9</v>
      </c>
      <c r="G73" s="60" t="s">
        <v>1429</v>
      </c>
      <c r="H73" s="28">
        <v>12063837.289999999</v>
      </c>
      <c r="R73" s="32" t="s">
        <v>17</v>
      </c>
      <c r="S73" s="77">
        <v>3531.9</v>
      </c>
    </row>
    <row r="74" spans="1:19" x14ac:dyDescent="0.3">
      <c r="A74" s="33" t="s">
        <v>44</v>
      </c>
      <c r="B74" s="42">
        <v>741906</v>
      </c>
      <c r="R74" s="32" t="s">
        <v>44</v>
      </c>
      <c r="S74" s="77">
        <v>729416</v>
      </c>
    </row>
    <row r="75" spans="1:19" x14ac:dyDescent="0.3">
      <c r="A75" s="33" t="s">
        <v>44</v>
      </c>
      <c r="B75" s="42">
        <v>82046.25</v>
      </c>
      <c r="R75" s="32" t="s">
        <v>44</v>
      </c>
      <c r="S75" s="77">
        <v>78731.25</v>
      </c>
    </row>
    <row r="76" spans="1:19" x14ac:dyDescent="0.3">
      <c r="A76" s="33" t="s">
        <v>44</v>
      </c>
      <c r="B76" s="42">
        <v>22482.9</v>
      </c>
      <c r="R76" s="32" t="s">
        <v>44</v>
      </c>
      <c r="S76" s="77">
        <v>7342.9</v>
      </c>
    </row>
    <row r="77" spans="1:19" x14ac:dyDescent="0.3">
      <c r="A77" s="33" t="s">
        <v>44</v>
      </c>
      <c r="B77" s="42">
        <v>31133.03</v>
      </c>
      <c r="R77" s="32" t="s">
        <v>44</v>
      </c>
      <c r="S77" s="77">
        <v>-13791.97</v>
      </c>
    </row>
    <row r="78" spans="1:19" x14ac:dyDescent="0.3">
      <c r="A78" s="33" t="s">
        <v>44</v>
      </c>
      <c r="B78" s="42">
        <v>89966.25</v>
      </c>
      <c r="R78" s="32" t="s">
        <v>44</v>
      </c>
      <c r="S78" s="77">
        <v>82696.25</v>
      </c>
    </row>
    <row r="79" spans="1:19" x14ac:dyDescent="0.3">
      <c r="A79" s="33" t="s">
        <v>24</v>
      </c>
      <c r="B79" s="42">
        <v>97391.25</v>
      </c>
      <c r="R79" s="32" t="s">
        <v>24</v>
      </c>
      <c r="S79" s="77">
        <v>89521.25</v>
      </c>
    </row>
    <row r="80" spans="1:19" x14ac:dyDescent="0.3">
      <c r="A80" s="33" t="s">
        <v>26</v>
      </c>
      <c r="B80" s="42">
        <v>225596.25</v>
      </c>
      <c r="R80" s="32" t="s">
        <v>26</v>
      </c>
      <c r="S80" s="77">
        <v>207366.25</v>
      </c>
    </row>
    <row r="81" spans="1:19" x14ac:dyDescent="0.3">
      <c r="A81" s="33" t="s">
        <v>22</v>
      </c>
      <c r="B81" s="42">
        <v>11092.95</v>
      </c>
      <c r="R81" s="32" t="s">
        <v>22</v>
      </c>
      <c r="S81" s="77">
        <v>3622.95</v>
      </c>
    </row>
    <row r="82" spans="1:19" x14ac:dyDescent="0.3">
      <c r="A82" s="33" t="s">
        <v>22</v>
      </c>
      <c r="B82" s="42">
        <v>9100.08</v>
      </c>
      <c r="R82" s="32" t="s">
        <v>22</v>
      </c>
      <c r="S82" s="77">
        <v>1440.08</v>
      </c>
    </row>
    <row r="83" spans="1:19" x14ac:dyDescent="0.3">
      <c r="A83" s="33" t="s">
        <v>44</v>
      </c>
      <c r="B83" s="42">
        <v>862785</v>
      </c>
      <c r="R83" s="32" t="s">
        <v>44</v>
      </c>
      <c r="S83" s="77">
        <v>833735</v>
      </c>
    </row>
    <row r="84" spans="1:19" x14ac:dyDescent="0.3">
      <c r="A84" s="33" t="s">
        <v>24</v>
      </c>
      <c r="B84" s="42">
        <v>746707.5</v>
      </c>
      <c r="R84" s="32" t="s">
        <v>24</v>
      </c>
      <c r="S84" s="77">
        <v>725157.5</v>
      </c>
    </row>
    <row r="85" spans="1:19" x14ac:dyDescent="0.3">
      <c r="A85" s="33" t="s">
        <v>24</v>
      </c>
      <c r="B85" s="42">
        <v>76507.199999999997</v>
      </c>
      <c r="R85" s="32" t="s">
        <v>24</v>
      </c>
      <c r="S85" s="77">
        <v>-387172.8</v>
      </c>
    </row>
    <row r="86" spans="1:19" x14ac:dyDescent="0.3">
      <c r="A86" s="33" t="s">
        <v>26</v>
      </c>
      <c r="B86" s="42">
        <v>2508.66</v>
      </c>
      <c r="R86" s="32" t="s">
        <v>26</v>
      </c>
      <c r="S86" s="77">
        <v>-40931.339999999997</v>
      </c>
    </row>
    <row r="87" spans="1:19" x14ac:dyDescent="0.3">
      <c r="A87" s="33" t="s">
        <v>17</v>
      </c>
      <c r="B87" s="42">
        <v>114221.25</v>
      </c>
      <c r="R87" s="32" t="s">
        <v>17</v>
      </c>
      <c r="S87" s="77">
        <v>3461.25</v>
      </c>
    </row>
    <row r="88" spans="1:19" x14ac:dyDescent="0.3">
      <c r="A88" s="33" t="s">
        <v>44</v>
      </c>
      <c r="B88" s="42">
        <v>82046.25</v>
      </c>
      <c r="R88" s="32" t="s">
        <v>44</v>
      </c>
      <c r="S88" s="77">
        <v>2486.25</v>
      </c>
    </row>
    <row r="89" spans="1:19" x14ac:dyDescent="0.3">
      <c r="A89" s="33" t="s">
        <v>17</v>
      </c>
      <c r="B89" s="42">
        <v>14497.56</v>
      </c>
      <c r="R89" s="32" t="s">
        <v>17</v>
      </c>
      <c r="S89" s="77">
        <v>-236542.44</v>
      </c>
    </row>
    <row r="90" spans="1:19" x14ac:dyDescent="0.3">
      <c r="A90" s="33" t="s">
        <v>22</v>
      </c>
      <c r="B90" s="42">
        <v>1822.59</v>
      </c>
      <c r="R90" s="32" t="s">
        <v>22</v>
      </c>
      <c r="S90" s="77">
        <v>-63927.41</v>
      </c>
    </row>
    <row r="91" spans="1:19" x14ac:dyDescent="0.3">
      <c r="A91" s="33" t="s">
        <v>17</v>
      </c>
      <c r="B91" s="42">
        <v>326922.75</v>
      </c>
      <c r="R91" s="32" t="s">
        <v>17</v>
      </c>
      <c r="S91" s="77">
        <v>91047.75</v>
      </c>
    </row>
    <row r="92" spans="1:19" x14ac:dyDescent="0.3">
      <c r="A92" s="33" t="s">
        <v>44</v>
      </c>
      <c r="B92" s="42">
        <v>89966.25</v>
      </c>
      <c r="R92" s="32" t="s">
        <v>44</v>
      </c>
      <c r="S92" s="77">
        <v>-91783.75</v>
      </c>
    </row>
    <row r="93" spans="1:19" x14ac:dyDescent="0.3">
      <c r="A93" s="33" t="s">
        <v>24</v>
      </c>
      <c r="B93" s="42">
        <v>97391.25</v>
      </c>
      <c r="R93" s="32" t="s">
        <v>24</v>
      </c>
      <c r="S93" s="77">
        <v>-99358.75</v>
      </c>
    </row>
    <row r="94" spans="1:19" x14ac:dyDescent="0.3">
      <c r="A94" s="33" t="s">
        <v>22</v>
      </c>
      <c r="B94" s="42">
        <v>292842</v>
      </c>
      <c r="R94" s="32" t="s">
        <v>22</v>
      </c>
      <c r="S94" s="77">
        <v>46342</v>
      </c>
    </row>
    <row r="95" spans="1:19" x14ac:dyDescent="0.3">
      <c r="A95" s="33" t="s">
        <v>26</v>
      </c>
      <c r="B95" s="42">
        <v>146718</v>
      </c>
      <c r="R95" s="32" t="s">
        <v>26</v>
      </c>
      <c r="S95" s="77">
        <v>23218</v>
      </c>
    </row>
    <row r="96" spans="1:19" x14ac:dyDescent="0.3">
      <c r="A96" s="33" t="s">
        <v>26</v>
      </c>
      <c r="B96" s="42">
        <v>484060.5</v>
      </c>
      <c r="R96" s="32" t="s">
        <v>26</v>
      </c>
      <c r="S96" s="77">
        <v>134810.5</v>
      </c>
    </row>
    <row r="97" spans="1:19" x14ac:dyDescent="0.3">
      <c r="A97" s="33" t="s">
        <v>24</v>
      </c>
      <c r="B97" s="42">
        <v>215820</v>
      </c>
      <c r="R97" s="32" t="s">
        <v>24</v>
      </c>
      <c r="S97" s="77">
        <v>-220180</v>
      </c>
    </row>
    <row r="98" spans="1:19" x14ac:dyDescent="0.3">
      <c r="A98" s="33" t="s">
        <v>44</v>
      </c>
      <c r="B98" s="42">
        <v>23629.32</v>
      </c>
      <c r="R98" s="32" t="s">
        <v>44</v>
      </c>
      <c r="S98" s="77">
        <v>-493510.68</v>
      </c>
    </row>
    <row r="99" spans="1:19" x14ac:dyDescent="0.3">
      <c r="A99" s="33" t="s">
        <v>24</v>
      </c>
      <c r="B99" s="42">
        <v>4766.8500000000004</v>
      </c>
      <c r="R99" s="32" t="s">
        <v>24</v>
      </c>
      <c r="S99" s="77">
        <v>-78693.149999999994</v>
      </c>
    </row>
    <row r="100" spans="1:19" x14ac:dyDescent="0.3">
      <c r="A100" s="33" t="s">
        <v>17</v>
      </c>
      <c r="B100" s="42">
        <v>90956.25</v>
      </c>
      <c r="R100" s="32" t="s">
        <v>17</v>
      </c>
      <c r="S100" s="77">
        <v>88728.75</v>
      </c>
    </row>
    <row r="101" spans="1:19" x14ac:dyDescent="0.3">
      <c r="A101" s="33" t="s">
        <v>17</v>
      </c>
      <c r="B101" s="42">
        <v>15229.2</v>
      </c>
      <c r="R101" s="32" t="s">
        <v>17</v>
      </c>
      <c r="S101" s="77">
        <v>11344.2</v>
      </c>
    </row>
    <row r="102" spans="1:19" x14ac:dyDescent="0.3">
      <c r="A102" s="33" t="s">
        <v>22</v>
      </c>
      <c r="B102" s="42">
        <v>62916</v>
      </c>
      <c r="R102" s="32" t="s">
        <v>22</v>
      </c>
      <c r="S102" s="77">
        <v>62274</v>
      </c>
    </row>
    <row r="103" spans="1:19" x14ac:dyDescent="0.3">
      <c r="A103" s="33" t="s">
        <v>24</v>
      </c>
      <c r="B103" s="42">
        <v>14714.7</v>
      </c>
      <c r="R103" s="32" t="s">
        <v>24</v>
      </c>
      <c r="S103" s="77">
        <v>8279.7000000000007</v>
      </c>
    </row>
    <row r="104" spans="1:19" x14ac:dyDescent="0.3">
      <c r="A104" s="33" t="s">
        <v>17</v>
      </c>
      <c r="B104" s="42">
        <v>978236</v>
      </c>
      <c r="R104" s="32" t="s">
        <v>17</v>
      </c>
      <c r="S104" s="77">
        <v>969680</v>
      </c>
    </row>
    <row r="105" spans="1:19" x14ac:dyDescent="0.3">
      <c r="A105" s="33" t="s">
        <v>44</v>
      </c>
      <c r="B105" s="42">
        <v>13429.92</v>
      </c>
      <c r="R105" s="32" t="s">
        <v>44</v>
      </c>
      <c r="S105" s="77">
        <v>7719.92</v>
      </c>
    </row>
    <row r="106" spans="1:19" x14ac:dyDescent="0.3">
      <c r="A106" s="33" t="s">
        <v>44</v>
      </c>
      <c r="B106" s="42">
        <v>30693.599999999999</v>
      </c>
      <c r="R106" s="32" t="s">
        <v>44</v>
      </c>
      <c r="S106" s="77">
        <v>22863.599999999999</v>
      </c>
    </row>
    <row r="107" spans="1:19" x14ac:dyDescent="0.3">
      <c r="A107" s="33" t="s">
        <v>26</v>
      </c>
      <c r="B107" s="42">
        <v>8114.4</v>
      </c>
      <c r="R107" s="32" t="s">
        <v>26</v>
      </c>
      <c r="S107" s="77">
        <v>4664.3999999999996</v>
      </c>
    </row>
    <row r="108" spans="1:19" x14ac:dyDescent="0.3">
      <c r="A108" s="33" t="s">
        <v>26</v>
      </c>
      <c r="B108" s="42">
        <v>203350</v>
      </c>
      <c r="R108" s="32" t="s">
        <v>26</v>
      </c>
      <c r="S108" s="77">
        <v>195050</v>
      </c>
    </row>
    <row r="109" spans="1:19" x14ac:dyDescent="0.3">
      <c r="A109" s="33" t="s">
        <v>17</v>
      </c>
      <c r="B109" s="42">
        <v>34736.1</v>
      </c>
      <c r="R109" s="32" t="s">
        <v>17</v>
      </c>
      <c r="S109" s="77">
        <v>11106.1</v>
      </c>
    </row>
    <row r="110" spans="1:19" x14ac:dyDescent="0.3">
      <c r="A110" s="33" t="s">
        <v>24</v>
      </c>
      <c r="B110" s="42">
        <v>269892</v>
      </c>
      <c r="R110" s="32" t="s">
        <v>24</v>
      </c>
      <c r="S110" s="77">
        <v>260712</v>
      </c>
    </row>
    <row r="111" spans="1:19" x14ac:dyDescent="0.3">
      <c r="A111" s="33" t="s">
        <v>22</v>
      </c>
      <c r="B111" s="42">
        <v>508032</v>
      </c>
      <c r="R111" s="32" t="s">
        <v>22</v>
      </c>
      <c r="S111" s="77">
        <v>490752</v>
      </c>
    </row>
    <row r="112" spans="1:19" x14ac:dyDescent="0.3">
      <c r="A112" s="33" t="s">
        <v>44</v>
      </c>
      <c r="B112" s="42">
        <v>13429.92</v>
      </c>
      <c r="R112" s="32" t="s">
        <v>44</v>
      </c>
      <c r="S112" s="77">
        <v>2009.92</v>
      </c>
    </row>
    <row r="113" spans="1:19" x14ac:dyDescent="0.3">
      <c r="A113" s="33" t="s">
        <v>26</v>
      </c>
      <c r="B113" s="42">
        <v>81095</v>
      </c>
      <c r="R113" s="32" t="s">
        <v>26</v>
      </c>
      <c r="S113" s="77">
        <v>74475</v>
      </c>
    </row>
    <row r="114" spans="1:19" x14ac:dyDescent="0.3">
      <c r="A114" s="33" t="s">
        <v>17</v>
      </c>
      <c r="B114" s="42">
        <v>15229.2</v>
      </c>
      <c r="R114" s="32" t="s">
        <v>17</v>
      </c>
      <c r="S114" s="77">
        <v>2279.1999999999998</v>
      </c>
    </row>
    <row r="115" spans="1:19" x14ac:dyDescent="0.3">
      <c r="A115" s="33" t="s">
        <v>22</v>
      </c>
      <c r="B115" s="42">
        <v>99102.5</v>
      </c>
      <c r="R115" s="32" t="s">
        <v>22</v>
      </c>
      <c r="S115" s="77">
        <v>91012.5</v>
      </c>
    </row>
    <row r="116" spans="1:19" x14ac:dyDescent="0.3">
      <c r="A116" s="33" t="s">
        <v>26</v>
      </c>
      <c r="B116" s="42">
        <v>262762.5</v>
      </c>
      <c r="R116" s="32" t="s">
        <v>26</v>
      </c>
      <c r="S116" s="77">
        <v>241312.5</v>
      </c>
    </row>
    <row r="117" spans="1:19" x14ac:dyDescent="0.3">
      <c r="A117" s="33" t="s">
        <v>24</v>
      </c>
      <c r="B117" s="42">
        <v>20991.599999999999</v>
      </c>
      <c r="R117" s="32" t="s">
        <v>24</v>
      </c>
      <c r="S117" s="77">
        <v>3141.6</v>
      </c>
    </row>
    <row r="118" spans="1:19" x14ac:dyDescent="0.3">
      <c r="A118" s="33" t="s">
        <v>17</v>
      </c>
      <c r="B118" s="42">
        <v>563304</v>
      </c>
      <c r="R118" s="32" t="s">
        <v>17</v>
      </c>
      <c r="S118" s="77">
        <v>544144</v>
      </c>
    </row>
    <row r="119" spans="1:19" x14ac:dyDescent="0.3">
      <c r="A119" s="33" t="s">
        <v>17</v>
      </c>
      <c r="B119" s="42">
        <v>978236</v>
      </c>
      <c r="R119" s="32" t="s">
        <v>17</v>
      </c>
      <c r="S119" s="77">
        <v>949716</v>
      </c>
    </row>
    <row r="120" spans="1:19" x14ac:dyDescent="0.3">
      <c r="A120" s="33" t="s">
        <v>17</v>
      </c>
      <c r="B120" s="42">
        <v>334302.5</v>
      </c>
      <c r="R120" s="32" t="s">
        <v>17</v>
      </c>
      <c r="S120" s="77">
        <v>307012.5</v>
      </c>
    </row>
    <row r="121" spans="1:19" x14ac:dyDescent="0.3">
      <c r="A121" s="33" t="s">
        <v>44</v>
      </c>
      <c r="B121" s="42">
        <v>28297.5</v>
      </c>
      <c r="R121" s="32" t="s">
        <v>44</v>
      </c>
      <c r="S121" s="77">
        <v>9047.5</v>
      </c>
    </row>
    <row r="122" spans="1:19" x14ac:dyDescent="0.3">
      <c r="A122" s="33" t="s">
        <v>44</v>
      </c>
      <c r="B122" s="42">
        <v>13809.18</v>
      </c>
      <c r="R122" s="32" t="s">
        <v>44</v>
      </c>
      <c r="S122" s="77">
        <v>-6320.82</v>
      </c>
    </row>
    <row r="123" spans="1:19" x14ac:dyDescent="0.3">
      <c r="A123" s="33" t="s">
        <v>24</v>
      </c>
      <c r="B123" s="42">
        <v>12406.8</v>
      </c>
      <c r="R123" s="32" t="s">
        <v>24</v>
      </c>
      <c r="S123" s="77">
        <v>1856.8</v>
      </c>
    </row>
    <row r="124" spans="1:19" x14ac:dyDescent="0.3">
      <c r="A124" s="33" t="s">
        <v>26</v>
      </c>
      <c r="B124" s="42">
        <v>12747.84</v>
      </c>
      <c r="R124" s="32" t="s">
        <v>26</v>
      </c>
      <c r="S124" s="77">
        <v>1907.84</v>
      </c>
    </row>
    <row r="125" spans="1:19" x14ac:dyDescent="0.3">
      <c r="A125" s="33" t="s">
        <v>44</v>
      </c>
      <c r="B125" s="42">
        <v>30693.599999999999</v>
      </c>
      <c r="R125" s="32" t="s">
        <v>44</v>
      </c>
      <c r="S125" s="77">
        <v>-157226.4</v>
      </c>
    </row>
    <row r="126" spans="1:19" x14ac:dyDescent="0.3">
      <c r="A126" s="33" t="s">
        <v>22</v>
      </c>
      <c r="B126" s="42">
        <v>1017338</v>
      </c>
      <c r="R126" s="32" t="s">
        <v>22</v>
      </c>
      <c r="S126" s="77">
        <v>661418</v>
      </c>
    </row>
    <row r="127" spans="1:19" x14ac:dyDescent="0.3">
      <c r="A127" s="33" t="s">
        <v>22</v>
      </c>
      <c r="B127" s="42">
        <v>986811</v>
      </c>
      <c r="R127" s="32" t="s">
        <v>22</v>
      </c>
      <c r="S127" s="77">
        <v>641571</v>
      </c>
    </row>
    <row r="128" spans="1:19" x14ac:dyDescent="0.3">
      <c r="A128" s="33" t="s">
        <v>22</v>
      </c>
      <c r="B128" s="42">
        <v>99102.5</v>
      </c>
      <c r="R128" s="32" t="s">
        <v>22</v>
      </c>
      <c r="S128" s="77">
        <v>2022.5</v>
      </c>
    </row>
    <row r="129" spans="1:19" x14ac:dyDescent="0.3">
      <c r="A129" s="33" t="s">
        <v>26</v>
      </c>
      <c r="B129" s="42">
        <v>262762.5</v>
      </c>
      <c r="R129" s="32" t="s">
        <v>26</v>
      </c>
      <c r="S129" s="77">
        <v>5362.5</v>
      </c>
    </row>
    <row r="130" spans="1:19" x14ac:dyDescent="0.3">
      <c r="A130" s="33" t="s">
        <v>24</v>
      </c>
      <c r="B130" s="42">
        <v>12406.8</v>
      </c>
      <c r="R130" s="32" t="s">
        <v>24</v>
      </c>
      <c r="S130" s="77">
        <v>-114193.2</v>
      </c>
    </row>
    <row r="131" spans="1:19" x14ac:dyDescent="0.3">
      <c r="A131" s="33" t="s">
        <v>26</v>
      </c>
      <c r="B131" s="42">
        <v>10662.4</v>
      </c>
      <c r="R131" s="32" t="s">
        <v>26</v>
      </c>
      <c r="S131" s="77">
        <v>-54617.599999999999</v>
      </c>
    </row>
    <row r="132" spans="1:19" x14ac:dyDescent="0.3">
      <c r="A132" s="33" t="s">
        <v>26</v>
      </c>
      <c r="B132" s="42">
        <v>12747.84</v>
      </c>
      <c r="R132" s="32" t="s">
        <v>26</v>
      </c>
      <c r="S132" s="77">
        <v>-117332.16</v>
      </c>
    </row>
    <row r="133" spans="1:19" x14ac:dyDescent="0.3">
      <c r="A133" s="33" t="s">
        <v>26</v>
      </c>
      <c r="B133" s="42">
        <v>81095</v>
      </c>
      <c r="R133" s="32" t="s">
        <v>26</v>
      </c>
      <c r="S133" s="77">
        <v>-84405</v>
      </c>
    </row>
    <row r="134" spans="1:19" x14ac:dyDescent="0.3">
      <c r="A134" s="33" t="s">
        <v>22</v>
      </c>
      <c r="B134" s="42">
        <v>62916</v>
      </c>
      <c r="R134" s="32" t="s">
        <v>22</v>
      </c>
      <c r="S134" s="77">
        <v>9416</v>
      </c>
    </row>
    <row r="135" spans="1:19" x14ac:dyDescent="0.3">
      <c r="A135" s="33" t="s">
        <v>22</v>
      </c>
      <c r="B135" s="42">
        <v>986811</v>
      </c>
      <c r="R135" s="32" t="s">
        <v>22</v>
      </c>
      <c r="S135" s="77">
        <v>267561</v>
      </c>
    </row>
    <row r="136" spans="1:19" x14ac:dyDescent="0.3">
      <c r="A136" s="33" t="s">
        <v>17</v>
      </c>
      <c r="B136" s="42">
        <v>334302.5</v>
      </c>
      <c r="R136" s="32" t="s">
        <v>17</v>
      </c>
      <c r="S136" s="77">
        <v>-347947.5</v>
      </c>
    </row>
    <row r="137" spans="1:19" x14ac:dyDescent="0.3">
      <c r="A137" s="33" t="s">
        <v>44</v>
      </c>
      <c r="B137" s="42">
        <v>91238</v>
      </c>
      <c r="R137" s="32" t="s">
        <v>44</v>
      </c>
      <c r="S137" s="77">
        <v>24738</v>
      </c>
    </row>
    <row r="138" spans="1:19" x14ac:dyDescent="0.3">
      <c r="A138" s="33" t="s">
        <v>26</v>
      </c>
      <c r="B138" s="42">
        <v>665420</v>
      </c>
      <c r="R138" s="32" t="s">
        <v>26</v>
      </c>
      <c r="S138" s="77">
        <v>180420</v>
      </c>
    </row>
    <row r="139" spans="1:19" x14ac:dyDescent="0.3">
      <c r="A139" s="33" t="s">
        <v>22</v>
      </c>
      <c r="B139" s="42">
        <v>76146</v>
      </c>
      <c r="R139" s="32" t="s">
        <v>22</v>
      </c>
      <c r="S139" s="77">
        <v>8806</v>
      </c>
    </row>
    <row r="140" spans="1:19" x14ac:dyDescent="0.3">
      <c r="A140" s="33" t="s">
        <v>26</v>
      </c>
      <c r="B140" s="42">
        <v>323694</v>
      </c>
      <c r="R140" s="32" t="s">
        <v>26</v>
      </c>
      <c r="S140" s="77">
        <v>37434</v>
      </c>
    </row>
    <row r="141" spans="1:19" x14ac:dyDescent="0.3">
      <c r="A141" s="33" t="s">
        <v>22</v>
      </c>
      <c r="B141" s="42">
        <v>278810</v>
      </c>
      <c r="R141" s="32" t="s">
        <v>22</v>
      </c>
      <c r="S141" s="77">
        <v>-312950</v>
      </c>
    </row>
    <row r="142" spans="1:19" x14ac:dyDescent="0.3">
      <c r="A142" s="33" t="s">
        <v>22</v>
      </c>
      <c r="B142" s="42">
        <v>1017338</v>
      </c>
      <c r="R142" s="32" t="s">
        <v>22</v>
      </c>
      <c r="S142" s="77">
        <v>246178</v>
      </c>
    </row>
    <row r="143" spans="1:19" x14ac:dyDescent="0.3">
      <c r="A143" s="33" t="s">
        <v>44</v>
      </c>
      <c r="B143" s="42">
        <v>24225.599999999999</v>
      </c>
      <c r="R143" s="32" t="s">
        <v>44</v>
      </c>
      <c r="S143" s="77">
        <v>-297134.40000000002</v>
      </c>
    </row>
    <row r="144" spans="1:19" x14ac:dyDescent="0.3">
      <c r="A144" s="33" t="s">
        <v>24</v>
      </c>
      <c r="B144" s="42">
        <v>18443.599999999999</v>
      </c>
      <c r="R144" s="32" t="s">
        <v>24</v>
      </c>
      <c r="S144" s="77">
        <v>-226216.4</v>
      </c>
    </row>
    <row r="145" spans="1:19" x14ac:dyDescent="0.3">
      <c r="A145" s="33" t="s">
        <v>17</v>
      </c>
      <c r="B145" s="42">
        <v>563304</v>
      </c>
      <c r="R145" s="32" t="s">
        <v>17</v>
      </c>
      <c r="S145" s="77">
        <v>65144</v>
      </c>
    </row>
    <row r="146" spans="1:19" x14ac:dyDescent="0.3">
      <c r="A146" s="33" t="s">
        <v>24</v>
      </c>
      <c r="B146" s="42">
        <v>514524.38</v>
      </c>
      <c r="R146" s="32" t="s">
        <v>24</v>
      </c>
      <c r="S146" s="77">
        <v>501793.88</v>
      </c>
    </row>
    <row r="147" spans="1:19" x14ac:dyDescent="0.3">
      <c r="A147" s="33" t="s">
        <v>22</v>
      </c>
      <c r="B147" s="42">
        <v>50052</v>
      </c>
      <c r="R147" s="32" t="s">
        <v>22</v>
      </c>
      <c r="S147" s="77">
        <v>42312</v>
      </c>
    </row>
    <row r="148" spans="1:19" x14ac:dyDescent="0.3">
      <c r="A148" s="33" t="s">
        <v>22</v>
      </c>
      <c r="B148" s="42">
        <v>200499</v>
      </c>
      <c r="R148" s="32" t="s">
        <v>22</v>
      </c>
      <c r="S148" s="77">
        <v>198432</v>
      </c>
    </row>
    <row r="149" spans="1:19" x14ac:dyDescent="0.3">
      <c r="A149" s="33" t="s">
        <v>44</v>
      </c>
      <c r="B149" s="42">
        <v>22663.08</v>
      </c>
      <c r="R149" s="32" t="s">
        <v>44</v>
      </c>
      <c r="S149" s="77">
        <v>16822.080000000002</v>
      </c>
    </row>
    <row r="150" spans="1:19" x14ac:dyDescent="0.3">
      <c r="A150" s="33" t="s">
        <v>17</v>
      </c>
      <c r="B150" s="42">
        <v>10569.12</v>
      </c>
      <c r="R150" s="32" t="s">
        <v>17</v>
      </c>
      <c r="S150" s="77">
        <v>7845.12</v>
      </c>
    </row>
    <row r="151" spans="1:19" x14ac:dyDescent="0.3">
      <c r="A151" s="33" t="s">
        <v>22</v>
      </c>
      <c r="B151" s="42">
        <v>13294.82</v>
      </c>
      <c r="R151" s="32" t="s">
        <v>22</v>
      </c>
      <c r="S151" s="77">
        <v>3504.82</v>
      </c>
    </row>
    <row r="152" spans="1:19" x14ac:dyDescent="0.3">
      <c r="A152" s="33" t="s">
        <v>24</v>
      </c>
      <c r="B152" s="42">
        <v>22127.64</v>
      </c>
      <c r="R152" s="32" t="s">
        <v>24</v>
      </c>
      <c r="S152" s="77">
        <v>12622.64</v>
      </c>
    </row>
    <row r="153" spans="1:19" x14ac:dyDescent="0.3">
      <c r="A153" s="33" t="s">
        <v>24</v>
      </c>
      <c r="B153" s="42">
        <v>3693.76</v>
      </c>
      <c r="R153" s="32" t="s">
        <v>24</v>
      </c>
      <c r="S153" s="77">
        <v>973.76</v>
      </c>
    </row>
    <row r="154" spans="1:19" x14ac:dyDescent="0.3">
      <c r="A154" s="33" t="s">
        <v>22</v>
      </c>
      <c r="B154" s="42">
        <v>610081.5</v>
      </c>
      <c r="R154" s="32" t="s">
        <v>22</v>
      </c>
      <c r="S154" s="77">
        <v>601096.5</v>
      </c>
    </row>
    <row r="155" spans="1:19" x14ac:dyDescent="0.3">
      <c r="A155" s="33" t="s">
        <v>24</v>
      </c>
      <c r="B155" s="42">
        <v>156048.75</v>
      </c>
      <c r="R155" s="32" t="s">
        <v>24</v>
      </c>
      <c r="S155" s="77">
        <v>149613.75</v>
      </c>
    </row>
    <row r="156" spans="1:19" x14ac:dyDescent="0.3">
      <c r="A156" s="33" t="s">
        <v>22</v>
      </c>
      <c r="B156" s="42">
        <v>206852.5</v>
      </c>
      <c r="R156" s="32" t="s">
        <v>22</v>
      </c>
      <c r="S156" s="77">
        <v>198322.5</v>
      </c>
    </row>
    <row r="157" spans="1:19" x14ac:dyDescent="0.3">
      <c r="A157" s="33" t="s">
        <v>24</v>
      </c>
      <c r="B157" s="42">
        <v>708439.5</v>
      </c>
      <c r="R157" s="32" t="s">
        <v>24</v>
      </c>
      <c r="S157" s="77">
        <v>684094.5</v>
      </c>
    </row>
    <row r="158" spans="1:19" x14ac:dyDescent="0.3">
      <c r="A158" s="33" t="s">
        <v>17</v>
      </c>
      <c r="B158" s="42">
        <v>215097.5</v>
      </c>
      <c r="R158" s="32" t="s">
        <v>17</v>
      </c>
      <c r="S158" s="77">
        <v>197357.5</v>
      </c>
    </row>
    <row r="159" spans="1:19" x14ac:dyDescent="0.3">
      <c r="A159" s="33" t="s">
        <v>24</v>
      </c>
      <c r="B159" s="42">
        <v>22127.64</v>
      </c>
      <c r="R159" s="32" t="s">
        <v>24</v>
      </c>
      <c r="S159" s="77">
        <v>3117.64</v>
      </c>
    </row>
    <row r="160" spans="1:19" x14ac:dyDescent="0.3">
      <c r="A160" s="33" t="s">
        <v>22</v>
      </c>
      <c r="B160" s="42">
        <v>200499</v>
      </c>
      <c r="R160" s="32" t="s">
        <v>22</v>
      </c>
      <c r="S160" s="77">
        <v>193609</v>
      </c>
    </row>
    <row r="161" spans="1:19" x14ac:dyDescent="0.3">
      <c r="A161" s="33" t="s">
        <v>22</v>
      </c>
      <c r="B161" s="42">
        <v>190362.5</v>
      </c>
      <c r="R161" s="32" t="s">
        <v>22</v>
      </c>
      <c r="S161" s="77">
        <v>174662.5</v>
      </c>
    </row>
    <row r="162" spans="1:19" x14ac:dyDescent="0.3">
      <c r="A162" s="33" t="s">
        <v>44</v>
      </c>
      <c r="B162" s="42">
        <v>15940.98</v>
      </c>
      <c r="R162" s="32" t="s">
        <v>44</v>
      </c>
      <c r="S162" s="77">
        <v>2245.98</v>
      </c>
    </row>
    <row r="163" spans="1:19" x14ac:dyDescent="0.3">
      <c r="A163" s="33" t="s">
        <v>17</v>
      </c>
      <c r="B163" s="42">
        <v>243591.25</v>
      </c>
      <c r="R163" s="32" t="s">
        <v>17</v>
      </c>
      <c r="S163" s="77">
        <v>223501.25</v>
      </c>
    </row>
    <row r="164" spans="1:19" x14ac:dyDescent="0.3">
      <c r="A164" s="33" t="s">
        <v>22</v>
      </c>
      <c r="B164" s="42">
        <v>28299.75</v>
      </c>
      <c r="R164" s="32" t="s">
        <v>22</v>
      </c>
      <c r="S164" s="77">
        <v>8849.75</v>
      </c>
    </row>
    <row r="165" spans="1:19" x14ac:dyDescent="0.3">
      <c r="A165" s="33" t="s">
        <v>24</v>
      </c>
      <c r="B165" s="42">
        <v>156048.75</v>
      </c>
      <c r="R165" s="32" t="s">
        <v>24</v>
      </c>
      <c r="S165" s="77">
        <v>143178.75</v>
      </c>
    </row>
    <row r="166" spans="1:19" x14ac:dyDescent="0.3">
      <c r="A166" s="33" t="s">
        <v>22</v>
      </c>
      <c r="B166" s="42">
        <v>206852.5</v>
      </c>
      <c r="R166" s="32" t="s">
        <v>22</v>
      </c>
      <c r="S166" s="77">
        <v>189792.5</v>
      </c>
    </row>
    <row r="167" spans="1:19" x14ac:dyDescent="0.3">
      <c r="A167" s="33" t="s">
        <v>17</v>
      </c>
      <c r="B167" s="42">
        <v>243591.25</v>
      </c>
      <c r="R167" s="32" t="s">
        <v>17</v>
      </c>
      <c r="S167" s="77">
        <v>2511.25</v>
      </c>
    </row>
    <row r="168" spans="1:19" x14ac:dyDescent="0.3">
      <c r="A168" s="33" t="s">
        <v>44</v>
      </c>
      <c r="B168" s="42">
        <v>827604</v>
      </c>
      <c r="R168" s="32" t="s">
        <v>44</v>
      </c>
      <c r="S168" s="77">
        <v>116604</v>
      </c>
    </row>
    <row r="169" spans="1:19" x14ac:dyDescent="0.3">
      <c r="A169" s="33" t="s">
        <v>26</v>
      </c>
      <c r="B169" s="42">
        <v>22302.240000000002</v>
      </c>
      <c r="R169" s="32" t="s">
        <v>26</v>
      </c>
      <c r="S169" s="77">
        <v>-456697.76</v>
      </c>
    </row>
    <row r="170" spans="1:19" x14ac:dyDescent="0.3">
      <c r="A170" s="33" t="s">
        <v>22</v>
      </c>
      <c r="B170" s="42">
        <v>190362.5</v>
      </c>
      <c r="R170" s="32" t="s">
        <v>22</v>
      </c>
      <c r="S170" s="77">
        <v>-202137.5</v>
      </c>
    </row>
    <row r="171" spans="1:19" x14ac:dyDescent="0.3">
      <c r="A171" s="33" t="s">
        <v>17</v>
      </c>
      <c r="B171" s="42">
        <v>545334</v>
      </c>
      <c r="R171" s="32" t="s">
        <v>17</v>
      </c>
      <c r="S171" s="77">
        <v>76834</v>
      </c>
    </row>
    <row r="172" spans="1:19" x14ac:dyDescent="0.3">
      <c r="A172" s="33" t="s">
        <v>26</v>
      </c>
      <c r="B172" s="42">
        <v>557459</v>
      </c>
      <c r="R172" s="32" t="s">
        <v>26</v>
      </c>
      <c r="S172" s="77">
        <v>146959</v>
      </c>
    </row>
    <row r="173" spans="1:19" x14ac:dyDescent="0.3">
      <c r="A173" s="33" t="s">
        <v>22</v>
      </c>
      <c r="B173" s="42">
        <v>28299.75</v>
      </c>
      <c r="R173" s="32" t="s">
        <v>22</v>
      </c>
      <c r="S173" s="77">
        <v>-457950.25</v>
      </c>
    </row>
    <row r="174" spans="1:19" x14ac:dyDescent="0.3">
      <c r="A174" s="33" t="s">
        <v>17</v>
      </c>
      <c r="B174" s="42">
        <v>16121.4</v>
      </c>
      <c r="R174" s="32" t="s">
        <v>17</v>
      </c>
      <c r="S174" s="77">
        <v>13628.4</v>
      </c>
    </row>
    <row r="175" spans="1:19" x14ac:dyDescent="0.3">
      <c r="A175" s="33" t="s">
        <v>26</v>
      </c>
      <c r="B175" s="42">
        <v>11950.4</v>
      </c>
      <c r="R175" s="32" t="s">
        <v>26</v>
      </c>
      <c r="S175" s="77">
        <v>-5649.6</v>
      </c>
    </row>
    <row r="176" spans="1:19" x14ac:dyDescent="0.3">
      <c r="A176" s="33" t="s">
        <v>17</v>
      </c>
      <c r="B176" s="42">
        <v>74699.7</v>
      </c>
      <c r="R176" s="32" t="s">
        <v>17</v>
      </c>
      <c r="S176" s="77">
        <v>-387360.3</v>
      </c>
    </row>
    <row r="177" spans="1:19" x14ac:dyDescent="0.3">
      <c r="A177" s="33" t="s">
        <v>22</v>
      </c>
      <c r="B177" s="42">
        <v>28855.56</v>
      </c>
      <c r="R177" s="32" t="s">
        <v>22</v>
      </c>
      <c r="S177" s="77">
        <v>-590894.43999999994</v>
      </c>
    </row>
    <row r="178" spans="1:19" x14ac:dyDescent="0.3">
      <c r="A178" s="33" t="s">
        <v>26</v>
      </c>
      <c r="B178" s="42">
        <v>29246.400000000001</v>
      </c>
      <c r="R178" s="32" t="s">
        <v>26</v>
      </c>
      <c r="S178" s="77">
        <v>19091.400000000001</v>
      </c>
    </row>
    <row r="179" spans="1:19" x14ac:dyDescent="0.3">
      <c r="A179" s="33" t="s">
        <v>26</v>
      </c>
      <c r="B179" s="42">
        <v>29246.400000000001</v>
      </c>
      <c r="R179" s="32" t="s">
        <v>26</v>
      </c>
      <c r="S179" s="77">
        <v>8936.4</v>
      </c>
    </row>
    <row r="180" spans="1:19" x14ac:dyDescent="0.3">
      <c r="A180" s="33" t="s">
        <v>24</v>
      </c>
      <c r="B180" s="42">
        <v>32558.400000000001</v>
      </c>
      <c r="R180" s="32" t="s">
        <v>24</v>
      </c>
      <c r="S180" s="77">
        <v>9948.4</v>
      </c>
    </row>
    <row r="181" spans="1:19" x14ac:dyDescent="0.3">
      <c r="A181" s="33" t="s">
        <v>44</v>
      </c>
      <c r="B181" s="42">
        <v>14131.2</v>
      </c>
      <c r="R181" s="32" t="s">
        <v>44</v>
      </c>
      <c r="S181" s="77">
        <v>-74188.800000000003</v>
      </c>
    </row>
    <row r="182" spans="1:19" x14ac:dyDescent="0.3">
      <c r="A182" s="33" t="s">
        <v>17</v>
      </c>
      <c r="B182" s="42">
        <v>19158.72</v>
      </c>
      <c r="R182" s="32" t="s">
        <v>17</v>
      </c>
      <c r="S182" s="77">
        <v>10605.72</v>
      </c>
    </row>
    <row r="183" spans="1:19" x14ac:dyDescent="0.3">
      <c r="A183" s="33" t="s">
        <v>22</v>
      </c>
      <c r="B183" s="42">
        <v>582048</v>
      </c>
      <c r="R183" s="32" t="s">
        <v>22</v>
      </c>
      <c r="S183" s="77">
        <v>575985</v>
      </c>
    </row>
    <row r="184" spans="1:19" x14ac:dyDescent="0.3">
      <c r="A184" s="33" t="s">
        <v>44</v>
      </c>
      <c r="B184" s="42">
        <v>92064</v>
      </c>
      <c r="R184" s="32" t="s">
        <v>44</v>
      </c>
      <c r="S184" s="77">
        <v>91242</v>
      </c>
    </row>
    <row r="185" spans="1:19" x14ac:dyDescent="0.3">
      <c r="A185" s="33" t="s">
        <v>17</v>
      </c>
      <c r="B185" s="42">
        <v>28324.799999999999</v>
      </c>
      <c r="R185" s="32" t="s">
        <v>17</v>
      </c>
      <c r="S185" s="77">
        <v>18489.8</v>
      </c>
    </row>
    <row r="186" spans="1:19" x14ac:dyDescent="0.3">
      <c r="A186" s="33" t="s">
        <v>22</v>
      </c>
      <c r="B186" s="42">
        <v>535392</v>
      </c>
      <c r="R186" s="32" t="s">
        <v>22</v>
      </c>
      <c r="S186" s="77">
        <v>526097</v>
      </c>
    </row>
    <row r="187" spans="1:19" x14ac:dyDescent="0.3">
      <c r="A187" s="33" t="s">
        <v>17</v>
      </c>
      <c r="B187" s="42">
        <v>19158.72</v>
      </c>
      <c r="R187" s="32" t="s">
        <v>17</v>
      </c>
      <c r="S187" s="77">
        <v>4903.72</v>
      </c>
    </row>
    <row r="188" spans="1:19" x14ac:dyDescent="0.3">
      <c r="A188" s="33" t="s">
        <v>22</v>
      </c>
      <c r="B188" s="42">
        <v>582048</v>
      </c>
      <c r="R188" s="32" t="s">
        <v>22</v>
      </c>
      <c r="S188" s="77">
        <v>571943</v>
      </c>
    </row>
    <row r="189" spans="1:19" x14ac:dyDescent="0.3">
      <c r="A189" s="33" t="s">
        <v>26</v>
      </c>
      <c r="B189" s="42">
        <v>136560</v>
      </c>
      <c r="R189" s="32" t="s">
        <v>26</v>
      </c>
      <c r="S189" s="77">
        <v>130870</v>
      </c>
    </row>
    <row r="190" spans="1:19" x14ac:dyDescent="0.3">
      <c r="A190" s="33" t="s">
        <v>17</v>
      </c>
      <c r="B190" s="42">
        <v>28566.720000000001</v>
      </c>
      <c r="R190" s="32" t="s">
        <v>17</v>
      </c>
      <c r="S190" s="77">
        <v>-13943.28</v>
      </c>
    </row>
    <row r="191" spans="1:19" x14ac:dyDescent="0.3">
      <c r="A191" s="33" t="s">
        <v>22</v>
      </c>
      <c r="B191" s="42">
        <v>95400</v>
      </c>
      <c r="R191" s="32" t="s">
        <v>22</v>
      </c>
      <c r="S191" s="77">
        <v>87450</v>
      </c>
    </row>
    <row r="192" spans="1:19" x14ac:dyDescent="0.3">
      <c r="A192" s="33" t="s">
        <v>22</v>
      </c>
      <c r="B192" s="42">
        <v>407376</v>
      </c>
      <c r="R192" s="32" t="s">
        <v>22</v>
      </c>
      <c r="S192" s="77">
        <v>393231</v>
      </c>
    </row>
    <row r="193" spans="1:19" x14ac:dyDescent="0.3">
      <c r="A193" s="33" t="s">
        <v>44</v>
      </c>
      <c r="B193" s="42">
        <v>840384</v>
      </c>
      <c r="R193" s="32" t="s">
        <v>44</v>
      </c>
      <c r="S193" s="77">
        <v>811204</v>
      </c>
    </row>
    <row r="194" spans="1:19" x14ac:dyDescent="0.3">
      <c r="A194" s="33" t="s">
        <v>44</v>
      </c>
      <c r="B194" s="42">
        <v>1159200</v>
      </c>
      <c r="R194" s="32" t="s">
        <v>44</v>
      </c>
      <c r="S194" s="77">
        <v>1124700</v>
      </c>
    </row>
    <row r="195" spans="1:19" x14ac:dyDescent="0.3">
      <c r="A195" s="33" t="s">
        <v>24</v>
      </c>
      <c r="B195" s="42">
        <v>358560</v>
      </c>
      <c r="R195" s="32" t="s">
        <v>24</v>
      </c>
      <c r="S195" s="77">
        <v>328680</v>
      </c>
    </row>
    <row r="196" spans="1:19" x14ac:dyDescent="0.3">
      <c r="A196" s="33" t="s">
        <v>17</v>
      </c>
      <c r="B196" s="42">
        <v>3139.2</v>
      </c>
      <c r="R196" s="32" t="s">
        <v>17</v>
      </c>
      <c r="S196" s="77">
        <v>959.2</v>
      </c>
    </row>
    <row r="197" spans="1:19" x14ac:dyDescent="0.3">
      <c r="A197" s="33" t="s">
        <v>17</v>
      </c>
      <c r="B197" s="42">
        <v>39820.800000000003</v>
      </c>
      <c r="R197" s="32" t="s">
        <v>17</v>
      </c>
      <c r="S197" s="77">
        <v>19080.8</v>
      </c>
    </row>
    <row r="198" spans="1:19" x14ac:dyDescent="0.3">
      <c r="A198" s="33" t="s">
        <v>44</v>
      </c>
      <c r="B198" s="42">
        <v>20275.2</v>
      </c>
      <c r="R198" s="32" t="s">
        <v>44</v>
      </c>
      <c r="S198" s="77">
        <v>9715.2000000000007</v>
      </c>
    </row>
    <row r="199" spans="1:19" x14ac:dyDescent="0.3">
      <c r="A199" s="33" t="s">
        <v>44</v>
      </c>
      <c r="B199" s="42">
        <v>9662.4</v>
      </c>
      <c r="R199" s="32" t="s">
        <v>44</v>
      </c>
      <c r="S199" s="77">
        <v>2952.4</v>
      </c>
    </row>
    <row r="200" spans="1:19" x14ac:dyDescent="0.3">
      <c r="A200" s="33" t="s">
        <v>26</v>
      </c>
      <c r="B200" s="42">
        <v>21801.599999999999</v>
      </c>
      <c r="R200" s="32" t="s">
        <v>26</v>
      </c>
      <c r="S200" s="77">
        <v>6661.6</v>
      </c>
    </row>
    <row r="201" spans="1:19" x14ac:dyDescent="0.3">
      <c r="A201" s="33" t="s">
        <v>44</v>
      </c>
      <c r="B201" s="42">
        <v>92064</v>
      </c>
      <c r="R201" s="32" t="s">
        <v>44</v>
      </c>
      <c r="S201" s="77">
        <v>89324</v>
      </c>
    </row>
    <row r="202" spans="1:19" x14ac:dyDescent="0.3">
      <c r="A202" s="33" t="s">
        <v>26</v>
      </c>
      <c r="B202" s="42">
        <v>136560</v>
      </c>
      <c r="R202" s="32" t="s">
        <v>26</v>
      </c>
      <c r="S202" s="77">
        <v>125180</v>
      </c>
    </row>
    <row r="203" spans="1:19" x14ac:dyDescent="0.3">
      <c r="A203" s="33" t="s">
        <v>44</v>
      </c>
      <c r="B203" s="42">
        <v>16876.8</v>
      </c>
      <c r="R203" s="32" t="s">
        <v>44</v>
      </c>
      <c r="S203" s="77">
        <v>-158923.20000000001</v>
      </c>
    </row>
    <row r="204" spans="1:19" x14ac:dyDescent="0.3">
      <c r="A204" s="33" t="s">
        <v>17</v>
      </c>
      <c r="B204" s="42">
        <v>50803.199999999997</v>
      </c>
      <c r="R204" s="32" t="s">
        <v>17</v>
      </c>
      <c r="S204" s="77">
        <v>-266716.79999999999</v>
      </c>
    </row>
    <row r="205" spans="1:19" x14ac:dyDescent="0.3">
      <c r="A205" s="33" t="s">
        <v>24</v>
      </c>
      <c r="B205" s="42">
        <v>731472</v>
      </c>
      <c r="R205" s="32" t="s">
        <v>24</v>
      </c>
      <c r="S205" s="77">
        <v>470232</v>
      </c>
    </row>
    <row r="206" spans="1:19" x14ac:dyDescent="0.3">
      <c r="A206" s="33" t="s">
        <v>24</v>
      </c>
      <c r="B206" s="42">
        <v>9976.32</v>
      </c>
      <c r="R206" s="32" t="s">
        <v>24</v>
      </c>
      <c r="S206" s="77">
        <v>-206523.68</v>
      </c>
    </row>
    <row r="207" spans="1:19" x14ac:dyDescent="0.3">
      <c r="A207" s="33" t="s">
        <v>44</v>
      </c>
      <c r="B207" s="42">
        <v>117264</v>
      </c>
      <c r="R207" s="32" t="s">
        <v>44</v>
      </c>
      <c r="S207" s="77">
        <v>30014</v>
      </c>
    </row>
    <row r="208" spans="1:19" x14ac:dyDescent="0.3">
      <c r="A208" s="33" t="s">
        <v>24</v>
      </c>
      <c r="B208" s="42">
        <v>731472</v>
      </c>
      <c r="R208" s="32" t="s">
        <v>24</v>
      </c>
      <c r="S208" s="77">
        <v>187222</v>
      </c>
    </row>
    <row r="209" spans="1:19" x14ac:dyDescent="0.3">
      <c r="A209" s="33" t="s">
        <v>26</v>
      </c>
      <c r="B209" s="42">
        <v>21801.599999999999</v>
      </c>
      <c r="R209" s="32" t="s">
        <v>26</v>
      </c>
      <c r="S209" s="77">
        <v>-356698.4</v>
      </c>
    </row>
    <row r="210" spans="1:19" x14ac:dyDescent="0.3">
      <c r="A210" s="33" t="s">
        <v>26</v>
      </c>
      <c r="B210" s="42">
        <v>626640</v>
      </c>
      <c r="R210" s="32" t="s">
        <v>26</v>
      </c>
      <c r="S210" s="77">
        <v>141740</v>
      </c>
    </row>
    <row r="211" spans="1:19" x14ac:dyDescent="0.3">
      <c r="A211" s="33" t="s">
        <v>26</v>
      </c>
      <c r="B211" s="42">
        <v>128880</v>
      </c>
      <c r="R211" s="32" t="s">
        <v>26</v>
      </c>
      <c r="S211" s="77">
        <v>-150360</v>
      </c>
    </row>
    <row r="212" spans="1:19" x14ac:dyDescent="0.3">
      <c r="A212" s="33" t="s">
        <v>22</v>
      </c>
      <c r="B212" s="42">
        <v>640752</v>
      </c>
      <c r="R212" s="32" t="s">
        <v>22</v>
      </c>
      <c r="S212" s="77">
        <v>144932</v>
      </c>
    </row>
    <row r="213" spans="1:19" x14ac:dyDescent="0.3">
      <c r="A213" s="33" t="s">
        <v>44</v>
      </c>
      <c r="B213" s="42">
        <v>9662.4</v>
      </c>
      <c r="R213" s="32" t="s">
        <v>44</v>
      </c>
      <c r="S213" s="77">
        <v>-164797.6</v>
      </c>
    </row>
    <row r="214" spans="1:19" x14ac:dyDescent="0.3">
      <c r="A214" s="33" t="s">
        <v>17</v>
      </c>
      <c r="B214" s="42">
        <v>597408</v>
      </c>
      <c r="R214" s="32" t="s">
        <v>17</v>
      </c>
      <c r="S214" s="77">
        <v>135128</v>
      </c>
    </row>
    <row r="215" spans="1:19" x14ac:dyDescent="0.3">
      <c r="A215" s="33" t="s">
        <v>22</v>
      </c>
      <c r="B215" s="42">
        <v>7707.35</v>
      </c>
      <c r="R215" s="32" t="s">
        <v>22</v>
      </c>
      <c r="S215" s="77">
        <v>1912.35</v>
      </c>
    </row>
    <row r="216" spans="1:19" x14ac:dyDescent="0.3">
      <c r="A216" s="33" t="s">
        <v>22</v>
      </c>
      <c r="B216" s="42">
        <v>9123.7999999999993</v>
      </c>
      <c r="R216" s="32" t="s">
        <v>22</v>
      </c>
      <c r="S216" s="77">
        <v>-4596.2</v>
      </c>
    </row>
    <row r="217" spans="1:19" x14ac:dyDescent="0.3">
      <c r="A217" s="33" t="s">
        <v>17</v>
      </c>
      <c r="B217" s="42">
        <v>15620.85</v>
      </c>
      <c r="R217" s="32" t="s">
        <v>17</v>
      </c>
      <c r="S217" s="77">
        <v>-7869.15</v>
      </c>
    </row>
    <row r="218" spans="1:19" x14ac:dyDescent="0.3">
      <c r="A218" s="33" t="s">
        <v>26</v>
      </c>
      <c r="B218" s="42">
        <v>17881.849999999999</v>
      </c>
      <c r="R218" s="32" t="s">
        <v>26</v>
      </c>
      <c r="S218" s="77">
        <v>-9008.15</v>
      </c>
    </row>
    <row r="219" spans="1:19" x14ac:dyDescent="0.3">
      <c r="A219" s="33" t="s">
        <v>17</v>
      </c>
      <c r="B219" s="42">
        <v>27713.4</v>
      </c>
      <c r="R219" s="32" t="s">
        <v>17</v>
      </c>
      <c r="S219" s="77">
        <v>3403.4</v>
      </c>
    </row>
    <row r="220" spans="1:19" x14ac:dyDescent="0.3">
      <c r="A220" s="33" t="s">
        <v>17</v>
      </c>
      <c r="B220" s="42">
        <v>27713.4</v>
      </c>
      <c r="R220" s="32" t="s">
        <v>17</v>
      </c>
      <c r="S220" s="77">
        <v>-264006.59999999998</v>
      </c>
    </row>
    <row r="221" spans="1:19" x14ac:dyDescent="0.3">
      <c r="A221" s="33" t="s">
        <v>26</v>
      </c>
      <c r="B221" s="42">
        <v>17881.849999999999</v>
      </c>
      <c r="R221" s="32" t="s">
        <v>26</v>
      </c>
      <c r="S221" s="77">
        <v>-654368.15</v>
      </c>
    </row>
    <row r="222" spans="1:19" x14ac:dyDescent="0.3">
      <c r="A222" s="33" t="s">
        <v>26</v>
      </c>
      <c r="B222" s="42">
        <v>11191.95</v>
      </c>
      <c r="R222" s="32" t="s">
        <v>26</v>
      </c>
      <c r="S222" s="77">
        <v>-426388.05</v>
      </c>
    </row>
    <row r="223" spans="1:19" x14ac:dyDescent="0.3">
      <c r="A223" s="33" t="s">
        <v>26</v>
      </c>
      <c r="B223" s="42">
        <v>12802.2</v>
      </c>
      <c r="R223" s="32" t="s">
        <v>26</v>
      </c>
      <c r="S223" s="77">
        <v>-279177.8</v>
      </c>
    </row>
    <row r="224" spans="1:19" x14ac:dyDescent="0.3">
      <c r="A224" s="33" t="s">
        <v>22</v>
      </c>
      <c r="B224" s="42">
        <v>7707.35</v>
      </c>
      <c r="R224" s="32" t="s">
        <v>22</v>
      </c>
      <c r="S224" s="77">
        <v>-293632.65000000002</v>
      </c>
    </row>
    <row r="225" spans="1:19" x14ac:dyDescent="0.3">
      <c r="A225" s="33" t="s">
        <v>24</v>
      </c>
      <c r="B225" s="42">
        <v>21261</v>
      </c>
      <c r="R225" s="32" t="s">
        <v>24</v>
      </c>
      <c r="S225" s="77">
        <v>15666</v>
      </c>
    </row>
    <row r="226" spans="1:19" x14ac:dyDescent="0.3">
      <c r="A226" s="33" t="s">
        <v>22</v>
      </c>
      <c r="B226" s="42">
        <v>12722.4</v>
      </c>
      <c r="R226" s="32" t="s">
        <v>22</v>
      </c>
      <c r="S226" s="77">
        <v>9374.4</v>
      </c>
    </row>
    <row r="227" spans="1:19" x14ac:dyDescent="0.3">
      <c r="A227" s="33" t="s">
        <v>24</v>
      </c>
      <c r="B227" s="42">
        <v>29697</v>
      </c>
      <c r="R227" s="32" t="s">
        <v>24</v>
      </c>
      <c r="S227" s="77">
        <v>25008</v>
      </c>
    </row>
    <row r="228" spans="1:19" x14ac:dyDescent="0.3">
      <c r="A228" s="33" t="s">
        <v>44</v>
      </c>
      <c r="B228" s="42">
        <v>282435</v>
      </c>
      <c r="R228" s="32" t="s">
        <v>44</v>
      </c>
      <c r="S228" s="77">
        <v>279462</v>
      </c>
    </row>
    <row r="229" spans="1:19" x14ac:dyDescent="0.3">
      <c r="A229" s="33" t="s">
        <v>22</v>
      </c>
      <c r="B229" s="42">
        <v>6756.4</v>
      </c>
      <c r="R229" s="32" t="s">
        <v>22</v>
      </c>
      <c r="S229" s="77">
        <v>3708.4</v>
      </c>
    </row>
    <row r="230" spans="1:19" x14ac:dyDescent="0.3">
      <c r="A230" s="33" t="s">
        <v>26</v>
      </c>
      <c r="B230" s="42">
        <v>39771.75</v>
      </c>
      <c r="R230" s="32" t="s">
        <v>26</v>
      </c>
      <c r="S230" s="77">
        <v>31398.75</v>
      </c>
    </row>
    <row r="231" spans="1:19" x14ac:dyDescent="0.3">
      <c r="A231" s="33" t="s">
        <v>44</v>
      </c>
      <c r="B231" s="42">
        <v>3790.5</v>
      </c>
      <c r="R231" s="32" t="s">
        <v>44</v>
      </c>
      <c r="S231" s="77">
        <v>2080.5</v>
      </c>
    </row>
    <row r="232" spans="1:19" x14ac:dyDescent="0.3">
      <c r="A232" s="33" t="s">
        <v>24</v>
      </c>
      <c r="B232" s="42">
        <v>16538.55</v>
      </c>
      <c r="R232" s="32" t="s">
        <v>24</v>
      </c>
      <c r="S232" s="77">
        <v>9077.5499999999993</v>
      </c>
    </row>
    <row r="233" spans="1:19" x14ac:dyDescent="0.3">
      <c r="A233" s="33" t="s">
        <v>24</v>
      </c>
      <c r="B233" s="42">
        <v>460346.25</v>
      </c>
      <c r="R233" s="32" t="s">
        <v>24</v>
      </c>
      <c r="S233" s="77">
        <v>453423.75</v>
      </c>
    </row>
    <row r="234" spans="1:19" x14ac:dyDescent="0.3">
      <c r="A234" s="33" t="s">
        <v>44</v>
      </c>
      <c r="B234" s="42">
        <v>430706.25</v>
      </c>
      <c r="R234" s="32" t="s">
        <v>44</v>
      </c>
      <c r="S234" s="77">
        <v>412571.25</v>
      </c>
    </row>
    <row r="235" spans="1:19" x14ac:dyDescent="0.3">
      <c r="A235" s="33" t="s">
        <v>26</v>
      </c>
      <c r="B235" s="42">
        <v>239400</v>
      </c>
      <c r="R235" s="32" t="s">
        <v>26</v>
      </c>
      <c r="S235" s="77">
        <v>235800</v>
      </c>
    </row>
    <row r="236" spans="1:19" x14ac:dyDescent="0.3">
      <c r="A236" s="33" t="s">
        <v>22</v>
      </c>
      <c r="B236" s="42">
        <v>26698.799999999999</v>
      </c>
      <c r="R236" s="32" t="s">
        <v>22</v>
      </c>
      <c r="S236" s="77">
        <v>14988.8</v>
      </c>
    </row>
    <row r="237" spans="1:19" x14ac:dyDescent="0.3">
      <c r="A237" s="33" t="s">
        <v>26</v>
      </c>
      <c r="B237" s="42">
        <v>313500</v>
      </c>
      <c r="R237" s="32" t="s">
        <v>26</v>
      </c>
      <c r="S237" s="77">
        <v>308000</v>
      </c>
    </row>
    <row r="238" spans="1:19" x14ac:dyDescent="0.3">
      <c r="A238" s="33" t="s">
        <v>24</v>
      </c>
      <c r="B238" s="42">
        <v>24757</v>
      </c>
      <c r="R238" s="32" t="s">
        <v>24</v>
      </c>
      <c r="S238" s="77">
        <v>11727</v>
      </c>
    </row>
    <row r="239" spans="1:19" x14ac:dyDescent="0.3">
      <c r="A239" s="33" t="s">
        <v>44</v>
      </c>
      <c r="B239" s="42">
        <v>355300</v>
      </c>
      <c r="R239" s="32" t="s">
        <v>44</v>
      </c>
      <c r="S239" s="77">
        <v>325380</v>
      </c>
    </row>
    <row r="240" spans="1:19" x14ac:dyDescent="0.3">
      <c r="A240" s="33" t="s">
        <v>24</v>
      </c>
      <c r="B240" s="42">
        <v>283218.75</v>
      </c>
      <c r="R240" s="32" t="s">
        <v>24</v>
      </c>
      <c r="S240" s="77">
        <v>259368.75</v>
      </c>
    </row>
    <row r="241" spans="1:19" x14ac:dyDescent="0.3">
      <c r="A241" s="33" t="s">
        <v>26</v>
      </c>
      <c r="B241" s="42">
        <v>457995</v>
      </c>
      <c r="R241" s="32" t="s">
        <v>26</v>
      </c>
      <c r="S241" s="77">
        <v>441925</v>
      </c>
    </row>
    <row r="242" spans="1:19" x14ac:dyDescent="0.3">
      <c r="A242" s="33" t="s">
        <v>44</v>
      </c>
      <c r="B242" s="42">
        <v>15474.55</v>
      </c>
      <c r="R242" s="32" t="s">
        <v>44</v>
      </c>
      <c r="S242" s="77">
        <v>-7795.45</v>
      </c>
    </row>
    <row r="243" spans="1:19" x14ac:dyDescent="0.3">
      <c r="A243" s="33" t="s">
        <v>44</v>
      </c>
      <c r="B243" s="42">
        <v>282435</v>
      </c>
      <c r="R243" s="32" t="s">
        <v>44</v>
      </c>
      <c r="S243" s="77">
        <v>272525</v>
      </c>
    </row>
    <row r="244" spans="1:19" x14ac:dyDescent="0.3">
      <c r="A244" s="33" t="s">
        <v>44</v>
      </c>
      <c r="B244" s="42">
        <v>200165</v>
      </c>
      <c r="R244" s="32" t="s">
        <v>44</v>
      </c>
      <c r="S244" s="77">
        <v>194145</v>
      </c>
    </row>
    <row r="245" spans="1:19" x14ac:dyDescent="0.3">
      <c r="A245" s="33" t="s">
        <v>24</v>
      </c>
      <c r="B245" s="42">
        <v>37335</v>
      </c>
      <c r="R245" s="32" t="s">
        <v>24</v>
      </c>
      <c r="S245" s="77">
        <v>11135</v>
      </c>
    </row>
    <row r="246" spans="1:19" x14ac:dyDescent="0.3">
      <c r="A246" s="33" t="s">
        <v>17</v>
      </c>
      <c r="B246" s="42">
        <v>408310</v>
      </c>
      <c r="R246" s="32" t="s">
        <v>17</v>
      </c>
      <c r="S246" s="77">
        <v>396030</v>
      </c>
    </row>
    <row r="247" spans="1:19" x14ac:dyDescent="0.3">
      <c r="A247" s="33" t="s">
        <v>17</v>
      </c>
      <c r="B247" s="42">
        <v>26391</v>
      </c>
      <c r="R247" s="32" t="s">
        <v>17</v>
      </c>
      <c r="S247" s="77">
        <v>12501</v>
      </c>
    </row>
    <row r="248" spans="1:19" x14ac:dyDescent="0.3">
      <c r="A248" s="33" t="s">
        <v>44</v>
      </c>
      <c r="B248" s="42">
        <v>102243.75</v>
      </c>
      <c r="R248" s="32" t="s">
        <v>44</v>
      </c>
      <c r="S248" s="77">
        <v>93633.75</v>
      </c>
    </row>
    <row r="249" spans="1:19" x14ac:dyDescent="0.3">
      <c r="A249" s="33" t="s">
        <v>24</v>
      </c>
      <c r="B249" s="42">
        <v>83600</v>
      </c>
      <c r="R249" s="32" t="s">
        <v>24</v>
      </c>
      <c r="S249" s="77">
        <v>76560</v>
      </c>
    </row>
    <row r="250" spans="1:19" x14ac:dyDescent="0.3">
      <c r="A250" s="33" t="s">
        <v>17</v>
      </c>
      <c r="B250" s="42">
        <v>34238</v>
      </c>
      <c r="R250" s="32" t="s">
        <v>17</v>
      </c>
      <c r="S250" s="77">
        <v>16218</v>
      </c>
    </row>
    <row r="251" spans="1:19" x14ac:dyDescent="0.3">
      <c r="A251" s="33" t="s">
        <v>44</v>
      </c>
      <c r="B251" s="42">
        <v>50597</v>
      </c>
      <c r="R251" s="32" t="s">
        <v>44</v>
      </c>
      <c r="S251" s="77">
        <v>23967</v>
      </c>
    </row>
    <row r="252" spans="1:19" x14ac:dyDescent="0.3">
      <c r="A252" s="33" t="s">
        <v>24</v>
      </c>
      <c r="B252" s="42">
        <v>14204.4</v>
      </c>
      <c r="R252" s="32" t="s">
        <v>24</v>
      </c>
      <c r="S252" s="77">
        <v>-7155.6</v>
      </c>
    </row>
    <row r="253" spans="1:19" x14ac:dyDescent="0.3">
      <c r="A253" s="33" t="s">
        <v>22</v>
      </c>
      <c r="B253" s="42">
        <v>30153</v>
      </c>
      <c r="R253" s="32" t="s">
        <v>22</v>
      </c>
      <c r="S253" s="77">
        <v>8993</v>
      </c>
    </row>
    <row r="254" spans="1:19" x14ac:dyDescent="0.3">
      <c r="A254" s="33" t="s">
        <v>44</v>
      </c>
      <c r="B254" s="42">
        <v>7908.75</v>
      </c>
      <c r="R254" s="32" t="s">
        <v>44</v>
      </c>
      <c r="S254" s="77">
        <v>-58691.25</v>
      </c>
    </row>
    <row r="255" spans="1:19" x14ac:dyDescent="0.3">
      <c r="A255" s="33" t="s">
        <v>26</v>
      </c>
      <c r="B255" s="42">
        <v>40769.25</v>
      </c>
      <c r="R255" s="32" t="s">
        <v>26</v>
      </c>
      <c r="S255" s="77">
        <v>-302550.75</v>
      </c>
    </row>
    <row r="256" spans="1:19" x14ac:dyDescent="0.3">
      <c r="A256" s="33" t="s">
        <v>22</v>
      </c>
      <c r="B256" s="42">
        <v>95831.25</v>
      </c>
      <c r="R256" s="32" t="s">
        <v>22</v>
      </c>
      <c r="S256" s="77">
        <v>-1008.75</v>
      </c>
    </row>
    <row r="257" spans="1:19" x14ac:dyDescent="0.3">
      <c r="A257" s="33" t="s">
        <v>44</v>
      </c>
      <c r="B257" s="42">
        <v>200165</v>
      </c>
      <c r="R257" s="32" t="s">
        <v>44</v>
      </c>
      <c r="S257" s="77">
        <v>127925</v>
      </c>
    </row>
    <row r="258" spans="1:19" x14ac:dyDescent="0.3">
      <c r="A258" s="33" t="s">
        <v>44</v>
      </c>
      <c r="B258" s="42">
        <v>53808</v>
      </c>
      <c r="R258" s="32" t="s">
        <v>44</v>
      </c>
      <c r="S258" s="77">
        <v>-286032</v>
      </c>
    </row>
    <row r="259" spans="1:19" x14ac:dyDescent="0.3">
      <c r="A259" s="33" t="s">
        <v>24</v>
      </c>
      <c r="B259" s="42">
        <v>30001</v>
      </c>
      <c r="R259" s="32" t="s">
        <v>24</v>
      </c>
      <c r="S259" s="77">
        <v>-159479</v>
      </c>
    </row>
    <row r="260" spans="1:19" x14ac:dyDescent="0.3">
      <c r="A260" s="33" t="s">
        <v>44</v>
      </c>
      <c r="B260" s="42">
        <v>102243.75</v>
      </c>
      <c r="R260" s="32" t="s">
        <v>44</v>
      </c>
      <c r="S260" s="77">
        <v>-1076.25</v>
      </c>
    </row>
    <row r="261" spans="1:19" x14ac:dyDescent="0.3">
      <c r="A261" s="33" t="s">
        <v>24</v>
      </c>
      <c r="B261" s="42">
        <v>83600</v>
      </c>
      <c r="R261" s="32" t="s">
        <v>24</v>
      </c>
      <c r="S261" s="77">
        <v>-880</v>
      </c>
    </row>
    <row r="262" spans="1:19" x14ac:dyDescent="0.3">
      <c r="A262" s="33" t="s">
        <v>24</v>
      </c>
      <c r="B262" s="42">
        <v>19627</v>
      </c>
      <c r="R262" s="32" t="s">
        <v>24</v>
      </c>
      <c r="S262" s="77">
        <v>-104333</v>
      </c>
    </row>
    <row r="263" spans="1:19" x14ac:dyDescent="0.3">
      <c r="A263" s="33" t="s">
        <v>22</v>
      </c>
      <c r="B263" s="42">
        <v>356250</v>
      </c>
      <c r="R263" s="32" t="s">
        <v>22</v>
      </c>
      <c r="S263" s="77">
        <v>206250</v>
      </c>
    </row>
    <row r="264" spans="1:19" x14ac:dyDescent="0.3">
      <c r="A264" s="33" t="s">
        <v>17</v>
      </c>
      <c r="B264" s="42">
        <v>26391</v>
      </c>
      <c r="R264" s="32" t="s">
        <v>17</v>
      </c>
      <c r="S264" s="77">
        <v>-320859</v>
      </c>
    </row>
    <row r="265" spans="1:19" x14ac:dyDescent="0.3">
      <c r="A265" s="33" t="s">
        <v>44</v>
      </c>
      <c r="B265" s="42">
        <v>24035</v>
      </c>
      <c r="R265" s="32" t="s">
        <v>44</v>
      </c>
      <c r="S265" s="77">
        <v>-292215</v>
      </c>
    </row>
    <row r="266" spans="1:19" x14ac:dyDescent="0.3">
      <c r="A266" s="33" t="s">
        <v>22</v>
      </c>
      <c r="B266" s="42">
        <v>43643</v>
      </c>
      <c r="R266" s="32" t="s">
        <v>22</v>
      </c>
      <c r="S266" s="77">
        <v>-530607</v>
      </c>
    </row>
    <row r="267" spans="1:19" x14ac:dyDescent="0.3">
      <c r="A267" s="33" t="s">
        <v>44</v>
      </c>
      <c r="B267" s="42">
        <v>50597</v>
      </c>
      <c r="R267" s="32" t="s">
        <v>44</v>
      </c>
      <c r="S267" s="77">
        <v>-615153</v>
      </c>
    </row>
    <row r="268" spans="1:19" x14ac:dyDescent="0.3">
      <c r="A268" s="33" t="s">
        <v>44</v>
      </c>
      <c r="B268" s="42">
        <v>3790.5</v>
      </c>
      <c r="R268" s="32" t="s">
        <v>44</v>
      </c>
      <c r="S268" s="77">
        <v>-138709.5</v>
      </c>
    </row>
    <row r="269" spans="1:19" x14ac:dyDescent="0.3">
      <c r="A269" s="33" t="s">
        <v>24</v>
      </c>
      <c r="B269" s="42">
        <v>16538.55</v>
      </c>
      <c r="R269" s="32" t="s">
        <v>24</v>
      </c>
      <c r="S269" s="77">
        <v>-605211.44999999995</v>
      </c>
    </row>
    <row r="270" spans="1:19" x14ac:dyDescent="0.3">
      <c r="A270" s="33" t="s">
        <v>22</v>
      </c>
      <c r="B270" s="42">
        <v>448875</v>
      </c>
      <c r="R270" s="32" t="s">
        <v>22</v>
      </c>
      <c r="S270" s="77">
        <v>97875</v>
      </c>
    </row>
    <row r="271" spans="1:19" x14ac:dyDescent="0.3">
      <c r="A271" s="33" t="s">
        <v>17</v>
      </c>
      <c r="B271" s="42">
        <v>183540</v>
      </c>
      <c r="R271" s="32" t="s">
        <v>17</v>
      </c>
      <c r="S271" s="77">
        <v>40020</v>
      </c>
    </row>
    <row r="272" spans="1:19" x14ac:dyDescent="0.3">
      <c r="A272" s="33" t="s">
        <v>17</v>
      </c>
      <c r="B272" s="42">
        <v>408310</v>
      </c>
      <c r="R272" s="32" t="s">
        <v>17</v>
      </c>
      <c r="S272" s="77">
        <v>89030</v>
      </c>
    </row>
    <row r="273" spans="1:19" x14ac:dyDescent="0.3">
      <c r="A273" s="33" t="s">
        <v>22</v>
      </c>
      <c r="B273" s="42">
        <v>356250</v>
      </c>
      <c r="R273" s="32" t="s">
        <v>22</v>
      </c>
      <c r="S273" s="77">
        <v>31250</v>
      </c>
    </row>
    <row r="274" spans="1:19" x14ac:dyDescent="0.3">
      <c r="A274" s="33" t="s">
        <v>24</v>
      </c>
      <c r="B274" s="42">
        <v>53594.1</v>
      </c>
      <c r="R274" s="32" t="s">
        <v>24</v>
      </c>
      <c r="S274" s="77">
        <v>15584.1</v>
      </c>
    </row>
    <row r="275" spans="1:19" x14ac:dyDescent="0.3">
      <c r="A275" s="33" t="s">
        <v>44</v>
      </c>
      <c r="B275" s="42">
        <v>21009</v>
      </c>
      <c r="R275" s="32" t="s">
        <v>44</v>
      </c>
      <c r="S275" s="77">
        <v>17656.5</v>
      </c>
    </row>
    <row r="276" spans="1:19" x14ac:dyDescent="0.3">
      <c r="A276" s="33" t="s">
        <v>17</v>
      </c>
      <c r="B276" s="42">
        <v>40100.400000000001</v>
      </c>
      <c r="R276" s="32" t="s">
        <v>17</v>
      </c>
      <c r="S276" s="77">
        <v>31568.400000000001</v>
      </c>
    </row>
    <row r="277" spans="1:19" x14ac:dyDescent="0.3">
      <c r="A277" s="33" t="s">
        <v>26</v>
      </c>
      <c r="B277" s="42">
        <v>6339.36</v>
      </c>
      <c r="R277" s="32" t="s">
        <v>26</v>
      </c>
      <c r="S277" s="77">
        <v>4653.3599999999997</v>
      </c>
    </row>
    <row r="278" spans="1:19" x14ac:dyDescent="0.3">
      <c r="A278" s="33" t="s">
        <v>17</v>
      </c>
      <c r="B278" s="42">
        <v>25932.720000000001</v>
      </c>
      <c r="R278" s="32" t="s">
        <v>17</v>
      </c>
      <c r="S278" s="77">
        <v>19035.72</v>
      </c>
    </row>
    <row r="279" spans="1:19" x14ac:dyDescent="0.3">
      <c r="A279" s="33" t="s">
        <v>44</v>
      </c>
      <c r="B279" s="42">
        <v>28623</v>
      </c>
      <c r="R279" s="32" t="s">
        <v>44</v>
      </c>
      <c r="S279" s="77">
        <v>22533</v>
      </c>
    </row>
    <row r="280" spans="1:19" x14ac:dyDescent="0.3">
      <c r="A280" s="33" t="s">
        <v>44</v>
      </c>
      <c r="B280" s="42">
        <v>1730.54</v>
      </c>
      <c r="R280" s="32" t="s">
        <v>44</v>
      </c>
      <c r="S280" s="77">
        <v>941.54</v>
      </c>
    </row>
    <row r="281" spans="1:19" x14ac:dyDescent="0.3">
      <c r="A281" s="33" t="s">
        <v>22</v>
      </c>
      <c r="B281" s="42">
        <v>104222.5</v>
      </c>
      <c r="R281" s="32" t="s">
        <v>22</v>
      </c>
      <c r="S281" s="77">
        <v>101561.5</v>
      </c>
    </row>
    <row r="282" spans="1:19" x14ac:dyDescent="0.3">
      <c r="A282" s="33" t="s">
        <v>26</v>
      </c>
      <c r="B282" s="42">
        <v>322420</v>
      </c>
      <c r="R282" s="32" t="s">
        <v>26</v>
      </c>
      <c r="S282" s="77">
        <v>317520</v>
      </c>
    </row>
    <row r="283" spans="1:19" x14ac:dyDescent="0.3">
      <c r="A283" s="33" t="s">
        <v>22</v>
      </c>
      <c r="B283" s="42">
        <v>480340</v>
      </c>
      <c r="R283" s="32" t="s">
        <v>22</v>
      </c>
      <c r="S283" s="77">
        <v>473040</v>
      </c>
    </row>
    <row r="284" spans="1:19" x14ac:dyDescent="0.3">
      <c r="A284" s="33" t="s">
        <v>24</v>
      </c>
      <c r="B284" s="42">
        <v>9231.74</v>
      </c>
      <c r="R284" s="32" t="s">
        <v>24</v>
      </c>
      <c r="S284" s="77">
        <v>2216.7399999999998</v>
      </c>
    </row>
    <row r="285" spans="1:19" x14ac:dyDescent="0.3">
      <c r="A285" s="33" t="s">
        <v>44</v>
      </c>
      <c r="B285" s="42">
        <v>30715.439999999999</v>
      </c>
      <c r="R285" s="32" t="s">
        <v>44</v>
      </c>
      <c r="S285" s="77">
        <v>17100.439999999999</v>
      </c>
    </row>
    <row r="286" spans="1:19" x14ac:dyDescent="0.3">
      <c r="A286" s="33" t="s">
        <v>24</v>
      </c>
      <c r="B286" s="42">
        <v>492184</v>
      </c>
      <c r="R286" s="32" t="s">
        <v>24</v>
      </c>
      <c r="S286" s="77">
        <v>477224</v>
      </c>
    </row>
    <row r="287" spans="1:19" x14ac:dyDescent="0.3">
      <c r="A287" s="33" t="s">
        <v>17</v>
      </c>
      <c r="B287" s="42">
        <v>25932.720000000001</v>
      </c>
      <c r="R287" s="32" t="s">
        <v>17</v>
      </c>
      <c r="S287" s="77">
        <v>2942.72</v>
      </c>
    </row>
    <row r="288" spans="1:19" x14ac:dyDescent="0.3">
      <c r="A288" s="33" t="s">
        <v>44</v>
      </c>
      <c r="B288" s="42">
        <v>239183</v>
      </c>
      <c r="R288" s="32" t="s">
        <v>44</v>
      </c>
      <c r="S288" s="77">
        <v>231913</v>
      </c>
    </row>
    <row r="289" spans="1:19" x14ac:dyDescent="0.3">
      <c r="A289" s="33" t="s">
        <v>17</v>
      </c>
      <c r="B289" s="42">
        <v>111860</v>
      </c>
      <c r="R289" s="32" t="s">
        <v>17</v>
      </c>
      <c r="S289" s="77">
        <v>-2380</v>
      </c>
    </row>
    <row r="290" spans="1:19" x14ac:dyDescent="0.3">
      <c r="A290" s="33" t="s">
        <v>44</v>
      </c>
      <c r="B290" s="42">
        <v>323712.5</v>
      </c>
      <c r="R290" s="32" t="s">
        <v>44</v>
      </c>
      <c r="S290" s="77">
        <v>-6887.5</v>
      </c>
    </row>
    <row r="291" spans="1:19" x14ac:dyDescent="0.3">
      <c r="A291" s="33" t="s">
        <v>22</v>
      </c>
      <c r="B291" s="42">
        <v>21573</v>
      </c>
      <c r="R291" s="32" t="s">
        <v>22</v>
      </c>
      <c r="S291" s="77">
        <v>-162027</v>
      </c>
    </row>
    <row r="292" spans="1:19" x14ac:dyDescent="0.3">
      <c r="A292" s="33" t="s">
        <v>24</v>
      </c>
      <c r="B292" s="42">
        <v>492184</v>
      </c>
      <c r="R292" s="32" t="s">
        <v>24</v>
      </c>
      <c r="S292" s="77">
        <v>312664</v>
      </c>
    </row>
    <row r="293" spans="1:19" x14ac:dyDescent="0.3">
      <c r="A293" s="33" t="s">
        <v>26</v>
      </c>
      <c r="B293" s="42">
        <v>9856.84</v>
      </c>
      <c r="R293" s="32" t="s">
        <v>26</v>
      </c>
      <c r="S293" s="77">
        <v>-169903.16</v>
      </c>
    </row>
    <row r="294" spans="1:19" x14ac:dyDescent="0.3">
      <c r="A294" s="33" t="s">
        <v>24</v>
      </c>
      <c r="B294" s="42">
        <v>344322</v>
      </c>
      <c r="R294" s="32" t="s">
        <v>24</v>
      </c>
      <c r="S294" s="77">
        <v>197802</v>
      </c>
    </row>
    <row r="295" spans="1:19" x14ac:dyDescent="0.3">
      <c r="A295" s="33" t="s">
        <v>24</v>
      </c>
      <c r="B295" s="42">
        <v>683004</v>
      </c>
      <c r="R295" s="32" t="s">
        <v>24</v>
      </c>
      <c r="S295" s="77">
        <v>433884</v>
      </c>
    </row>
    <row r="296" spans="1:19" x14ac:dyDescent="0.3">
      <c r="A296" s="33" t="s">
        <v>17</v>
      </c>
      <c r="B296" s="42">
        <v>40100.400000000001</v>
      </c>
      <c r="R296" s="32" t="s">
        <v>17</v>
      </c>
      <c r="S296" s="77">
        <v>-670899.6</v>
      </c>
    </row>
    <row r="297" spans="1:19" x14ac:dyDescent="0.3">
      <c r="A297" s="33" t="s">
        <v>26</v>
      </c>
      <c r="B297" s="42">
        <v>9856.84</v>
      </c>
      <c r="R297" s="32" t="s">
        <v>26</v>
      </c>
      <c r="S297" s="77">
        <v>-364643.16</v>
      </c>
    </row>
    <row r="298" spans="1:19" x14ac:dyDescent="0.3">
      <c r="A298" s="33" t="s">
        <v>24</v>
      </c>
      <c r="B298" s="42">
        <v>344322</v>
      </c>
      <c r="R298" s="32" t="s">
        <v>24</v>
      </c>
      <c r="S298" s="77">
        <v>39072</v>
      </c>
    </row>
    <row r="299" spans="1:19" x14ac:dyDescent="0.3">
      <c r="A299" s="33" t="s">
        <v>26</v>
      </c>
      <c r="B299" s="42">
        <v>21112.400000000001</v>
      </c>
      <c r="R299" s="32" t="s">
        <v>26</v>
      </c>
      <c r="S299" s="77">
        <v>-259637.6</v>
      </c>
    </row>
    <row r="300" spans="1:19" x14ac:dyDescent="0.3">
      <c r="A300" s="33" t="s">
        <v>17</v>
      </c>
      <c r="B300" s="42">
        <v>686952</v>
      </c>
      <c r="R300" s="32" t="s">
        <v>17</v>
      </c>
      <c r="S300" s="77">
        <v>77952</v>
      </c>
    </row>
    <row r="301" spans="1:19" x14ac:dyDescent="0.3">
      <c r="A301" s="33" t="s">
        <v>24</v>
      </c>
      <c r="B301" s="42">
        <v>233531.25</v>
      </c>
      <c r="R301" s="32" t="s">
        <v>24</v>
      </c>
      <c r="S301" s="77">
        <v>-283218.75</v>
      </c>
    </row>
    <row r="302" spans="1:19" x14ac:dyDescent="0.3">
      <c r="A302" s="33" t="s">
        <v>26</v>
      </c>
      <c r="B302" s="42">
        <v>552391</v>
      </c>
      <c r="R302" s="32" t="s">
        <v>26</v>
      </c>
      <c r="S302" s="77">
        <v>115851</v>
      </c>
    </row>
    <row r="303" spans="1:19" x14ac:dyDescent="0.3">
      <c r="A303" s="33" t="s">
        <v>44</v>
      </c>
      <c r="B303" s="42">
        <v>239183</v>
      </c>
      <c r="R303" s="32" t="s">
        <v>44</v>
      </c>
      <c r="S303" s="77">
        <v>50163</v>
      </c>
    </row>
    <row r="304" spans="1:19" x14ac:dyDescent="0.3">
      <c r="A304" s="33" t="s">
        <v>24</v>
      </c>
      <c r="B304" s="42">
        <v>9231.74</v>
      </c>
      <c r="R304" s="32" t="s">
        <v>24</v>
      </c>
      <c r="S304" s="77">
        <v>-355548.26</v>
      </c>
    </row>
    <row r="305" spans="1:19" x14ac:dyDescent="0.3">
      <c r="A305" s="33" t="s">
        <v>24</v>
      </c>
      <c r="B305" s="42">
        <v>683004</v>
      </c>
      <c r="R305" s="32" t="s">
        <v>24</v>
      </c>
      <c r="S305" s="77">
        <v>143244</v>
      </c>
    </row>
    <row r="306" spans="1:19" x14ac:dyDescent="0.3">
      <c r="A306" s="33" t="s">
        <v>24</v>
      </c>
      <c r="B306" s="42">
        <v>33031.599999999999</v>
      </c>
      <c r="R306" s="32" t="s">
        <v>24</v>
      </c>
      <c r="S306" s="77">
        <v>24246.6</v>
      </c>
    </row>
    <row r="307" spans="1:19" x14ac:dyDescent="0.3">
      <c r="A307" s="33" t="s">
        <v>44</v>
      </c>
      <c r="B307" s="42">
        <v>30991.8</v>
      </c>
      <c r="R307" s="32" t="s">
        <v>44</v>
      </c>
      <c r="S307" s="77">
        <v>9011.7999999999993</v>
      </c>
    </row>
    <row r="308" spans="1:19" x14ac:dyDescent="0.3">
      <c r="A308" s="33" t="s">
        <v>22</v>
      </c>
      <c r="B308" s="42">
        <v>24576.3</v>
      </c>
      <c r="R308" s="32" t="s">
        <v>22</v>
      </c>
      <c r="S308" s="77">
        <v>7146.3</v>
      </c>
    </row>
    <row r="309" spans="1:19" x14ac:dyDescent="0.3">
      <c r="A309" s="33" t="s">
        <v>44</v>
      </c>
      <c r="B309" s="42">
        <v>16257.3</v>
      </c>
      <c r="R309" s="32" t="s">
        <v>44</v>
      </c>
      <c r="S309" s="77">
        <v>4727.3</v>
      </c>
    </row>
    <row r="310" spans="1:19" x14ac:dyDescent="0.3">
      <c r="A310" s="33" t="s">
        <v>24</v>
      </c>
      <c r="B310" s="42">
        <v>33031.599999999999</v>
      </c>
      <c r="R310" s="32" t="s">
        <v>24</v>
      </c>
      <c r="S310" s="77">
        <v>15461.6</v>
      </c>
    </row>
    <row r="311" spans="1:19" x14ac:dyDescent="0.3">
      <c r="A311" s="33" t="s">
        <v>22</v>
      </c>
      <c r="B311" s="42">
        <v>18818.8</v>
      </c>
      <c r="R311" s="32" t="s">
        <v>22</v>
      </c>
      <c r="S311" s="77">
        <v>-101301.2</v>
      </c>
    </row>
    <row r="312" spans="1:19" x14ac:dyDescent="0.3">
      <c r="A312" s="33" t="s">
        <v>26</v>
      </c>
      <c r="B312" s="42">
        <v>8771.14</v>
      </c>
      <c r="R312" s="32" t="s">
        <v>26</v>
      </c>
      <c r="S312" s="77">
        <v>-151188.85999999999</v>
      </c>
    </row>
    <row r="313" spans="1:19" x14ac:dyDescent="0.3">
      <c r="A313" s="33" t="s">
        <v>44</v>
      </c>
      <c r="B313" s="42">
        <v>16257.3</v>
      </c>
      <c r="R313" s="32" t="s">
        <v>44</v>
      </c>
      <c r="S313" s="77">
        <v>-271992.7</v>
      </c>
    </row>
    <row r="314" spans="1:19" x14ac:dyDescent="0.3">
      <c r="A314" s="33" t="s">
        <v>26</v>
      </c>
      <c r="B314" s="42">
        <v>8113.32</v>
      </c>
      <c r="R314" s="32" t="s">
        <v>26</v>
      </c>
      <c r="S314" s="77">
        <v>5932.32</v>
      </c>
    </row>
    <row r="315" spans="1:19" x14ac:dyDescent="0.3">
      <c r="A315" s="33" t="s">
        <v>17</v>
      </c>
      <c r="B315" s="42">
        <v>21025.439999999999</v>
      </c>
      <c r="R315" s="32" t="s">
        <v>17</v>
      </c>
      <c r="S315" s="77">
        <v>15373.44</v>
      </c>
    </row>
    <row r="316" spans="1:19" x14ac:dyDescent="0.3">
      <c r="A316" s="33" t="s">
        <v>26</v>
      </c>
      <c r="B316" s="42">
        <v>34112.400000000001</v>
      </c>
      <c r="R316" s="32" t="s">
        <v>26</v>
      </c>
      <c r="S316" s="77">
        <v>28610.400000000001</v>
      </c>
    </row>
    <row r="317" spans="1:19" x14ac:dyDescent="0.3">
      <c r="A317" s="33" t="s">
        <v>26</v>
      </c>
      <c r="B317" s="42">
        <v>26114.400000000001</v>
      </c>
      <c r="R317" s="32" t="s">
        <v>26</v>
      </c>
      <c r="S317" s="77">
        <v>14414.4</v>
      </c>
    </row>
    <row r="318" spans="1:19" x14ac:dyDescent="0.3">
      <c r="A318" s="33" t="s">
        <v>24</v>
      </c>
      <c r="B318" s="42">
        <v>26136.720000000001</v>
      </c>
      <c r="R318" s="32" t="s">
        <v>24</v>
      </c>
      <c r="S318" s="77">
        <v>14426.72</v>
      </c>
    </row>
    <row r="319" spans="1:19" x14ac:dyDescent="0.3">
      <c r="A319" s="33" t="s">
        <v>24</v>
      </c>
      <c r="B319" s="42">
        <v>6711.81</v>
      </c>
      <c r="R319" s="32" t="s">
        <v>24</v>
      </c>
      <c r="S319" s="77">
        <v>-3598.19</v>
      </c>
    </row>
    <row r="320" spans="1:19" x14ac:dyDescent="0.3">
      <c r="A320" s="33" t="s">
        <v>17</v>
      </c>
      <c r="B320" s="42">
        <v>17604.900000000001</v>
      </c>
      <c r="R320" s="32" t="s">
        <v>17</v>
      </c>
      <c r="S320" s="77">
        <v>-133835.1</v>
      </c>
    </row>
    <row r="321" spans="1:19" x14ac:dyDescent="0.3">
      <c r="A321" s="33" t="s">
        <v>17</v>
      </c>
      <c r="B321" s="42">
        <v>7388.85</v>
      </c>
      <c r="R321" s="32" t="s">
        <v>17</v>
      </c>
      <c r="S321" s="77">
        <v>-128811.15</v>
      </c>
    </row>
    <row r="322" spans="1:19" x14ac:dyDescent="0.3">
      <c r="A322" s="33" t="s">
        <v>44</v>
      </c>
      <c r="B322" s="42">
        <v>3560.97</v>
      </c>
      <c r="R322" s="32" t="s">
        <v>44</v>
      </c>
      <c r="S322" s="77">
        <v>-62079.03</v>
      </c>
    </row>
    <row r="323" spans="1:19" x14ac:dyDescent="0.3">
      <c r="A323" s="33" t="s">
        <v>17</v>
      </c>
      <c r="B323" s="42">
        <v>10298.82</v>
      </c>
      <c r="R323" s="32" t="s">
        <v>17</v>
      </c>
      <c r="S323" s="77">
        <v>-179541.18</v>
      </c>
    </row>
    <row r="324" spans="1:19" x14ac:dyDescent="0.3">
      <c r="A324" s="33" t="s">
        <v>24</v>
      </c>
      <c r="B324" s="42">
        <v>19401.66</v>
      </c>
      <c r="R324" s="32" t="s">
        <v>24</v>
      </c>
      <c r="S324" s="77">
        <v>-415223.34</v>
      </c>
    </row>
    <row r="325" spans="1:19" x14ac:dyDescent="0.3">
      <c r="A325" s="33" t="s">
        <v>22</v>
      </c>
      <c r="B325" s="42">
        <v>24719.4</v>
      </c>
      <c r="R325" s="32" t="s">
        <v>22</v>
      </c>
      <c r="S325" s="77">
        <v>-529030.6</v>
      </c>
    </row>
    <row r="326" spans="1:19" x14ac:dyDescent="0.3">
      <c r="A326" s="33" t="s">
        <v>17</v>
      </c>
      <c r="B326" s="42">
        <v>10298.82</v>
      </c>
      <c r="R326" s="32" t="s">
        <v>17</v>
      </c>
      <c r="S326" s="77">
        <v>-385201.18</v>
      </c>
    </row>
    <row r="327" spans="1:19" x14ac:dyDescent="0.3">
      <c r="A327" s="33" t="s">
        <v>17</v>
      </c>
      <c r="B327" s="42">
        <v>7388.85</v>
      </c>
      <c r="R327" s="32" t="s">
        <v>17</v>
      </c>
      <c r="S327" s="77">
        <v>-287711.15000000002</v>
      </c>
    </row>
    <row r="328" spans="1:19" x14ac:dyDescent="0.3">
      <c r="A328" s="33" t="s">
        <v>44</v>
      </c>
      <c r="B328" s="42">
        <v>573205.5</v>
      </c>
      <c r="R328" s="32" t="s">
        <v>44</v>
      </c>
      <c r="S328" s="77">
        <v>567922.5</v>
      </c>
    </row>
    <row r="329" spans="1:19" x14ac:dyDescent="0.3">
      <c r="A329" s="33" t="s">
        <v>24</v>
      </c>
      <c r="B329" s="42">
        <v>124992</v>
      </c>
      <c r="R329" s="32" t="s">
        <v>24</v>
      </c>
      <c r="S329" s="77">
        <v>123648</v>
      </c>
    </row>
    <row r="330" spans="1:19" x14ac:dyDescent="0.3">
      <c r="A330" s="33" t="s">
        <v>24</v>
      </c>
      <c r="B330" s="42">
        <v>608499</v>
      </c>
      <c r="R330" s="32" t="s">
        <v>24</v>
      </c>
      <c r="S330" s="77">
        <v>601956</v>
      </c>
    </row>
    <row r="331" spans="1:19" x14ac:dyDescent="0.3">
      <c r="A331" s="33" t="s">
        <v>24</v>
      </c>
      <c r="B331" s="42">
        <v>36753.599999999999</v>
      </c>
      <c r="R331" s="32" t="s">
        <v>24</v>
      </c>
      <c r="S331" s="77">
        <v>26873.599999999999</v>
      </c>
    </row>
    <row r="332" spans="1:19" x14ac:dyDescent="0.3">
      <c r="A332" s="33" t="s">
        <v>24</v>
      </c>
      <c r="B332" s="42">
        <v>608499</v>
      </c>
      <c r="R332" s="32" t="s">
        <v>24</v>
      </c>
      <c r="S332" s="77">
        <v>597594</v>
      </c>
    </row>
    <row r="333" spans="1:19" x14ac:dyDescent="0.3">
      <c r="A333" s="33" t="s">
        <v>22</v>
      </c>
      <c r="B333" s="42">
        <v>290625</v>
      </c>
      <c r="R333" s="32" t="s">
        <v>22</v>
      </c>
      <c r="S333" s="77">
        <v>278125</v>
      </c>
    </row>
    <row r="334" spans="1:19" x14ac:dyDescent="0.3">
      <c r="A334" s="33" t="s">
        <v>17</v>
      </c>
      <c r="B334" s="42">
        <v>474858</v>
      </c>
      <c r="R334" s="32" t="s">
        <v>17</v>
      </c>
      <c r="S334" s="77">
        <v>457838</v>
      </c>
    </row>
    <row r="335" spans="1:19" x14ac:dyDescent="0.3">
      <c r="A335" s="33" t="s">
        <v>24</v>
      </c>
      <c r="B335" s="42">
        <v>124992</v>
      </c>
      <c r="R335" s="32" t="s">
        <v>24</v>
      </c>
      <c r="S335" s="77">
        <v>120512</v>
      </c>
    </row>
    <row r="336" spans="1:19" x14ac:dyDescent="0.3">
      <c r="A336" s="33" t="s">
        <v>22</v>
      </c>
      <c r="B336" s="42">
        <v>408386.25</v>
      </c>
      <c r="R336" s="32" t="s">
        <v>22</v>
      </c>
      <c r="S336" s="77">
        <v>373256.25</v>
      </c>
    </row>
    <row r="337" spans="1:19" x14ac:dyDescent="0.3">
      <c r="A337" s="33" t="s">
        <v>24</v>
      </c>
      <c r="B337" s="42">
        <v>29308.95</v>
      </c>
      <c r="R337" s="32" t="s">
        <v>24</v>
      </c>
      <c r="S337" s="77">
        <v>8298.9500000000007</v>
      </c>
    </row>
    <row r="338" spans="1:19" x14ac:dyDescent="0.3">
      <c r="A338" s="33" t="s">
        <v>44</v>
      </c>
      <c r="B338" s="42">
        <v>40887.449999999997</v>
      </c>
      <c r="R338" s="32" t="s">
        <v>44</v>
      </c>
      <c r="S338" s="77">
        <v>11577.45</v>
      </c>
    </row>
    <row r="339" spans="1:19" x14ac:dyDescent="0.3">
      <c r="A339" s="33" t="s">
        <v>24</v>
      </c>
      <c r="B339" s="42">
        <v>28551</v>
      </c>
      <c r="R339" s="32" t="s">
        <v>24</v>
      </c>
      <c r="S339" s="77">
        <v>13201</v>
      </c>
    </row>
    <row r="340" spans="1:19" x14ac:dyDescent="0.3">
      <c r="A340" s="33" t="s">
        <v>22</v>
      </c>
      <c r="B340" s="42">
        <v>313317</v>
      </c>
      <c r="R340" s="32" t="s">
        <v>22</v>
      </c>
      <c r="S340" s="77">
        <v>302087</v>
      </c>
    </row>
    <row r="341" spans="1:19" x14ac:dyDescent="0.3">
      <c r="A341" s="33" t="s">
        <v>17</v>
      </c>
      <c r="B341" s="42">
        <v>391716</v>
      </c>
      <c r="R341" s="32" t="s">
        <v>17</v>
      </c>
      <c r="S341" s="77">
        <v>377676</v>
      </c>
    </row>
    <row r="342" spans="1:19" x14ac:dyDescent="0.3">
      <c r="A342" s="33" t="s">
        <v>26</v>
      </c>
      <c r="B342" s="42">
        <v>30835.08</v>
      </c>
      <c r="R342" s="32" t="s">
        <v>26</v>
      </c>
      <c r="S342" s="77">
        <v>3205.08</v>
      </c>
    </row>
    <row r="343" spans="1:19" x14ac:dyDescent="0.3">
      <c r="A343" s="33" t="s">
        <v>22</v>
      </c>
      <c r="B343" s="42">
        <v>13833.75</v>
      </c>
      <c r="R343" s="32" t="s">
        <v>22</v>
      </c>
      <c r="S343" s="77">
        <v>-7416.25</v>
      </c>
    </row>
    <row r="344" spans="1:19" x14ac:dyDescent="0.3">
      <c r="A344" s="33" t="s">
        <v>24</v>
      </c>
      <c r="B344" s="42">
        <v>462861</v>
      </c>
      <c r="R344" s="32" t="s">
        <v>24</v>
      </c>
      <c r="S344" s="77">
        <v>263781</v>
      </c>
    </row>
    <row r="345" spans="1:19" x14ac:dyDescent="0.3">
      <c r="A345" s="33" t="s">
        <v>26</v>
      </c>
      <c r="B345" s="42">
        <v>11327.4</v>
      </c>
      <c r="R345" s="32" t="s">
        <v>26</v>
      </c>
      <c r="S345" s="77">
        <v>-61752.6</v>
      </c>
    </row>
    <row r="346" spans="1:19" x14ac:dyDescent="0.3">
      <c r="A346" s="33" t="s">
        <v>22</v>
      </c>
      <c r="B346" s="42">
        <v>242613.75</v>
      </c>
      <c r="R346" s="32" t="s">
        <v>22</v>
      </c>
      <c r="S346" s="77">
        <v>-7826.25</v>
      </c>
    </row>
    <row r="347" spans="1:19" x14ac:dyDescent="0.3">
      <c r="A347" s="33" t="s">
        <v>24</v>
      </c>
      <c r="B347" s="42">
        <v>36753.599999999999</v>
      </c>
      <c r="R347" s="32" t="s">
        <v>24</v>
      </c>
      <c r="S347" s="77">
        <v>-200366.4</v>
      </c>
    </row>
    <row r="348" spans="1:19" x14ac:dyDescent="0.3">
      <c r="A348" s="33" t="s">
        <v>44</v>
      </c>
      <c r="B348" s="42">
        <v>26430.6</v>
      </c>
      <c r="R348" s="32" t="s">
        <v>44</v>
      </c>
      <c r="S348" s="77">
        <v>-144089.4</v>
      </c>
    </row>
    <row r="349" spans="1:19" x14ac:dyDescent="0.3">
      <c r="A349" s="33" t="s">
        <v>44</v>
      </c>
      <c r="B349" s="42">
        <v>382788</v>
      </c>
      <c r="R349" s="32" t="s">
        <v>44</v>
      </c>
      <c r="S349" s="77">
        <v>218148</v>
      </c>
    </row>
    <row r="350" spans="1:19" x14ac:dyDescent="0.3">
      <c r="A350" s="33" t="s">
        <v>22</v>
      </c>
      <c r="B350" s="42">
        <v>10936.8</v>
      </c>
      <c r="R350" s="32" t="s">
        <v>22</v>
      </c>
      <c r="S350" s="77">
        <v>-59623.199999999997</v>
      </c>
    </row>
    <row r="351" spans="1:19" x14ac:dyDescent="0.3">
      <c r="A351" s="33" t="s">
        <v>17</v>
      </c>
      <c r="B351" s="42">
        <v>36208.620000000003</v>
      </c>
      <c r="R351" s="32" t="s">
        <v>17</v>
      </c>
      <c r="S351" s="77">
        <v>-774916.38</v>
      </c>
    </row>
    <row r="352" spans="1:19" x14ac:dyDescent="0.3">
      <c r="A352" s="33" t="s">
        <v>24</v>
      </c>
      <c r="B352" s="42">
        <v>267561</v>
      </c>
      <c r="R352" s="32" t="s">
        <v>24</v>
      </c>
      <c r="S352" s="77">
        <v>27811</v>
      </c>
    </row>
    <row r="353" spans="1:19" x14ac:dyDescent="0.3">
      <c r="A353" s="33" t="s">
        <v>26</v>
      </c>
      <c r="B353" s="42">
        <v>766413</v>
      </c>
      <c r="R353" s="32" t="s">
        <v>26</v>
      </c>
      <c r="S353" s="77">
        <v>79663</v>
      </c>
    </row>
    <row r="354" spans="1:19" x14ac:dyDescent="0.3">
      <c r="A354" s="33" t="s">
        <v>17</v>
      </c>
      <c r="B354" s="42">
        <v>191231.25</v>
      </c>
      <c r="R354" s="32" t="s">
        <v>17</v>
      </c>
      <c r="S354" s="77">
        <v>-236468.75</v>
      </c>
    </row>
    <row r="355" spans="1:19" x14ac:dyDescent="0.3">
      <c r="A355" s="33" t="s">
        <v>24</v>
      </c>
      <c r="B355" s="42">
        <v>936138</v>
      </c>
      <c r="R355" s="32" t="s">
        <v>24</v>
      </c>
      <c r="S355" s="77">
        <v>188378</v>
      </c>
    </row>
    <row r="356" spans="1:19" x14ac:dyDescent="0.3">
      <c r="A356" s="33" t="s">
        <v>22</v>
      </c>
      <c r="B356" s="42">
        <v>115552.5</v>
      </c>
      <c r="R356" s="32" t="s">
        <v>22</v>
      </c>
      <c r="S356" s="77">
        <v>-142887.5</v>
      </c>
    </row>
    <row r="357" spans="1:19" x14ac:dyDescent="0.3">
      <c r="A357" s="33" t="s">
        <v>17</v>
      </c>
      <c r="B357" s="42">
        <v>20794.8</v>
      </c>
      <c r="R357" s="32" t="s">
        <v>17</v>
      </c>
      <c r="S357" s="77">
        <v>-269885.2</v>
      </c>
    </row>
    <row r="358" spans="1:19" x14ac:dyDescent="0.3">
      <c r="A358" s="33" t="s">
        <v>44</v>
      </c>
      <c r="B358" s="42">
        <v>382788</v>
      </c>
      <c r="R358" s="32" t="s">
        <v>44</v>
      </c>
      <c r="S358" s="77">
        <v>26068</v>
      </c>
    </row>
    <row r="359" spans="1:19" x14ac:dyDescent="0.3">
      <c r="A359" s="33" t="s">
        <v>17</v>
      </c>
      <c r="B359" s="42">
        <v>3142.72</v>
      </c>
      <c r="R359" s="32" t="s">
        <v>17</v>
      </c>
      <c r="S359" s="77">
        <v>702.72</v>
      </c>
    </row>
    <row r="360" spans="1:19" x14ac:dyDescent="0.3">
      <c r="A360" s="33" t="s">
        <v>44</v>
      </c>
      <c r="B360" s="42">
        <v>23588.799999999999</v>
      </c>
      <c r="R360" s="32" t="s">
        <v>44</v>
      </c>
      <c r="S360" s="77">
        <v>17178.8</v>
      </c>
    </row>
    <row r="361" spans="1:19" x14ac:dyDescent="0.3">
      <c r="A361" s="33" t="s">
        <v>17</v>
      </c>
      <c r="B361" s="42">
        <v>1655.08</v>
      </c>
      <c r="R361" s="32" t="s">
        <v>17</v>
      </c>
      <c r="S361" s="77">
        <v>-914.92</v>
      </c>
    </row>
    <row r="362" spans="1:19" x14ac:dyDescent="0.3">
      <c r="A362" s="33" t="s">
        <v>44</v>
      </c>
      <c r="B362" s="42">
        <v>23588.799999999999</v>
      </c>
      <c r="R362" s="32" t="s">
        <v>44</v>
      </c>
      <c r="S362" s="77">
        <v>-309731.20000000001</v>
      </c>
    </row>
    <row r="363" spans="1:19" x14ac:dyDescent="0.3">
      <c r="A363" s="33" t="s">
        <v>26</v>
      </c>
      <c r="B363" s="42">
        <v>177100</v>
      </c>
      <c r="R363" s="32" t="s">
        <v>26</v>
      </c>
      <c r="S363" s="77">
        <v>172480</v>
      </c>
    </row>
    <row r="364" spans="1:19" x14ac:dyDescent="0.3">
      <c r="A364" s="33" t="s">
        <v>24</v>
      </c>
      <c r="B364" s="42">
        <v>6762</v>
      </c>
      <c r="R364" s="32" t="s">
        <v>24</v>
      </c>
      <c r="S364" s="77">
        <v>5292</v>
      </c>
    </row>
    <row r="365" spans="1:19" x14ac:dyDescent="0.3">
      <c r="A365" s="33" t="s">
        <v>26</v>
      </c>
      <c r="B365" s="42">
        <v>438564</v>
      </c>
      <c r="R365" s="32" t="s">
        <v>26</v>
      </c>
      <c r="S365" s="77">
        <v>434478</v>
      </c>
    </row>
    <row r="366" spans="1:19" x14ac:dyDescent="0.3">
      <c r="A366" s="33" t="s">
        <v>24</v>
      </c>
      <c r="B366" s="42">
        <v>34513.800000000003</v>
      </c>
      <c r="R366" s="32" t="s">
        <v>24</v>
      </c>
      <c r="S366" s="77">
        <v>22008.799999999999</v>
      </c>
    </row>
    <row r="367" spans="1:19" x14ac:dyDescent="0.3">
      <c r="A367" s="33" t="s">
        <v>17</v>
      </c>
      <c r="B367" s="42">
        <v>13027.2</v>
      </c>
      <c r="R367" s="32" t="s">
        <v>17</v>
      </c>
      <c r="S367" s="77">
        <v>9487.2000000000007</v>
      </c>
    </row>
    <row r="368" spans="1:19" x14ac:dyDescent="0.3">
      <c r="A368" s="33" t="s">
        <v>22</v>
      </c>
      <c r="B368" s="42">
        <v>11868</v>
      </c>
      <c r="R368" s="32" t="s">
        <v>22</v>
      </c>
      <c r="S368" s="77">
        <v>8643</v>
      </c>
    </row>
    <row r="369" spans="1:19" x14ac:dyDescent="0.3">
      <c r="A369" s="33" t="s">
        <v>24</v>
      </c>
      <c r="B369" s="42">
        <v>431112</v>
      </c>
      <c r="R369" s="32" t="s">
        <v>24</v>
      </c>
      <c r="S369" s="77">
        <v>423302</v>
      </c>
    </row>
    <row r="370" spans="1:19" x14ac:dyDescent="0.3">
      <c r="A370" s="33" t="s">
        <v>17</v>
      </c>
      <c r="B370" s="42">
        <v>354108</v>
      </c>
      <c r="R370" s="32" t="s">
        <v>17</v>
      </c>
      <c r="S370" s="77">
        <v>347693</v>
      </c>
    </row>
    <row r="371" spans="1:19" x14ac:dyDescent="0.3">
      <c r="A371" s="33" t="s">
        <v>22</v>
      </c>
      <c r="B371" s="42">
        <v>9811.7999999999993</v>
      </c>
      <c r="R371" s="32" t="s">
        <v>22</v>
      </c>
      <c r="S371" s="77">
        <v>6256.8</v>
      </c>
    </row>
    <row r="372" spans="1:19" x14ac:dyDescent="0.3">
      <c r="A372" s="33" t="s">
        <v>26</v>
      </c>
      <c r="B372" s="42">
        <v>128110</v>
      </c>
      <c r="R372" s="32" t="s">
        <v>26</v>
      </c>
      <c r="S372" s="77">
        <v>116970</v>
      </c>
    </row>
    <row r="373" spans="1:19" x14ac:dyDescent="0.3">
      <c r="A373" s="33" t="s">
        <v>22</v>
      </c>
      <c r="B373" s="42">
        <v>8107.96</v>
      </c>
      <c r="R373" s="32" t="s">
        <v>22</v>
      </c>
      <c r="S373" s="77">
        <v>-4482.04</v>
      </c>
    </row>
    <row r="374" spans="1:19" x14ac:dyDescent="0.3">
      <c r="A374" s="33" t="s">
        <v>22</v>
      </c>
      <c r="B374" s="42">
        <v>7051.8</v>
      </c>
      <c r="R374" s="32" t="s">
        <v>22</v>
      </c>
      <c r="S374" s="77">
        <v>-3898.2</v>
      </c>
    </row>
    <row r="375" spans="1:19" x14ac:dyDescent="0.3">
      <c r="A375" s="33" t="s">
        <v>22</v>
      </c>
      <c r="B375" s="42">
        <v>25134.400000000001</v>
      </c>
      <c r="R375" s="32" t="s">
        <v>22</v>
      </c>
      <c r="S375" s="77">
        <v>11474.4</v>
      </c>
    </row>
    <row r="376" spans="1:19" x14ac:dyDescent="0.3">
      <c r="A376" s="33" t="s">
        <v>26</v>
      </c>
      <c r="B376" s="42">
        <v>678960</v>
      </c>
      <c r="R376" s="32" t="s">
        <v>26</v>
      </c>
      <c r="S376" s="77">
        <v>654360</v>
      </c>
    </row>
    <row r="377" spans="1:19" x14ac:dyDescent="0.3">
      <c r="A377" s="33" t="s">
        <v>44</v>
      </c>
      <c r="B377" s="42">
        <v>4366.32</v>
      </c>
      <c r="R377" s="32" t="s">
        <v>44</v>
      </c>
      <c r="S377" s="77">
        <v>-2413.6799999999998</v>
      </c>
    </row>
    <row r="378" spans="1:19" x14ac:dyDescent="0.3">
      <c r="A378" s="33" t="s">
        <v>22</v>
      </c>
      <c r="B378" s="42">
        <v>10291.120000000001</v>
      </c>
      <c r="R378" s="32" t="s">
        <v>22</v>
      </c>
      <c r="S378" s="77">
        <v>-5688.88</v>
      </c>
    </row>
    <row r="379" spans="1:19" x14ac:dyDescent="0.3">
      <c r="A379" s="33" t="s">
        <v>22</v>
      </c>
      <c r="B379" s="42">
        <v>15513.96</v>
      </c>
      <c r="R379" s="32" t="s">
        <v>22</v>
      </c>
      <c r="S379" s="77">
        <v>-8576.0400000000009</v>
      </c>
    </row>
    <row r="380" spans="1:19" x14ac:dyDescent="0.3">
      <c r="A380" s="33" t="s">
        <v>22</v>
      </c>
      <c r="B380" s="42">
        <v>35585.599999999999</v>
      </c>
      <c r="R380" s="32" t="s">
        <v>22</v>
      </c>
      <c r="S380" s="77">
        <v>16245.6</v>
      </c>
    </row>
    <row r="381" spans="1:19" x14ac:dyDescent="0.3">
      <c r="A381" s="33" t="s">
        <v>26</v>
      </c>
      <c r="B381" s="42">
        <v>55071.199999999997</v>
      </c>
      <c r="R381" s="32" t="s">
        <v>26</v>
      </c>
      <c r="S381" s="77">
        <v>25141.200000000001</v>
      </c>
    </row>
    <row r="382" spans="1:19" x14ac:dyDescent="0.3">
      <c r="A382" s="33" t="s">
        <v>22</v>
      </c>
      <c r="B382" s="42">
        <v>691012</v>
      </c>
      <c r="R382" s="32" t="s">
        <v>22</v>
      </c>
      <c r="S382" s="77">
        <v>669552</v>
      </c>
    </row>
    <row r="383" spans="1:19" x14ac:dyDescent="0.3">
      <c r="A383" s="33" t="s">
        <v>26</v>
      </c>
      <c r="B383" s="42">
        <v>12532.24</v>
      </c>
      <c r="R383" s="32" t="s">
        <v>26</v>
      </c>
      <c r="S383" s="77">
        <v>-6927.76</v>
      </c>
    </row>
    <row r="384" spans="1:19" x14ac:dyDescent="0.3">
      <c r="A384" s="33" t="s">
        <v>26</v>
      </c>
      <c r="B384" s="42">
        <v>438564</v>
      </c>
      <c r="R384" s="32" t="s">
        <v>26</v>
      </c>
      <c r="S384" s="77">
        <v>424944</v>
      </c>
    </row>
    <row r="385" spans="1:19" x14ac:dyDescent="0.3">
      <c r="A385" s="33" t="s">
        <v>17</v>
      </c>
      <c r="B385" s="42">
        <v>6601.92</v>
      </c>
      <c r="R385" s="32" t="s">
        <v>17</v>
      </c>
      <c r="S385" s="77">
        <v>-65158.080000000002</v>
      </c>
    </row>
    <row r="386" spans="1:19" x14ac:dyDescent="0.3">
      <c r="A386" s="33" t="s">
        <v>44</v>
      </c>
      <c r="B386" s="42">
        <v>18721.080000000002</v>
      </c>
      <c r="R386" s="32" t="s">
        <v>44</v>
      </c>
      <c r="S386" s="77">
        <v>-330118.92</v>
      </c>
    </row>
    <row r="387" spans="1:19" x14ac:dyDescent="0.3">
      <c r="A387" s="33" t="s">
        <v>22</v>
      </c>
      <c r="B387" s="42">
        <v>15056.72</v>
      </c>
      <c r="R387" s="32" t="s">
        <v>22</v>
      </c>
      <c r="S387" s="77">
        <v>-265503.28000000003</v>
      </c>
    </row>
    <row r="388" spans="1:19" x14ac:dyDescent="0.3">
      <c r="A388" s="33" t="s">
        <v>24</v>
      </c>
      <c r="B388" s="42">
        <v>106536</v>
      </c>
      <c r="R388" s="32" t="s">
        <v>24</v>
      </c>
      <c r="S388" s="77">
        <v>60216</v>
      </c>
    </row>
    <row r="389" spans="1:19" x14ac:dyDescent="0.3">
      <c r="A389" s="33" t="s">
        <v>26</v>
      </c>
      <c r="B389" s="42">
        <v>175260</v>
      </c>
      <c r="R389" s="32" t="s">
        <v>26</v>
      </c>
      <c r="S389" s="77">
        <v>99060</v>
      </c>
    </row>
    <row r="390" spans="1:19" x14ac:dyDescent="0.3">
      <c r="A390" s="33" t="s">
        <v>24</v>
      </c>
      <c r="B390" s="42">
        <v>184989</v>
      </c>
      <c r="R390" s="32" t="s">
        <v>24</v>
      </c>
      <c r="S390" s="77">
        <v>41364</v>
      </c>
    </row>
    <row r="391" spans="1:19" x14ac:dyDescent="0.3">
      <c r="A391" s="33" t="s">
        <v>22</v>
      </c>
      <c r="B391" s="42">
        <v>15056.72</v>
      </c>
      <c r="R391" s="32" t="s">
        <v>22</v>
      </c>
      <c r="S391" s="77">
        <v>-569443.28</v>
      </c>
    </row>
    <row r="392" spans="1:19" x14ac:dyDescent="0.3">
      <c r="A392" s="33" t="s">
        <v>24</v>
      </c>
      <c r="B392" s="42">
        <v>122682</v>
      </c>
      <c r="R392" s="32" t="s">
        <v>24</v>
      </c>
      <c r="S392" s="77">
        <v>27432</v>
      </c>
    </row>
    <row r="393" spans="1:19" x14ac:dyDescent="0.3">
      <c r="A393" s="33" t="s">
        <v>22</v>
      </c>
      <c r="B393" s="42">
        <v>135884</v>
      </c>
      <c r="R393" s="32" t="s">
        <v>22</v>
      </c>
      <c r="S393" s="77">
        <v>30384</v>
      </c>
    </row>
    <row r="394" spans="1:19" x14ac:dyDescent="0.3">
      <c r="A394" s="33" t="s">
        <v>17</v>
      </c>
      <c r="B394" s="42">
        <v>588984</v>
      </c>
      <c r="R394" s="32" t="s">
        <v>17</v>
      </c>
      <c r="S394" s="77">
        <v>55484</v>
      </c>
    </row>
    <row r="395" spans="1:19" x14ac:dyDescent="0.3">
      <c r="A395" s="33" t="s">
        <v>44</v>
      </c>
      <c r="B395" s="42">
        <v>223008</v>
      </c>
      <c r="R395" s="32" t="s">
        <v>44</v>
      </c>
      <c r="S395" s="77">
        <v>21008</v>
      </c>
    </row>
    <row r="396" spans="1:19" x14ac:dyDescent="0.3">
      <c r="A396" s="33" t="s">
        <v>17</v>
      </c>
      <c r="B396" s="42">
        <v>13027.2</v>
      </c>
      <c r="R396" s="32" t="s">
        <v>17</v>
      </c>
      <c r="S396" s="77">
        <v>-171052.79999999999</v>
      </c>
    </row>
    <row r="397" spans="1:19" x14ac:dyDescent="0.3">
      <c r="A397" s="33" t="s">
        <v>44</v>
      </c>
      <c r="B397" s="42">
        <v>18721.080000000002</v>
      </c>
      <c r="R397" s="32" t="s">
        <v>44</v>
      </c>
      <c r="S397" s="77">
        <v>-737098.92</v>
      </c>
    </row>
    <row r="398" spans="1:19" x14ac:dyDescent="0.3">
      <c r="A398" s="33" t="s">
        <v>22</v>
      </c>
      <c r="B398" s="42">
        <v>25134.400000000001</v>
      </c>
      <c r="R398" s="32" t="s">
        <v>22</v>
      </c>
      <c r="S398" s="77">
        <v>-330025.59999999998</v>
      </c>
    </row>
    <row r="399" spans="1:19" x14ac:dyDescent="0.3">
      <c r="A399" s="33" t="s">
        <v>26</v>
      </c>
      <c r="B399" s="42">
        <v>678960</v>
      </c>
      <c r="R399" s="32" t="s">
        <v>26</v>
      </c>
      <c r="S399" s="77">
        <v>39360</v>
      </c>
    </row>
    <row r="400" spans="1:19" x14ac:dyDescent="0.3">
      <c r="A400" s="33" t="s">
        <v>22</v>
      </c>
      <c r="B400" s="42">
        <v>27968</v>
      </c>
      <c r="R400" s="32" t="s">
        <v>22</v>
      </c>
      <c r="S400" s="77">
        <v>-367232</v>
      </c>
    </row>
    <row r="401" spans="1:19" x14ac:dyDescent="0.3">
      <c r="A401" s="33" t="s">
        <v>22</v>
      </c>
      <c r="B401" s="42">
        <v>9811.7999999999993</v>
      </c>
      <c r="R401" s="32" t="s">
        <v>22</v>
      </c>
      <c r="S401" s="77">
        <v>-175048.2</v>
      </c>
    </row>
    <row r="402" spans="1:19" x14ac:dyDescent="0.3">
      <c r="A402" s="33" t="s">
        <v>26</v>
      </c>
      <c r="B402" s="42">
        <v>15180</v>
      </c>
      <c r="R402" s="32" t="s">
        <v>26</v>
      </c>
      <c r="S402" s="77">
        <v>-342320</v>
      </c>
    </row>
    <row r="403" spans="1:19" x14ac:dyDescent="0.3">
      <c r="A403" s="33" t="s">
        <v>26</v>
      </c>
      <c r="B403" s="42">
        <v>175260</v>
      </c>
      <c r="R403" s="32" t="s">
        <v>26</v>
      </c>
      <c r="S403" s="77">
        <v>10160</v>
      </c>
    </row>
    <row r="404" spans="1:19" x14ac:dyDescent="0.3">
      <c r="A404" s="33" t="s">
        <v>44</v>
      </c>
      <c r="B404" s="42">
        <v>8031.6</v>
      </c>
      <c r="R404" s="32" t="s">
        <v>44</v>
      </c>
      <c r="S404" s="77">
        <v>-101093.4</v>
      </c>
    </row>
    <row r="405" spans="1:19" x14ac:dyDescent="0.3">
      <c r="A405" s="33" t="s">
        <v>17</v>
      </c>
      <c r="B405" s="42">
        <v>298662</v>
      </c>
      <c r="R405" s="32" t="s">
        <v>17</v>
      </c>
      <c r="S405" s="77">
        <v>295380</v>
      </c>
    </row>
    <row r="406" spans="1:19" x14ac:dyDescent="0.3">
      <c r="A406" s="33" t="s">
        <v>26</v>
      </c>
      <c r="B406" s="42">
        <v>4007.64</v>
      </c>
      <c r="R406" s="32" t="s">
        <v>26</v>
      </c>
      <c r="S406" s="77">
        <v>2906.64</v>
      </c>
    </row>
    <row r="407" spans="1:19" x14ac:dyDescent="0.3">
      <c r="A407" s="33" t="s">
        <v>17</v>
      </c>
      <c r="B407" s="42">
        <v>1038082.5</v>
      </c>
      <c r="R407" s="32" t="s">
        <v>17</v>
      </c>
      <c r="S407" s="77">
        <v>1019070</v>
      </c>
    </row>
    <row r="408" spans="1:19" x14ac:dyDescent="0.3">
      <c r="A408" s="33" t="s">
        <v>24</v>
      </c>
      <c r="B408" s="42">
        <v>530621</v>
      </c>
      <c r="R408" s="32" t="s">
        <v>24</v>
      </c>
      <c r="S408" s="77">
        <v>522291</v>
      </c>
    </row>
    <row r="409" spans="1:19" x14ac:dyDescent="0.3">
      <c r="A409" s="33" t="s">
        <v>24</v>
      </c>
      <c r="B409" s="42">
        <v>87906</v>
      </c>
      <c r="R409" s="32" t="s">
        <v>24</v>
      </c>
      <c r="S409" s="77">
        <v>86296</v>
      </c>
    </row>
    <row r="410" spans="1:19" x14ac:dyDescent="0.3">
      <c r="A410" s="33" t="s">
        <v>17</v>
      </c>
      <c r="B410" s="42">
        <v>25345.32</v>
      </c>
      <c r="R410" s="32" t="s">
        <v>17</v>
      </c>
      <c r="S410" s="77">
        <v>13740.32</v>
      </c>
    </row>
    <row r="411" spans="1:19" x14ac:dyDescent="0.3">
      <c r="A411" s="33" t="s">
        <v>24</v>
      </c>
      <c r="B411" s="42">
        <v>211233.75</v>
      </c>
      <c r="R411" s="32" t="s">
        <v>24</v>
      </c>
      <c r="S411" s="77">
        <v>201948.75</v>
      </c>
    </row>
    <row r="412" spans="1:19" x14ac:dyDescent="0.3">
      <c r="A412" s="33" t="s">
        <v>17</v>
      </c>
      <c r="B412" s="42">
        <v>10262.07</v>
      </c>
      <c r="R412" s="32" t="s">
        <v>17</v>
      </c>
      <c r="S412" s="77">
        <v>2207.0700000000002</v>
      </c>
    </row>
    <row r="413" spans="1:19" x14ac:dyDescent="0.3">
      <c r="A413" s="33" t="s">
        <v>44</v>
      </c>
      <c r="B413" s="42">
        <v>318158.75</v>
      </c>
      <c r="R413" s="32" t="s">
        <v>44</v>
      </c>
      <c r="S413" s="77">
        <v>304173.75</v>
      </c>
    </row>
    <row r="414" spans="1:19" x14ac:dyDescent="0.3">
      <c r="A414" s="33" t="s">
        <v>22</v>
      </c>
      <c r="B414" s="42">
        <v>91182</v>
      </c>
      <c r="R414" s="32" t="s">
        <v>22</v>
      </c>
      <c r="S414" s="77">
        <v>89512</v>
      </c>
    </row>
    <row r="415" spans="1:19" x14ac:dyDescent="0.3">
      <c r="A415" s="33" t="s">
        <v>26</v>
      </c>
      <c r="B415" s="42">
        <v>700245</v>
      </c>
      <c r="R415" s="32" t="s">
        <v>26</v>
      </c>
      <c r="S415" s="77">
        <v>674595</v>
      </c>
    </row>
    <row r="416" spans="1:19" x14ac:dyDescent="0.3">
      <c r="A416" s="33" t="s">
        <v>26</v>
      </c>
      <c r="B416" s="42">
        <v>769814.5</v>
      </c>
      <c r="R416" s="32" t="s">
        <v>26</v>
      </c>
      <c r="S416" s="77">
        <v>745644.5</v>
      </c>
    </row>
    <row r="417" spans="1:19" x14ac:dyDescent="0.3">
      <c r="A417" s="33" t="s">
        <v>44</v>
      </c>
      <c r="B417" s="42">
        <v>50163.75</v>
      </c>
      <c r="R417" s="32" t="s">
        <v>44</v>
      </c>
      <c r="S417" s="77">
        <v>13413.75</v>
      </c>
    </row>
    <row r="418" spans="1:19" x14ac:dyDescent="0.3">
      <c r="A418" s="33" t="s">
        <v>17</v>
      </c>
      <c r="B418" s="42">
        <v>298662</v>
      </c>
      <c r="R418" s="32" t="s">
        <v>17</v>
      </c>
      <c r="S418" s="77">
        <v>287722</v>
      </c>
    </row>
    <row r="419" spans="1:19" x14ac:dyDescent="0.3">
      <c r="A419" s="33" t="s">
        <v>24</v>
      </c>
      <c r="B419" s="42">
        <v>16748.55</v>
      </c>
      <c r="R419" s="32" t="s">
        <v>24</v>
      </c>
      <c r="S419" s="77">
        <v>4478.55</v>
      </c>
    </row>
    <row r="420" spans="1:19" x14ac:dyDescent="0.3">
      <c r="A420" s="33" t="s">
        <v>26</v>
      </c>
      <c r="B420" s="42">
        <v>4007.64</v>
      </c>
      <c r="R420" s="32" t="s">
        <v>26</v>
      </c>
      <c r="S420" s="77">
        <v>337.64</v>
      </c>
    </row>
    <row r="421" spans="1:19" x14ac:dyDescent="0.3">
      <c r="A421" s="33" t="s">
        <v>24</v>
      </c>
      <c r="B421" s="42">
        <v>361452</v>
      </c>
      <c r="R421" s="32" t="s">
        <v>24</v>
      </c>
      <c r="S421" s="77">
        <v>348212</v>
      </c>
    </row>
    <row r="422" spans="1:19" x14ac:dyDescent="0.3">
      <c r="A422" s="33" t="s">
        <v>22</v>
      </c>
      <c r="B422" s="42">
        <v>19383</v>
      </c>
      <c r="R422" s="32" t="s">
        <v>22</v>
      </c>
      <c r="S422" s="77">
        <v>1633</v>
      </c>
    </row>
    <row r="423" spans="1:19" x14ac:dyDescent="0.3">
      <c r="A423" s="33" t="s">
        <v>44</v>
      </c>
      <c r="B423" s="42">
        <v>318158.75</v>
      </c>
      <c r="R423" s="32" t="s">
        <v>44</v>
      </c>
      <c r="S423" s="77">
        <v>290188.75</v>
      </c>
    </row>
    <row r="424" spans="1:19" x14ac:dyDescent="0.3">
      <c r="A424" s="33" t="s">
        <v>26</v>
      </c>
      <c r="B424" s="42">
        <v>3344.25</v>
      </c>
      <c r="R424" s="32" t="s">
        <v>26</v>
      </c>
      <c r="S424" s="77">
        <v>-26055.75</v>
      </c>
    </row>
    <row r="425" spans="1:19" x14ac:dyDescent="0.3">
      <c r="A425" s="33" t="s">
        <v>17</v>
      </c>
      <c r="B425" s="42">
        <v>1035625.5</v>
      </c>
      <c r="R425" s="32" t="s">
        <v>17</v>
      </c>
      <c r="S425" s="77">
        <v>580405.5</v>
      </c>
    </row>
    <row r="426" spans="1:19" x14ac:dyDescent="0.3">
      <c r="A426" s="33" t="s">
        <v>22</v>
      </c>
      <c r="B426" s="42">
        <v>416279.5</v>
      </c>
      <c r="R426" s="32" t="s">
        <v>22</v>
      </c>
      <c r="S426" s="77">
        <v>259439.5</v>
      </c>
    </row>
    <row r="427" spans="1:19" x14ac:dyDescent="0.3">
      <c r="A427" s="33" t="s">
        <v>17</v>
      </c>
      <c r="B427" s="42">
        <v>64496.25</v>
      </c>
      <c r="R427" s="32" t="s">
        <v>17</v>
      </c>
      <c r="S427" s="77">
        <v>-3543.75</v>
      </c>
    </row>
    <row r="428" spans="1:19" x14ac:dyDescent="0.3">
      <c r="A428" s="33" t="s">
        <v>26</v>
      </c>
      <c r="B428" s="42">
        <v>240012.5</v>
      </c>
      <c r="R428" s="32" t="s">
        <v>26</v>
      </c>
      <c r="S428" s="77">
        <v>-13187.5</v>
      </c>
    </row>
    <row r="429" spans="1:19" x14ac:dyDescent="0.3">
      <c r="A429" s="33" t="s">
        <v>17</v>
      </c>
      <c r="B429" s="42">
        <v>404176.5</v>
      </c>
      <c r="R429" s="32" t="s">
        <v>17</v>
      </c>
      <c r="S429" s="77">
        <v>251896.5</v>
      </c>
    </row>
    <row r="430" spans="1:19" x14ac:dyDescent="0.3">
      <c r="A430" s="33" t="s">
        <v>44</v>
      </c>
      <c r="B430" s="42">
        <v>21359.52</v>
      </c>
      <c r="R430" s="32" t="s">
        <v>44</v>
      </c>
      <c r="S430" s="77">
        <v>-467640.48</v>
      </c>
    </row>
    <row r="431" spans="1:19" x14ac:dyDescent="0.3">
      <c r="A431" s="33" t="s">
        <v>22</v>
      </c>
      <c r="B431" s="42">
        <v>725907</v>
      </c>
      <c r="R431" s="32" t="s">
        <v>22</v>
      </c>
      <c r="S431" s="77">
        <v>61157</v>
      </c>
    </row>
    <row r="432" spans="1:19" x14ac:dyDescent="0.3">
      <c r="A432" s="33" t="s">
        <v>44</v>
      </c>
      <c r="B432" s="42">
        <v>430452.75</v>
      </c>
      <c r="R432" s="32" t="s">
        <v>44</v>
      </c>
      <c r="S432" s="77">
        <v>92577.75</v>
      </c>
    </row>
    <row r="433" spans="1:19" x14ac:dyDescent="0.3">
      <c r="A433" s="33" t="s">
        <v>22</v>
      </c>
      <c r="B433" s="42">
        <v>9609.6</v>
      </c>
      <c r="R433" s="32" t="s">
        <v>22</v>
      </c>
      <c r="S433" s="77">
        <v>-210390.39999999999</v>
      </c>
    </row>
    <row r="434" spans="1:19" x14ac:dyDescent="0.3">
      <c r="A434" s="33" t="s">
        <v>44</v>
      </c>
      <c r="B434" s="42">
        <v>509691</v>
      </c>
      <c r="R434" s="32" t="s">
        <v>44</v>
      </c>
      <c r="S434" s="77">
        <v>42941</v>
      </c>
    </row>
    <row r="435" spans="1:19" x14ac:dyDescent="0.3">
      <c r="A435" s="33" t="s">
        <v>24</v>
      </c>
      <c r="B435" s="42">
        <v>24395.279999999999</v>
      </c>
      <c r="R435" s="32" t="s">
        <v>24</v>
      </c>
      <c r="S435" s="77">
        <v>-534104.72</v>
      </c>
    </row>
    <row r="436" spans="1:19" x14ac:dyDescent="0.3">
      <c r="A436" s="33" t="s">
        <v>24</v>
      </c>
      <c r="B436" s="42">
        <v>16748.55</v>
      </c>
      <c r="R436" s="32" t="s">
        <v>24</v>
      </c>
      <c r="S436" s="77">
        <v>-290001.45</v>
      </c>
    </row>
    <row r="437" spans="1:19" x14ac:dyDescent="0.3">
      <c r="A437" s="33" t="s">
        <v>26</v>
      </c>
      <c r="B437" s="42">
        <v>99758.75</v>
      </c>
      <c r="R437" s="32" t="s">
        <v>26</v>
      </c>
      <c r="S437" s="77">
        <v>-119491.25</v>
      </c>
    </row>
    <row r="438" spans="1:19" x14ac:dyDescent="0.3">
      <c r="A438" s="33" t="s">
        <v>44</v>
      </c>
      <c r="B438" s="42">
        <v>659613.5</v>
      </c>
      <c r="R438" s="32" t="s">
        <v>44</v>
      </c>
      <c r="S438" s="77">
        <v>121153.5</v>
      </c>
    </row>
    <row r="439" spans="1:19" x14ac:dyDescent="0.3">
      <c r="A439" s="33" t="s">
        <v>17</v>
      </c>
      <c r="B439" s="42">
        <v>404176.5</v>
      </c>
      <c r="R439" s="32" t="s">
        <v>17</v>
      </c>
      <c r="S439" s="77">
        <v>74236.5</v>
      </c>
    </row>
    <row r="440" spans="1:19" x14ac:dyDescent="0.3">
      <c r="A440" s="33" t="s">
        <v>22</v>
      </c>
      <c r="B440" s="42">
        <v>13240.5</v>
      </c>
      <c r="R440" s="32" t="s">
        <v>22</v>
      </c>
      <c r="S440" s="77">
        <v>-238959.5</v>
      </c>
    </row>
    <row r="441" spans="1:19" x14ac:dyDescent="0.3">
      <c r="A441" s="33" t="s">
        <v>26</v>
      </c>
      <c r="B441" s="42">
        <v>30830.799999999999</v>
      </c>
      <c r="R441" s="32" t="s">
        <v>26</v>
      </c>
      <c r="S441" s="77">
        <v>-409609.2</v>
      </c>
    </row>
    <row r="442" spans="1:19" x14ac:dyDescent="0.3">
      <c r="A442" s="33" t="s">
        <v>22</v>
      </c>
      <c r="B442" s="42">
        <v>12066.6</v>
      </c>
      <c r="R442" s="32" t="s">
        <v>22</v>
      </c>
      <c r="S442" s="77">
        <v>10077.6</v>
      </c>
    </row>
    <row r="443" spans="1:19" x14ac:dyDescent="0.3">
      <c r="A443" s="33" t="s">
        <v>17</v>
      </c>
      <c r="B443" s="42">
        <v>5217.03</v>
      </c>
      <c r="R443" s="32" t="s">
        <v>17</v>
      </c>
      <c r="S443" s="77">
        <v>2760.03</v>
      </c>
    </row>
    <row r="444" spans="1:19" x14ac:dyDescent="0.3">
      <c r="A444" s="33" t="s">
        <v>22</v>
      </c>
      <c r="B444" s="42">
        <v>17253.599999999999</v>
      </c>
      <c r="R444" s="32" t="s">
        <v>22</v>
      </c>
      <c r="S444" s="77">
        <v>12513.6</v>
      </c>
    </row>
    <row r="445" spans="1:19" x14ac:dyDescent="0.3">
      <c r="A445" s="33" t="s">
        <v>26</v>
      </c>
      <c r="B445" s="42">
        <v>3318.77</v>
      </c>
      <c r="R445" s="32" t="s">
        <v>26</v>
      </c>
      <c r="S445" s="77">
        <v>1755.77</v>
      </c>
    </row>
    <row r="446" spans="1:19" x14ac:dyDescent="0.3">
      <c r="A446" s="33" t="s">
        <v>44</v>
      </c>
      <c r="B446" s="42">
        <v>17708.599999999999</v>
      </c>
      <c r="R446" s="32" t="s">
        <v>44</v>
      </c>
      <c r="S446" s="77">
        <v>7978.6</v>
      </c>
    </row>
    <row r="447" spans="1:19" x14ac:dyDescent="0.3">
      <c r="A447" s="33" t="s">
        <v>26</v>
      </c>
      <c r="B447" s="42">
        <v>18891.599999999999</v>
      </c>
      <c r="R447" s="32" t="s">
        <v>26</v>
      </c>
      <c r="S447" s="77">
        <v>8511.6</v>
      </c>
    </row>
    <row r="448" spans="1:19" x14ac:dyDescent="0.3">
      <c r="A448" s="33" t="s">
        <v>22</v>
      </c>
      <c r="B448" s="42">
        <v>2293.1999999999998</v>
      </c>
      <c r="R448" s="32" t="s">
        <v>22</v>
      </c>
      <c r="S448" s="77">
        <v>-1306.8</v>
      </c>
    </row>
    <row r="449" spans="1:19" x14ac:dyDescent="0.3">
      <c r="A449" s="33" t="s">
        <v>24</v>
      </c>
      <c r="B449" s="42">
        <v>21479.64</v>
      </c>
      <c r="R449" s="32" t="s">
        <v>24</v>
      </c>
      <c r="S449" s="77">
        <v>-214560.36</v>
      </c>
    </row>
    <row r="450" spans="1:19" x14ac:dyDescent="0.3">
      <c r="A450" s="33" t="s">
        <v>26</v>
      </c>
      <c r="B450" s="42">
        <v>35872.199999999997</v>
      </c>
      <c r="R450" s="32" t="s">
        <v>26</v>
      </c>
      <c r="S450" s="77">
        <v>-279487.8</v>
      </c>
    </row>
    <row r="451" spans="1:19" x14ac:dyDescent="0.3">
      <c r="A451" s="33" t="s">
        <v>22</v>
      </c>
      <c r="B451" s="42">
        <v>2293.1999999999998</v>
      </c>
      <c r="R451" s="32" t="s">
        <v>22</v>
      </c>
      <c r="S451" s="77">
        <v>-87706.8</v>
      </c>
    </row>
    <row r="452" spans="1:19" x14ac:dyDescent="0.3">
      <c r="A452" s="33" t="s">
        <v>24</v>
      </c>
      <c r="B452" s="42">
        <v>48812.4</v>
      </c>
      <c r="R452" s="32" t="s">
        <v>24</v>
      </c>
      <c r="S452" s="77">
        <v>-621687.6</v>
      </c>
    </row>
    <row r="453" spans="1:19" x14ac:dyDescent="0.3">
      <c r="A453" s="33" t="s">
        <v>26</v>
      </c>
      <c r="B453" s="42">
        <v>3318.77</v>
      </c>
      <c r="R453" s="32" t="s">
        <v>26</v>
      </c>
      <c r="S453" s="77">
        <v>-126931.23</v>
      </c>
    </row>
    <row r="454" spans="1:19" x14ac:dyDescent="0.3">
      <c r="A454" s="33" t="s">
        <v>26</v>
      </c>
      <c r="B454" s="42">
        <v>18891.599999999999</v>
      </c>
      <c r="R454" s="32" t="s">
        <v>26</v>
      </c>
      <c r="S454" s="77">
        <v>-250988.4</v>
      </c>
    </row>
    <row r="455" spans="1:19" x14ac:dyDescent="0.3">
      <c r="A455" s="33" t="s">
        <v>17</v>
      </c>
      <c r="B455" s="42">
        <v>22256.33</v>
      </c>
      <c r="R455" s="32" t="s">
        <v>17</v>
      </c>
      <c r="S455" s="77">
        <v>-401673.67</v>
      </c>
    </row>
    <row r="456" spans="1:19" x14ac:dyDescent="0.3">
      <c r="A456" s="33" t="s">
        <v>24</v>
      </c>
      <c r="B456" s="42">
        <v>3341.52</v>
      </c>
      <c r="R456" s="32" t="s">
        <v>24</v>
      </c>
      <c r="S456" s="77">
        <v>-76218.48</v>
      </c>
    </row>
    <row r="457" spans="1:19" x14ac:dyDescent="0.3">
      <c r="A457" s="33" t="s">
        <v>44</v>
      </c>
      <c r="B457" s="42">
        <v>4168.8</v>
      </c>
      <c r="R457" s="32" t="s">
        <v>44</v>
      </c>
      <c r="S457" s="77">
        <v>3010.8</v>
      </c>
    </row>
    <row r="458" spans="1:19" x14ac:dyDescent="0.3">
      <c r="A458" s="33" t="s">
        <v>44</v>
      </c>
      <c r="B458" s="42">
        <v>14666.4</v>
      </c>
      <c r="R458" s="32" t="s">
        <v>44</v>
      </c>
      <c r="S458" s="77">
        <v>3026.4</v>
      </c>
    </row>
    <row r="459" spans="1:19" x14ac:dyDescent="0.3">
      <c r="A459" s="33" t="s">
        <v>44</v>
      </c>
      <c r="B459" s="42">
        <v>4168.8</v>
      </c>
      <c r="R459" s="32" t="s">
        <v>44</v>
      </c>
      <c r="S459" s="77">
        <v>308.8</v>
      </c>
    </row>
    <row r="460" spans="1:19" x14ac:dyDescent="0.3">
      <c r="A460" s="33" t="s">
        <v>44</v>
      </c>
      <c r="B460" s="42">
        <v>387618.75</v>
      </c>
      <c r="R460" s="32" t="s">
        <v>44</v>
      </c>
      <c r="S460" s="77">
        <v>377282.25</v>
      </c>
    </row>
    <row r="461" spans="1:19" x14ac:dyDescent="0.3">
      <c r="A461" s="33" t="s">
        <v>24</v>
      </c>
      <c r="B461" s="42">
        <v>166725</v>
      </c>
      <c r="R461" s="32" t="s">
        <v>24</v>
      </c>
      <c r="S461" s="77">
        <v>162279</v>
      </c>
    </row>
    <row r="462" spans="1:19" x14ac:dyDescent="0.3">
      <c r="A462" s="33" t="s">
        <v>44</v>
      </c>
      <c r="B462" s="42">
        <v>728595</v>
      </c>
      <c r="R462" s="32" t="s">
        <v>44</v>
      </c>
      <c r="S462" s="77">
        <v>717030</v>
      </c>
    </row>
    <row r="463" spans="1:19" x14ac:dyDescent="0.3">
      <c r="A463" s="33" t="s">
        <v>44</v>
      </c>
      <c r="B463" s="42">
        <v>202950</v>
      </c>
      <c r="R463" s="32" t="s">
        <v>44</v>
      </c>
      <c r="S463" s="77">
        <v>193930</v>
      </c>
    </row>
    <row r="464" spans="1:19" x14ac:dyDescent="0.3">
      <c r="A464" s="33" t="s">
        <v>24</v>
      </c>
      <c r="B464" s="42">
        <v>27972</v>
      </c>
      <c r="R464" s="32" t="s">
        <v>24</v>
      </c>
      <c r="S464" s="77">
        <v>17612</v>
      </c>
    </row>
    <row r="465" spans="1:19" x14ac:dyDescent="0.3">
      <c r="A465" s="33" t="s">
        <v>24</v>
      </c>
      <c r="B465" s="42">
        <v>35172</v>
      </c>
      <c r="R465" s="32" t="s">
        <v>24</v>
      </c>
      <c r="S465" s="77">
        <v>15632</v>
      </c>
    </row>
    <row r="466" spans="1:19" x14ac:dyDescent="0.3">
      <c r="A466" s="33" t="s">
        <v>26</v>
      </c>
      <c r="B466" s="42">
        <v>159570</v>
      </c>
      <c r="R466" s="32" t="s">
        <v>26</v>
      </c>
      <c r="S466" s="77">
        <v>153660</v>
      </c>
    </row>
    <row r="467" spans="1:19" x14ac:dyDescent="0.3">
      <c r="A467" s="33" t="s">
        <v>24</v>
      </c>
      <c r="B467" s="42">
        <v>29254.5</v>
      </c>
      <c r="R467" s="32" t="s">
        <v>24</v>
      </c>
      <c r="S467" s="77">
        <v>7584.5</v>
      </c>
    </row>
    <row r="468" spans="1:19" x14ac:dyDescent="0.3">
      <c r="A468" s="33" t="s">
        <v>22</v>
      </c>
      <c r="B468" s="42">
        <v>4338</v>
      </c>
      <c r="R468" s="32" t="s">
        <v>22</v>
      </c>
      <c r="S468" s="77">
        <v>1928</v>
      </c>
    </row>
    <row r="469" spans="1:19" x14ac:dyDescent="0.3">
      <c r="A469" s="33" t="s">
        <v>22</v>
      </c>
      <c r="B469" s="42">
        <v>9193.5</v>
      </c>
      <c r="R469" s="32" t="s">
        <v>22</v>
      </c>
      <c r="S469" s="77">
        <v>-72526.5</v>
      </c>
    </row>
    <row r="470" spans="1:19" x14ac:dyDescent="0.3">
      <c r="A470" s="33" t="s">
        <v>22</v>
      </c>
      <c r="B470" s="42">
        <v>6885</v>
      </c>
      <c r="R470" s="32" t="s">
        <v>22</v>
      </c>
      <c r="S470" s="77">
        <v>-54315</v>
      </c>
    </row>
    <row r="471" spans="1:19" x14ac:dyDescent="0.3">
      <c r="A471" s="33" t="s">
        <v>44</v>
      </c>
      <c r="B471" s="42">
        <v>10665</v>
      </c>
      <c r="R471" s="32" t="s">
        <v>44</v>
      </c>
      <c r="S471" s="77">
        <v>-84135</v>
      </c>
    </row>
    <row r="472" spans="1:19" x14ac:dyDescent="0.3">
      <c r="A472" s="33" t="s">
        <v>24</v>
      </c>
      <c r="B472" s="42">
        <v>201285</v>
      </c>
      <c r="R472" s="32" t="s">
        <v>24</v>
      </c>
      <c r="S472" s="77">
        <v>124605</v>
      </c>
    </row>
    <row r="473" spans="1:19" x14ac:dyDescent="0.3">
      <c r="A473" s="33" t="s">
        <v>44</v>
      </c>
      <c r="B473" s="42">
        <v>179550</v>
      </c>
      <c r="R473" s="32" t="s">
        <v>44</v>
      </c>
      <c r="S473" s="77">
        <v>-11970</v>
      </c>
    </row>
    <row r="474" spans="1:19" x14ac:dyDescent="0.3">
      <c r="A474" s="33" t="s">
        <v>44</v>
      </c>
      <c r="B474" s="42">
        <v>619380</v>
      </c>
      <c r="R474" s="32" t="s">
        <v>44</v>
      </c>
      <c r="S474" s="77">
        <v>344100</v>
      </c>
    </row>
    <row r="475" spans="1:19" x14ac:dyDescent="0.3">
      <c r="A475" s="33" t="s">
        <v>22</v>
      </c>
      <c r="B475" s="42">
        <v>4338</v>
      </c>
      <c r="R475" s="32" t="s">
        <v>22</v>
      </c>
      <c r="S475" s="77">
        <v>-24582</v>
      </c>
    </row>
    <row r="476" spans="1:19" x14ac:dyDescent="0.3">
      <c r="A476" s="33" t="s">
        <v>22</v>
      </c>
      <c r="B476" s="42">
        <v>16789.5</v>
      </c>
      <c r="R476" s="32" t="s">
        <v>22</v>
      </c>
      <c r="S476" s="77">
        <v>-303010.5</v>
      </c>
    </row>
    <row r="477" spans="1:19" x14ac:dyDescent="0.3">
      <c r="A477" s="33" t="s">
        <v>17</v>
      </c>
      <c r="B477" s="42">
        <v>215550</v>
      </c>
      <c r="R477" s="32" t="s">
        <v>17</v>
      </c>
      <c r="S477" s="77">
        <v>-14370</v>
      </c>
    </row>
    <row r="478" spans="1:19" x14ac:dyDescent="0.3">
      <c r="A478" s="33" t="s">
        <v>24</v>
      </c>
      <c r="B478" s="42">
        <v>230310</v>
      </c>
      <c r="R478" s="32" t="s">
        <v>24</v>
      </c>
      <c r="S478" s="77">
        <v>127950</v>
      </c>
    </row>
    <row r="479" spans="1:19" x14ac:dyDescent="0.3">
      <c r="A479" s="33" t="s">
        <v>26</v>
      </c>
      <c r="B479" s="42">
        <v>38362.5</v>
      </c>
      <c r="R479" s="32" t="s">
        <v>26</v>
      </c>
      <c r="S479" s="77">
        <v>-46887.5</v>
      </c>
    </row>
    <row r="480" spans="1:19" x14ac:dyDescent="0.3">
      <c r="A480" s="33" t="s">
        <v>26</v>
      </c>
      <c r="B480" s="42">
        <v>8653.5</v>
      </c>
      <c r="R480" s="32" t="s">
        <v>26</v>
      </c>
      <c r="S480" s="77">
        <v>-151596.5</v>
      </c>
    </row>
    <row r="481" spans="1:19" x14ac:dyDescent="0.3">
      <c r="A481" s="33" t="s">
        <v>44</v>
      </c>
      <c r="B481" s="42">
        <v>884205</v>
      </c>
      <c r="R481" s="32" t="s">
        <v>44</v>
      </c>
      <c r="S481" s="77">
        <v>182455</v>
      </c>
    </row>
    <row r="482" spans="1:19" x14ac:dyDescent="0.3">
      <c r="A482" s="33" t="s">
        <v>26</v>
      </c>
      <c r="B482" s="42">
        <v>116640</v>
      </c>
      <c r="R482" s="32" t="s">
        <v>26</v>
      </c>
      <c r="S482" s="77">
        <v>8640</v>
      </c>
    </row>
    <row r="483" spans="1:19" x14ac:dyDescent="0.3">
      <c r="A483" s="33" t="s">
        <v>44</v>
      </c>
      <c r="B483" s="42">
        <v>619380</v>
      </c>
      <c r="R483" s="32" t="s">
        <v>44</v>
      </c>
      <c r="S483" s="77">
        <v>45880</v>
      </c>
    </row>
    <row r="484" spans="1:19" x14ac:dyDescent="0.3">
      <c r="A484" s="33" t="s">
        <v>24</v>
      </c>
      <c r="B484" s="42">
        <v>29254.5</v>
      </c>
      <c r="R484" s="32" t="s">
        <v>24</v>
      </c>
      <c r="S484" s="77">
        <v>-512495.5</v>
      </c>
    </row>
    <row r="485" spans="1:19" x14ac:dyDescent="0.3">
      <c r="A485" s="33" t="s">
        <v>17</v>
      </c>
      <c r="B485" s="42">
        <v>284512.5</v>
      </c>
      <c r="R485" s="32" t="s">
        <v>17</v>
      </c>
      <c r="S485" s="77">
        <v>-347737.5</v>
      </c>
    </row>
    <row r="486" spans="1:19" x14ac:dyDescent="0.3">
      <c r="A486" s="33" t="s">
        <v>22</v>
      </c>
      <c r="B486" s="42">
        <v>589050</v>
      </c>
      <c r="R486" s="32" t="s">
        <v>22</v>
      </c>
      <c r="S486" s="77">
        <v>121550</v>
      </c>
    </row>
    <row r="487" spans="1:19" x14ac:dyDescent="0.3">
      <c r="A487" s="33" t="s">
        <v>44</v>
      </c>
      <c r="B487" s="42">
        <v>65137.5</v>
      </c>
      <c r="R487" s="32" t="s">
        <v>44</v>
      </c>
      <c r="S487" s="77">
        <v>-85402.5</v>
      </c>
    </row>
    <row r="488" spans="1:19" x14ac:dyDescent="0.3">
      <c r="A488" s="33" t="s">
        <v>17</v>
      </c>
      <c r="B488" s="42">
        <v>705600</v>
      </c>
      <c r="R488" s="32" t="s">
        <v>17</v>
      </c>
      <c r="S488" s="77">
        <v>123200</v>
      </c>
    </row>
    <row r="489" spans="1:19" x14ac:dyDescent="0.3">
      <c r="A489" s="33" t="s">
        <v>44</v>
      </c>
      <c r="B489" s="42">
        <v>808110</v>
      </c>
      <c r="R489" s="32" t="s">
        <v>44</v>
      </c>
      <c r="S489" s="77">
        <v>29930</v>
      </c>
    </row>
    <row r="490" spans="1:19" x14ac:dyDescent="0.3">
      <c r="A490" s="33" t="s">
        <v>17</v>
      </c>
      <c r="B490" s="42">
        <v>38021.4</v>
      </c>
      <c r="R490" s="32" t="s">
        <v>17</v>
      </c>
      <c r="S490" s="77">
        <v>-877308.6</v>
      </c>
    </row>
    <row r="491" spans="1:19" x14ac:dyDescent="0.3">
      <c r="A491" s="33" t="s">
        <v>26</v>
      </c>
      <c r="B491" s="42">
        <v>36702</v>
      </c>
      <c r="R491" s="32" t="s">
        <v>26</v>
      </c>
      <c r="S491" s="77">
        <v>-493438</v>
      </c>
    </row>
    <row r="492" spans="1:19" x14ac:dyDescent="0.3">
      <c r="A492" s="33" t="s">
        <v>22</v>
      </c>
      <c r="B492" s="42">
        <v>27799.200000000001</v>
      </c>
      <c r="R492" s="32" t="s">
        <v>22</v>
      </c>
      <c r="S492" s="77">
        <v>-641440.80000000005</v>
      </c>
    </row>
    <row r="493" spans="1:19" x14ac:dyDescent="0.3">
      <c r="A493" s="33" t="s">
        <v>17</v>
      </c>
      <c r="B493" s="42">
        <v>222705</v>
      </c>
      <c r="R493" s="32" t="s">
        <v>17</v>
      </c>
      <c r="S493" s="77">
        <v>38885</v>
      </c>
    </row>
    <row r="494" spans="1:19" x14ac:dyDescent="0.3">
      <c r="A494" s="33" t="s">
        <v>24</v>
      </c>
      <c r="B494" s="42">
        <v>27972</v>
      </c>
      <c r="R494" s="32" t="s">
        <v>24</v>
      </c>
      <c r="S494" s="77">
        <v>-510748</v>
      </c>
    </row>
    <row r="495" spans="1:19" x14ac:dyDescent="0.3">
      <c r="A495" s="33" t="s">
        <v>24</v>
      </c>
      <c r="B495" s="42">
        <v>230310</v>
      </c>
      <c r="R495" s="32" t="s">
        <v>24</v>
      </c>
      <c r="S495" s="77">
        <v>8530</v>
      </c>
    </row>
    <row r="496" spans="1:19" x14ac:dyDescent="0.3">
      <c r="A496" s="33" t="s">
        <v>24</v>
      </c>
      <c r="B496" s="42">
        <v>12794.64</v>
      </c>
      <c r="R496" s="32" t="s">
        <v>24</v>
      </c>
      <c r="S496" s="77">
        <v>9200.64</v>
      </c>
    </row>
    <row r="497" spans="1:19" x14ac:dyDescent="0.3">
      <c r="A497" s="33" t="s">
        <v>24</v>
      </c>
      <c r="B497" s="42">
        <v>15774.36</v>
      </c>
      <c r="R497" s="32" t="s">
        <v>24</v>
      </c>
      <c r="S497" s="77">
        <v>-9545.64</v>
      </c>
    </row>
    <row r="498" spans="1:19" x14ac:dyDescent="0.3">
      <c r="A498" s="33" t="s">
        <v>24</v>
      </c>
      <c r="B498" s="42">
        <v>12794.64</v>
      </c>
      <c r="R498" s="32" t="s">
        <v>24</v>
      </c>
      <c r="S498" s="77">
        <v>814.64</v>
      </c>
    </row>
    <row r="499" spans="1:19" x14ac:dyDescent="0.3">
      <c r="A499" s="33" t="s">
        <v>17</v>
      </c>
      <c r="B499" s="42">
        <v>5126.3999999999996</v>
      </c>
      <c r="R499" s="32" t="s">
        <v>17</v>
      </c>
      <c r="S499" s="77">
        <v>-40953.599999999999</v>
      </c>
    </row>
    <row r="500" spans="1:19" x14ac:dyDescent="0.3">
      <c r="A500" s="33" t="s">
        <v>22</v>
      </c>
      <c r="B500" s="42">
        <v>5040.96</v>
      </c>
      <c r="R500" s="32" t="s">
        <v>22</v>
      </c>
      <c r="S500" s="77">
        <v>-51599.040000000001</v>
      </c>
    </row>
    <row r="501" spans="1:19" x14ac:dyDescent="0.3">
      <c r="A501" s="33" t="s">
        <v>44</v>
      </c>
      <c r="B501" s="42">
        <v>9837.17</v>
      </c>
      <c r="R501" s="32" t="s">
        <v>44</v>
      </c>
      <c r="S501" s="77">
        <v>-384912.83</v>
      </c>
    </row>
    <row r="502" spans="1:19" x14ac:dyDescent="0.3">
      <c r="A502" s="33" t="s">
        <v>26</v>
      </c>
      <c r="B502" s="42">
        <v>10733.4</v>
      </c>
      <c r="R502" s="32" t="s">
        <v>26</v>
      </c>
      <c r="S502" s="77">
        <v>-240516.6</v>
      </c>
    </row>
    <row r="503" spans="1:19" x14ac:dyDescent="0.3">
      <c r="A503" s="33" t="s">
        <v>44</v>
      </c>
      <c r="B503" s="42">
        <v>42713.33</v>
      </c>
      <c r="R503" s="32" t="s">
        <v>44</v>
      </c>
      <c r="S503" s="77">
        <v>-789156.67</v>
      </c>
    </row>
    <row r="504" spans="1:19" x14ac:dyDescent="0.3">
      <c r="A504" s="33" t="s">
        <v>22</v>
      </c>
      <c r="B504" s="42">
        <v>5040.96</v>
      </c>
      <c r="R504" s="32" t="s">
        <v>22</v>
      </c>
      <c r="S504" s="77">
        <v>-117679.03999999999</v>
      </c>
    </row>
    <row r="505" spans="1:19" x14ac:dyDescent="0.3">
      <c r="A505" s="33" t="s">
        <v>17</v>
      </c>
      <c r="B505" s="42">
        <v>20687.16</v>
      </c>
      <c r="R505" s="32" t="s">
        <v>17</v>
      </c>
      <c r="S505" s="77">
        <v>14876.16</v>
      </c>
    </row>
    <row r="506" spans="1:19" x14ac:dyDescent="0.3">
      <c r="A506" s="33" t="s">
        <v>22</v>
      </c>
      <c r="B506" s="42">
        <v>246708</v>
      </c>
      <c r="R506" s="32" t="s">
        <v>22</v>
      </c>
      <c r="S506" s="77">
        <v>244332</v>
      </c>
    </row>
    <row r="507" spans="1:19" x14ac:dyDescent="0.3">
      <c r="A507" s="33" t="s">
        <v>22</v>
      </c>
      <c r="B507" s="42">
        <v>750537</v>
      </c>
      <c r="R507" s="32" t="s">
        <v>22</v>
      </c>
      <c r="S507" s="77">
        <v>742104</v>
      </c>
    </row>
    <row r="508" spans="1:19" x14ac:dyDescent="0.3">
      <c r="A508" s="33" t="s">
        <v>24</v>
      </c>
      <c r="B508" s="42">
        <v>271561.25</v>
      </c>
      <c r="R508" s="32" t="s">
        <v>24</v>
      </c>
      <c r="S508" s="77">
        <v>264238.25</v>
      </c>
    </row>
    <row r="509" spans="1:19" x14ac:dyDescent="0.3">
      <c r="A509" s="33" t="s">
        <v>17</v>
      </c>
      <c r="B509" s="42">
        <v>20826</v>
      </c>
      <c r="R509" s="32" t="s">
        <v>17</v>
      </c>
      <c r="S509" s="77">
        <v>16146</v>
      </c>
    </row>
    <row r="510" spans="1:19" x14ac:dyDescent="0.3">
      <c r="A510" s="33" t="s">
        <v>26</v>
      </c>
      <c r="B510" s="42">
        <v>16858.38</v>
      </c>
      <c r="R510" s="32" t="s">
        <v>26</v>
      </c>
      <c r="S510" s="77">
        <v>8740.3799999999992</v>
      </c>
    </row>
    <row r="511" spans="1:19" x14ac:dyDescent="0.3">
      <c r="A511" s="33" t="s">
        <v>22</v>
      </c>
      <c r="B511" s="42">
        <v>238609</v>
      </c>
      <c r="R511" s="32" t="s">
        <v>22</v>
      </c>
      <c r="S511" s="77">
        <v>234779</v>
      </c>
    </row>
    <row r="512" spans="1:19" x14ac:dyDescent="0.3">
      <c r="A512" s="33" t="s">
        <v>22</v>
      </c>
      <c r="B512" s="42">
        <v>53257.599999999999</v>
      </c>
      <c r="R512" s="32" t="s">
        <v>22</v>
      </c>
      <c r="S512" s="77">
        <v>38297.599999999999</v>
      </c>
    </row>
    <row r="513" spans="1:19" x14ac:dyDescent="0.3">
      <c r="A513" s="33" t="s">
        <v>26</v>
      </c>
      <c r="B513" s="42">
        <v>28795.95</v>
      </c>
      <c r="R513" s="32" t="s">
        <v>26</v>
      </c>
      <c r="S513" s="77">
        <v>18010.95</v>
      </c>
    </row>
    <row r="514" spans="1:19" x14ac:dyDescent="0.3">
      <c r="A514" s="33" t="s">
        <v>17</v>
      </c>
      <c r="B514" s="42">
        <v>233091</v>
      </c>
      <c r="R514" s="32" t="s">
        <v>17</v>
      </c>
      <c r="S514" s="77">
        <v>224361</v>
      </c>
    </row>
    <row r="515" spans="1:19" x14ac:dyDescent="0.3">
      <c r="A515" s="33" t="s">
        <v>26</v>
      </c>
      <c r="B515" s="42">
        <v>19971.599999999999</v>
      </c>
      <c r="R515" s="32" t="s">
        <v>26</v>
      </c>
      <c r="S515" s="77">
        <v>8751.6</v>
      </c>
    </row>
    <row r="516" spans="1:19" x14ac:dyDescent="0.3">
      <c r="A516" s="33" t="s">
        <v>17</v>
      </c>
      <c r="B516" s="42">
        <v>655551.75</v>
      </c>
      <c r="R516" s="32" t="s">
        <v>17</v>
      </c>
      <c r="S516" s="77">
        <v>634506.75</v>
      </c>
    </row>
    <row r="517" spans="1:19" x14ac:dyDescent="0.3">
      <c r="A517" s="33" t="s">
        <v>17</v>
      </c>
      <c r="B517" s="42">
        <v>42997.68</v>
      </c>
      <c r="R517" s="32" t="s">
        <v>17</v>
      </c>
      <c r="S517" s="77">
        <v>2737.68</v>
      </c>
    </row>
    <row r="518" spans="1:19" x14ac:dyDescent="0.3">
      <c r="A518" s="33" t="s">
        <v>24</v>
      </c>
      <c r="B518" s="42">
        <v>25904.34</v>
      </c>
      <c r="R518" s="32" t="s">
        <v>24</v>
      </c>
      <c r="S518" s="77">
        <v>1649.34</v>
      </c>
    </row>
    <row r="519" spans="1:19" x14ac:dyDescent="0.3">
      <c r="A519" s="33" t="s">
        <v>17</v>
      </c>
      <c r="B519" s="42">
        <v>42613.2</v>
      </c>
      <c r="R519" s="32" t="s">
        <v>17</v>
      </c>
      <c r="S519" s="77">
        <v>18673.2</v>
      </c>
    </row>
    <row r="520" spans="1:19" x14ac:dyDescent="0.3">
      <c r="A520" s="33" t="s">
        <v>26</v>
      </c>
      <c r="B520" s="42">
        <v>26486.400000000001</v>
      </c>
      <c r="R520" s="32" t="s">
        <v>26</v>
      </c>
      <c r="S520" s="77">
        <v>6646.4</v>
      </c>
    </row>
    <row r="521" spans="1:19" x14ac:dyDescent="0.3">
      <c r="A521" s="33" t="s">
        <v>24</v>
      </c>
      <c r="B521" s="42">
        <v>271561.25</v>
      </c>
      <c r="R521" s="32" t="s">
        <v>24</v>
      </c>
      <c r="S521" s="77">
        <v>247151.25</v>
      </c>
    </row>
    <row r="522" spans="1:19" x14ac:dyDescent="0.3">
      <c r="A522" s="33" t="s">
        <v>22</v>
      </c>
      <c r="B522" s="42">
        <v>53257.599999999999</v>
      </c>
      <c r="R522" s="32" t="s">
        <v>22</v>
      </c>
      <c r="S522" s="77">
        <v>23337.599999999999</v>
      </c>
    </row>
    <row r="523" spans="1:19" x14ac:dyDescent="0.3">
      <c r="A523" s="33" t="s">
        <v>17</v>
      </c>
      <c r="B523" s="42">
        <v>364722</v>
      </c>
      <c r="R523" s="32" t="s">
        <v>17</v>
      </c>
      <c r="S523" s="77">
        <v>351062</v>
      </c>
    </row>
    <row r="524" spans="1:19" x14ac:dyDescent="0.3">
      <c r="A524" s="33" t="s">
        <v>24</v>
      </c>
      <c r="B524" s="42">
        <v>49929</v>
      </c>
      <c r="R524" s="32" t="s">
        <v>24</v>
      </c>
      <c r="S524" s="77">
        <v>-286671</v>
      </c>
    </row>
    <row r="525" spans="1:19" x14ac:dyDescent="0.3">
      <c r="A525" s="33" t="s">
        <v>26</v>
      </c>
      <c r="B525" s="42">
        <v>8744.25</v>
      </c>
      <c r="R525" s="32" t="s">
        <v>26</v>
      </c>
      <c r="S525" s="77">
        <v>-69855.75</v>
      </c>
    </row>
    <row r="526" spans="1:19" x14ac:dyDescent="0.3">
      <c r="A526" s="33" t="s">
        <v>26</v>
      </c>
      <c r="B526" s="42">
        <v>107156</v>
      </c>
      <c r="R526" s="32" t="s">
        <v>26</v>
      </c>
      <c r="S526" s="77">
        <v>65876</v>
      </c>
    </row>
    <row r="527" spans="1:19" x14ac:dyDescent="0.3">
      <c r="A527" s="33" t="s">
        <v>17</v>
      </c>
      <c r="B527" s="42">
        <v>11263.84</v>
      </c>
      <c r="R527" s="32" t="s">
        <v>17</v>
      </c>
      <c r="S527" s="77">
        <v>-205696.16</v>
      </c>
    </row>
    <row r="528" spans="1:19" x14ac:dyDescent="0.3">
      <c r="A528" s="33" t="s">
        <v>24</v>
      </c>
      <c r="B528" s="42">
        <v>18519.12</v>
      </c>
      <c r="R528" s="32" t="s">
        <v>24</v>
      </c>
      <c r="S528" s="77">
        <v>-414980.88</v>
      </c>
    </row>
    <row r="529" spans="1:19" x14ac:dyDescent="0.3">
      <c r="A529" s="33" t="s">
        <v>26</v>
      </c>
      <c r="B529" s="42">
        <v>61632.5</v>
      </c>
      <c r="R529" s="32" t="s">
        <v>26</v>
      </c>
      <c r="S529" s="77">
        <v>-76867.5</v>
      </c>
    </row>
    <row r="530" spans="1:19" x14ac:dyDescent="0.3">
      <c r="A530" s="33" t="s">
        <v>17</v>
      </c>
      <c r="B530" s="42">
        <v>52243</v>
      </c>
      <c r="R530" s="32" t="s">
        <v>17</v>
      </c>
      <c r="S530" s="77">
        <v>-681507</v>
      </c>
    </row>
    <row r="531" spans="1:19" x14ac:dyDescent="0.3">
      <c r="A531" s="33" t="s">
        <v>22</v>
      </c>
      <c r="B531" s="42">
        <v>352106.25</v>
      </c>
      <c r="R531" s="32" t="s">
        <v>22</v>
      </c>
      <c r="S531" s="77">
        <v>-470793.75</v>
      </c>
    </row>
    <row r="532" spans="1:19" x14ac:dyDescent="0.3">
      <c r="A532" s="33" t="s">
        <v>26</v>
      </c>
      <c r="B532" s="42">
        <v>46796.2</v>
      </c>
      <c r="R532" s="32" t="s">
        <v>26</v>
      </c>
      <c r="S532" s="77">
        <v>-636743.80000000005</v>
      </c>
    </row>
    <row r="533" spans="1:19" x14ac:dyDescent="0.3">
      <c r="A533" s="33" t="s">
        <v>24</v>
      </c>
      <c r="B533" s="42">
        <v>159421.25</v>
      </c>
      <c r="R533" s="32" t="s">
        <v>24</v>
      </c>
      <c r="S533" s="77">
        <v>-213158.75</v>
      </c>
    </row>
    <row r="534" spans="1:19" x14ac:dyDescent="0.3">
      <c r="A534" s="33" t="s">
        <v>26</v>
      </c>
      <c r="B534" s="42">
        <v>105353.75</v>
      </c>
      <c r="R534" s="32" t="s">
        <v>26</v>
      </c>
      <c r="S534" s="77">
        <v>-140866.25</v>
      </c>
    </row>
    <row r="535" spans="1:19" x14ac:dyDescent="0.3">
      <c r="A535" s="33" t="s">
        <v>26</v>
      </c>
      <c r="B535" s="42">
        <v>107156</v>
      </c>
      <c r="R535" s="32" t="s">
        <v>26</v>
      </c>
      <c r="S535" s="77">
        <v>17716</v>
      </c>
    </row>
    <row r="536" spans="1:19" x14ac:dyDescent="0.3">
      <c r="A536" s="33" t="s">
        <v>26</v>
      </c>
      <c r="B536" s="42">
        <v>28795.95</v>
      </c>
      <c r="R536" s="32" t="s">
        <v>26</v>
      </c>
      <c r="S536" s="77">
        <v>-532024.05000000005</v>
      </c>
    </row>
    <row r="537" spans="1:19" x14ac:dyDescent="0.3">
      <c r="A537" s="33" t="s">
        <v>44</v>
      </c>
      <c r="B537" s="42">
        <v>2367.4</v>
      </c>
      <c r="R537" s="32" t="s">
        <v>44</v>
      </c>
      <c r="S537" s="77">
        <v>-1432.6</v>
      </c>
    </row>
    <row r="538" spans="1:19" x14ac:dyDescent="0.3">
      <c r="A538" s="33" t="s">
        <v>26</v>
      </c>
      <c r="B538" s="42">
        <v>272888</v>
      </c>
      <c r="R538" s="32" t="s">
        <v>26</v>
      </c>
      <c r="S538" s="77">
        <v>270230</v>
      </c>
    </row>
    <row r="539" spans="1:19" x14ac:dyDescent="0.3">
      <c r="A539" s="33" t="s">
        <v>17</v>
      </c>
      <c r="B539" s="42">
        <v>265760</v>
      </c>
      <c r="R539" s="32" t="s">
        <v>17</v>
      </c>
      <c r="S539" s="77">
        <v>258512</v>
      </c>
    </row>
    <row r="540" spans="1:19" x14ac:dyDescent="0.3">
      <c r="A540" s="33" t="s">
        <v>26</v>
      </c>
      <c r="B540" s="42">
        <v>237160</v>
      </c>
      <c r="R540" s="32" t="s">
        <v>26</v>
      </c>
      <c r="S540" s="77">
        <v>230692</v>
      </c>
    </row>
    <row r="541" spans="1:19" x14ac:dyDescent="0.3">
      <c r="A541" s="33" t="s">
        <v>17</v>
      </c>
      <c r="B541" s="42">
        <v>35494.800000000003</v>
      </c>
      <c r="R541" s="32" t="s">
        <v>17</v>
      </c>
      <c r="S541" s="77">
        <v>27427.8</v>
      </c>
    </row>
    <row r="542" spans="1:19" x14ac:dyDescent="0.3">
      <c r="A542" s="33" t="s">
        <v>44</v>
      </c>
      <c r="B542" s="42">
        <v>8936.4</v>
      </c>
      <c r="R542" s="32" t="s">
        <v>44</v>
      </c>
      <c r="S542" s="77">
        <v>5551.4</v>
      </c>
    </row>
    <row r="543" spans="1:19" x14ac:dyDescent="0.3">
      <c r="A543" s="33" t="s">
        <v>24</v>
      </c>
      <c r="B543" s="42">
        <v>468072</v>
      </c>
      <c r="R543" s="32" t="s">
        <v>24</v>
      </c>
      <c r="S543" s="77">
        <v>459207</v>
      </c>
    </row>
    <row r="544" spans="1:19" x14ac:dyDescent="0.3">
      <c r="A544" s="33" t="s">
        <v>26</v>
      </c>
      <c r="B544" s="42">
        <v>14907.2</v>
      </c>
      <c r="R544" s="32" t="s">
        <v>26</v>
      </c>
      <c r="S544" s="77">
        <v>2807.2</v>
      </c>
    </row>
    <row r="545" spans="1:19" x14ac:dyDescent="0.3">
      <c r="A545" s="33" t="s">
        <v>17</v>
      </c>
      <c r="B545" s="42">
        <v>16841.439999999999</v>
      </c>
      <c r="R545" s="32" t="s">
        <v>17</v>
      </c>
      <c r="S545" s="77">
        <v>3171.44</v>
      </c>
    </row>
    <row r="546" spans="1:19" x14ac:dyDescent="0.3">
      <c r="A546" s="33" t="s">
        <v>26</v>
      </c>
      <c r="B546" s="42">
        <v>30184</v>
      </c>
      <c r="R546" s="32" t="s">
        <v>26</v>
      </c>
      <c r="S546" s="77">
        <v>21609</v>
      </c>
    </row>
    <row r="547" spans="1:19" x14ac:dyDescent="0.3">
      <c r="A547" s="33" t="s">
        <v>24</v>
      </c>
      <c r="B547" s="42">
        <v>313104</v>
      </c>
      <c r="R547" s="32" t="s">
        <v>24</v>
      </c>
      <c r="S547" s="77">
        <v>307174</v>
      </c>
    </row>
    <row r="548" spans="1:19" x14ac:dyDescent="0.3">
      <c r="A548" s="33" t="s">
        <v>44</v>
      </c>
      <c r="B548" s="42">
        <v>922680</v>
      </c>
      <c r="R548" s="32" t="s">
        <v>44</v>
      </c>
      <c r="S548" s="77">
        <v>887730</v>
      </c>
    </row>
    <row r="549" spans="1:19" x14ac:dyDescent="0.3">
      <c r="A549" s="33" t="s">
        <v>26</v>
      </c>
      <c r="B549" s="42">
        <v>272888</v>
      </c>
      <c r="R549" s="32" t="s">
        <v>26</v>
      </c>
      <c r="S549" s="77">
        <v>264028</v>
      </c>
    </row>
    <row r="550" spans="1:19" x14ac:dyDescent="0.3">
      <c r="A550" s="33" t="s">
        <v>26</v>
      </c>
      <c r="B550" s="42">
        <v>237160</v>
      </c>
      <c r="R550" s="32" t="s">
        <v>26</v>
      </c>
      <c r="S550" s="77">
        <v>215600</v>
      </c>
    </row>
    <row r="551" spans="1:19" x14ac:dyDescent="0.3">
      <c r="A551" s="33" t="s">
        <v>26</v>
      </c>
      <c r="B551" s="42">
        <v>15928</v>
      </c>
      <c r="R551" s="32" t="s">
        <v>26</v>
      </c>
      <c r="S551" s="77">
        <v>6878</v>
      </c>
    </row>
    <row r="552" spans="1:19" x14ac:dyDescent="0.3">
      <c r="A552" s="33" t="s">
        <v>26</v>
      </c>
      <c r="B552" s="42">
        <v>30184</v>
      </c>
      <c r="R552" s="32" t="s">
        <v>26</v>
      </c>
      <c r="S552" s="77">
        <v>13034</v>
      </c>
    </row>
    <row r="553" spans="1:19" x14ac:dyDescent="0.3">
      <c r="A553" s="33" t="s">
        <v>24</v>
      </c>
      <c r="B553" s="42">
        <v>490952</v>
      </c>
      <c r="R553" s="32" t="s">
        <v>24</v>
      </c>
      <c r="S553" s="77">
        <v>475012</v>
      </c>
    </row>
    <row r="554" spans="1:19" x14ac:dyDescent="0.3">
      <c r="A554" s="33" t="s">
        <v>22</v>
      </c>
      <c r="B554" s="42">
        <v>358776</v>
      </c>
      <c r="R554" s="32" t="s">
        <v>22</v>
      </c>
      <c r="S554" s="77">
        <v>345186</v>
      </c>
    </row>
    <row r="555" spans="1:19" x14ac:dyDescent="0.3">
      <c r="A555" s="33" t="s">
        <v>26</v>
      </c>
      <c r="B555" s="42">
        <v>567600</v>
      </c>
      <c r="R555" s="32" t="s">
        <v>26</v>
      </c>
      <c r="S555" s="77">
        <v>546100</v>
      </c>
    </row>
    <row r="556" spans="1:19" x14ac:dyDescent="0.3">
      <c r="A556" s="33" t="s">
        <v>26</v>
      </c>
      <c r="B556" s="42">
        <v>368676</v>
      </c>
      <c r="R556" s="32" t="s">
        <v>26</v>
      </c>
      <c r="S556" s="77">
        <v>356706</v>
      </c>
    </row>
    <row r="557" spans="1:19" x14ac:dyDescent="0.3">
      <c r="A557" s="33" t="s">
        <v>26</v>
      </c>
      <c r="B557" s="42">
        <v>5016</v>
      </c>
      <c r="R557" s="32" t="s">
        <v>26</v>
      </c>
      <c r="S557" s="77">
        <v>1216</v>
      </c>
    </row>
    <row r="558" spans="1:19" x14ac:dyDescent="0.3">
      <c r="A558" s="33" t="s">
        <v>26</v>
      </c>
      <c r="B558" s="42">
        <v>21700.799999999999</v>
      </c>
      <c r="R558" s="32" t="s">
        <v>26</v>
      </c>
      <c r="S558" s="77">
        <v>9370.7999999999993</v>
      </c>
    </row>
    <row r="559" spans="1:19" x14ac:dyDescent="0.3">
      <c r="A559" s="33" t="s">
        <v>26</v>
      </c>
      <c r="B559" s="42">
        <v>429660</v>
      </c>
      <c r="R559" s="32" t="s">
        <v>26</v>
      </c>
      <c r="S559" s="77">
        <v>262260</v>
      </c>
    </row>
    <row r="560" spans="1:19" x14ac:dyDescent="0.3">
      <c r="A560" s="33" t="s">
        <v>44</v>
      </c>
      <c r="B560" s="42">
        <v>303688</v>
      </c>
      <c r="R560" s="32" t="s">
        <v>44</v>
      </c>
      <c r="S560" s="77">
        <v>185368</v>
      </c>
    </row>
    <row r="561" spans="1:19" x14ac:dyDescent="0.3">
      <c r="A561" s="33" t="s">
        <v>26</v>
      </c>
      <c r="B561" s="42">
        <v>15928</v>
      </c>
      <c r="R561" s="32" t="s">
        <v>26</v>
      </c>
      <c r="S561" s="77">
        <v>-92672</v>
      </c>
    </row>
    <row r="562" spans="1:19" x14ac:dyDescent="0.3">
      <c r="A562" s="33" t="s">
        <v>17</v>
      </c>
      <c r="B562" s="42">
        <v>22271.040000000001</v>
      </c>
      <c r="R562" s="32" t="s">
        <v>17</v>
      </c>
      <c r="S562" s="77">
        <v>-504978.96</v>
      </c>
    </row>
    <row r="563" spans="1:19" x14ac:dyDescent="0.3">
      <c r="A563" s="33" t="s">
        <v>24</v>
      </c>
      <c r="B563" s="42">
        <v>51143.4</v>
      </c>
      <c r="R563" s="32" t="s">
        <v>24</v>
      </c>
      <c r="S563" s="77">
        <v>-917481.6</v>
      </c>
    </row>
    <row r="564" spans="1:19" x14ac:dyDescent="0.3">
      <c r="A564" s="33" t="s">
        <v>17</v>
      </c>
      <c r="B564" s="42">
        <v>191884</v>
      </c>
      <c r="R564" s="32" t="s">
        <v>17</v>
      </c>
      <c r="S564" s="77">
        <v>36134</v>
      </c>
    </row>
    <row r="565" spans="1:19" x14ac:dyDescent="0.3">
      <c r="A565" s="33" t="s">
        <v>44</v>
      </c>
      <c r="B565" s="42">
        <v>303688</v>
      </c>
      <c r="R565" s="32" t="s">
        <v>44</v>
      </c>
      <c r="S565" s="77">
        <v>57188</v>
      </c>
    </row>
    <row r="566" spans="1:19" x14ac:dyDescent="0.3">
      <c r="A566" s="33" t="s">
        <v>44</v>
      </c>
      <c r="B566" s="42">
        <v>262570</v>
      </c>
      <c r="R566" s="32" t="s">
        <v>44</v>
      </c>
      <c r="S566" s="77">
        <v>-334180</v>
      </c>
    </row>
    <row r="567" spans="1:19" x14ac:dyDescent="0.3">
      <c r="A567" s="33" t="s">
        <v>26</v>
      </c>
      <c r="B567" s="42">
        <v>21700.799999999999</v>
      </c>
      <c r="R567" s="32" t="s">
        <v>26</v>
      </c>
      <c r="S567" s="77">
        <v>-286549.2</v>
      </c>
    </row>
    <row r="568" spans="1:19" x14ac:dyDescent="0.3">
      <c r="A568" s="33" t="s">
        <v>44</v>
      </c>
      <c r="B568" s="42">
        <v>83160</v>
      </c>
      <c r="R568" s="32" t="s">
        <v>44</v>
      </c>
      <c r="S568" s="77">
        <v>12960</v>
      </c>
    </row>
    <row r="569" spans="1:19" x14ac:dyDescent="0.3">
      <c r="A569" s="33" t="s">
        <v>24</v>
      </c>
      <c r="B569" s="42">
        <v>21076.44</v>
      </c>
      <c r="R569" s="32" t="s">
        <v>24</v>
      </c>
      <c r="S569" s="77">
        <v>-868513.56</v>
      </c>
    </row>
    <row r="570" spans="1:19" x14ac:dyDescent="0.3">
      <c r="A570" s="33" t="s">
        <v>17</v>
      </c>
      <c r="B570" s="42">
        <v>16841.439999999999</v>
      </c>
      <c r="R570" s="32" t="s">
        <v>17</v>
      </c>
      <c r="S570" s="77">
        <v>-693998.56</v>
      </c>
    </row>
    <row r="571" spans="1:19" x14ac:dyDescent="0.3">
      <c r="A571" s="33" t="s">
        <v>44</v>
      </c>
      <c r="B571" s="42">
        <v>33633.599999999999</v>
      </c>
      <c r="R571" s="32" t="s">
        <v>44</v>
      </c>
      <c r="S571" s="77">
        <v>-628846.4</v>
      </c>
    </row>
    <row r="572" spans="1:19" x14ac:dyDescent="0.3">
      <c r="A572" s="33" t="s">
        <v>24</v>
      </c>
      <c r="B572" s="42">
        <v>44378.400000000001</v>
      </c>
      <c r="R572" s="32" t="s">
        <v>24</v>
      </c>
      <c r="S572" s="77">
        <v>36813.9</v>
      </c>
    </row>
    <row r="573" spans="1:19" x14ac:dyDescent="0.3">
      <c r="A573" s="33" t="s">
        <v>26</v>
      </c>
      <c r="B573" s="42">
        <v>28100.16</v>
      </c>
      <c r="R573" s="32" t="s">
        <v>26</v>
      </c>
      <c r="S573" s="77">
        <v>14795.16</v>
      </c>
    </row>
    <row r="574" spans="1:19" x14ac:dyDescent="0.3">
      <c r="A574" s="33" t="s">
        <v>22</v>
      </c>
      <c r="B574" s="42">
        <v>26945.599999999999</v>
      </c>
      <c r="R574" s="32" t="s">
        <v>22</v>
      </c>
      <c r="S574" s="77">
        <v>11635.6</v>
      </c>
    </row>
    <row r="575" spans="1:19" x14ac:dyDescent="0.3">
      <c r="A575" s="33" t="s">
        <v>24</v>
      </c>
      <c r="B575" s="42">
        <v>9184.56</v>
      </c>
      <c r="R575" s="32" t="s">
        <v>24</v>
      </c>
      <c r="S575" s="77">
        <v>-363565.44</v>
      </c>
    </row>
    <row r="576" spans="1:19" x14ac:dyDescent="0.3">
      <c r="A576" s="33" t="s">
        <v>22</v>
      </c>
      <c r="B576" s="42">
        <v>26945.599999999999</v>
      </c>
      <c r="R576" s="32" t="s">
        <v>22</v>
      </c>
      <c r="S576" s="77">
        <v>-355804.4</v>
      </c>
    </row>
    <row r="577" spans="1:19" x14ac:dyDescent="0.3">
      <c r="A577" s="33" t="s">
        <v>17</v>
      </c>
      <c r="B577" s="42">
        <v>29156.16</v>
      </c>
      <c r="R577" s="32" t="s">
        <v>17</v>
      </c>
      <c r="S577" s="77">
        <v>-688703.84</v>
      </c>
    </row>
    <row r="578" spans="1:19" x14ac:dyDescent="0.3">
      <c r="A578" s="33" t="s">
        <v>44</v>
      </c>
      <c r="B578" s="42">
        <v>33499.35</v>
      </c>
      <c r="R578" s="32" t="s">
        <v>44</v>
      </c>
      <c r="S578" s="77">
        <v>25798.35</v>
      </c>
    </row>
    <row r="579" spans="1:19" x14ac:dyDescent="0.3">
      <c r="A579" s="33" t="s">
        <v>44</v>
      </c>
      <c r="B579" s="42">
        <v>33499.35</v>
      </c>
      <c r="R579" s="32" t="s">
        <v>44</v>
      </c>
      <c r="S579" s="77">
        <v>-608250.65</v>
      </c>
    </row>
    <row r="580" spans="1:19" x14ac:dyDescent="0.3">
      <c r="A580" s="33" t="s">
        <v>17</v>
      </c>
      <c r="B580" s="42">
        <v>281053.5</v>
      </c>
      <c r="R580" s="32" t="s">
        <v>17</v>
      </c>
      <c r="S580" s="77">
        <v>278284.5</v>
      </c>
    </row>
    <row r="581" spans="1:19" x14ac:dyDescent="0.3">
      <c r="A581" s="33" t="s">
        <v>24</v>
      </c>
      <c r="B581" s="42">
        <v>545055</v>
      </c>
      <c r="R581" s="32" t="s">
        <v>24</v>
      </c>
      <c r="S581" s="77">
        <v>539685</v>
      </c>
    </row>
    <row r="582" spans="1:19" x14ac:dyDescent="0.3">
      <c r="A582" s="33" t="s">
        <v>22</v>
      </c>
      <c r="B582" s="42">
        <v>7690.8</v>
      </c>
      <c r="R582" s="32" t="s">
        <v>22</v>
      </c>
      <c r="S582" s="77">
        <v>6364.8</v>
      </c>
    </row>
    <row r="583" spans="1:19" x14ac:dyDescent="0.3">
      <c r="A583" s="33" t="s">
        <v>44</v>
      </c>
      <c r="B583" s="42">
        <v>299171.25</v>
      </c>
      <c r="R583" s="32" t="s">
        <v>44</v>
      </c>
      <c r="S583" s="77">
        <v>294258.75</v>
      </c>
    </row>
    <row r="584" spans="1:19" x14ac:dyDescent="0.3">
      <c r="A584" s="33" t="s">
        <v>44</v>
      </c>
      <c r="B584" s="42">
        <v>7904.82</v>
      </c>
      <c r="R584" s="32" t="s">
        <v>44</v>
      </c>
      <c r="S584" s="77">
        <v>1414.82</v>
      </c>
    </row>
    <row r="585" spans="1:19" x14ac:dyDescent="0.3">
      <c r="A585" s="33" t="s">
        <v>26</v>
      </c>
      <c r="B585" s="42">
        <v>6305.76</v>
      </c>
      <c r="R585" s="32" t="s">
        <v>26</v>
      </c>
      <c r="S585" s="77">
        <v>3285.76</v>
      </c>
    </row>
    <row r="586" spans="1:19" x14ac:dyDescent="0.3">
      <c r="A586" s="33" t="s">
        <v>26</v>
      </c>
      <c r="B586" s="42">
        <v>39237</v>
      </c>
      <c r="R586" s="32" t="s">
        <v>26</v>
      </c>
      <c r="S586" s="77">
        <v>27962</v>
      </c>
    </row>
    <row r="587" spans="1:19" x14ac:dyDescent="0.3">
      <c r="A587" s="33" t="s">
        <v>17</v>
      </c>
      <c r="B587" s="42">
        <v>21732.6</v>
      </c>
      <c r="R587" s="32" t="s">
        <v>17</v>
      </c>
      <c r="S587" s="77">
        <v>15487.6</v>
      </c>
    </row>
    <row r="588" spans="1:19" x14ac:dyDescent="0.3">
      <c r="A588" s="33" t="s">
        <v>44</v>
      </c>
      <c r="B588" s="42">
        <v>8760.4699999999993</v>
      </c>
      <c r="R588" s="32" t="s">
        <v>44</v>
      </c>
      <c r="S588" s="77">
        <v>-5624.53</v>
      </c>
    </row>
    <row r="589" spans="1:19" x14ac:dyDescent="0.3">
      <c r="A589" s="33" t="s">
        <v>22</v>
      </c>
      <c r="B589" s="42">
        <v>210627</v>
      </c>
      <c r="R589" s="32" t="s">
        <v>22</v>
      </c>
      <c r="S589" s="77">
        <v>202557</v>
      </c>
    </row>
    <row r="590" spans="1:19" x14ac:dyDescent="0.3">
      <c r="A590" s="33" t="s">
        <v>44</v>
      </c>
      <c r="B590" s="42">
        <v>45953.4</v>
      </c>
      <c r="R590" s="32" t="s">
        <v>44</v>
      </c>
      <c r="S590" s="77">
        <v>19543.400000000001</v>
      </c>
    </row>
    <row r="591" spans="1:19" x14ac:dyDescent="0.3">
      <c r="A591" s="33" t="s">
        <v>22</v>
      </c>
      <c r="B591" s="42">
        <v>47119.199999999997</v>
      </c>
      <c r="R591" s="32" t="s">
        <v>22</v>
      </c>
      <c r="S591" s="77">
        <v>20039.2</v>
      </c>
    </row>
    <row r="592" spans="1:19" x14ac:dyDescent="0.3">
      <c r="A592" s="33" t="s">
        <v>17</v>
      </c>
      <c r="B592" s="42">
        <v>801444</v>
      </c>
      <c r="R592" s="32" t="s">
        <v>17</v>
      </c>
      <c r="S592" s="77">
        <v>775124</v>
      </c>
    </row>
    <row r="593" spans="1:19" x14ac:dyDescent="0.3">
      <c r="A593" s="33" t="s">
        <v>17</v>
      </c>
      <c r="B593" s="42">
        <v>172151.25</v>
      </c>
      <c r="R593" s="32" t="s">
        <v>17</v>
      </c>
      <c r="S593" s="77">
        <v>156321.25</v>
      </c>
    </row>
    <row r="594" spans="1:19" x14ac:dyDescent="0.3">
      <c r="A594" s="33" t="s">
        <v>26</v>
      </c>
      <c r="B594" s="42">
        <v>5961.24</v>
      </c>
      <c r="R594" s="32" t="s">
        <v>26</v>
      </c>
      <c r="S594" s="77">
        <v>251.24</v>
      </c>
    </row>
    <row r="595" spans="1:19" x14ac:dyDescent="0.3">
      <c r="A595" s="33" t="s">
        <v>24</v>
      </c>
      <c r="B595" s="42">
        <v>16418.64</v>
      </c>
      <c r="R595" s="32" t="s">
        <v>24</v>
      </c>
      <c r="S595" s="77">
        <v>-10541.36</v>
      </c>
    </row>
    <row r="596" spans="1:19" x14ac:dyDescent="0.3">
      <c r="A596" s="33" t="s">
        <v>17</v>
      </c>
      <c r="B596" s="42">
        <v>20423.25</v>
      </c>
      <c r="R596" s="32" t="s">
        <v>17</v>
      </c>
      <c r="S596" s="77">
        <v>4773.25</v>
      </c>
    </row>
    <row r="597" spans="1:19" x14ac:dyDescent="0.3">
      <c r="A597" s="33" t="s">
        <v>17</v>
      </c>
      <c r="B597" s="42">
        <v>21732.6</v>
      </c>
      <c r="R597" s="32" t="s">
        <v>17</v>
      </c>
      <c r="S597" s="77">
        <v>9242.6</v>
      </c>
    </row>
    <row r="598" spans="1:19" x14ac:dyDescent="0.3">
      <c r="A598" s="33" t="s">
        <v>22</v>
      </c>
      <c r="B598" s="42">
        <v>108706.5</v>
      </c>
      <c r="R598" s="32" t="s">
        <v>22</v>
      </c>
      <c r="S598" s="77">
        <v>105136.5</v>
      </c>
    </row>
    <row r="599" spans="1:19" x14ac:dyDescent="0.3">
      <c r="A599" s="33" t="s">
        <v>22</v>
      </c>
      <c r="B599" s="42">
        <v>10575.72</v>
      </c>
      <c r="R599" s="32" t="s">
        <v>22</v>
      </c>
      <c r="S599" s="77">
        <v>445.72</v>
      </c>
    </row>
    <row r="600" spans="1:19" x14ac:dyDescent="0.3">
      <c r="A600" s="33" t="s">
        <v>24</v>
      </c>
      <c r="B600" s="42">
        <v>52167.38</v>
      </c>
      <c r="R600" s="32" t="s">
        <v>24</v>
      </c>
      <c r="S600" s="77">
        <v>-427532.62</v>
      </c>
    </row>
    <row r="601" spans="1:19" x14ac:dyDescent="0.3">
      <c r="A601" s="33" t="s">
        <v>17</v>
      </c>
      <c r="B601" s="42">
        <v>801444</v>
      </c>
      <c r="R601" s="32" t="s">
        <v>17</v>
      </c>
      <c r="S601" s="77">
        <v>485604</v>
      </c>
    </row>
    <row r="602" spans="1:19" x14ac:dyDescent="0.3">
      <c r="A602" s="33" t="s">
        <v>24</v>
      </c>
      <c r="B602" s="42">
        <v>7247.1</v>
      </c>
      <c r="R602" s="32" t="s">
        <v>24</v>
      </c>
      <c r="S602" s="77">
        <v>-135552.9</v>
      </c>
    </row>
    <row r="603" spans="1:19" x14ac:dyDescent="0.3">
      <c r="A603" s="33" t="s">
        <v>26</v>
      </c>
      <c r="B603" s="42">
        <v>6305.76</v>
      </c>
      <c r="R603" s="32" t="s">
        <v>26</v>
      </c>
      <c r="S603" s="77">
        <v>-66174.240000000005</v>
      </c>
    </row>
    <row r="604" spans="1:19" x14ac:dyDescent="0.3">
      <c r="A604" s="33" t="s">
        <v>22</v>
      </c>
      <c r="B604" s="42">
        <v>8613</v>
      </c>
      <c r="R604" s="32" t="s">
        <v>22</v>
      </c>
      <c r="S604" s="77">
        <v>-70587</v>
      </c>
    </row>
    <row r="605" spans="1:19" x14ac:dyDescent="0.3">
      <c r="A605" s="33" t="s">
        <v>26</v>
      </c>
      <c r="B605" s="42">
        <v>4280.3999999999996</v>
      </c>
      <c r="R605" s="32" t="s">
        <v>26</v>
      </c>
      <c r="S605" s="77">
        <v>-44919.6</v>
      </c>
    </row>
    <row r="606" spans="1:19" x14ac:dyDescent="0.3">
      <c r="A606" s="33" t="s">
        <v>26</v>
      </c>
      <c r="B606" s="42">
        <v>679905</v>
      </c>
      <c r="R606" s="32" t="s">
        <v>26</v>
      </c>
      <c r="S606" s="77">
        <v>367305</v>
      </c>
    </row>
    <row r="607" spans="1:19" x14ac:dyDescent="0.3">
      <c r="A607" s="33" t="s">
        <v>22</v>
      </c>
      <c r="B607" s="42">
        <v>10575.72</v>
      </c>
      <c r="R607" s="32" t="s">
        <v>22</v>
      </c>
      <c r="S607" s="77">
        <v>-110984.28</v>
      </c>
    </row>
    <row r="608" spans="1:19" x14ac:dyDescent="0.3">
      <c r="A608" s="33" t="s">
        <v>17</v>
      </c>
      <c r="B608" s="42">
        <v>172151.25</v>
      </c>
      <c r="R608" s="32" t="s">
        <v>17</v>
      </c>
      <c r="S608" s="77">
        <v>-223598.75</v>
      </c>
    </row>
    <row r="609" spans="1:19" x14ac:dyDescent="0.3">
      <c r="A609" s="33" t="s">
        <v>17</v>
      </c>
      <c r="B609" s="42">
        <v>20423.25</v>
      </c>
      <c r="R609" s="32" t="s">
        <v>17</v>
      </c>
      <c r="S609" s="77">
        <v>-370826.75</v>
      </c>
    </row>
    <row r="610" spans="1:19" x14ac:dyDescent="0.3">
      <c r="A610" s="33" t="s">
        <v>17</v>
      </c>
      <c r="B610" s="42">
        <v>180416.25</v>
      </c>
      <c r="R610" s="32" t="s">
        <v>17</v>
      </c>
      <c r="S610" s="77">
        <v>-250923.75</v>
      </c>
    </row>
    <row r="611" spans="1:19" x14ac:dyDescent="0.3">
      <c r="A611" s="33" t="s">
        <v>24</v>
      </c>
      <c r="B611" s="42">
        <v>7247.1</v>
      </c>
      <c r="R611" s="32" t="s">
        <v>24</v>
      </c>
      <c r="S611" s="77">
        <v>-302152.90000000002</v>
      </c>
    </row>
    <row r="612" spans="1:19" x14ac:dyDescent="0.3">
      <c r="A612" s="33" t="s">
        <v>26</v>
      </c>
      <c r="B612" s="42">
        <v>4280.3999999999996</v>
      </c>
      <c r="R612" s="32" t="s">
        <v>26</v>
      </c>
      <c r="S612" s="77">
        <v>-102319.6</v>
      </c>
    </row>
    <row r="613" spans="1:19" x14ac:dyDescent="0.3">
      <c r="A613" s="33" t="s">
        <v>22</v>
      </c>
      <c r="B613" s="42">
        <v>18478.8</v>
      </c>
      <c r="R613" s="32" t="s">
        <v>22</v>
      </c>
      <c r="S613" s="77">
        <v>-441721.2</v>
      </c>
    </row>
    <row r="614" spans="1:19" x14ac:dyDescent="0.3">
      <c r="A614" s="33" t="s">
        <v>26</v>
      </c>
      <c r="B614" s="42">
        <v>44358.8</v>
      </c>
      <c r="R614" s="32" t="s">
        <v>26</v>
      </c>
      <c r="S614" s="77">
        <v>36621.800000000003</v>
      </c>
    </row>
    <row r="615" spans="1:19" x14ac:dyDescent="0.3">
      <c r="A615" s="33" t="s">
        <v>44</v>
      </c>
      <c r="B615" s="42">
        <v>29979.599999999999</v>
      </c>
      <c r="R615" s="32" t="s">
        <v>44</v>
      </c>
      <c r="S615" s="77">
        <v>24750.6</v>
      </c>
    </row>
    <row r="616" spans="1:19" x14ac:dyDescent="0.3">
      <c r="A616" s="33" t="s">
        <v>44</v>
      </c>
      <c r="B616" s="42">
        <v>18035.919999999998</v>
      </c>
      <c r="R616" s="32" t="s">
        <v>44</v>
      </c>
      <c r="S616" s="77">
        <v>9047.92</v>
      </c>
    </row>
    <row r="617" spans="1:19" x14ac:dyDescent="0.3">
      <c r="A617" s="33" t="s">
        <v>22</v>
      </c>
      <c r="B617" s="42">
        <v>1685.6</v>
      </c>
      <c r="R617" s="32" t="s">
        <v>22</v>
      </c>
      <c r="S617" s="77">
        <v>845.6</v>
      </c>
    </row>
    <row r="618" spans="1:19" x14ac:dyDescent="0.3">
      <c r="A618" s="33" t="s">
        <v>24</v>
      </c>
      <c r="B618" s="42">
        <v>1763.86</v>
      </c>
      <c r="R618" s="32" t="s">
        <v>24</v>
      </c>
      <c r="S618" s="77">
        <v>298.86</v>
      </c>
    </row>
    <row r="619" spans="1:19" x14ac:dyDescent="0.3">
      <c r="A619" s="33" t="s">
        <v>44</v>
      </c>
      <c r="B619" s="42">
        <v>18035.919999999998</v>
      </c>
      <c r="R619" s="32" t="s">
        <v>44</v>
      </c>
      <c r="S619" s="77">
        <v>3055.92</v>
      </c>
    </row>
    <row r="620" spans="1:19" x14ac:dyDescent="0.3">
      <c r="A620" s="33" t="s">
        <v>22</v>
      </c>
      <c r="B620" s="42">
        <v>3586.2</v>
      </c>
      <c r="R620" s="32" t="s">
        <v>22</v>
      </c>
      <c r="S620" s="77">
        <v>806.2</v>
      </c>
    </row>
    <row r="621" spans="1:19" x14ac:dyDescent="0.3">
      <c r="A621" s="33" t="s">
        <v>17</v>
      </c>
      <c r="B621" s="42">
        <v>41761.599999999999</v>
      </c>
      <c r="R621" s="32" t="s">
        <v>17</v>
      </c>
      <c r="S621" s="77">
        <v>17481.599999999999</v>
      </c>
    </row>
    <row r="622" spans="1:19" x14ac:dyDescent="0.3">
      <c r="A622" s="33" t="s">
        <v>44</v>
      </c>
      <c r="B622" s="42">
        <v>22794.3</v>
      </c>
      <c r="R622" s="32" t="s">
        <v>44</v>
      </c>
      <c r="S622" s="77">
        <v>5124.3</v>
      </c>
    </row>
    <row r="623" spans="1:19" x14ac:dyDescent="0.3">
      <c r="A623" s="33" t="s">
        <v>24</v>
      </c>
      <c r="B623" s="42">
        <v>14375.76</v>
      </c>
      <c r="R623" s="32" t="s">
        <v>24</v>
      </c>
      <c r="S623" s="77">
        <v>445.76</v>
      </c>
    </row>
    <row r="624" spans="1:19" x14ac:dyDescent="0.3">
      <c r="A624" s="33" t="s">
        <v>22</v>
      </c>
      <c r="B624" s="42">
        <v>1685.6</v>
      </c>
      <c r="R624" s="32" t="s">
        <v>22</v>
      </c>
      <c r="S624" s="77">
        <v>-68314.399999999994</v>
      </c>
    </row>
    <row r="625" spans="1:19" x14ac:dyDescent="0.3">
      <c r="A625" s="33" t="s">
        <v>24</v>
      </c>
      <c r="B625" s="42">
        <v>14375.76</v>
      </c>
      <c r="R625" s="32" t="s">
        <v>24</v>
      </c>
      <c r="S625" s="77">
        <v>-347804.24</v>
      </c>
    </row>
    <row r="626" spans="1:19" x14ac:dyDescent="0.3">
      <c r="A626" s="33" t="s">
        <v>44</v>
      </c>
      <c r="B626" s="42">
        <v>20794.8</v>
      </c>
      <c r="R626" s="32" t="s">
        <v>44</v>
      </c>
      <c r="S626" s="77">
        <v>-503105.2</v>
      </c>
    </row>
    <row r="627" spans="1:19" x14ac:dyDescent="0.3">
      <c r="A627" s="33" t="s">
        <v>26</v>
      </c>
      <c r="B627" s="42">
        <v>206658</v>
      </c>
      <c r="R627" s="32" t="s">
        <v>26</v>
      </c>
      <c r="S627" s="77">
        <v>204255</v>
      </c>
    </row>
    <row r="628" spans="1:19" x14ac:dyDescent="0.3">
      <c r="A628" s="33" t="s">
        <v>24</v>
      </c>
      <c r="B628" s="42">
        <v>109972.5</v>
      </c>
      <c r="R628" s="32" t="s">
        <v>24</v>
      </c>
      <c r="S628" s="77">
        <v>106903.5</v>
      </c>
    </row>
    <row r="629" spans="1:19" x14ac:dyDescent="0.3">
      <c r="A629" s="33" t="s">
        <v>17</v>
      </c>
      <c r="B629" s="42">
        <v>385968</v>
      </c>
      <c r="R629" s="32" t="s">
        <v>17</v>
      </c>
      <c r="S629" s="77">
        <v>381480</v>
      </c>
    </row>
    <row r="630" spans="1:19" x14ac:dyDescent="0.3">
      <c r="A630" s="33" t="s">
        <v>44</v>
      </c>
      <c r="B630" s="42">
        <v>260580</v>
      </c>
      <c r="R630" s="32" t="s">
        <v>44</v>
      </c>
      <c r="S630" s="77">
        <v>257550</v>
      </c>
    </row>
    <row r="631" spans="1:19" x14ac:dyDescent="0.3">
      <c r="A631" s="33" t="s">
        <v>22</v>
      </c>
      <c r="B631" s="42">
        <v>19517.7</v>
      </c>
      <c r="R631" s="32" t="s">
        <v>22</v>
      </c>
      <c r="S631" s="77">
        <v>14978.7</v>
      </c>
    </row>
    <row r="632" spans="1:19" x14ac:dyDescent="0.3">
      <c r="A632" s="33" t="s">
        <v>17</v>
      </c>
      <c r="B632" s="42">
        <v>29670</v>
      </c>
      <c r="R632" s="32" t="s">
        <v>17</v>
      </c>
      <c r="S632" s="77">
        <v>22770</v>
      </c>
    </row>
    <row r="633" spans="1:19" x14ac:dyDescent="0.3">
      <c r="A633" s="33" t="s">
        <v>26</v>
      </c>
      <c r="B633" s="42">
        <v>303257.5</v>
      </c>
      <c r="R633" s="32" t="s">
        <v>26</v>
      </c>
      <c r="S633" s="77">
        <v>294794.5</v>
      </c>
    </row>
    <row r="634" spans="1:19" x14ac:dyDescent="0.3">
      <c r="A634" s="33" t="s">
        <v>17</v>
      </c>
      <c r="B634" s="42">
        <v>670477.5</v>
      </c>
      <c r="R634" s="32" t="s">
        <v>17</v>
      </c>
      <c r="S634" s="77">
        <v>659340</v>
      </c>
    </row>
    <row r="635" spans="1:19" x14ac:dyDescent="0.3">
      <c r="A635" s="33" t="s">
        <v>22</v>
      </c>
      <c r="B635" s="42">
        <v>360899</v>
      </c>
      <c r="R635" s="32" t="s">
        <v>22</v>
      </c>
      <c r="S635" s="77">
        <v>354904</v>
      </c>
    </row>
    <row r="636" spans="1:19" x14ac:dyDescent="0.3">
      <c r="A636" s="33" t="s">
        <v>17</v>
      </c>
      <c r="B636" s="42">
        <v>60200</v>
      </c>
      <c r="R636" s="32" t="s">
        <v>17</v>
      </c>
      <c r="S636" s="77">
        <v>59200</v>
      </c>
    </row>
    <row r="637" spans="1:19" x14ac:dyDescent="0.3">
      <c r="A637" s="33" t="s">
        <v>17</v>
      </c>
      <c r="B637" s="42">
        <v>2335.7600000000002</v>
      </c>
      <c r="R637" s="32" t="s">
        <v>17</v>
      </c>
      <c r="S637" s="77">
        <v>395.76</v>
      </c>
    </row>
    <row r="638" spans="1:19" x14ac:dyDescent="0.3">
      <c r="A638" s="33" t="s">
        <v>26</v>
      </c>
      <c r="B638" s="42">
        <v>10396.540000000001</v>
      </c>
      <c r="R638" s="32" t="s">
        <v>26</v>
      </c>
      <c r="S638" s="77">
        <v>1761.54</v>
      </c>
    </row>
    <row r="639" spans="1:19" x14ac:dyDescent="0.3">
      <c r="A639" s="33" t="s">
        <v>17</v>
      </c>
      <c r="B639" s="42">
        <v>29670</v>
      </c>
      <c r="R639" s="32" t="s">
        <v>17</v>
      </c>
      <c r="S639" s="77">
        <v>18170</v>
      </c>
    </row>
    <row r="640" spans="1:19" x14ac:dyDescent="0.3">
      <c r="A640" s="33" t="s">
        <v>26</v>
      </c>
      <c r="B640" s="42">
        <v>4472</v>
      </c>
      <c r="R640" s="32" t="s">
        <v>26</v>
      </c>
      <c r="S640" s="77">
        <v>1872</v>
      </c>
    </row>
    <row r="641" spans="1:19" x14ac:dyDescent="0.3">
      <c r="A641" s="33" t="s">
        <v>17</v>
      </c>
      <c r="B641" s="42">
        <v>31863</v>
      </c>
      <c r="R641" s="32" t="s">
        <v>17</v>
      </c>
      <c r="S641" s="77">
        <v>7163</v>
      </c>
    </row>
    <row r="642" spans="1:19" x14ac:dyDescent="0.3">
      <c r="A642" s="33" t="s">
        <v>17</v>
      </c>
      <c r="B642" s="42">
        <v>22484.7</v>
      </c>
      <c r="R642" s="32" t="s">
        <v>17</v>
      </c>
      <c r="S642" s="77">
        <v>5054.7</v>
      </c>
    </row>
    <row r="643" spans="1:19" x14ac:dyDescent="0.3">
      <c r="A643" s="33" t="s">
        <v>44</v>
      </c>
      <c r="B643" s="42">
        <v>30072.48</v>
      </c>
      <c r="R643" s="32" t="s">
        <v>44</v>
      </c>
      <c r="S643" s="77">
        <v>932.48</v>
      </c>
    </row>
    <row r="644" spans="1:19" x14ac:dyDescent="0.3">
      <c r="A644" s="33" t="s">
        <v>24</v>
      </c>
      <c r="B644" s="42">
        <v>10420.620000000001</v>
      </c>
      <c r="R644" s="32" t="s">
        <v>24</v>
      </c>
      <c r="S644" s="77">
        <v>-6889.38</v>
      </c>
    </row>
    <row r="645" spans="1:19" x14ac:dyDescent="0.3">
      <c r="A645" s="33" t="s">
        <v>17</v>
      </c>
      <c r="B645" s="42">
        <v>210700</v>
      </c>
      <c r="R645" s="32" t="s">
        <v>17</v>
      </c>
      <c r="S645" s="77">
        <v>203700</v>
      </c>
    </row>
    <row r="646" spans="1:19" x14ac:dyDescent="0.3">
      <c r="A646" s="33" t="s">
        <v>17</v>
      </c>
      <c r="B646" s="42">
        <v>22931.040000000001</v>
      </c>
      <c r="R646" s="32" t="s">
        <v>17</v>
      </c>
      <c r="S646" s="77">
        <v>711.04</v>
      </c>
    </row>
    <row r="647" spans="1:19" x14ac:dyDescent="0.3">
      <c r="A647" s="33" t="s">
        <v>44</v>
      </c>
      <c r="B647" s="42">
        <v>354277</v>
      </c>
      <c r="R647" s="32" t="s">
        <v>44</v>
      </c>
      <c r="S647" s="77">
        <v>342507</v>
      </c>
    </row>
    <row r="648" spans="1:19" x14ac:dyDescent="0.3">
      <c r="A648" s="33" t="s">
        <v>24</v>
      </c>
      <c r="B648" s="42">
        <v>578522</v>
      </c>
      <c r="R648" s="32" t="s">
        <v>24</v>
      </c>
      <c r="S648" s="77">
        <v>559302</v>
      </c>
    </row>
    <row r="649" spans="1:19" x14ac:dyDescent="0.3">
      <c r="A649" s="33" t="s">
        <v>26</v>
      </c>
      <c r="B649" s="42">
        <v>169312.5</v>
      </c>
      <c r="R649" s="32" t="s">
        <v>26</v>
      </c>
      <c r="S649" s="77">
        <v>-19687.5</v>
      </c>
    </row>
    <row r="650" spans="1:19" x14ac:dyDescent="0.3">
      <c r="A650" s="33" t="s">
        <v>44</v>
      </c>
      <c r="B650" s="42">
        <v>10423.200000000001</v>
      </c>
      <c r="R650" s="32" t="s">
        <v>44</v>
      </c>
      <c r="S650" s="77">
        <v>-62296.800000000003</v>
      </c>
    </row>
    <row r="651" spans="1:19" x14ac:dyDescent="0.3">
      <c r="A651" s="33" t="s">
        <v>44</v>
      </c>
      <c r="B651" s="42">
        <v>634680</v>
      </c>
      <c r="R651" s="32" t="s">
        <v>44</v>
      </c>
      <c r="S651" s="77">
        <v>339480</v>
      </c>
    </row>
    <row r="652" spans="1:19" x14ac:dyDescent="0.3">
      <c r="A652" s="33" t="s">
        <v>17</v>
      </c>
      <c r="B652" s="42">
        <v>69402</v>
      </c>
      <c r="R652" s="32" t="s">
        <v>17</v>
      </c>
      <c r="S652" s="77">
        <v>37122</v>
      </c>
    </row>
    <row r="653" spans="1:19" x14ac:dyDescent="0.3">
      <c r="A653" s="33" t="s">
        <v>22</v>
      </c>
      <c r="B653" s="42">
        <v>654288</v>
      </c>
      <c r="R653" s="32" t="s">
        <v>22</v>
      </c>
      <c r="S653" s="77">
        <v>349968</v>
      </c>
    </row>
    <row r="654" spans="1:19" x14ac:dyDescent="0.3">
      <c r="A654" s="33" t="s">
        <v>26</v>
      </c>
      <c r="B654" s="42">
        <v>17476.060000000001</v>
      </c>
      <c r="R654" s="32" t="s">
        <v>26</v>
      </c>
      <c r="S654" s="77">
        <v>-708273.94</v>
      </c>
    </row>
    <row r="655" spans="1:19" x14ac:dyDescent="0.3">
      <c r="A655" s="33" t="s">
        <v>44</v>
      </c>
      <c r="B655" s="42">
        <v>655578</v>
      </c>
      <c r="R655" s="32" t="s">
        <v>44</v>
      </c>
      <c r="S655" s="77">
        <v>20328</v>
      </c>
    </row>
    <row r="656" spans="1:19" x14ac:dyDescent="0.3">
      <c r="A656" s="33" t="s">
        <v>17</v>
      </c>
      <c r="B656" s="42">
        <v>69402</v>
      </c>
      <c r="R656" s="32" t="s">
        <v>17</v>
      </c>
      <c r="S656" s="77">
        <v>2152</v>
      </c>
    </row>
    <row r="657" spans="1:19" x14ac:dyDescent="0.3">
      <c r="A657" s="33" t="s">
        <v>17</v>
      </c>
      <c r="B657" s="42">
        <v>385968</v>
      </c>
      <c r="R657" s="32" t="s">
        <v>17</v>
      </c>
      <c r="S657" s="77">
        <v>11968</v>
      </c>
    </row>
    <row r="658" spans="1:19" x14ac:dyDescent="0.3">
      <c r="A658" s="33" t="s">
        <v>44</v>
      </c>
      <c r="B658" s="42">
        <v>260580</v>
      </c>
      <c r="R658" s="32" t="s">
        <v>44</v>
      </c>
      <c r="S658" s="77">
        <v>8080</v>
      </c>
    </row>
    <row r="659" spans="1:19" x14ac:dyDescent="0.3">
      <c r="A659" s="33" t="s">
        <v>24</v>
      </c>
      <c r="B659" s="42">
        <v>385581</v>
      </c>
      <c r="R659" s="32" t="s">
        <v>24</v>
      </c>
      <c r="S659" s="77">
        <v>65331</v>
      </c>
    </row>
    <row r="660" spans="1:19" x14ac:dyDescent="0.3">
      <c r="A660" s="33" t="s">
        <v>17</v>
      </c>
      <c r="B660" s="42">
        <v>229104</v>
      </c>
      <c r="R660" s="32" t="s">
        <v>17</v>
      </c>
      <c r="S660" s="77">
        <v>-1776</v>
      </c>
    </row>
    <row r="661" spans="1:19" x14ac:dyDescent="0.3">
      <c r="A661" s="33" t="s">
        <v>44</v>
      </c>
      <c r="B661" s="42">
        <v>305730</v>
      </c>
      <c r="R661" s="32" t="s">
        <v>44</v>
      </c>
      <c r="S661" s="77">
        <v>-433710</v>
      </c>
    </row>
    <row r="662" spans="1:19" x14ac:dyDescent="0.3">
      <c r="A662" s="33" t="s">
        <v>24</v>
      </c>
      <c r="B662" s="42">
        <v>25542</v>
      </c>
      <c r="R662" s="32" t="s">
        <v>24</v>
      </c>
      <c r="S662" s="77">
        <v>-617958</v>
      </c>
    </row>
    <row r="663" spans="1:19" x14ac:dyDescent="0.3">
      <c r="A663" s="33" t="s">
        <v>17</v>
      </c>
      <c r="B663" s="42">
        <v>22484.7</v>
      </c>
      <c r="R663" s="32" t="s">
        <v>17</v>
      </c>
      <c r="S663" s="77">
        <v>-430695.3</v>
      </c>
    </row>
    <row r="664" spans="1:19" x14ac:dyDescent="0.3">
      <c r="A664" s="33" t="s">
        <v>44</v>
      </c>
      <c r="B664" s="42">
        <v>30072.48</v>
      </c>
      <c r="R664" s="32" t="s">
        <v>44</v>
      </c>
      <c r="S664" s="77">
        <v>-727567.52</v>
      </c>
    </row>
    <row r="665" spans="1:19" x14ac:dyDescent="0.3">
      <c r="A665" s="33" t="s">
        <v>24</v>
      </c>
      <c r="B665" s="42">
        <v>10420.620000000001</v>
      </c>
      <c r="R665" s="32" t="s">
        <v>24</v>
      </c>
      <c r="S665" s="77">
        <v>-439639.38</v>
      </c>
    </row>
    <row r="666" spans="1:19" x14ac:dyDescent="0.3">
      <c r="A666" s="33" t="s">
        <v>26</v>
      </c>
      <c r="B666" s="42">
        <v>10396.540000000001</v>
      </c>
      <c r="R666" s="32" t="s">
        <v>26</v>
      </c>
      <c r="S666" s="77">
        <v>-438623.46</v>
      </c>
    </row>
    <row r="667" spans="1:19" x14ac:dyDescent="0.3">
      <c r="A667" s="33" t="s">
        <v>26</v>
      </c>
      <c r="B667" s="42">
        <v>24123</v>
      </c>
      <c r="R667" s="32" t="s">
        <v>26</v>
      </c>
      <c r="S667" s="77">
        <v>-462077</v>
      </c>
    </row>
    <row r="668" spans="1:19" x14ac:dyDescent="0.3">
      <c r="A668" s="33" t="s">
        <v>24</v>
      </c>
      <c r="B668" s="42">
        <v>124737.5</v>
      </c>
      <c r="R668" s="32" t="s">
        <v>24</v>
      </c>
      <c r="S668" s="77">
        <v>121215.5</v>
      </c>
    </row>
    <row r="669" spans="1:19" x14ac:dyDescent="0.3">
      <c r="A669" s="33" t="s">
        <v>22</v>
      </c>
      <c r="B669" s="42">
        <v>293993.75</v>
      </c>
      <c r="R669" s="32" t="s">
        <v>22</v>
      </c>
      <c r="S669" s="77">
        <v>285692.75</v>
      </c>
    </row>
    <row r="670" spans="1:19" x14ac:dyDescent="0.3">
      <c r="A670" s="33" t="s">
        <v>22</v>
      </c>
      <c r="B670" s="42">
        <v>115281.25</v>
      </c>
      <c r="R670" s="32" t="s">
        <v>22</v>
      </c>
      <c r="S670" s="77">
        <v>112026.25</v>
      </c>
    </row>
    <row r="671" spans="1:19" x14ac:dyDescent="0.3">
      <c r="A671" s="33" t="s">
        <v>26</v>
      </c>
      <c r="B671" s="42">
        <v>139230</v>
      </c>
      <c r="R671" s="32" t="s">
        <v>26</v>
      </c>
      <c r="S671" s="77">
        <v>136500</v>
      </c>
    </row>
    <row r="672" spans="1:19" x14ac:dyDescent="0.3">
      <c r="A672" s="33" t="s">
        <v>22</v>
      </c>
      <c r="B672" s="42">
        <v>19686</v>
      </c>
      <c r="R672" s="32" t="s">
        <v>22</v>
      </c>
      <c r="S672" s="77">
        <v>8106</v>
      </c>
    </row>
    <row r="673" spans="1:19" x14ac:dyDescent="0.3">
      <c r="A673" s="33" t="s">
        <v>17</v>
      </c>
      <c r="B673" s="42">
        <v>20578.5</v>
      </c>
      <c r="R673" s="32" t="s">
        <v>17</v>
      </c>
      <c r="S673" s="77">
        <v>4438.5</v>
      </c>
    </row>
    <row r="674" spans="1:19" x14ac:dyDescent="0.3">
      <c r="A674" s="33" t="s">
        <v>26</v>
      </c>
      <c r="B674" s="42">
        <v>15083.25</v>
      </c>
      <c r="R674" s="32" t="s">
        <v>26</v>
      </c>
      <c r="S674" s="77">
        <v>-10266.75</v>
      </c>
    </row>
    <row r="675" spans="1:19" x14ac:dyDescent="0.3">
      <c r="A675" s="33" t="s">
        <v>26</v>
      </c>
      <c r="B675" s="42">
        <v>848172.5</v>
      </c>
      <c r="R675" s="32" t="s">
        <v>26</v>
      </c>
      <c r="S675" s="77">
        <v>819662.5</v>
      </c>
    </row>
    <row r="676" spans="1:19" x14ac:dyDescent="0.3">
      <c r="A676" s="33" t="s">
        <v>17</v>
      </c>
      <c r="B676" s="42">
        <v>32627.25</v>
      </c>
      <c r="R676" s="32" t="s">
        <v>17</v>
      </c>
      <c r="S676" s="77">
        <v>7037.25</v>
      </c>
    </row>
    <row r="677" spans="1:19" x14ac:dyDescent="0.3">
      <c r="A677" s="33" t="s">
        <v>44</v>
      </c>
      <c r="B677" s="42">
        <v>4539</v>
      </c>
      <c r="R677" s="32" t="s">
        <v>44</v>
      </c>
      <c r="S677" s="77">
        <v>1869</v>
      </c>
    </row>
    <row r="678" spans="1:19" x14ac:dyDescent="0.3">
      <c r="A678" s="33" t="s">
        <v>22</v>
      </c>
      <c r="B678" s="42">
        <v>115281.25</v>
      </c>
      <c r="R678" s="32" t="s">
        <v>22</v>
      </c>
      <c r="S678" s="77">
        <v>104431.25</v>
      </c>
    </row>
    <row r="679" spans="1:19" x14ac:dyDescent="0.3">
      <c r="A679" s="33" t="s">
        <v>22</v>
      </c>
      <c r="B679" s="42">
        <v>14981.25</v>
      </c>
      <c r="R679" s="32" t="s">
        <v>22</v>
      </c>
      <c r="S679" s="77">
        <v>3231.25</v>
      </c>
    </row>
    <row r="680" spans="1:19" x14ac:dyDescent="0.3">
      <c r="A680" s="33" t="s">
        <v>44</v>
      </c>
      <c r="B680" s="42">
        <v>597082.5</v>
      </c>
      <c r="R680" s="32" t="s">
        <v>44</v>
      </c>
      <c r="S680" s="77">
        <v>577012.5</v>
      </c>
    </row>
    <row r="681" spans="1:19" x14ac:dyDescent="0.3">
      <c r="A681" s="33" t="s">
        <v>26</v>
      </c>
      <c r="B681" s="42">
        <v>639922.5</v>
      </c>
      <c r="R681" s="32" t="s">
        <v>26</v>
      </c>
      <c r="S681" s="77">
        <v>618412.5</v>
      </c>
    </row>
    <row r="682" spans="1:19" x14ac:dyDescent="0.3">
      <c r="A682" s="33" t="s">
        <v>44</v>
      </c>
      <c r="B682" s="42">
        <v>9322.7999999999993</v>
      </c>
      <c r="R682" s="32" t="s">
        <v>44</v>
      </c>
      <c r="S682" s="77">
        <v>182.8</v>
      </c>
    </row>
    <row r="683" spans="1:19" x14ac:dyDescent="0.3">
      <c r="A683" s="33" t="s">
        <v>24</v>
      </c>
      <c r="B683" s="42">
        <v>4981</v>
      </c>
      <c r="R683" s="32" t="s">
        <v>24</v>
      </c>
      <c r="S683" s="77">
        <v>2051</v>
      </c>
    </row>
    <row r="684" spans="1:19" x14ac:dyDescent="0.3">
      <c r="A684" s="33" t="s">
        <v>26</v>
      </c>
      <c r="B684" s="42">
        <v>5100</v>
      </c>
      <c r="R684" s="32" t="s">
        <v>26</v>
      </c>
      <c r="S684" s="77">
        <v>-54900</v>
      </c>
    </row>
    <row r="685" spans="1:19" x14ac:dyDescent="0.3">
      <c r="A685" s="33" t="s">
        <v>24</v>
      </c>
      <c r="B685" s="42">
        <v>36031.5</v>
      </c>
      <c r="R685" s="32" t="s">
        <v>24</v>
      </c>
      <c r="S685" s="77">
        <v>-303088.5</v>
      </c>
    </row>
    <row r="686" spans="1:19" x14ac:dyDescent="0.3">
      <c r="A686" s="33" t="s">
        <v>24</v>
      </c>
      <c r="B686" s="42">
        <v>70443.75</v>
      </c>
      <c r="R686" s="32" t="s">
        <v>24</v>
      </c>
      <c r="S686" s="77">
        <v>-9116.25</v>
      </c>
    </row>
    <row r="687" spans="1:19" x14ac:dyDescent="0.3">
      <c r="A687" s="33" t="s">
        <v>44</v>
      </c>
      <c r="B687" s="42">
        <v>656370</v>
      </c>
      <c r="R687" s="32" t="s">
        <v>44</v>
      </c>
      <c r="S687" s="77">
        <v>347490</v>
      </c>
    </row>
    <row r="688" spans="1:19" x14ac:dyDescent="0.3">
      <c r="A688" s="33" t="s">
        <v>44</v>
      </c>
      <c r="B688" s="42">
        <v>259037.5</v>
      </c>
      <c r="R688" s="32" t="s">
        <v>44</v>
      </c>
      <c r="S688" s="77">
        <v>-33522.5</v>
      </c>
    </row>
    <row r="689" spans="1:19" x14ac:dyDescent="0.3">
      <c r="A689" s="33" t="s">
        <v>44</v>
      </c>
      <c r="B689" s="42">
        <v>9322.7999999999993</v>
      </c>
      <c r="R689" s="32" t="s">
        <v>44</v>
      </c>
      <c r="S689" s="77">
        <v>-100357.2</v>
      </c>
    </row>
    <row r="690" spans="1:19" x14ac:dyDescent="0.3">
      <c r="A690" s="33" t="s">
        <v>17</v>
      </c>
      <c r="B690" s="42">
        <v>14713.5</v>
      </c>
      <c r="R690" s="32" t="s">
        <v>17</v>
      </c>
      <c r="S690" s="77">
        <v>-201661.5</v>
      </c>
    </row>
    <row r="691" spans="1:19" x14ac:dyDescent="0.3">
      <c r="A691" s="33" t="s">
        <v>22</v>
      </c>
      <c r="B691" s="42">
        <v>6273</v>
      </c>
      <c r="R691" s="32" t="s">
        <v>22</v>
      </c>
      <c r="S691" s="77">
        <v>-116727</v>
      </c>
    </row>
    <row r="692" spans="1:19" x14ac:dyDescent="0.3">
      <c r="A692" s="33" t="s">
        <v>44</v>
      </c>
      <c r="B692" s="42">
        <v>4539</v>
      </c>
      <c r="R692" s="32" t="s">
        <v>44</v>
      </c>
      <c r="S692" s="77">
        <v>-62211</v>
      </c>
    </row>
    <row r="693" spans="1:19" x14ac:dyDescent="0.3">
      <c r="A693" s="33" t="s">
        <v>22</v>
      </c>
      <c r="B693" s="42">
        <v>14981.25</v>
      </c>
      <c r="R693" s="32" t="s">
        <v>22</v>
      </c>
      <c r="S693" s="77">
        <v>-278768.75</v>
      </c>
    </row>
    <row r="694" spans="1:19" x14ac:dyDescent="0.3">
      <c r="A694" s="33" t="s">
        <v>17</v>
      </c>
      <c r="B694" s="42">
        <v>313862.5</v>
      </c>
      <c r="R694" s="32" t="s">
        <v>17</v>
      </c>
      <c r="S694" s="77">
        <v>-424637.5</v>
      </c>
    </row>
    <row r="695" spans="1:19" x14ac:dyDescent="0.3">
      <c r="A695" s="33" t="s">
        <v>22</v>
      </c>
      <c r="B695" s="42">
        <v>58650</v>
      </c>
      <c r="R695" s="32" t="s">
        <v>22</v>
      </c>
      <c r="S695" s="77">
        <v>-79350</v>
      </c>
    </row>
    <row r="696" spans="1:19" x14ac:dyDescent="0.3">
      <c r="A696" s="33" t="s">
        <v>24</v>
      </c>
      <c r="B696" s="42">
        <v>4981</v>
      </c>
      <c r="R696" s="32" t="s">
        <v>24</v>
      </c>
      <c r="S696" s="77">
        <v>-68269</v>
      </c>
    </row>
    <row r="697" spans="1:19" x14ac:dyDescent="0.3">
      <c r="A697" s="33" t="s">
        <v>24</v>
      </c>
      <c r="B697" s="42">
        <v>631125</v>
      </c>
      <c r="R697" s="32" t="s">
        <v>24</v>
      </c>
      <c r="S697" s="77">
        <v>-12375</v>
      </c>
    </row>
    <row r="698" spans="1:19" x14ac:dyDescent="0.3">
      <c r="A698" s="33" t="s">
        <v>26</v>
      </c>
      <c r="B698" s="42">
        <v>139230</v>
      </c>
      <c r="R698" s="32" t="s">
        <v>26</v>
      </c>
      <c r="S698" s="77">
        <v>-2730</v>
      </c>
    </row>
    <row r="699" spans="1:19" x14ac:dyDescent="0.3">
      <c r="A699" s="33" t="s">
        <v>26</v>
      </c>
      <c r="B699" s="42">
        <v>8139.6</v>
      </c>
      <c r="R699" s="32" t="s">
        <v>26</v>
      </c>
      <c r="S699" s="77">
        <v>1299.5999999999999</v>
      </c>
    </row>
    <row r="700" spans="1:19" x14ac:dyDescent="0.3">
      <c r="A700" s="33" t="s">
        <v>17</v>
      </c>
      <c r="B700" s="42">
        <v>4301.8500000000004</v>
      </c>
      <c r="R700" s="32" t="s">
        <v>17</v>
      </c>
      <c r="S700" s="77">
        <v>-2928.15</v>
      </c>
    </row>
    <row r="701" spans="1:19" x14ac:dyDescent="0.3">
      <c r="A701" s="36" t="s">
        <v>44</v>
      </c>
      <c r="B701" s="43">
        <v>18421.2</v>
      </c>
      <c r="R701" s="35" t="s">
        <v>44</v>
      </c>
      <c r="S701" s="78">
        <v>-433078.8</v>
      </c>
    </row>
    <row r="702" spans="1:19" x14ac:dyDescent="0.3">
      <c r="A702" s="36"/>
      <c r="B702" s="43"/>
      <c r="R702" s="79"/>
      <c r="S702" s="80"/>
    </row>
    <row r="703" spans="1:19" x14ac:dyDescent="0.3">
      <c r="A703" s="52"/>
      <c r="B703" s="54">
        <v>118726350.2899999</v>
      </c>
      <c r="R703" s="52"/>
      <c r="S703" s="54">
        <v>12063837.290000025</v>
      </c>
    </row>
    <row r="708" spans="1:18" x14ac:dyDescent="0.3">
      <c r="A708" s="58"/>
      <c r="R708" s="58"/>
    </row>
  </sheetData>
  <conditionalFormatting sqref="S1:S702 S704:S1048576">
    <cfRule type="cellIs" dxfId="67" priority="2" operator="lessThan">
      <formula>0</formula>
    </cfRule>
  </conditionalFormatting>
  <conditionalFormatting sqref="S1:S702 S704:S1048576">
    <cfRule type="iconSet" priority="1">
      <iconSet iconSet="4Arrows">
        <cfvo type="percent" val="0"/>
        <cfvo type="num" val="5000"/>
        <cfvo type="num" val="20000"/>
        <cfvo type="num" val="40000"/>
      </iconSet>
    </cfRule>
  </conditionalFormatting>
  <pageMargins left="0.7" right="0.7" top="0.75" bottom="0.75" header="0.3" footer="0.3"/>
  <drawing r:id="rId6"/>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FV10:GY35"/>
  <sheetViews>
    <sheetView showGridLines="0" showRowColHeaders="0" tabSelected="1" zoomScale="66" zoomScaleNormal="100" workbookViewId="0">
      <selection activeCell="AG16" sqref="AG16"/>
    </sheetView>
  </sheetViews>
  <sheetFormatPr defaultRowHeight="14.4" x14ac:dyDescent="0.3"/>
  <cols>
    <col min="1" max="178" width="8.88671875" style="4"/>
    <col min="179" max="179" width="12.6640625" style="4" bestFit="1" customWidth="1"/>
    <col min="180" max="180" width="15.5546875" style="4" bestFit="1" customWidth="1"/>
    <col min="181" max="181" width="7.77734375" style="4" bestFit="1" customWidth="1"/>
    <col min="182" max="182" width="10.5546875" style="4" bestFit="1" customWidth="1"/>
    <col min="183" max="183" width="9.44140625" style="4" bestFit="1" customWidth="1"/>
    <col min="184" max="184" width="8.44140625" style="4" bestFit="1" customWidth="1"/>
    <col min="185" max="185" width="5.109375" style="4" bestFit="1" customWidth="1"/>
    <col min="186" max="186" width="5.77734375" style="4" bestFit="1" customWidth="1"/>
    <col min="187" max="187" width="7.33203125" style="4" bestFit="1" customWidth="1"/>
    <col min="188" max="188" width="5.6640625" style="4" bestFit="1" customWidth="1"/>
    <col min="189" max="189" width="10.77734375" style="4" bestFit="1" customWidth="1"/>
    <col min="190" max="190" width="8.77734375" style="4" bestFit="1" customWidth="1"/>
    <col min="191" max="191" width="11.21875" style="4" bestFit="1" customWidth="1"/>
    <col min="192" max="193" width="10.77734375" style="4" bestFit="1" customWidth="1"/>
    <col min="194" max="194" width="9.33203125" style="4" bestFit="1" customWidth="1"/>
    <col min="195" max="195" width="12.21875" style="4" bestFit="1" customWidth="1"/>
    <col min="196" max="196" width="7.6640625" style="4" bestFit="1" customWidth="1"/>
    <col min="197" max="197" width="10.44140625" style="4" bestFit="1" customWidth="1"/>
    <col min="198" max="199" width="12.77734375" style="4" bestFit="1" customWidth="1"/>
    <col min="200" max="200" width="16.33203125" style="4" bestFit="1" customWidth="1"/>
    <col min="201" max="202" width="10.6640625" style="4" bestFit="1" customWidth="1"/>
    <col min="203" max="203" width="13.88671875" style="4" bestFit="1" customWidth="1"/>
    <col min="204" max="205" width="13.33203125" style="4" bestFit="1" customWidth="1"/>
    <col min="206" max="206" width="16.77734375" style="4" bestFit="1" customWidth="1"/>
    <col min="207" max="207" width="11.109375" style="4" bestFit="1" customWidth="1"/>
    <col min="208" max="16384" width="8.88671875" style="4"/>
  </cols>
  <sheetData>
    <row r="10" spans="178:207" x14ac:dyDescent="0.3">
      <c r="FV10" s="72"/>
      <c r="FW10" s="72"/>
      <c r="FX10" s="72"/>
      <c r="FY10" s="72"/>
      <c r="FZ10" s="72"/>
      <c r="GA10" s="72"/>
      <c r="GB10" s="72"/>
      <c r="GC10" s="72"/>
      <c r="GD10" s="72"/>
      <c r="GE10" s="72"/>
      <c r="GF10" s="72"/>
      <c r="GG10" s="72"/>
    </row>
    <row r="11" spans="178:207" x14ac:dyDescent="0.3">
      <c r="FV11" s="72"/>
      <c r="FW11" s="72"/>
      <c r="FX11" s="72"/>
      <c r="FY11" s="72"/>
      <c r="FZ11" s="72"/>
      <c r="GA11" s="72"/>
      <c r="GB11" s="72"/>
      <c r="GC11" s="72"/>
      <c r="GD11" s="72"/>
      <c r="GE11" s="72"/>
      <c r="GF11" s="72"/>
      <c r="GG11" s="72"/>
    </row>
    <row r="12" spans="178:207" x14ac:dyDescent="0.3">
      <c r="FV12" s="72"/>
      <c r="FW12" s="72"/>
      <c r="FX12" s="72"/>
      <c r="FY12" s="72"/>
      <c r="FZ12" s="72"/>
      <c r="GA12" s="72"/>
      <c r="GB12" s="72"/>
      <c r="GC12" s="72"/>
      <c r="GD12" s="72"/>
      <c r="GE12" s="72"/>
      <c r="GF12" s="72"/>
      <c r="GG12" s="72"/>
    </row>
    <row r="13" spans="178:207" x14ac:dyDescent="0.3">
      <c r="FV13" s="72"/>
      <c r="FW13" s="72"/>
      <c r="FX13" s="72" t="s">
        <v>1430</v>
      </c>
      <c r="FY13" s="72"/>
      <c r="FZ13" s="72"/>
      <c r="GA13" s="72"/>
      <c r="GB13" s="72"/>
      <c r="GC13" s="72"/>
      <c r="GD13" s="72"/>
      <c r="GE13" s="72"/>
      <c r="GF13" s="72"/>
      <c r="GG13" s="72"/>
      <c r="GH13" s="72"/>
      <c r="GI13" s="72"/>
      <c r="GJ13" s="72"/>
      <c r="GK13"/>
      <c r="GL13"/>
      <c r="GM13"/>
      <c r="GN13"/>
      <c r="GO13"/>
      <c r="GP13"/>
      <c r="GQ13"/>
      <c r="GR13"/>
      <c r="GS13"/>
      <c r="GT13"/>
      <c r="GU13"/>
      <c r="GV13"/>
      <c r="GW13"/>
      <c r="GX13"/>
      <c r="GY13"/>
    </row>
    <row r="14" spans="178:207" x14ac:dyDescent="0.3">
      <c r="FV14" s="72"/>
      <c r="FW14" s="72" t="s">
        <v>1428</v>
      </c>
      <c r="FX14" s="72" t="s">
        <v>64</v>
      </c>
      <c r="FY14" s="72" t="s">
        <v>41</v>
      </c>
      <c r="FZ14" s="72" t="s">
        <v>30</v>
      </c>
      <c r="GA14" s="72" t="s">
        <v>46</v>
      </c>
      <c r="GB14" s="72" t="s">
        <v>21</v>
      </c>
      <c r="GC14" s="72" t="s">
        <v>37</v>
      </c>
      <c r="GD14" s="72" t="s">
        <v>25</v>
      </c>
      <c r="GE14" s="72" t="s">
        <v>32</v>
      </c>
      <c r="GF14" s="72" t="s">
        <v>78</v>
      </c>
      <c r="GG14" s="72" t="s">
        <v>54</v>
      </c>
      <c r="GH14" s="72" t="s">
        <v>43</v>
      </c>
      <c r="GI14" s="72" t="s">
        <v>42</v>
      </c>
      <c r="GJ14" s="72" t="s">
        <v>1429</v>
      </c>
      <c r="GK14"/>
      <c r="GL14"/>
      <c r="GM14"/>
      <c r="GN14"/>
      <c r="GO14"/>
      <c r="GP14"/>
      <c r="GQ14"/>
      <c r="GR14"/>
      <c r="GS14"/>
      <c r="GT14"/>
      <c r="GU14"/>
      <c r="GV14"/>
      <c r="GW14"/>
      <c r="GX14"/>
      <c r="GY14"/>
    </row>
    <row r="15" spans="178:207" x14ac:dyDescent="0.3">
      <c r="FV15" s="72"/>
      <c r="FW15" s="73" t="s">
        <v>1440</v>
      </c>
      <c r="FX15" s="72"/>
      <c r="FY15" s="72"/>
      <c r="FZ15" s="72"/>
      <c r="GA15" s="72"/>
      <c r="GB15" s="72"/>
      <c r="GC15" s="72"/>
      <c r="GD15" s="72"/>
      <c r="GE15" s="72"/>
      <c r="GF15" s="72"/>
      <c r="GG15" s="72"/>
      <c r="GH15" s="72"/>
      <c r="GI15" s="72"/>
      <c r="GJ15" s="72"/>
      <c r="GK15"/>
      <c r="GL15"/>
      <c r="GM15"/>
      <c r="GN15"/>
      <c r="GO15"/>
      <c r="GP15"/>
      <c r="GQ15"/>
      <c r="GR15"/>
      <c r="GS15"/>
      <c r="GT15"/>
      <c r="GU15"/>
      <c r="GV15"/>
      <c r="GW15"/>
      <c r="GX15"/>
      <c r="GY15"/>
    </row>
    <row r="16" spans="178:207" x14ac:dyDescent="0.3">
      <c r="FV16" s="72"/>
      <c r="FW16" s="73" t="s">
        <v>1429</v>
      </c>
      <c r="FX16" s="72"/>
      <c r="FY16" s="72"/>
      <c r="FZ16" s="72"/>
      <c r="GA16" s="72"/>
      <c r="GB16" s="72"/>
      <c r="GC16" s="72"/>
      <c r="GD16" s="72"/>
      <c r="GE16" s="72"/>
      <c r="GF16" s="72"/>
      <c r="GG16" s="72"/>
      <c r="GH16" s="72"/>
      <c r="GI16" s="72"/>
      <c r="GJ16" s="72"/>
    </row>
    <row r="17" spans="178:192" x14ac:dyDescent="0.3">
      <c r="FV17" s="72"/>
      <c r="FW17"/>
      <c r="FX17"/>
      <c r="FY17"/>
      <c r="FZ17"/>
      <c r="GA17"/>
      <c r="GB17"/>
      <c r="GC17"/>
      <c r="GD17"/>
      <c r="GE17"/>
      <c r="GF17"/>
      <c r="GG17"/>
      <c r="GH17"/>
      <c r="GI17"/>
      <c r="GJ17"/>
    </row>
    <row r="18" spans="178:192" x14ac:dyDescent="0.3">
      <c r="FV18" s="72"/>
      <c r="FW18"/>
      <c r="FX18"/>
      <c r="FY18"/>
      <c r="FZ18" s="72"/>
      <c r="GA18" s="72"/>
      <c r="GB18" s="72"/>
      <c r="GC18" s="72"/>
      <c r="GD18" s="72"/>
      <c r="GE18" s="72"/>
      <c r="GF18" s="72"/>
      <c r="GG18" s="72"/>
    </row>
    <row r="19" spans="178:192" x14ac:dyDescent="0.3">
      <c r="FV19" s="72"/>
      <c r="FW19"/>
      <c r="FX19"/>
      <c r="FY19"/>
      <c r="FZ19" s="72"/>
      <c r="GA19" s="72"/>
      <c r="GB19" s="72"/>
      <c r="GC19" s="72"/>
      <c r="GD19" s="72"/>
      <c r="GE19" s="72"/>
      <c r="GF19" s="72"/>
      <c r="GG19" s="72"/>
    </row>
    <row r="20" spans="178:192" x14ac:dyDescent="0.3">
      <c r="FV20" s="72"/>
      <c r="FW20"/>
      <c r="FX20"/>
      <c r="FY20"/>
      <c r="FZ20" s="72"/>
      <c r="GA20" s="72"/>
      <c r="GB20" s="72"/>
      <c r="GC20" s="72"/>
      <c r="GD20" s="72"/>
      <c r="GE20" s="72"/>
      <c r="GF20" s="72"/>
      <c r="GG20" s="72"/>
    </row>
    <row r="21" spans="178:192" x14ac:dyDescent="0.3">
      <c r="FV21" s="72"/>
      <c r="FW21"/>
      <c r="FX21"/>
      <c r="FY21"/>
      <c r="FZ21" s="72"/>
      <c r="GA21" s="72"/>
      <c r="GB21" s="72"/>
      <c r="GC21" s="72"/>
      <c r="GD21" s="72"/>
      <c r="GE21" s="72"/>
      <c r="GF21" s="72"/>
      <c r="GG21" s="72"/>
    </row>
    <row r="22" spans="178:192" x14ac:dyDescent="0.3">
      <c r="FV22" s="72"/>
      <c r="FW22"/>
      <c r="FX22"/>
      <c r="FY22"/>
      <c r="FZ22" s="72"/>
      <c r="GA22" s="72"/>
      <c r="GB22" s="72"/>
      <c r="GC22" s="72"/>
      <c r="GD22" s="72"/>
      <c r="GE22" s="72"/>
      <c r="GF22" s="72"/>
      <c r="GG22" s="72"/>
    </row>
    <row r="23" spans="178:192" x14ac:dyDescent="0.3">
      <c r="FV23" s="72"/>
      <c r="FW23"/>
      <c r="FX23"/>
      <c r="FY23"/>
      <c r="FZ23" s="72"/>
      <c r="GA23" s="72"/>
      <c r="GB23" s="72"/>
      <c r="GC23" s="72"/>
      <c r="GD23" s="72"/>
      <c r="GE23" s="72"/>
      <c r="GF23" s="72"/>
      <c r="GG23" s="72"/>
    </row>
    <row r="24" spans="178:192" x14ac:dyDescent="0.3">
      <c r="FV24" s="72"/>
      <c r="FW24"/>
      <c r="FX24"/>
      <c r="FY24"/>
      <c r="FZ24" s="72"/>
      <c r="GA24" s="72"/>
      <c r="GB24" s="72"/>
      <c r="GC24" s="72"/>
      <c r="GD24" s="72"/>
      <c r="GE24" s="72"/>
      <c r="GF24" s="72"/>
      <c r="GG24" s="72"/>
    </row>
    <row r="25" spans="178:192" x14ac:dyDescent="0.3">
      <c r="FV25" s="72"/>
      <c r="FW25"/>
      <c r="FX25"/>
      <c r="FY25"/>
      <c r="FZ25" s="72"/>
      <c r="GA25" s="72"/>
      <c r="GB25" s="72"/>
      <c r="GC25" s="72"/>
      <c r="GD25" s="72"/>
      <c r="GE25" s="72"/>
      <c r="GF25" s="72"/>
      <c r="GG25" s="72"/>
    </row>
    <row r="26" spans="178:192" x14ac:dyDescent="0.3">
      <c r="FV26" s="72"/>
      <c r="FW26"/>
      <c r="FX26"/>
      <c r="FY26"/>
      <c r="FZ26" s="72"/>
      <c r="GA26" s="72"/>
      <c r="GB26" s="72"/>
      <c r="GC26" s="72"/>
      <c r="GD26" s="72"/>
      <c r="GE26" s="72"/>
      <c r="GF26" s="72"/>
      <c r="GG26" s="72"/>
    </row>
    <row r="27" spans="178:192" x14ac:dyDescent="0.3">
      <c r="FV27" s="72"/>
      <c r="FW27"/>
      <c r="FX27"/>
      <c r="FY27"/>
      <c r="FZ27" s="72"/>
      <c r="GA27" s="72"/>
      <c r="GB27" s="72"/>
      <c r="GC27" s="72"/>
      <c r="GD27" s="72"/>
      <c r="GE27" s="72"/>
      <c r="GF27" s="72"/>
      <c r="GG27" s="72"/>
    </row>
    <row r="28" spans="178:192" x14ac:dyDescent="0.3">
      <c r="FV28" s="72"/>
      <c r="FW28"/>
      <c r="FX28"/>
      <c r="FY28"/>
      <c r="FZ28" s="72"/>
      <c r="GA28" s="72"/>
      <c r="GB28" s="72"/>
      <c r="GC28" s="72"/>
      <c r="GD28" s="72"/>
      <c r="GE28" s="72"/>
      <c r="GF28" s="72"/>
      <c r="GG28" s="72"/>
    </row>
    <row r="29" spans="178:192" x14ac:dyDescent="0.3">
      <c r="FV29" s="72"/>
      <c r="FW29"/>
      <c r="FX29"/>
      <c r="FY29"/>
      <c r="FZ29" s="72"/>
      <c r="GA29" s="72"/>
      <c r="GB29" s="72"/>
      <c r="GC29" s="72"/>
      <c r="GD29" s="72"/>
      <c r="GE29" s="72"/>
      <c r="GF29" s="72"/>
      <c r="GG29" s="72"/>
    </row>
    <row r="30" spans="178:192" x14ac:dyDescent="0.3">
      <c r="FV30" s="72"/>
      <c r="FW30"/>
      <c r="FX30"/>
      <c r="FY30"/>
      <c r="FZ30" s="72"/>
      <c r="GA30" s="72"/>
      <c r="GB30" s="72"/>
      <c r="GC30" s="72"/>
      <c r="GD30" s="72"/>
      <c r="GE30" s="72"/>
      <c r="GF30" s="72"/>
      <c r="GG30" s="72"/>
    </row>
    <row r="31" spans="178:192" x14ac:dyDescent="0.3">
      <c r="FV31" s="72"/>
      <c r="FW31" s="72"/>
      <c r="FX31" s="72"/>
      <c r="FY31" s="72"/>
      <c r="FZ31" s="72"/>
      <c r="GA31" s="72"/>
      <c r="GB31" s="72"/>
      <c r="GC31" s="72"/>
      <c r="GD31" s="72"/>
      <c r="GE31" s="72"/>
      <c r="GF31" s="72"/>
      <c r="GG31" s="72"/>
    </row>
    <row r="32" spans="178:192" x14ac:dyDescent="0.3">
      <c r="FV32" s="72"/>
      <c r="FW32" s="72"/>
      <c r="FX32" s="72"/>
      <c r="FY32" s="72"/>
      <c r="FZ32" s="72"/>
      <c r="GA32" s="72"/>
      <c r="GB32" s="72"/>
      <c r="GC32" s="72"/>
      <c r="GD32" s="72"/>
      <c r="GE32" s="72"/>
      <c r="GF32" s="72"/>
      <c r="GG32" s="72"/>
    </row>
    <row r="33" spans="178:189" x14ac:dyDescent="0.3">
      <c r="FV33" s="72"/>
      <c r="FW33" s="72"/>
      <c r="FX33" s="72"/>
      <c r="FY33" s="72"/>
      <c r="FZ33" s="72"/>
      <c r="GA33" s="72"/>
      <c r="GB33" s="72"/>
      <c r="GC33" s="72"/>
      <c r="GD33" s="72"/>
      <c r="GE33" s="72"/>
      <c r="GF33" s="72"/>
      <c r="GG33" s="72"/>
    </row>
    <row r="34" spans="178:189" x14ac:dyDescent="0.3">
      <c r="FV34" s="72"/>
      <c r="FW34" s="72"/>
      <c r="FX34" s="72"/>
      <c r="FY34" s="72"/>
      <c r="FZ34" s="72"/>
      <c r="GA34" s="72"/>
      <c r="GB34" s="72"/>
      <c r="GC34" s="72"/>
      <c r="GD34" s="72"/>
      <c r="GE34" s="72"/>
      <c r="GF34" s="72"/>
      <c r="GG34" s="72"/>
    </row>
    <row r="35" spans="178:189" x14ac:dyDescent="0.3">
      <c r="FV35" s="72"/>
      <c r="FW35" s="72"/>
      <c r="FX35" s="72"/>
      <c r="FY35" s="72"/>
      <c r="FZ35" s="72"/>
      <c r="GA35" s="72"/>
      <c r="GB35" s="72"/>
      <c r="GC35" s="72"/>
      <c r="GD35" s="72"/>
      <c r="GE35" s="72"/>
      <c r="GF35" s="72"/>
      <c r="GG35" s="72"/>
    </row>
  </sheetData>
  <pageMargins left="0.7" right="0.7" top="0.75" bottom="0.75" header="0.3" footer="0.3"/>
  <pageSetup paperSize="9" orientation="portrait" horizontalDpi="1200" verticalDpi="1200"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
  <sheetViews>
    <sheetView showGridLines="0" showRowColHeaders="0" topLeftCell="A7" zoomScale="86" zoomScaleNormal="50" workbookViewId="0"/>
  </sheetViews>
  <sheetFormatPr defaultRowHeight="14.4" x14ac:dyDescent="0.3"/>
  <cols>
    <col min="1" max="16384" width="8.88671875" style="4"/>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
  <sheetViews>
    <sheetView showGridLines="0" showRowColHeaders="0" topLeftCell="A3" zoomScale="113" zoomScaleNormal="50" workbookViewId="0"/>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198A7A-8B14-472C-B902-1133D85F08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Financials</vt:lpstr>
      <vt:lpstr>Financials (Clean)</vt:lpstr>
      <vt:lpstr>clean data</vt:lpstr>
      <vt:lpstr>Povits</vt:lpstr>
      <vt:lpstr>povitGeo</vt:lpstr>
      <vt:lpstr>Income sources</vt:lpstr>
      <vt:lpstr>Geographically</vt:lpstr>
      <vt:lpstr>Sales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dc:creator>
  <cp:lastModifiedBy>Mariam Moustafa Mohamed Abdelazim Mohamed Elrayes</cp:lastModifiedBy>
  <dcterms:created xsi:type="dcterms:W3CDTF">2026-08-21T18:23:07Z</dcterms:created>
  <dcterms:modified xsi:type="dcterms:W3CDTF">2026-08-24T20:58:41Z</dcterms:modified>
</cp:coreProperties>
</file>